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FB4E0645-9878-4228-8ED9-7F75B039FDDC}" xr6:coauthVersionLast="47" xr6:coauthVersionMax="47" xr10:uidLastSave="{00000000-0000-0000-0000-000000000000}"/>
  <bookViews>
    <workbookView xWindow="-108" yWindow="-108" windowWidth="23256" windowHeight="12720" tabRatio="801" xr2:uid="{00000000-000D-0000-FFFF-FFFF00000000}"/>
  </bookViews>
  <sheets>
    <sheet name="クラウドコンポーネント一覧" sheetId="52" r:id="rId1"/>
    <sheet name="クラウドコンポーネント一覧 (サンプル)" sheetId="53" r:id="rId2"/>
  </sheets>
  <definedNames>
    <definedName name="__KEY2" localSheetId="0" hidden="1">#REF!</definedName>
    <definedName name="__KEY2" localSheetId="1" hidden="1">#REF!</definedName>
    <definedName name="__KEY2" hidden="1">#REF!</definedName>
    <definedName name="_1Ａ１_" localSheetId="0" hidden="1">#REF!</definedName>
    <definedName name="_1Ａ１_" localSheetId="1" hidden="1">#REF!</definedName>
    <definedName name="_1Ａ１_" hidden="1">#REF!</definedName>
    <definedName name="_2Ａ２_" localSheetId="0" hidden="1">#REF!</definedName>
    <definedName name="_2Ａ２_" localSheetId="1" hidden="1">#REF!</definedName>
    <definedName name="_2Ａ２_" hidden="1">#REF!</definedName>
    <definedName name="_aaa1" hidden="1">{"'３．団体収入ラン（一括）'!$M$656","'３．団体収入ラン（一括）'!$A$645:$BF$736"}</definedName>
    <definedName name="_BBB1" hidden="1">{"'３．団体収入ラン（一括）'!$M$656","'３．団体収入ラン（一括）'!$A$645:$BF$736"}</definedName>
    <definedName name="_HHH1" hidden="1">{"'３．団体収入ラン（一括）'!$M$656","'３．団体収入ラン（一括）'!$A$645:$BF$736"}</definedName>
    <definedName name="_JJJ1" hidden="1">{"'３．団体収入ラン（一括）'!$M$656","'３．団体収入ラン（一括）'!$A$645:$BF$736"}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ey3" localSheetId="0" hidden="1">#REF!</definedName>
    <definedName name="_key3" localSheetId="1" hidden="1">#REF!</definedName>
    <definedName name="_key3" hidden="1">#REF!</definedName>
    <definedName name="_NNN1" hidden="1">{"'３．団体収入ラン（一括）'!$M$656","'３．団体収入ラン（一括）'!$A$645:$BF$736"}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 hidden="1">#REF!</definedName>
    <definedName name="A" localSheetId="1" hidden="1">#REF!</definedName>
    <definedName name="A" hidden="1">#REF!</definedName>
    <definedName name="AAA" hidden="1">{"'３．団体収入ラン（一括）'!$M$656","'３．団体収入ラン（一括）'!$A$645:$BF$736"}</definedName>
    <definedName name="AAB" localSheetId="0" hidden="1">#REF!</definedName>
    <definedName name="AAB" localSheetId="1" hidden="1">#REF!</definedName>
    <definedName name="AAB" hidden="1">#REF!</definedName>
    <definedName name="ACwvu.受給権者テーブル." localSheetId="0" hidden="1">#REF!</definedName>
    <definedName name="ACwvu.受給権者テーブル." localSheetId="1" hidden="1">#REF!</definedName>
    <definedName name="ACwvu.受給権者テーブル." hidden="1">#REF!</definedName>
    <definedName name="asda" hidden="1">{"'３．団体収入ラン（一括）'!$M$656","'３．団体収入ラン（一括）'!$A$645:$BF$736"}</definedName>
    <definedName name="asda1" hidden="1">{"'３．団体収入ラン（一括）'!$M$656","'３．団体収入ラン（一括）'!$A$645:$BF$736"}</definedName>
    <definedName name="b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ＢＢＢ" hidden="1">{"'３．団体収入ラン（一括）'!$M$656","'３．団体収入ラン（一括）'!$A$645:$BF$736"}</definedName>
    <definedName name="ｄ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e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HHH" hidden="1">{"'３．団体収入ラン（一括）'!$M$656","'３．団体収入ラン（一括）'!$A$645:$BF$736"}</definedName>
    <definedName name="HTML_CodePage" hidden="1">932</definedName>
    <definedName name="HTML_Control" hidden="1">{"'３．団体収入ラン（一括）'!$M$656","'３．団体収入ラン（一括）'!$A$645:$BF$736"}</definedName>
    <definedName name="HTML_Control1" hidden="1">{"'３．団体収入ラン（一括）'!$M$656","'３．団体収入ラン（一括）'!$A$645:$BF$736"}</definedName>
    <definedName name="HTML_Description" hidden="1">""</definedName>
    <definedName name="HTML_Email" hidden="1">"tatsunori-yasuda@nova-system.com"</definedName>
    <definedName name="HTML_Header" hidden="1">"３．団体収入ラン（一括）"</definedName>
    <definedName name="HTML_LastUpdate" hidden="1">"00/06/20"</definedName>
    <definedName name="HTML_LineAfter" hidden="1">FALSE</definedName>
    <definedName name="HTML_LineBefore" hidden="1">FALSE</definedName>
    <definedName name="HTML_Name" hidden="1">"康田 龍智"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"団体マニュアル（収入処理①）"</definedName>
    <definedName name="JJJJ" hidden="1">{"'３．団体収入ラン（一括）'!$M$656","'３．団体収入ラン（一括）'!$A$645:$BF$736"}</definedName>
    <definedName name="JOBJOB" hidden="1">{"'３．団体収入ラン（一括）'!$M$656","'３．団体収入ラン（一括）'!$A$645:$BF$736"}</definedName>
    <definedName name="JOB概要" hidden="1">{"'３．団体収入ラン（一括）'!$M$656","'３．団体収入ラン（一括）'!$A$645:$BF$736"}</definedName>
    <definedName name="Ｎ" localSheetId="0" hidden="1">#REF!</definedName>
    <definedName name="Ｎ" localSheetId="1" hidden="1">#REF!</definedName>
    <definedName name="Ｎ" hidden="1">#REF!</definedName>
    <definedName name="NNN" hidden="1">{"'３．団体収入ラン（一括）'!$M$656","'３．団体収入ラン（一括）'!$A$645:$BF$736"}</definedName>
    <definedName name="nnnull" hidden="1">{"'３．団体収入ラン（一括）'!$M$656","'３．団体収入ラン（一括）'!$A$645:$BF$736"}</definedName>
    <definedName name="null" hidden="1">{"'３．団体収入ラン（一括）'!$M$656","'３．団体収入ラン（一括）'!$A$645:$BF$736"}</definedName>
    <definedName name="PRINT" localSheetId="0" hidden="1">#REF!</definedName>
    <definedName name="PRINT" localSheetId="1" hidden="1">#REF!</definedName>
    <definedName name="PRINT" hidden="1">#REF!</definedName>
    <definedName name="_xlnm.Print_Area" localSheetId="0">クラウドコンポーネント一覧!$B$1:$M$34</definedName>
    <definedName name="_xlnm.Print_Area" localSheetId="1">'クラウドコンポーネント一覧 (サンプル)'!$B$1:$M$34</definedName>
    <definedName name="_xlnm.Print_Titles" localSheetId="0">クラウドコンポーネント一覧!#REF!</definedName>
    <definedName name="_xlnm.Print_Titles" localSheetId="1">'クラウドコンポーネント一覧 (サンプル)'!#REF!</definedName>
    <definedName name="_xlnm.Print_Titles">#REF!</definedName>
    <definedName name="Rwvu.受給権者テーブル." localSheetId="0" hidden="1">#REF!</definedName>
    <definedName name="Rwvu.受給権者テーブル." localSheetId="1" hidden="1">#REF!</definedName>
    <definedName name="Rwvu.受給権者テーブル." hidden="1">#REF!</definedName>
    <definedName name="Swvu.受給権者テーブル." localSheetId="0" hidden="1">#REF!</definedName>
    <definedName name="Swvu.受給権者テーブル." localSheetId="1" hidden="1">#REF!</definedName>
    <definedName name="Swvu.受給権者テーブル." hidden="1">#REF!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ア" localSheetId="0" hidden="1">#REF!</definedName>
    <definedName name="ア" localSheetId="1" hidden="1">#REF!</definedName>
    <definedName name="ア" hidden="1">#REF!</definedName>
    <definedName name="あ" hidden="1">{"'３．団体収入ラン（一括）'!$M$656","'３．団体収入ラン（一括）'!$A$645:$BF$736"}</definedName>
    <definedName name="ああ" hidden="1">{"'３．団体収入ラン（一括）'!$M$656","'３．団体収入ラン（一括）'!$A$645:$BF$736"}</definedName>
    <definedName name="あああいい" hidden="1">{"'３．団体収入ラン（一括）'!$M$656","'３．団体収入ラン（一括）'!$A$645:$BF$736"}</definedName>
    <definedName name="ああい" hidden="1">{"'３．団体収入ラン（一括）'!$M$656","'３．団体収入ラン（一括）'!$A$645:$BF$736"}</definedName>
    <definedName name="いいい" hidden="1">{"'３．団体収入ラン（一括）'!$M$656","'３．団体収入ラン（一括）'!$A$645:$BF$736"}</definedName>
    <definedName name="いいいあああ" hidden="1">{"'３．団体収入ラン（一括）'!$M$656","'３．団体収入ラン（一括）'!$A$645:$BF$736"}</definedName>
    <definedName name="かかかＫ" hidden="1">{"'３．団体収入ラン（一括）'!$M$656","'３．団体収入ラン（一括）'!$A$645:$BF$736"}</definedName>
    <definedName name="かかかっかく" hidden="1">{"'３．団体収入ラン（一括）'!$M$656","'３．団体収入ラン（一括）'!$A$645:$BF$736"}</definedName>
    <definedName name="テスト仕様書３" hidden="1">0</definedName>
    <definedName name="テスト仕様書見本" localSheetId="0" hidden="1">#REF!</definedName>
    <definedName name="テスト仕様書見本" localSheetId="1" hidden="1">#REF!</definedName>
    <definedName name="テスト仕様書見本" hidden="1">#REF!</definedName>
    <definedName name="テスト仕様書見本２" localSheetId="0" hidden="1">#REF!</definedName>
    <definedName name="テスト仕様書見本２" localSheetId="1" hidden="1">#REF!</definedName>
    <definedName name="テスト仕様書見本２" hidden="1">#REF!</definedName>
    <definedName name="変更履歴２" hidden="1">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52" l="1"/>
  <c r="L31" i="52" s="1"/>
  <c r="L33" i="52" s="1"/>
  <c r="L33" i="53"/>
  <c r="L30" i="53"/>
  <c r="J27" i="53"/>
  <c r="L27" i="53" s="1"/>
  <c r="J26" i="53"/>
  <c r="L26" i="53" s="1"/>
  <c r="J25" i="53"/>
  <c r="L25" i="53" s="1"/>
  <c r="J24" i="53"/>
  <c r="L24" i="53" s="1"/>
  <c r="J23" i="53"/>
  <c r="L23" i="53" s="1"/>
  <c r="J22" i="53"/>
  <c r="L22" i="53" s="1"/>
  <c r="J21" i="53"/>
  <c r="L21" i="53" s="1"/>
  <c r="J20" i="53"/>
  <c r="L20" i="53" s="1"/>
  <c r="J19" i="53"/>
  <c r="L19" i="53" s="1"/>
  <c r="J18" i="53"/>
  <c r="L18" i="53" s="1"/>
  <c r="J17" i="53"/>
  <c r="L17" i="53" s="1"/>
  <c r="J16" i="53"/>
  <c r="L16" i="53" s="1"/>
  <c r="J15" i="53"/>
  <c r="L15" i="53" s="1"/>
  <c r="J14" i="53"/>
  <c r="L14" i="53" s="1"/>
  <c r="J13" i="53"/>
  <c r="L13" i="53" s="1"/>
  <c r="J12" i="53"/>
  <c r="L12" i="53" s="1"/>
  <c r="J11" i="53"/>
  <c r="L11" i="53" s="1"/>
  <c r="J10" i="53"/>
  <c r="L10" i="53" s="1"/>
  <c r="J9" i="53"/>
  <c r="L9" i="53" s="1"/>
  <c r="J8" i="53"/>
  <c r="L8" i="53" s="1"/>
  <c r="J27" i="52"/>
  <c r="L27" i="52" s="1"/>
  <c r="J9" i="52"/>
  <c r="L9" i="52" s="1"/>
  <c r="J10" i="52"/>
  <c r="L10" i="52" s="1"/>
  <c r="J11" i="52"/>
  <c r="L11" i="52" s="1"/>
  <c r="J12" i="52"/>
  <c r="L12" i="52" s="1"/>
  <c r="J13" i="52"/>
  <c r="L13" i="52" s="1"/>
  <c r="J14" i="52"/>
  <c r="L14" i="52" s="1"/>
  <c r="J15" i="52"/>
  <c r="L15" i="52" s="1"/>
  <c r="J16" i="52"/>
  <c r="L16" i="52" s="1"/>
  <c r="J17" i="52"/>
  <c r="L17" i="52" s="1"/>
  <c r="J18" i="52"/>
  <c r="L18" i="52" s="1"/>
  <c r="J19" i="52"/>
  <c r="L19" i="52" s="1"/>
  <c r="J20" i="52"/>
  <c r="L20" i="52" s="1"/>
  <c r="J21" i="52"/>
  <c r="L21" i="52" s="1"/>
  <c r="J22" i="52"/>
  <c r="L22" i="52" s="1"/>
  <c r="J23" i="52"/>
  <c r="L23" i="52" s="1"/>
  <c r="J24" i="52"/>
  <c r="L24" i="52" s="1"/>
  <c r="J25" i="52"/>
  <c r="L25" i="52" s="1"/>
  <c r="J26" i="52"/>
  <c r="L26" i="52" s="1"/>
  <c r="J8" i="52"/>
  <c r="L28" i="53" l="1"/>
  <c r="L31" i="53" s="1"/>
  <c r="J28" i="53"/>
  <c r="J28" i="52"/>
  <c r="L8" i="52"/>
  <c r="L28" i="52" l="1"/>
</calcChain>
</file>

<file path=xl/sharedStrings.xml><?xml version="1.0" encoding="utf-8"?>
<sst xmlns="http://schemas.openxmlformats.org/spreadsheetml/2006/main" count="168" uniqueCount="75">
  <si>
    <t>No.</t>
  </si>
  <si>
    <t>コンポーネント名</t>
  </si>
  <si>
    <t>数量</t>
  </si>
  <si>
    <t>Description</t>
    <phoneticPr fontId="1"/>
  </si>
  <si>
    <t>Application Gateway</t>
  </si>
  <si>
    <t>2式</t>
    <phoneticPr fontId="1"/>
  </si>
  <si>
    <t>Web アプリケーション ファイアウォール V2 レベル、744 固定ゲートウェイ 時間、7750 GB データ転送。</t>
    <phoneticPr fontId="1"/>
  </si>
  <si>
    <t>VPN Gateway</t>
  </si>
  <si>
    <t>1式</t>
    <phoneticPr fontId="1"/>
  </si>
  <si>
    <t>Azure Active Directory B2C</t>
    <phoneticPr fontId="1"/>
  </si>
  <si>
    <t>1式</t>
    <rPh sb="1" eb="2">
      <t>シキ</t>
    </rPh>
    <phoneticPr fontId="1"/>
  </si>
  <si>
    <t>外部（専門家）がシステムに接続する際に利用する、アクセス管理サービス</t>
    <rPh sb="0" eb="2">
      <t>ガイブ</t>
    </rPh>
    <rPh sb="3" eb="6">
      <t>センモンカ</t>
    </rPh>
    <rPh sb="13" eb="15">
      <t>セツゾク</t>
    </rPh>
    <rPh sb="17" eb="18">
      <t>サイ</t>
    </rPh>
    <rPh sb="19" eb="21">
      <t>リヨウ</t>
    </rPh>
    <rPh sb="28" eb="30">
      <t>カンリ</t>
    </rPh>
    <phoneticPr fontId="1"/>
  </si>
  <si>
    <t>Azure Monitor</t>
  </si>
  <si>
    <t>1式</t>
  </si>
  <si>
    <t>Azure DDoS Protection</t>
  </si>
  <si>
    <t>100 リソースに対する保護</t>
    <phoneticPr fontId="1"/>
  </si>
  <si>
    <t>Azure Dedicated Host</t>
  </si>
  <si>
    <t>2式</t>
  </si>
  <si>
    <t>Storage Accounts 256GB</t>
  </si>
  <si>
    <t>15式</t>
  </si>
  <si>
    <t>Managed Disks、Standard SSD、LRS 冗長性, E15 ディスクの種類 15 ディスク。ストレージトランザクションは10,000の想定。</t>
    <rPh sb="77" eb="79">
      <t>ソウテイ</t>
    </rPh>
    <phoneticPr fontId="1"/>
  </si>
  <si>
    <t>Storage Accounts 512GB</t>
  </si>
  <si>
    <t>8式</t>
  </si>
  <si>
    <t>Managed Disks、Standard SSD、LRS 冗長性, E20 ディスクの種類 8 ディスク。ストレージトランザクションは10,000の想定。</t>
    <phoneticPr fontId="1"/>
  </si>
  <si>
    <t>Storage Accounts 1024GB</t>
  </si>
  <si>
    <t>Managed Disks、Standard SSD、LRS 冗長性, E30 ディスクの種類 2 ディスク。ストレージトランザクションは10,000の想定。</t>
    <phoneticPr fontId="1"/>
  </si>
  <si>
    <t>Storage Accounts 2048GB</t>
  </si>
  <si>
    <t>3式</t>
  </si>
  <si>
    <t>Managed Disks、Standard SSD、LRS 冗長性, E40 ディスクの種類 3 ディスク。ストレージトランザクションは10,000の想定。</t>
    <phoneticPr fontId="1"/>
  </si>
  <si>
    <t>Storage Accounts 4096GB</t>
  </si>
  <si>
    <t>Managed Disks、Standard SSD、LRS 冗長性, E50 ディスクの種類 2 ディスク。ストレージトランザクションは10,000の想定。</t>
    <phoneticPr fontId="1"/>
  </si>
  <si>
    <t>Storage Accounts  32768 GB</t>
  </si>
  <si>
    <t>Managed Disks、Standard SSD、LRS 冗長性, E80 ディスクの種類 1 ディスク。ストレージトランザクションは10,000の想定。</t>
    <phoneticPr fontId="1"/>
  </si>
  <si>
    <t>Azure Backup</t>
  </si>
  <si>
    <t>Azure Virtual Machine</t>
    <phoneticPr fontId="1"/>
  </si>
  <si>
    <t>Standard_E4s_v4</t>
    <phoneticPr fontId="1"/>
  </si>
  <si>
    <t>8式</t>
    <rPh sb="1" eb="2">
      <t>シキ</t>
    </rPh>
    <phoneticPr fontId="1"/>
  </si>
  <si>
    <t>Standard_E16s_v4</t>
    <phoneticPr fontId="1"/>
  </si>
  <si>
    <t>1式</t>
    <rPh sb="1" eb="2">
      <t>シキ</t>
    </rPh>
    <phoneticPr fontId="1"/>
  </si>
  <si>
    <t>4式</t>
    <rPh sb="1" eb="2">
      <t>シキ</t>
    </rPh>
    <phoneticPr fontId="1"/>
  </si>
  <si>
    <t>Standard_E2s_v4</t>
    <phoneticPr fontId="1"/>
  </si>
  <si>
    <t>2式</t>
    <rPh sb="1" eb="2">
      <t>シキ</t>
    </rPh>
    <phoneticPr fontId="1"/>
  </si>
  <si>
    <t>Standard_E8s_v4</t>
    <phoneticPr fontId="1"/>
  </si>
  <si>
    <t>Esv4 Type 1</t>
    <phoneticPr fontId="1"/>
  </si>
  <si>
    <t>各サーバおよびApplication Gatewayのログ取得用</t>
    <rPh sb="0" eb="1">
      <t>カク</t>
    </rPh>
    <rPh sb="29" eb="31">
      <t>シュトク</t>
    </rPh>
    <rPh sb="31" eb="32">
      <t>ヨウ</t>
    </rPh>
    <phoneticPr fontId="1"/>
  </si>
  <si>
    <t>20式</t>
    <rPh sb="2" eb="3">
      <t>シキ</t>
    </rPh>
    <phoneticPr fontId="1"/>
  </si>
  <si>
    <t>Azure Log Analytics ワークスペース</t>
    <phoneticPr fontId="1"/>
  </si>
  <si>
    <t>Azure Blob Storage</t>
    <phoneticPr fontId="1"/>
  </si>
  <si>
    <t>別紙　積算金額内訳書</t>
    <rPh sb="0" eb="2">
      <t>ベッシ</t>
    </rPh>
    <rPh sb="3" eb="5">
      <t>セキサン</t>
    </rPh>
    <rPh sb="5" eb="7">
      <t>キンガク</t>
    </rPh>
    <rPh sb="7" eb="10">
      <t>ウチワケショ</t>
    </rPh>
    <phoneticPr fontId="1"/>
  </si>
  <si>
    <t>AzureサポートProfessional Direct</t>
    <phoneticPr fontId="1"/>
  </si>
  <si>
    <t>Azureのサポート</t>
    <phoneticPr fontId="1"/>
  </si>
  <si>
    <t>VPN Gateway, VpnGw1 レベル, 744 ゲートウェイ時間, 10 S2S トンネル, 128 P2S トンネル, 100 GB, 
VNET 間 VPN ゲートウェイの種類</t>
    <phoneticPr fontId="1"/>
  </si>
  <si>
    <t>Azure VM、15 インスタンス x 4,000 GB、冗長性 (GRS)、平均日次チャーン (中)、
毎月の平均バックアップ データ 74,400 GB、毎月の平均スナップショット使用状況データ 5,400 GB</t>
    <phoneticPr fontId="1"/>
  </si>
  <si>
    <t>Log Analytics: 1 GB の毎日のログの取り込み、12 か月のデータ保持期間。Application Insights: 0 GB の
毎日のログの取り込み、3 か月のデータ保持期間、0 件の複数ステップ Web テスト。15 個の監視対象 
0 件の追加電子メール、0 件の追加プッシュ通知、0 個の追加 Web hook (百万単位)</t>
    <phoneticPr fontId="1"/>
  </si>
  <si>
    <t>提案する割引/割増率</t>
    <rPh sb="0" eb="2">
      <t>テイアン</t>
    </rPh>
    <phoneticPr fontId="1"/>
  </si>
  <si>
    <t>サービスの利用量</t>
    <rPh sb="5" eb="7">
      <t>リヨウ</t>
    </rPh>
    <rPh sb="7" eb="8">
      <t>リョウ</t>
    </rPh>
    <phoneticPr fontId="1"/>
  </si>
  <si>
    <t>クラウドサービス事業者の定価（単価）[米ドル税抜き]</t>
    <rPh sb="19" eb="20">
      <t>ベイ</t>
    </rPh>
    <rPh sb="22" eb="24">
      <t>ゼイヌ</t>
    </rPh>
    <phoneticPr fontId="1"/>
  </si>
  <si>
    <t>クラウドサービス事業者の定価（単価）に基づく利用料金[米ドル税抜き]</t>
    <rPh sb="27" eb="28">
      <t>ベイ</t>
    </rPh>
    <rPh sb="30" eb="32">
      <t>ゼイヌ</t>
    </rPh>
    <phoneticPr fontId="1"/>
  </si>
  <si>
    <t>提案金額[米ドル税抜き]</t>
    <rPh sb="0" eb="4">
      <t>テイアンキンガク</t>
    </rPh>
    <rPh sb="5" eb="6">
      <t>ベイ</t>
    </rPh>
    <rPh sb="8" eb="10">
      <t>ゼイヌ</t>
    </rPh>
    <phoneticPr fontId="1"/>
  </si>
  <si>
    <t>入札金額内訳[円税抜き]</t>
    <rPh sb="0" eb="4">
      <t>ニュウサツキンガク</t>
    </rPh>
    <rPh sb="4" eb="6">
      <t>ウチワケ</t>
    </rPh>
    <rPh sb="7" eb="8">
      <t>エン</t>
    </rPh>
    <rPh sb="8" eb="10">
      <t>ゼイヌ</t>
    </rPh>
    <phoneticPr fontId="1"/>
  </si>
  <si>
    <t>薄青色のセルは、入力している式により計算することから、式を変更しないこと</t>
    <rPh sb="0" eb="1">
      <t>ウス</t>
    </rPh>
    <rPh sb="1" eb="3">
      <t>アオイロ</t>
    </rPh>
    <rPh sb="8" eb="10">
      <t>ニュウリョク</t>
    </rPh>
    <rPh sb="14" eb="15">
      <t>シキ</t>
    </rPh>
    <rPh sb="18" eb="20">
      <t>ケイサン</t>
    </rPh>
    <rPh sb="27" eb="28">
      <t>シキ</t>
    </rPh>
    <rPh sb="29" eb="31">
      <t>ヘンコウ</t>
    </rPh>
    <phoneticPr fontId="1"/>
  </si>
  <si>
    <t>-</t>
    <phoneticPr fontId="1"/>
  </si>
  <si>
    <t>No.1～19の費用の合計の20％を計上すること</t>
    <rPh sb="8" eb="10">
      <t>ヒヨウ</t>
    </rPh>
    <rPh sb="11" eb="13">
      <t>ゴウケイ</t>
    </rPh>
    <rPh sb="18" eb="20">
      <t>ケイジョウ</t>
    </rPh>
    <phoneticPr fontId="1"/>
  </si>
  <si>
    <t>経費に係る留意点</t>
    <rPh sb="0" eb="2">
      <t>ケイヒ</t>
    </rPh>
    <rPh sb="3" eb="4">
      <t>カカ</t>
    </rPh>
    <rPh sb="5" eb="8">
      <t>リュウイテン</t>
    </rPh>
    <phoneticPr fontId="1"/>
  </si>
  <si>
    <t>診断設定保存先(想定使用量は年間100GB)</t>
    <rPh sb="0" eb="4">
      <t>シンダンセッテイ</t>
    </rPh>
    <rPh sb="4" eb="7">
      <t>ホゾンサキ</t>
    </rPh>
    <rPh sb="8" eb="10">
      <t>ソウテイ</t>
    </rPh>
    <rPh sb="10" eb="12">
      <t>シヨウ</t>
    </rPh>
    <rPh sb="12" eb="13">
      <t>リョウ</t>
    </rPh>
    <rPh sb="14" eb="16">
      <t>ネンカン</t>
    </rPh>
    <phoneticPr fontId="1"/>
  </si>
  <si>
    <t>為替レート（円/米ドル）＊</t>
    <rPh sb="0" eb="2">
      <t>カワセ</t>
    </rPh>
    <rPh sb="6" eb="7">
      <t>エン</t>
    </rPh>
    <rPh sb="8" eb="9">
      <t>ベイ</t>
    </rPh>
    <phoneticPr fontId="1"/>
  </si>
  <si>
    <r>
      <rPr>
        <sz val="10"/>
        <color rgb="FF000000"/>
        <rFont val="游ゴシック"/>
        <family val="3"/>
        <charset val="128"/>
      </rPr>
      <t>薄黄色のセルに入力を行うこと(</t>
    </r>
    <r>
      <rPr>
        <sz val="10"/>
        <color rgb="FFFF0000"/>
        <rFont val="游ゴシック"/>
        <family val="3"/>
        <charset val="128"/>
      </rPr>
      <t>入力されている値を書き換えてください</t>
    </r>
    <r>
      <rPr>
        <sz val="10"/>
        <color rgb="FF000000"/>
        <rFont val="游ゴシック"/>
        <family val="3"/>
        <charset val="128"/>
      </rPr>
      <t>)。</t>
    </r>
    <phoneticPr fontId="1"/>
  </si>
  <si>
    <t>＊為替レートは、マイクロソフトソフト社が用いる為替レート（2023年10月時点のレート）として下さい。</t>
  </si>
  <si>
    <t>変動要因考慮分</t>
    <rPh sb="0" eb="2">
      <t>ヘンドウ</t>
    </rPh>
    <rPh sb="2" eb="4">
      <t>ヨウイン</t>
    </rPh>
    <rPh sb="4" eb="6">
      <t>コウリョ</t>
    </rPh>
    <rPh sb="6" eb="7">
      <t>ブン</t>
    </rPh>
    <phoneticPr fontId="1"/>
  </si>
  <si>
    <t>総合計（入札額）［円税抜き］</t>
    <rPh sb="0" eb="2">
      <t>ソウゴウ</t>
    </rPh>
    <rPh sb="2" eb="3">
      <t>ケイ</t>
    </rPh>
    <rPh sb="9" eb="10">
      <t>エン</t>
    </rPh>
    <rPh sb="10" eb="12">
      <t>ゼイヌ</t>
    </rPh>
    <phoneticPr fontId="1"/>
  </si>
  <si>
    <t>クラウドサービスの利用に伴わない費用[円税抜き］</t>
    <rPh sb="20" eb="22">
      <t>ゼイヌ</t>
    </rPh>
    <phoneticPr fontId="1"/>
  </si>
  <si>
    <t>18か月合計[円計税抜き]</t>
    <rPh sb="4" eb="6">
      <t>ゴウケイ</t>
    </rPh>
    <rPh sb="8" eb="9">
      <t>ケイ</t>
    </rPh>
    <phoneticPr fontId="1"/>
  </si>
  <si>
    <t>月額合計[円税抜き]</t>
    <rPh sb="2" eb="4">
      <t>ゴウケイ</t>
    </rPh>
    <rPh sb="5" eb="6">
      <t>エン</t>
    </rPh>
    <rPh sb="6" eb="8">
      <t>ゼイヌ</t>
    </rPh>
    <phoneticPr fontId="1"/>
  </si>
  <si>
    <t>クラウドサービスの利用に伴わない月額費用[円税抜き]</t>
    <rPh sb="9" eb="11">
      <t>リヨウ</t>
    </rPh>
    <rPh sb="12" eb="13">
      <t>トモナ</t>
    </rPh>
    <rPh sb="18" eb="20">
      <t>ヒヨウ</t>
    </rPh>
    <rPh sb="21" eb="22">
      <t>エン</t>
    </rPh>
    <rPh sb="22" eb="24">
      <t>ゼイヌ</t>
    </rPh>
    <phoneticPr fontId="1"/>
  </si>
  <si>
    <t>18か月合計[円税抜き]</t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</si>
</sst>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176" fontId="3" fillId="0" borderId="0" applyFill="0" applyBorder="0" applyAlignment="0"/>
    <xf numFmtId="0" fontId="2" fillId="0" borderId="5" applyNumberFormat="0" applyAlignment="0" applyProtection="0">
      <alignment horizontal="left" vertical="center"/>
    </xf>
    <xf numFmtId="0" fontId="2" fillId="0" borderId="4">
      <alignment horizontal="left" vertical="center"/>
    </xf>
    <xf numFmtId="0" fontId="4" fillId="0" borderId="0"/>
    <xf numFmtId="0" fontId="5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0" borderId="0" xfId="0" applyFont="1" applyAlignment="1">
      <alignment vertical="top"/>
    </xf>
    <xf numFmtId="0" fontId="6" fillId="2" borderId="3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Alignment="1">
      <alignment vertical="center" wrapText="1"/>
    </xf>
    <xf numFmtId="0" fontId="6" fillId="2" borderId="6" xfId="0" applyFont="1" applyFill="1" applyBorder="1">
      <alignment vertical="center"/>
    </xf>
    <xf numFmtId="0" fontId="6" fillId="2" borderId="3" xfId="0" applyFont="1" applyFill="1" applyBorder="1" applyAlignment="1">
      <alignment horizontal="left" vertical="top" shrinkToFit="1"/>
    </xf>
    <xf numFmtId="0" fontId="6" fillId="2" borderId="1" xfId="0" applyFont="1" applyFill="1" applyBorder="1" applyAlignment="1">
      <alignment horizontal="left" vertical="top" shrinkToFit="1"/>
    </xf>
    <xf numFmtId="0" fontId="6" fillId="2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5" borderId="0" xfId="0" applyFont="1" applyFill="1">
      <alignment vertical="center"/>
    </xf>
    <xf numFmtId="0" fontId="6" fillId="7" borderId="0" xfId="0" applyFont="1" applyFill="1">
      <alignment vertical="center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38" fontId="6" fillId="5" borderId="6" xfId="6" applyFont="1" applyFill="1" applyBorder="1">
      <alignment vertical="center"/>
    </xf>
    <xf numFmtId="38" fontId="6" fillId="6" borderId="6" xfId="6" applyFont="1" applyFill="1" applyBorder="1">
      <alignment vertical="center"/>
    </xf>
    <xf numFmtId="38" fontId="6" fillId="8" borderId="6" xfId="6" applyFont="1" applyFill="1" applyBorder="1">
      <alignment vertical="center"/>
    </xf>
    <xf numFmtId="38" fontId="6" fillId="5" borderId="7" xfId="6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10" fillId="2" borderId="0" xfId="0" applyFont="1" applyFill="1">
      <alignment vertical="center"/>
    </xf>
    <xf numFmtId="38" fontId="6" fillId="6" borderId="9" xfId="6" applyFont="1" applyFill="1" applyBorder="1">
      <alignment vertical="center"/>
    </xf>
    <xf numFmtId="38" fontId="6" fillId="6" borderId="10" xfId="6" applyFont="1" applyFill="1" applyBorder="1">
      <alignment vertical="center"/>
    </xf>
    <xf numFmtId="38" fontId="6" fillId="6" borderId="11" xfId="6" applyFont="1" applyFill="1" applyBorder="1">
      <alignment vertical="center"/>
    </xf>
    <xf numFmtId="38" fontId="6" fillId="5" borderId="11" xfId="6" applyFont="1" applyFill="1" applyBorder="1">
      <alignment vertical="center"/>
    </xf>
    <xf numFmtId="10" fontId="6" fillId="5" borderId="6" xfId="7" applyNumberFormat="1" applyFont="1" applyFill="1" applyBorder="1" applyAlignment="1">
      <alignment horizontal="center" vertical="center"/>
    </xf>
    <xf numFmtId="38" fontId="6" fillId="5" borderId="6" xfId="6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8" fontId="6" fillId="2" borderId="10" xfId="6" applyFont="1" applyFill="1" applyBorder="1" applyAlignment="1">
      <alignment horizontal="center" vertical="center"/>
    </xf>
    <xf numFmtId="38" fontId="6" fillId="2" borderId="8" xfId="6" applyFont="1" applyFill="1" applyBorder="1" applyAlignment="1">
      <alignment horizontal="center" vertical="center"/>
    </xf>
    <xf numFmtId="38" fontId="6" fillId="2" borderId="7" xfId="6" applyFont="1" applyFill="1" applyBorder="1" applyAlignment="1">
      <alignment horizontal="center" vertical="center"/>
    </xf>
    <xf numFmtId="38" fontId="6" fillId="2" borderId="9" xfId="6" applyFont="1" applyFill="1" applyBorder="1" applyAlignment="1">
      <alignment horizontal="center" vertical="center"/>
    </xf>
    <xf numFmtId="38" fontId="6" fillId="2" borderId="12" xfId="6" applyFont="1" applyFill="1" applyBorder="1" applyAlignment="1">
      <alignment horizontal="center" vertical="center"/>
    </xf>
    <xf numFmtId="38" fontId="6" fillId="2" borderId="13" xfId="6" applyFont="1" applyFill="1" applyBorder="1" applyAlignment="1">
      <alignment horizontal="center" vertical="center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" xfId="7" builtinId="5"/>
    <cellStyle name="桁区切り" xfId="6" builtinId="6"/>
    <cellStyle name="標準" xfId="0" builtinId="0"/>
    <cellStyle name="未定義" xfId="5" xr:uid="{00000000-0005-0000-0000-000005000000}"/>
  </cellStyles>
  <dxfs count="0"/>
  <tableStyles count="0" defaultTableStyle="TableStyleMedium2" defaultPivotStyle="PivotStyleLight16"/>
  <colors>
    <mruColors>
      <color rgb="FF3333FF"/>
      <color rgb="FFCCECFF"/>
      <color rgb="FFFFFFCC"/>
      <color rgb="FFCCFFFF"/>
      <color rgb="FF99CCFF"/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showGridLines="0" tabSelected="1" view="pageBreakPreview" topLeftCell="C7" zoomScaleNormal="130" zoomScaleSheetLayoutView="100" workbookViewId="0">
      <selection activeCell="E31" sqref="E31"/>
    </sheetView>
  </sheetViews>
  <sheetFormatPr defaultColWidth="2.21875" defaultRowHeight="16.2" x14ac:dyDescent="0.2"/>
  <cols>
    <col min="1" max="1" width="1.21875" style="8" customWidth="1"/>
    <col min="2" max="2" width="5" style="1" customWidth="1"/>
    <col min="3" max="3" width="33" style="1" customWidth="1"/>
    <col min="4" max="4" width="4.88671875" style="1" bestFit="1" customWidth="1"/>
    <col min="5" max="5" width="109" style="1" customWidth="1"/>
    <col min="6" max="6" width="28.44140625" style="1" customWidth="1"/>
    <col min="7" max="8" width="23.44140625" style="1" customWidth="1"/>
    <col min="9" max="9" width="9.88671875" style="1" customWidth="1"/>
    <col min="10" max="10" width="9.88671875" style="8" customWidth="1"/>
    <col min="11" max="11" width="13.33203125" style="1" customWidth="1"/>
    <col min="12" max="12" width="14.44140625" style="1" customWidth="1"/>
    <col min="13" max="16384" width="2.21875" style="1"/>
  </cols>
  <sheetData>
    <row r="1" spans="2:12" ht="19.8" x14ac:dyDescent="0.2">
      <c r="B1" s="6" t="s">
        <v>63</v>
      </c>
      <c r="C1" s="3"/>
      <c r="D1" s="3"/>
      <c r="E1" s="3"/>
    </row>
    <row r="2" spans="2:12" ht="13.5" customHeight="1" x14ac:dyDescent="0.2">
      <c r="B2" s="6" t="s">
        <v>48</v>
      </c>
    </row>
    <row r="3" spans="2:12" s="8" customFormat="1" ht="13.5" customHeight="1" x14ac:dyDescent="0.2">
      <c r="B3" s="6"/>
    </row>
    <row r="4" spans="2:12" s="8" customFormat="1" ht="13.5" customHeight="1" x14ac:dyDescent="0.2">
      <c r="B4" s="6"/>
      <c r="C4" s="18" t="s">
        <v>66</v>
      </c>
      <c r="D4" s="18"/>
      <c r="E4" s="18"/>
    </row>
    <row r="5" spans="2:12" s="8" customFormat="1" ht="13.5" customHeight="1" x14ac:dyDescent="0.2">
      <c r="B5" s="6"/>
      <c r="C5" s="19" t="s">
        <v>60</v>
      </c>
      <c r="D5" s="19"/>
      <c r="E5" s="19"/>
    </row>
    <row r="6" spans="2:12" ht="13.5" customHeight="1" x14ac:dyDescent="0.2">
      <c r="C6" s="4"/>
    </row>
    <row r="7" spans="2:12" s="10" customFormat="1" ht="48.6" x14ac:dyDescent="0.2">
      <c r="B7" s="16" t="s">
        <v>0</v>
      </c>
      <c r="C7" s="17" t="s">
        <v>1</v>
      </c>
      <c r="D7" s="17" t="s">
        <v>2</v>
      </c>
      <c r="E7" s="17" t="s">
        <v>3</v>
      </c>
      <c r="F7" s="15" t="s">
        <v>56</v>
      </c>
      <c r="G7" s="15" t="s">
        <v>55</v>
      </c>
      <c r="H7" s="15" t="s">
        <v>57</v>
      </c>
      <c r="I7" s="15" t="s">
        <v>54</v>
      </c>
      <c r="J7" s="15" t="s">
        <v>58</v>
      </c>
      <c r="K7" s="15" t="s">
        <v>65</v>
      </c>
      <c r="L7" s="15" t="s">
        <v>59</v>
      </c>
    </row>
    <row r="8" spans="2:12" x14ac:dyDescent="0.2">
      <c r="B8" s="22">
        <v>1</v>
      </c>
      <c r="C8" s="5" t="s">
        <v>4</v>
      </c>
      <c r="D8" s="22" t="s">
        <v>5</v>
      </c>
      <c r="E8" s="12" t="s">
        <v>6</v>
      </c>
      <c r="F8" s="25"/>
      <c r="G8" s="25"/>
      <c r="H8" s="25"/>
      <c r="I8" s="35">
        <v>1</v>
      </c>
      <c r="J8" s="26">
        <f>H8*$I$8</f>
        <v>0</v>
      </c>
      <c r="K8" s="36"/>
      <c r="L8" s="26">
        <f>J8*$K$8</f>
        <v>0</v>
      </c>
    </row>
    <row r="9" spans="2:12" ht="32.4" x14ac:dyDescent="0.2">
      <c r="B9" s="23">
        <v>2</v>
      </c>
      <c r="C9" s="2" t="s">
        <v>7</v>
      </c>
      <c r="D9" s="23" t="s">
        <v>8</v>
      </c>
      <c r="E9" s="20" t="s">
        <v>51</v>
      </c>
      <c r="F9" s="25"/>
      <c r="G9" s="25"/>
      <c r="H9" s="25"/>
      <c r="I9" s="35"/>
      <c r="J9" s="26">
        <f t="shared" ref="J9:J26" si="0">H9*$I$8</f>
        <v>0</v>
      </c>
      <c r="K9" s="36"/>
      <c r="L9" s="26">
        <f t="shared" ref="L9:L26" si="1">J9*$K$8</f>
        <v>0</v>
      </c>
    </row>
    <row r="10" spans="2:12" x14ac:dyDescent="0.2">
      <c r="B10" s="23">
        <v>3</v>
      </c>
      <c r="C10" s="2" t="s">
        <v>9</v>
      </c>
      <c r="D10" s="23" t="s">
        <v>10</v>
      </c>
      <c r="E10" s="13" t="s">
        <v>11</v>
      </c>
      <c r="F10" s="25"/>
      <c r="G10" s="25"/>
      <c r="H10" s="25"/>
      <c r="I10" s="35"/>
      <c r="J10" s="26">
        <f t="shared" si="0"/>
        <v>0</v>
      </c>
      <c r="K10" s="36"/>
      <c r="L10" s="26">
        <f t="shared" si="1"/>
        <v>0</v>
      </c>
    </row>
    <row r="11" spans="2:12" ht="48.6" x14ac:dyDescent="0.2">
      <c r="B11" s="23">
        <v>4</v>
      </c>
      <c r="C11" s="2" t="s">
        <v>12</v>
      </c>
      <c r="D11" s="23" t="s">
        <v>13</v>
      </c>
      <c r="E11" s="20" t="s">
        <v>53</v>
      </c>
      <c r="F11" s="25"/>
      <c r="G11" s="25"/>
      <c r="H11" s="25"/>
      <c r="I11" s="35"/>
      <c r="J11" s="26">
        <f t="shared" si="0"/>
        <v>0</v>
      </c>
      <c r="K11" s="36"/>
      <c r="L11" s="26">
        <f t="shared" si="1"/>
        <v>0</v>
      </c>
    </row>
    <row r="12" spans="2:12" x14ac:dyDescent="0.2">
      <c r="B12" s="22">
        <v>5</v>
      </c>
      <c r="C12" s="9" t="s">
        <v>14</v>
      </c>
      <c r="D12" s="22" t="s">
        <v>13</v>
      </c>
      <c r="E12" s="12" t="s">
        <v>15</v>
      </c>
      <c r="F12" s="25"/>
      <c r="G12" s="25"/>
      <c r="H12" s="25"/>
      <c r="I12" s="35"/>
      <c r="J12" s="26">
        <f t="shared" si="0"/>
        <v>0</v>
      </c>
      <c r="K12" s="36"/>
      <c r="L12" s="26">
        <f t="shared" si="1"/>
        <v>0</v>
      </c>
    </row>
    <row r="13" spans="2:12" x14ac:dyDescent="0.2">
      <c r="B13" s="23">
        <v>6</v>
      </c>
      <c r="C13" s="2" t="s">
        <v>34</v>
      </c>
      <c r="D13" s="23" t="s">
        <v>38</v>
      </c>
      <c r="E13" s="21" t="s">
        <v>37</v>
      </c>
      <c r="F13" s="25"/>
      <c r="G13" s="25"/>
      <c r="H13" s="25"/>
      <c r="I13" s="35"/>
      <c r="J13" s="26">
        <f t="shared" si="0"/>
        <v>0</v>
      </c>
      <c r="K13" s="36"/>
      <c r="L13" s="26">
        <f t="shared" si="1"/>
        <v>0</v>
      </c>
    </row>
    <row r="14" spans="2:12" x14ac:dyDescent="0.2">
      <c r="B14" s="23">
        <v>7</v>
      </c>
      <c r="C14" s="2" t="s">
        <v>34</v>
      </c>
      <c r="D14" s="23" t="s">
        <v>39</v>
      </c>
      <c r="E14" s="21" t="s">
        <v>40</v>
      </c>
      <c r="F14" s="25"/>
      <c r="G14" s="25"/>
      <c r="H14" s="25"/>
      <c r="I14" s="35"/>
      <c r="J14" s="26">
        <f t="shared" si="0"/>
        <v>0</v>
      </c>
      <c r="K14" s="36"/>
      <c r="L14" s="26">
        <f t="shared" si="1"/>
        <v>0</v>
      </c>
    </row>
    <row r="15" spans="2:12" x14ac:dyDescent="0.2">
      <c r="B15" s="23">
        <v>8</v>
      </c>
      <c r="C15" s="2" t="s">
        <v>34</v>
      </c>
      <c r="D15" s="23" t="s">
        <v>36</v>
      </c>
      <c r="E15" s="21" t="s">
        <v>35</v>
      </c>
      <c r="F15" s="25"/>
      <c r="G15" s="25"/>
      <c r="H15" s="25"/>
      <c r="I15" s="35"/>
      <c r="J15" s="26">
        <f t="shared" si="0"/>
        <v>0</v>
      </c>
      <c r="K15" s="36"/>
      <c r="L15" s="26">
        <f t="shared" si="1"/>
        <v>0</v>
      </c>
    </row>
    <row r="16" spans="2:12" x14ac:dyDescent="0.2">
      <c r="B16" s="23">
        <v>9</v>
      </c>
      <c r="C16" s="2" t="s">
        <v>34</v>
      </c>
      <c r="D16" s="23" t="s">
        <v>41</v>
      </c>
      <c r="E16" s="21" t="s">
        <v>42</v>
      </c>
      <c r="F16" s="25"/>
      <c r="G16" s="25"/>
      <c r="H16" s="25"/>
      <c r="I16" s="35"/>
      <c r="J16" s="26">
        <f t="shared" si="0"/>
        <v>0</v>
      </c>
      <c r="K16" s="36"/>
      <c r="L16" s="26">
        <f t="shared" si="1"/>
        <v>0</v>
      </c>
    </row>
    <row r="17" spans="2:12" x14ac:dyDescent="0.2">
      <c r="B17" s="23">
        <v>10</v>
      </c>
      <c r="C17" s="2" t="s">
        <v>46</v>
      </c>
      <c r="D17" s="23" t="s">
        <v>45</v>
      </c>
      <c r="E17" s="21" t="s">
        <v>44</v>
      </c>
      <c r="F17" s="25"/>
      <c r="G17" s="25"/>
      <c r="H17" s="25"/>
      <c r="I17" s="35"/>
      <c r="J17" s="26">
        <f t="shared" si="0"/>
        <v>0</v>
      </c>
      <c r="K17" s="36"/>
      <c r="L17" s="26">
        <f t="shared" si="1"/>
        <v>0</v>
      </c>
    </row>
    <row r="18" spans="2:12" x14ac:dyDescent="0.2">
      <c r="B18" s="23">
        <v>11</v>
      </c>
      <c r="C18" s="2" t="s">
        <v>47</v>
      </c>
      <c r="D18" s="23" t="s">
        <v>38</v>
      </c>
      <c r="E18" s="21" t="s">
        <v>64</v>
      </c>
      <c r="F18" s="25"/>
      <c r="G18" s="25"/>
      <c r="H18" s="25"/>
      <c r="I18" s="35"/>
      <c r="J18" s="26">
        <f t="shared" si="0"/>
        <v>0</v>
      </c>
      <c r="K18" s="36"/>
      <c r="L18" s="26">
        <f t="shared" si="1"/>
        <v>0</v>
      </c>
    </row>
    <row r="19" spans="2:12" x14ac:dyDescent="0.2">
      <c r="B19" s="23">
        <v>12</v>
      </c>
      <c r="C19" s="2" t="s">
        <v>16</v>
      </c>
      <c r="D19" s="23" t="s">
        <v>17</v>
      </c>
      <c r="E19" s="13" t="s">
        <v>43</v>
      </c>
      <c r="F19" s="25"/>
      <c r="G19" s="25"/>
      <c r="H19" s="25"/>
      <c r="I19" s="35"/>
      <c r="J19" s="26">
        <f t="shared" si="0"/>
        <v>0</v>
      </c>
      <c r="K19" s="36"/>
      <c r="L19" s="26">
        <f t="shared" si="1"/>
        <v>0</v>
      </c>
    </row>
    <row r="20" spans="2:12" x14ac:dyDescent="0.2">
      <c r="B20" s="22">
        <v>13</v>
      </c>
      <c r="C20" s="5" t="s">
        <v>18</v>
      </c>
      <c r="D20" s="24" t="s">
        <v>19</v>
      </c>
      <c r="E20" s="12" t="s">
        <v>20</v>
      </c>
      <c r="F20" s="25"/>
      <c r="G20" s="25"/>
      <c r="H20" s="25"/>
      <c r="I20" s="35"/>
      <c r="J20" s="26">
        <f t="shared" si="0"/>
        <v>0</v>
      </c>
      <c r="K20" s="36"/>
      <c r="L20" s="26">
        <f t="shared" si="1"/>
        <v>0</v>
      </c>
    </row>
    <row r="21" spans="2:12" x14ac:dyDescent="0.2">
      <c r="B21" s="22">
        <v>12</v>
      </c>
      <c r="C21" s="5" t="s">
        <v>21</v>
      </c>
      <c r="D21" s="22" t="s">
        <v>22</v>
      </c>
      <c r="E21" s="12" t="s">
        <v>23</v>
      </c>
      <c r="F21" s="25"/>
      <c r="G21" s="25"/>
      <c r="H21" s="25"/>
      <c r="I21" s="35"/>
      <c r="J21" s="26">
        <f t="shared" si="0"/>
        <v>0</v>
      </c>
      <c r="K21" s="36"/>
      <c r="L21" s="26">
        <f t="shared" si="1"/>
        <v>0</v>
      </c>
    </row>
    <row r="22" spans="2:12" x14ac:dyDescent="0.2">
      <c r="B22" s="22">
        <v>14</v>
      </c>
      <c r="C22" s="5" t="s">
        <v>24</v>
      </c>
      <c r="D22" s="22" t="s">
        <v>17</v>
      </c>
      <c r="E22" s="12" t="s">
        <v>25</v>
      </c>
      <c r="F22" s="25"/>
      <c r="G22" s="25"/>
      <c r="H22" s="25"/>
      <c r="I22" s="35"/>
      <c r="J22" s="26">
        <f t="shared" si="0"/>
        <v>0</v>
      </c>
      <c r="K22" s="36"/>
      <c r="L22" s="26">
        <f t="shared" si="1"/>
        <v>0</v>
      </c>
    </row>
    <row r="23" spans="2:12" x14ac:dyDescent="0.2">
      <c r="B23" s="22">
        <v>15</v>
      </c>
      <c r="C23" s="5" t="s">
        <v>26</v>
      </c>
      <c r="D23" s="22" t="s">
        <v>27</v>
      </c>
      <c r="E23" s="12" t="s">
        <v>28</v>
      </c>
      <c r="F23" s="25"/>
      <c r="G23" s="25"/>
      <c r="H23" s="25"/>
      <c r="I23" s="35"/>
      <c r="J23" s="26">
        <f t="shared" si="0"/>
        <v>0</v>
      </c>
      <c r="K23" s="36"/>
      <c r="L23" s="26">
        <f t="shared" si="1"/>
        <v>0</v>
      </c>
    </row>
    <row r="24" spans="2:12" x14ac:dyDescent="0.2">
      <c r="B24" s="22">
        <v>16</v>
      </c>
      <c r="C24" s="5" t="s">
        <v>29</v>
      </c>
      <c r="D24" s="22" t="s">
        <v>17</v>
      </c>
      <c r="E24" s="12" t="s">
        <v>30</v>
      </c>
      <c r="F24" s="25"/>
      <c r="G24" s="25"/>
      <c r="H24" s="25"/>
      <c r="I24" s="35"/>
      <c r="J24" s="26">
        <f t="shared" si="0"/>
        <v>0</v>
      </c>
      <c r="K24" s="36"/>
      <c r="L24" s="26">
        <f t="shared" si="1"/>
        <v>0</v>
      </c>
    </row>
    <row r="25" spans="2:12" x14ac:dyDescent="0.2">
      <c r="B25" s="22">
        <v>17</v>
      </c>
      <c r="C25" s="5" t="s">
        <v>31</v>
      </c>
      <c r="D25" s="22" t="s">
        <v>13</v>
      </c>
      <c r="E25" s="12" t="s">
        <v>32</v>
      </c>
      <c r="F25" s="25"/>
      <c r="G25" s="25"/>
      <c r="H25" s="25"/>
      <c r="I25" s="35"/>
      <c r="J25" s="26">
        <f t="shared" si="0"/>
        <v>0</v>
      </c>
      <c r="K25" s="36"/>
      <c r="L25" s="26">
        <f t="shared" si="1"/>
        <v>0</v>
      </c>
    </row>
    <row r="26" spans="2:12" ht="32.4" x14ac:dyDescent="0.2">
      <c r="B26" s="23">
        <v>18</v>
      </c>
      <c r="C26" s="2" t="s">
        <v>33</v>
      </c>
      <c r="D26" s="23" t="s">
        <v>13</v>
      </c>
      <c r="E26" s="20" t="s">
        <v>52</v>
      </c>
      <c r="F26" s="25"/>
      <c r="G26" s="25"/>
      <c r="H26" s="25"/>
      <c r="I26" s="35"/>
      <c r="J26" s="26">
        <f t="shared" si="0"/>
        <v>0</v>
      </c>
      <c r="K26" s="36"/>
      <c r="L26" s="26">
        <f t="shared" si="1"/>
        <v>0</v>
      </c>
    </row>
    <row r="27" spans="2:12" x14ac:dyDescent="0.2">
      <c r="B27" s="7">
        <v>19</v>
      </c>
      <c r="C27" s="14" t="s">
        <v>49</v>
      </c>
      <c r="D27" s="7" t="s">
        <v>13</v>
      </c>
      <c r="E27" s="29" t="s">
        <v>50</v>
      </c>
      <c r="F27" s="25"/>
      <c r="G27" s="25"/>
      <c r="H27" s="25"/>
      <c r="I27" s="35"/>
      <c r="J27" s="26">
        <f>H27*$I$8</f>
        <v>0</v>
      </c>
      <c r="K27" s="36"/>
      <c r="L27" s="26">
        <f>J27*$K$8</f>
        <v>0</v>
      </c>
    </row>
    <row r="28" spans="2:12" x14ac:dyDescent="0.2">
      <c r="B28" s="7">
        <v>20</v>
      </c>
      <c r="C28" s="11" t="s">
        <v>68</v>
      </c>
      <c r="D28" s="7" t="s">
        <v>61</v>
      </c>
      <c r="E28" s="11" t="s">
        <v>62</v>
      </c>
      <c r="F28" s="27"/>
      <c r="G28" s="27"/>
      <c r="H28" s="27"/>
      <c r="I28" s="35"/>
      <c r="J28" s="26">
        <f>SUM(J8:J27)*0.2</f>
        <v>0</v>
      </c>
      <c r="K28" s="36"/>
      <c r="L28" s="26">
        <f>SUM(L8:L27)*0.2</f>
        <v>0</v>
      </c>
    </row>
    <row r="29" spans="2:12" s="8" customFormat="1" x14ac:dyDescent="0.2">
      <c r="F29" s="39" t="s">
        <v>73</v>
      </c>
      <c r="G29" s="39"/>
      <c r="H29" s="39"/>
      <c r="I29" s="40"/>
      <c r="J29" s="40"/>
      <c r="K29" s="40"/>
      <c r="L29" s="28"/>
    </row>
    <row r="30" spans="2:12" s="8" customFormat="1" ht="16.8" thickBot="1" x14ac:dyDescent="0.25">
      <c r="F30" s="41" t="s">
        <v>72</v>
      </c>
      <c r="G30" s="41"/>
      <c r="H30" s="41"/>
      <c r="I30" s="41"/>
      <c r="J30" s="41"/>
      <c r="K30" s="41"/>
      <c r="L30" s="31">
        <f>INT(SUM(L8:L29))</f>
        <v>0</v>
      </c>
    </row>
    <row r="31" spans="2:12" s="8" customFormat="1" ht="17.399999999999999" thickTop="1" thickBot="1" x14ac:dyDescent="0.25">
      <c r="F31" s="42" t="s">
        <v>74</v>
      </c>
      <c r="G31" s="43"/>
      <c r="H31" s="43"/>
      <c r="I31" s="43"/>
      <c r="J31" s="43"/>
      <c r="K31" s="43"/>
      <c r="L31" s="33">
        <f>L30*18</f>
        <v>0</v>
      </c>
    </row>
    <row r="32" spans="2:12" s="8" customFormat="1" ht="17.399999999999999" thickTop="1" thickBot="1" x14ac:dyDescent="0.25">
      <c r="F32" s="37" t="s">
        <v>70</v>
      </c>
      <c r="G32" s="37"/>
      <c r="H32" s="37"/>
      <c r="I32" s="37"/>
      <c r="J32" s="37"/>
      <c r="K32" s="37"/>
      <c r="L32" s="34"/>
    </row>
    <row r="33" spans="6:12" s="8" customFormat="1" ht="17.399999999999999" thickTop="1" thickBot="1" x14ac:dyDescent="0.25">
      <c r="F33" s="38" t="s">
        <v>69</v>
      </c>
      <c r="G33" s="38"/>
      <c r="H33" s="38"/>
      <c r="I33" s="38"/>
      <c r="J33" s="38"/>
      <c r="K33" s="38"/>
      <c r="L33" s="32">
        <f>SUM(L31:L32)</f>
        <v>0</v>
      </c>
    </row>
    <row r="34" spans="6:12" x14ac:dyDescent="0.2">
      <c r="G34" s="30" t="s">
        <v>67</v>
      </c>
    </row>
  </sheetData>
  <mergeCells count="7">
    <mergeCell ref="I8:I28"/>
    <mergeCell ref="K8:K28"/>
    <mergeCell ref="F32:K32"/>
    <mergeCell ref="F33:K33"/>
    <mergeCell ref="F29:K29"/>
    <mergeCell ref="F30:K30"/>
    <mergeCell ref="F31:K31"/>
  </mergeCells>
  <phoneticPr fontId="1"/>
  <pageMargins left="0.39370078740157483" right="0.59055118110236227" top="0.59055118110236227" bottom="0.59055118110236227" header="0.19685039370078741" footer="0.19685039370078741"/>
  <pageSetup paperSize="9" scale="50" fitToHeight="0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BBBE-C7A7-42F6-B834-C4DF29078152}">
  <sheetPr>
    <pageSetUpPr fitToPage="1"/>
  </sheetPr>
  <dimension ref="B1:L34"/>
  <sheetViews>
    <sheetView showGridLines="0" view="pageBreakPreview" topLeftCell="E12" zoomScale="115" zoomScaleNormal="130" zoomScaleSheetLayoutView="115" workbookViewId="0">
      <selection activeCell="E32" sqref="E32"/>
    </sheetView>
  </sheetViews>
  <sheetFormatPr defaultColWidth="2.21875" defaultRowHeight="16.2" x14ac:dyDescent="0.2"/>
  <cols>
    <col min="1" max="1" width="1.21875" style="8" customWidth="1"/>
    <col min="2" max="2" width="5" style="8" customWidth="1"/>
    <col min="3" max="3" width="33" style="8" customWidth="1"/>
    <col min="4" max="4" width="4.88671875" style="8" bestFit="1" customWidth="1"/>
    <col min="5" max="5" width="109" style="8" customWidth="1"/>
    <col min="6" max="6" width="28.44140625" style="8" customWidth="1"/>
    <col min="7" max="8" width="23.44140625" style="8" customWidth="1"/>
    <col min="9" max="10" width="9.88671875" style="8" customWidth="1"/>
    <col min="11" max="11" width="13.33203125" style="8" customWidth="1"/>
    <col min="12" max="12" width="14.44140625" style="8" customWidth="1"/>
    <col min="13" max="16384" width="2.21875" style="8"/>
  </cols>
  <sheetData>
    <row r="1" spans="2:12" ht="19.8" x14ac:dyDescent="0.2">
      <c r="B1" s="6" t="s">
        <v>63</v>
      </c>
      <c r="C1" s="3"/>
      <c r="D1" s="3"/>
      <c r="E1" s="3"/>
    </row>
    <row r="2" spans="2:12" ht="13.5" customHeight="1" x14ac:dyDescent="0.2">
      <c r="B2" s="6" t="s">
        <v>48</v>
      </c>
    </row>
    <row r="3" spans="2:12" ht="13.5" customHeight="1" x14ac:dyDescent="0.2">
      <c r="B3" s="6"/>
    </row>
    <row r="4" spans="2:12" ht="13.5" customHeight="1" x14ac:dyDescent="0.2">
      <c r="B4" s="6"/>
      <c r="C4" s="18" t="s">
        <v>66</v>
      </c>
      <c r="D4" s="18"/>
      <c r="E4" s="18"/>
    </row>
    <row r="5" spans="2:12" ht="13.5" customHeight="1" x14ac:dyDescent="0.2">
      <c r="B5" s="6"/>
      <c r="C5" s="19" t="s">
        <v>60</v>
      </c>
      <c r="D5" s="19"/>
      <c r="E5" s="19"/>
    </row>
    <row r="6" spans="2:12" ht="13.5" customHeight="1" x14ac:dyDescent="0.2">
      <c r="C6" s="4"/>
    </row>
    <row r="7" spans="2:12" s="10" customFormat="1" ht="48.6" x14ac:dyDescent="0.2">
      <c r="B7" s="16" t="s">
        <v>0</v>
      </c>
      <c r="C7" s="17" t="s">
        <v>1</v>
      </c>
      <c r="D7" s="17" t="s">
        <v>2</v>
      </c>
      <c r="E7" s="17" t="s">
        <v>3</v>
      </c>
      <c r="F7" s="15" t="s">
        <v>56</v>
      </c>
      <c r="G7" s="15" t="s">
        <v>55</v>
      </c>
      <c r="H7" s="15" t="s">
        <v>57</v>
      </c>
      <c r="I7" s="15" t="s">
        <v>54</v>
      </c>
      <c r="J7" s="15" t="s">
        <v>58</v>
      </c>
      <c r="K7" s="15" t="s">
        <v>65</v>
      </c>
      <c r="L7" s="15" t="s">
        <v>59</v>
      </c>
    </row>
    <row r="8" spans="2:12" x14ac:dyDescent="0.2">
      <c r="B8" s="22">
        <v>1</v>
      </c>
      <c r="C8" s="9" t="s">
        <v>4</v>
      </c>
      <c r="D8" s="22" t="s">
        <v>5</v>
      </c>
      <c r="E8" s="12" t="s">
        <v>6</v>
      </c>
      <c r="F8" s="25">
        <v>1</v>
      </c>
      <c r="G8" s="25">
        <v>5</v>
      </c>
      <c r="H8" s="25">
        <v>5</v>
      </c>
      <c r="I8" s="35">
        <v>0.95</v>
      </c>
      <c r="J8" s="26">
        <f>H8*$I$8</f>
        <v>4.75</v>
      </c>
      <c r="K8" s="36">
        <v>146</v>
      </c>
      <c r="L8" s="26">
        <f>J8*$K$8</f>
        <v>693.5</v>
      </c>
    </row>
    <row r="9" spans="2:12" ht="32.4" x14ac:dyDescent="0.2">
      <c r="B9" s="23">
        <v>2</v>
      </c>
      <c r="C9" s="2" t="s">
        <v>7</v>
      </c>
      <c r="D9" s="23" t="s">
        <v>8</v>
      </c>
      <c r="E9" s="20" t="s">
        <v>51</v>
      </c>
      <c r="F9" s="25">
        <v>1</v>
      </c>
      <c r="G9" s="25">
        <v>5</v>
      </c>
      <c r="H9" s="25">
        <v>5</v>
      </c>
      <c r="I9" s="35"/>
      <c r="J9" s="26">
        <f t="shared" ref="J9:J26" si="0">H9*$I$8</f>
        <v>4.75</v>
      </c>
      <c r="K9" s="36"/>
      <c r="L9" s="26">
        <f t="shared" ref="L9:L26" si="1">J9*$K$8</f>
        <v>693.5</v>
      </c>
    </row>
    <row r="10" spans="2:12" x14ac:dyDescent="0.2">
      <c r="B10" s="23">
        <v>3</v>
      </c>
      <c r="C10" s="2" t="s">
        <v>9</v>
      </c>
      <c r="D10" s="23" t="s">
        <v>10</v>
      </c>
      <c r="E10" s="13" t="s">
        <v>11</v>
      </c>
      <c r="F10" s="25">
        <v>1</v>
      </c>
      <c r="G10" s="25">
        <v>5</v>
      </c>
      <c r="H10" s="25">
        <v>5</v>
      </c>
      <c r="I10" s="35"/>
      <c r="J10" s="26">
        <f t="shared" si="0"/>
        <v>4.75</v>
      </c>
      <c r="K10" s="36"/>
      <c r="L10" s="26">
        <f t="shared" si="1"/>
        <v>693.5</v>
      </c>
    </row>
    <row r="11" spans="2:12" ht="48.6" x14ac:dyDescent="0.2">
      <c r="B11" s="23">
        <v>4</v>
      </c>
      <c r="C11" s="2" t="s">
        <v>12</v>
      </c>
      <c r="D11" s="23" t="s">
        <v>13</v>
      </c>
      <c r="E11" s="20" t="s">
        <v>53</v>
      </c>
      <c r="F11" s="25">
        <v>1</v>
      </c>
      <c r="G11" s="25">
        <v>5</v>
      </c>
      <c r="H11" s="25">
        <v>5</v>
      </c>
      <c r="I11" s="35"/>
      <c r="J11" s="26">
        <f t="shared" si="0"/>
        <v>4.75</v>
      </c>
      <c r="K11" s="36"/>
      <c r="L11" s="26">
        <f t="shared" si="1"/>
        <v>693.5</v>
      </c>
    </row>
    <row r="12" spans="2:12" x14ac:dyDescent="0.2">
      <c r="B12" s="22">
        <v>5</v>
      </c>
      <c r="C12" s="9" t="s">
        <v>14</v>
      </c>
      <c r="D12" s="22" t="s">
        <v>13</v>
      </c>
      <c r="E12" s="12" t="s">
        <v>15</v>
      </c>
      <c r="F12" s="25">
        <v>1</v>
      </c>
      <c r="G12" s="25">
        <v>5</v>
      </c>
      <c r="H12" s="25">
        <v>5</v>
      </c>
      <c r="I12" s="35"/>
      <c r="J12" s="26">
        <f t="shared" si="0"/>
        <v>4.75</v>
      </c>
      <c r="K12" s="36"/>
      <c r="L12" s="26">
        <f t="shared" si="1"/>
        <v>693.5</v>
      </c>
    </row>
    <row r="13" spans="2:12" x14ac:dyDescent="0.2">
      <c r="B13" s="23">
        <v>6</v>
      </c>
      <c r="C13" s="2" t="s">
        <v>34</v>
      </c>
      <c r="D13" s="23" t="s">
        <v>10</v>
      </c>
      <c r="E13" s="21" t="s">
        <v>37</v>
      </c>
      <c r="F13" s="25">
        <v>1</v>
      </c>
      <c r="G13" s="25">
        <v>5</v>
      </c>
      <c r="H13" s="25">
        <v>5</v>
      </c>
      <c r="I13" s="35"/>
      <c r="J13" s="26">
        <f t="shared" si="0"/>
        <v>4.75</v>
      </c>
      <c r="K13" s="36"/>
      <c r="L13" s="26">
        <f t="shared" si="1"/>
        <v>693.5</v>
      </c>
    </row>
    <row r="14" spans="2:12" x14ac:dyDescent="0.2">
      <c r="B14" s="23">
        <v>7</v>
      </c>
      <c r="C14" s="2" t="s">
        <v>34</v>
      </c>
      <c r="D14" s="23" t="s">
        <v>39</v>
      </c>
      <c r="E14" s="21" t="s">
        <v>40</v>
      </c>
      <c r="F14" s="25">
        <v>1</v>
      </c>
      <c r="G14" s="25">
        <v>5</v>
      </c>
      <c r="H14" s="25">
        <v>5</v>
      </c>
      <c r="I14" s="35"/>
      <c r="J14" s="26">
        <f t="shared" si="0"/>
        <v>4.75</v>
      </c>
      <c r="K14" s="36"/>
      <c r="L14" s="26">
        <f t="shared" si="1"/>
        <v>693.5</v>
      </c>
    </row>
    <row r="15" spans="2:12" x14ac:dyDescent="0.2">
      <c r="B15" s="23">
        <v>8</v>
      </c>
      <c r="C15" s="2" t="s">
        <v>34</v>
      </c>
      <c r="D15" s="23" t="s">
        <v>36</v>
      </c>
      <c r="E15" s="21" t="s">
        <v>35</v>
      </c>
      <c r="F15" s="25">
        <v>1</v>
      </c>
      <c r="G15" s="25">
        <v>5</v>
      </c>
      <c r="H15" s="25">
        <v>5</v>
      </c>
      <c r="I15" s="35"/>
      <c r="J15" s="26">
        <f t="shared" si="0"/>
        <v>4.75</v>
      </c>
      <c r="K15" s="36"/>
      <c r="L15" s="26">
        <f t="shared" si="1"/>
        <v>693.5</v>
      </c>
    </row>
    <row r="16" spans="2:12" x14ac:dyDescent="0.2">
      <c r="B16" s="23">
        <v>9</v>
      </c>
      <c r="C16" s="2" t="s">
        <v>34</v>
      </c>
      <c r="D16" s="23" t="s">
        <v>41</v>
      </c>
      <c r="E16" s="21" t="s">
        <v>42</v>
      </c>
      <c r="F16" s="25">
        <v>1</v>
      </c>
      <c r="G16" s="25">
        <v>5</v>
      </c>
      <c r="H16" s="25">
        <v>5</v>
      </c>
      <c r="I16" s="35"/>
      <c r="J16" s="26">
        <f t="shared" si="0"/>
        <v>4.75</v>
      </c>
      <c r="K16" s="36"/>
      <c r="L16" s="26">
        <f t="shared" si="1"/>
        <v>693.5</v>
      </c>
    </row>
    <row r="17" spans="2:12" x14ac:dyDescent="0.2">
      <c r="B17" s="23">
        <v>10</v>
      </c>
      <c r="C17" s="2" t="s">
        <v>46</v>
      </c>
      <c r="D17" s="23" t="s">
        <v>45</v>
      </c>
      <c r="E17" s="21" t="s">
        <v>44</v>
      </c>
      <c r="F17" s="25">
        <v>1</v>
      </c>
      <c r="G17" s="25">
        <v>5</v>
      </c>
      <c r="H17" s="25">
        <v>5</v>
      </c>
      <c r="I17" s="35"/>
      <c r="J17" s="26">
        <f t="shared" si="0"/>
        <v>4.75</v>
      </c>
      <c r="K17" s="36"/>
      <c r="L17" s="26">
        <f t="shared" si="1"/>
        <v>693.5</v>
      </c>
    </row>
    <row r="18" spans="2:12" x14ac:dyDescent="0.2">
      <c r="B18" s="23">
        <v>11</v>
      </c>
      <c r="C18" s="2" t="s">
        <v>47</v>
      </c>
      <c r="D18" s="23" t="s">
        <v>10</v>
      </c>
      <c r="E18" s="21" t="s">
        <v>64</v>
      </c>
      <c r="F18" s="25">
        <v>1</v>
      </c>
      <c r="G18" s="25">
        <v>5</v>
      </c>
      <c r="H18" s="25">
        <v>5</v>
      </c>
      <c r="I18" s="35"/>
      <c r="J18" s="26">
        <f t="shared" si="0"/>
        <v>4.75</v>
      </c>
      <c r="K18" s="36"/>
      <c r="L18" s="26">
        <f t="shared" si="1"/>
        <v>693.5</v>
      </c>
    </row>
    <row r="19" spans="2:12" x14ac:dyDescent="0.2">
      <c r="B19" s="23">
        <v>12</v>
      </c>
      <c r="C19" s="2" t="s">
        <v>16</v>
      </c>
      <c r="D19" s="23" t="s">
        <v>17</v>
      </c>
      <c r="E19" s="13" t="s">
        <v>43</v>
      </c>
      <c r="F19" s="25">
        <v>1</v>
      </c>
      <c r="G19" s="25">
        <v>5</v>
      </c>
      <c r="H19" s="25">
        <v>5</v>
      </c>
      <c r="I19" s="35"/>
      <c r="J19" s="26">
        <f t="shared" si="0"/>
        <v>4.75</v>
      </c>
      <c r="K19" s="36"/>
      <c r="L19" s="26">
        <f t="shared" si="1"/>
        <v>693.5</v>
      </c>
    </row>
    <row r="20" spans="2:12" x14ac:dyDescent="0.2">
      <c r="B20" s="22">
        <v>13</v>
      </c>
      <c r="C20" s="9" t="s">
        <v>18</v>
      </c>
      <c r="D20" s="24" t="s">
        <v>19</v>
      </c>
      <c r="E20" s="12" t="s">
        <v>20</v>
      </c>
      <c r="F20" s="25">
        <v>1</v>
      </c>
      <c r="G20" s="25">
        <v>5</v>
      </c>
      <c r="H20" s="25">
        <v>5</v>
      </c>
      <c r="I20" s="35"/>
      <c r="J20" s="26">
        <f t="shared" si="0"/>
        <v>4.75</v>
      </c>
      <c r="K20" s="36"/>
      <c r="L20" s="26">
        <f t="shared" si="1"/>
        <v>693.5</v>
      </c>
    </row>
    <row r="21" spans="2:12" x14ac:dyDescent="0.2">
      <c r="B21" s="22">
        <v>12</v>
      </c>
      <c r="C21" s="9" t="s">
        <v>21</v>
      </c>
      <c r="D21" s="22" t="s">
        <v>22</v>
      </c>
      <c r="E21" s="12" t="s">
        <v>23</v>
      </c>
      <c r="F21" s="25">
        <v>1</v>
      </c>
      <c r="G21" s="25">
        <v>5</v>
      </c>
      <c r="H21" s="25">
        <v>5</v>
      </c>
      <c r="I21" s="35"/>
      <c r="J21" s="26">
        <f t="shared" si="0"/>
        <v>4.75</v>
      </c>
      <c r="K21" s="36"/>
      <c r="L21" s="26">
        <f t="shared" si="1"/>
        <v>693.5</v>
      </c>
    </row>
    <row r="22" spans="2:12" x14ac:dyDescent="0.2">
      <c r="B22" s="22">
        <v>14</v>
      </c>
      <c r="C22" s="9" t="s">
        <v>24</v>
      </c>
      <c r="D22" s="22" t="s">
        <v>17</v>
      </c>
      <c r="E22" s="12" t="s">
        <v>25</v>
      </c>
      <c r="F22" s="25">
        <v>1</v>
      </c>
      <c r="G22" s="25">
        <v>5</v>
      </c>
      <c r="H22" s="25">
        <v>5</v>
      </c>
      <c r="I22" s="35"/>
      <c r="J22" s="26">
        <f t="shared" si="0"/>
        <v>4.75</v>
      </c>
      <c r="K22" s="36"/>
      <c r="L22" s="26">
        <f t="shared" si="1"/>
        <v>693.5</v>
      </c>
    </row>
    <row r="23" spans="2:12" x14ac:dyDescent="0.2">
      <c r="B23" s="22">
        <v>15</v>
      </c>
      <c r="C23" s="9" t="s">
        <v>26</v>
      </c>
      <c r="D23" s="22" t="s">
        <v>27</v>
      </c>
      <c r="E23" s="12" t="s">
        <v>28</v>
      </c>
      <c r="F23" s="25">
        <v>1</v>
      </c>
      <c r="G23" s="25">
        <v>5</v>
      </c>
      <c r="H23" s="25">
        <v>5</v>
      </c>
      <c r="I23" s="35"/>
      <c r="J23" s="26">
        <f t="shared" si="0"/>
        <v>4.75</v>
      </c>
      <c r="K23" s="36"/>
      <c r="L23" s="26">
        <f t="shared" si="1"/>
        <v>693.5</v>
      </c>
    </row>
    <row r="24" spans="2:12" x14ac:dyDescent="0.2">
      <c r="B24" s="22">
        <v>16</v>
      </c>
      <c r="C24" s="9" t="s">
        <v>29</v>
      </c>
      <c r="D24" s="22" t="s">
        <v>17</v>
      </c>
      <c r="E24" s="12" t="s">
        <v>30</v>
      </c>
      <c r="F24" s="25">
        <v>1</v>
      </c>
      <c r="G24" s="25">
        <v>5</v>
      </c>
      <c r="H24" s="25">
        <v>5</v>
      </c>
      <c r="I24" s="35"/>
      <c r="J24" s="26">
        <f t="shared" si="0"/>
        <v>4.75</v>
      </c>
      <c r="K24" s="36"/>
      <c r="L24" s="26">
        <f t="shared" si="1"/>
        <v>693.5</v>
      </c>
    </row>
    <row r="25" spans="2:12" x14ac:dyDescent="0.2">
      <c r="B25" s="22">
        <v>17</v>
      </c>
      <c r="C25" s="9" t="s">
        <v>31</v>
      </c>
      <c r="D25" s="22" t="s">
        <v>13</v>
      </c>
      <c r="E25" s="12" t="s">
        <v>32</v>
      </c>
      <c r="F25" s="25">
        <v>1</v>
      </c>
      <c r="G25" s="25">
        <v>5</v>
      </c>
      <c r="H25" s="25">
        <v>5</v>
      </c>
      <c r="I25" s="35"/>
      <c r="J25" s="26">
        <f t="shared" si="0"/>
        <v>4.75</v>
      </c>
      <c r="K25" s="36"/>
      <c r="L25" s="26">
        <f t="shared" si="1"/>
        <v>693.5</v>
      </c>
    </row>
    <row r="26" spans="2:12" ht="32.4" x14ac:dyDescent="0.2">
      <c r="B26" s="23">
        <v>18</v>
      </c>
      <c r="C26" s="2" t="s">
        <v>33</v>
      </c>
      <c r="D26" s="23" t="s">
        <v>13</v>
      </c>
      <c r="E26" s="20" t="s">
        <v>52</v>
      </c>
      <c r="F26" s="25">
        <v>1</v>
      </c>
      <c r="G26" s="25">
        <v>5</v>
      </c>
      <c r="H26" s="25">
        <v>5</v>
      </c>
      <c r="I26" s="35"/>
      <c r="J26" s="26">
        <f t="shared" si="0"/>
        <v>4.75</v>
      </c>
      <c r="K26" s="36"/>
      <c r="L26" s="26">
        <f t="shared" si="1"/>
        <v>693.5</v>
      </c>
    </row>
    <row r="27" spans="2:12" x14ac:dyDescent="0.2">
      <c r="B27" s="7">
        <v>19</v>
      </c>
      <c r="C27" s="14" t="s">
        <v>49</v>
      </c>
      <c r="D27" s="7" t="s">
        <v>13</v>
      </c>
      <c r="E27" s="29" t="s">
        <v>50</v>
      </c>
      <c r="F27" s="25">
        <v>1</v>
      </c>
      <c r="G27" s="25">
        <v>5</v>
      </c>
      <c r="H27" s="25">
        <v>5</v>
      </c>
      <c r="I27" s="35"/>
      <c r="J27" s="26">
        <f>H27*$I$8</f>
        <v>4.75</v>
      </c>
      <c r="K27" s="36"/>
      <c r="L27" s="26">
        <f>J27*$K$8</f>
        <v>693.5</v>
      </c>
    </row>
    <row r="28" spans="2:12" x14ac:dyDescent="0.2">
      <c r="B28" s="7">
        <v>20</v>
      </c>
      <c r="C28" s="11" t="s">
        <v>68</v>
      </c>
      <c r="D28" s="7" t="s">
        <v>61</v>
      </c>
      <c r="E28" s="11" t="s">
        <v>62</v>
      </c>
      <c r="F28" s="27"/>
      <c r="G28" s="27"/>
      <c r="H28" s="27"/>
      <c r="I28" s="35"/>
      <c r="J28" s="26">
        <f>SUM(J8:J27)*0.2</f>
        <v>19</v>
      </c>
      <c r="K28" s="36"/>
      <c r="L28" s="26">
        <f>SUM(L8:L27)*0.2</f>
        <v>2774</v>
      </c>
    </row>
    <row r="29" spans="2:12" x14ac:dyDescent="0.2">
      <c r="F29" s="39" t="s">
        <v>73</v>
      </c>
      <c r="G29" s="39"/>
      <c r="H29" s="39"/>
      <c r="I29" s="40"/>
      <c r="J29" s="40"/>
      <c r="K29" s="40"/>
      <c r="L29" s="28"/>
    </row>
    <row r="30" spans="2:12" ht="16.8" thickBot="1" x14ac:dyDescent="0.25">
      <c r="F30" s="41" t="s">
        <v>72</v>
      </c>
      <c r="G30" s="41"/>
      <c r="H30" s="41"/>
      <c r="I30" s="41"/>
      <c r="J30" s="41"/>
      <c r="K30" s="41"/>
      <c r="L30" s="31">
        <f>INT(SUM(L8:L29))</f>
        <v>16644</v>
      </c>
    </row>
    <row r="31" spans="2:12" ht="17.399999999999999" thickTop="1" thickBot="1" x14ac:dyDescent="0.25">
      <c r="F31" s="42" t="s">
        <v>71</v>
      </c>
      <c r="G31" s="43"/>
      <c r="H31" s="43"/>
      <c r="I31" s="43"/>
      <c r="J31" s="43"/>
      <c r="K31" s="43"/>
      <c r="L31" s="33">
        <f>L30*18</f>
        <v>299592</v>
      </c>
    </row>
    <row r="32" spans="2:12" ht="17.399999999999999" thickTop="1" thickBot="1" x14ac:dyDescent="0.25">
      <c r="F32" s="37" t="s">
        <v>70</v>
      </c>
      <c r="G32" s="37"/>
      <c r="H32" s="37"/>
      <c r="I32" s="37"/>
      <c r="J32" s="37"/>
      <c r="K32" s="37"/>
      <c r="L32" s="34"/>
    </row>
    <row r="33" spans="6:12" ht="17.399999999999999" thickTop="1" thickBot="1" x14ac:dyDescent="0.25">
      <c r="F33" s="38" t="s">
        <v>69</v>
      </c>
      <c r="G33" s="38"/>
      <c r="H33" s="38"/>
      <c r="I33" s="38"/>
      <c r="J33" s="38"/>
      <c r="K33" s="38"/>
      <c r="L33" s="32">
        <f>SUM(L31:L32)</f>
        <v>299592</v>
      </c>
    </row>
    <row r="34" spans="6:12" x14ac:dyDescent="0.2">
      <c r="G34" s="30" t="s">
        <v>67</v>
      </c>
    </row>
  </sheetData>
  <mergeCells count="7">
    <mergeCell ref="F33:K33"/>
    <mergeCell ref="F32:K32"/>
    <mergeCell ref="I8:I28"/>
    <mergeCell ref="K8:K28"/>
    <mergeCell ref="F29:K29"/>
    <mergeCell ref="F30:K30"/>
    <mergeCell ref="F31:K31"/>
  </mergeCells>
  <phoneticPr fontId="1"/>
  <pageMargins left="0.39370078740157483" right="0.59055118110236227" top="0.59055118110236227" bottom="0.59055118110236227" header="0.19685039370078741" footer="0.19685039370078741"/>
  <pageSetup paperSize="9" scale="50" fitToHeight="0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クラウドコンポーネント一覧</vt:lpstr>
      <vt:lpstr>クラウドコンポーネント一覧 (サンプル)</vt:lpstr>
      <vt:lpstr>クラウドコンポーネント一覧!Print_Area</vt:lpstr>
      <vt:lpstr>'クラウドコンポーネント一覧 (サンプル)'!Print_Area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2023-10-16T07:51:51Z</dcterms:created>
  <dcterms:modified xsi:type="dcterms:W3CDTF">2023-10-26T06:45:23Z</dcterms:modified>
</cp:coreProperties>
</file>