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showInkAnnotation="0" defaultThemeVersion="124226"/>
  <mc:AlternateContent xmlns:mc="http://schemas.openxmlformats.org/markup-compatibility/2006">
    <mc:Choice Requires="x15">
      <x15ac:absPath xmlns:x15ac="http://schemas.microsoft.com/office/spreadsheetml/2010/11/ac" url="https://jica365-my.sharepoint.com/personal/sashizawa_kayo_jica_go_jp/Documents/デスクトップ/"/>
    </mc:Choice>
  </mc:AlternateContent>
  <xr:revisionPtr revIDLastSave="28" documentId="8_{F6FD96EB-43F3-49AB-A7CD-15268822DE41}" xr6:coauthVersionLast="47" xr6:coauthVersionMax="47" xr10:uidLastSave="{9DBD25CC-FECC-47EA-A0D7-342E72768217}"/>
  <bookViews>
    <workbookView xWindow="-108" yWindow="-108" windowWidth="23256" windowHeight="12720" tabRatio="847" xr2:uid="{00000000-000D-0000-FFFF-FFFF00000000}"/>
  </bookViews>
  <sheets>
    <sheet name="付番方法" sheetId="33" r:id="rId1"/>
    <sheet name="ファイリングの仕方" sheetId="59" r:id="rId2"/>
    <sheet name="証書添付用台紙" sheetId="66" r:id="rId3"/>
    <sheet name="四半期支出状況報告書 " sheetId="67" r:id="rId4"/>
    <sheet name="四半期支出状況報告書総括表 " sheetId="68" r:id="rId5"/>
    <sheet name="経費精算報告書 (表紙)" sheetId="35" r:id="rId6"/>
    <sheet name="経費精算報告書総括表" sheetId="65" r:id="rId7"/>
    <sheet name="四半期支出状況報告書" sheetId="29" state="hidden" r:id="rId8"/>
    <sheet name="四半期支出状況報告書総括表" sheetId="37" state="hidden" r:id="rId9"/>
    <sheet name="１直接人件費" sheetId="12" r:id="rId10"/>
    <sheet name="２(1)①旅費（航空賃）" sheetId="69" r:id="rId11"/>
    <sheet name="２(1)②旅費（日当 宿泊費）" sheetId="10" r:id="rId12"/>
    <sheet name="2(１)③海外活動経費 " sheetId="61" r:id="rId13"/>
    <sheet name="2(2)①基盤整備費" sheetId="62" r:id="rId14"/>
    <sheet name="２(2)②物品・機材購送費" sheetId="63" r:id="rId15"/>
    <sheet name="４特例措置関連経費" sheetId="64" r:id="rId16"/>
  </sheets>
  <externalReferences>
    <externalReference r:id="rId17"/>
  </externalReferences>
  <definedNames>
    <definedName name="_xlnm.Print_Area" localSheetId="9">'１直接人件費'!$A$1:$K$20</definedName>
    <definedName name="_xlnm.Print_Area" localSheetId="10">'２(1)①旅費（航空賃）'!$A$1:$L$21</definedName>
    <definedName name="_xlnm.Print_Area" localSheetId="11">'２(1)②旅費（日当 宿泊費）'!$A$1:$O$21</definedName>
    <definedName name="_xlnm.Print_Area" localSheetId="12">'2(１)③海外活動経費 '!$A$1:$M$54</definedName>
    <definedName name="_xlnm.Print_Area" localSheetId="13">'2(2)①基盤整備費'!$A$1:$M$48</definedName>
    <definedName name="_xlnm.Print_Area" localSheetId="14">'２(2)②物品・機材購送費'!$A$1:$M$34</definedName>
    <definedName name="_xlnm.Print_Area" localSheetId="15">'４特例措置関連経費'!$A$1:$N$46</definedName>
    <definedName name="_xlnm.Print_Area" localSheetId="1">ファイリングの仕方!$A$1:$AX$50</definedName>
    <definedName name="_xlnm.Print_Area" localSheetId="5">'経費精算報告書 (表紙)'!$A$1:$I$53</definedName>
    <definedName name="_xlnm.Print_Area" localSheetId="6">経費精算報告書総括表!$A$1:$I$30</definedName>
    <definedName name="_xlnm.Print_Area" localSheetId="7">四半期支出状況報告書!$A$1:$I$40</definedName>
    <definedName name="_xlnm.Print_Area" localSheetId="3">'四半期支出状況報告書 '!$A$1:$I$50</definedName>
    <definedName name="_xlnm.Print_Area" localSheetId="8">四半期支出状況報告書総括表!$A$1:$I$29</definedName>
    <definedName name="_xlnm.Print_Area" localSheetId="4">'四半期支出状況報告書総括表 '!$A$1:$I$29</definedName>
    <definedName name="_xlnm.Print_Area" localSheetId="2">証書添付用台紙!$A$1:$Q$65</definedName>
    <definedName name="_xlnm.Print_Area" localSheetId="0">付番方法!$A$1:$D$41</definedName>
    <definedName name="_xlnm.Print_Titles" localSheetId="10">'２(1)①旅費（航空賃）'!$4:$6</definedName>
    <definedName name="_xlnm.Print_Titles" localSheetId="11">'２(1)②旅費（日当 宿泊費）'!$4:$4</definedName>
    <definedName name="消費税" localSheetId="10">#REF!+100</definedName>
    <definedName name="消費税" localSheetId="12">#REF!+100</definedName>
    <definedName name="消費税" localSheetId="13">#REF!+100</definedName>
    <definedName name="消費税" localSheetId="14">#REF!+100</definedName>
    <definedName name="消費税" localSheetId="15">#REF!+100</definedName>
    <definedName name="消費税" localSheetId="5">[1]四半期支出状況報告書総括表!$B$24+100</definedName>
    <definedName name="消費税" localSheetId="6">経費精算報告書総括表!#REF!+100</definedName>
    <definedName name="消費税" localSheetId="3">#REF!+100</definedName>
    <definedName name="消費税" localSheetId="8">四半期支出状況報告書総括表!#REF!+100</definedName>
    <definedName name="消費税" localSheetId="4">'四半期支出状況報告書総括表 '!#REF!+100</definedName>
    <definedName name="消費税">#REF!+100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65" l="1"/>
  <c r="H10" i="65"/>
  <c r="H13" i="65"/>
  <c r="H14" i="65"/>
  <c r="H17" i="65"/>
  <c r="H18" i="65"/>
  <c r="G22" i="68"/>
  <c r="G19" i="68"/>
  <c r="H9" i="68"/>
  <c r="I21" i="68"/>
  <c r="I16" i="68"/>
  <c r="M48" i="61"/>
  <c r="J48" i="61"/>
  <c r="G48" i="61"/>
  <c r="M1" i="64"/>
  <c r="M1" i="63"/>
  <c r="M1" i="62"/>
  <c r="M1" i="61"/>
  <c r="O1" i="10"/>
  <c r="L1" i="69"/>
  <c r="K1" i="12"/>
  <c r="C4" i="68"/>
  <c r="C3" i="68"/>
  <c r="K7" i="69"/>
  <c r="F5" i="12"/>
  <c r="D27" i="64"/>
  <c r="D28" i="64"/>
  <c r="D29" i="64"/>
  <c r="D30" i="64"/>
  <c r="K13" i="69"/>
  <c r="F13" i="69"/>
  <c r="K12" i="69"/>
  <c r="F12" i="69"/>
  <c r="K11" i="69"/>
  <c r="F11" i="69"/>
  <c r="K10" i="69"/>
  <c r="F10" i="69"/>
  <c r="K9" i="69"/>
  <c r="F9" i="69"/>
  <c r="K8" i="69"/>
  <c r="F8" i="69"/>
  <c r="F7" i="69"/>
  <c r="K14" i="69" l="1"/>
  <c r="K15" i="69" s="1"/>
  <c r="H13" i="68" l="1"/>
  <c r="J21" i="68" l="1"/>
  <c r="G16" i="68"/>
  <c r="I13" i="68"/>
  <c r="G12" i="68"/>
  <c r="G11" i="68" s="1"/>
  <c r="I10" i="68"/>
  <c r="I21" i="37"/>
  <c r="I21" i="65"/>
  <c r="C4" i="65"/>
  <c r="C3" i="65"/>
  <c r="H9" i="65"/>
  <c r="J21" i="65"/>
  <c r="G16" i="65"/>
  <c r="G12" i="65"/>
  <c r="E12" i="37"/>
  <c r="C3" i="37"/>
  <c r="C4" i="37"/>
  <c r="J10" i="68" l="1"/>
  <c r="G11" i="65"/>
  <c r="G19" i="65" s="1"/>
  <c r="J38" i="64"/>
  <c r="D31" i="64"/>
  <c r="D26" i="64"/>
  <c r="D25" i="64"/>
  <c r="D24" i="64"/>
  <c r="D23" i="64"/>
  <c r="D22" i="64"/>
  <c r="D21" i="64"/>
  <c r="D20" i="64"/>
  <c r="D19" i="64"/>
  <c r="D18" i="64"/>
  <c r="D17" i="64"/>
  <c r="D16" i="64"/>
  <c r="D15" i="64"/>
  <c r="D14" i="64"/>
  <c r="D13" i="64"/>
  <c r="D12" i="64"/>
  <c r="D11" i="64"/>
  <c r="D10" i="64"/>
  <c r="D9" i="64"/>
  <c r="D8" i="64"/>
  <c r="D7" i="64"/>
  <c r="D6" i="64"/>
  <c r="J26" i="63"/>
  <c r="D19" i="63"/>
  <c r="D18" i="63"/>
  <c r="D17" i="63"/>
  <c r="D16" i="63"/>
  <c r="D15" i="63"/>
  <c r="D14" i="63"/>
  <c r="D13" i="63"/>
  <c r="D12" i="63"/>
  <c r="D11" i="63"/>
  <c r="D10" i="63"/>
  <c r="D9" i="63"/>
  <c r="D8" i="63"/>
  <c r="D7" i="63"/>
  <c r="D6" i="63"/>
  <c r="M31" i="63" s="1"/>
  <c r="G42" i="62"/>
  <c r="I42" i="62" s="1"/>
  <c r="J40" i="62"/>
  <c r="D33" i="62"/>
  <c r="D32" i="62"/>
  <c r="D31" i="62"/>
  <c r="D30" i="62"/>
  <c r="D29" i="62"/>
  <c r="D28" i="62"/>
  <c r="D27" i="62"/>
  <c r="D26" i="62"/>
  <c r="D25" i="62"/>
  <c r="D24" i="62"/>
  <c r="D23" i="62"/>
  <c r="D22" i="62"/>
  <c r="D21" i="62"/>
  <c r="D20" i="62"/>
  <c r="D19" i="62"/>
  <c r="D18" i="62"/>
  <c r="D17" i="62"/>
  <c r="D16" i="62"/>
  <c r="D15" i="62"/>
  <c r="D14" i="62"/>
  <c r="D13" i="62"/>
  <c r="D12" i="62"/>
  <c r="D11" i="62"/>
  <c r="D10" i="62"/>
  <c r="D9" i="62"/>
  <c r="D8" i="62"/>
  <c r="D7" i="62"/>
  <c r="D6" i="62"/>
  <c r="J46" i="61"/>
  <c r="F7" i="10"/>
  <c r="F8" i="10"/>
  <c r="L48" i="61"/>
  <c r="D39" i="61"/>
  <c r="D38" i="61"/>
  <c r="D37" i="61"/>
  <c r="D36" i="61"/>
  <c r="D35" i="61"/>
  <c r="D34" i="61"/>
  <c r="D33" i="61"/>
  <c r="D32" i="61"/>
  <c r="D31" i="61"/>
  <c r="D30" i="61"/>
  <c r="D29" i="61"/>
  <c r="D28" i="61"/>
  <c r="D27" i="61"/>
  <c r="D26" i="61"/>
  <c r="D25" i="61"/>
  <c r="D24" i="61"/>
  <c r="D23" i="61"/>
  <c r="D22" i="61"/>
  <c r="D21" i="61"/>
  <c r="D20" i="61"/>
  <c r="D19" i="61"/>
  <c r="D18" i="61"/>
  <c r="D17" i="61"/>
  <c r="D16" i="61"/>
  <c r="D15" i="61"/>
  <c r="D14" i="61"/>
  <c r="D13" i="61"/>
  <c r="D12" i="61"/>
  <c r="D11" i="61"/>
  <c r="D10" i="61"/>
  <c r="D9" i="61"/>
  <c r="D8" i="61"/>
  <c r="D7" i="61"/>
  <c r="D6" i="61"/>
  <c r="I48" i="61" s="1"/>
  <c r="H9" i="37"/>
  <c r="E48" i="61" l="1"/>
  <c r="M7" i="10"/>
  <c r="J7" i="10"/>
  <c r="G40" i="64"/>
  <c r="I40" i="64" s="1"/>
  <c r="M40" i="64"/>
  <c r="M44" i="64"/>
  <c r="J40" i="64"/>
  <c r="L40" i="64" s="1"/>
  <c r="G50" i="61"/>
  <c r="I50" i="61" s="1"/>
  <c r="G22" i="65"/>
  <c r="G41" i="64"/>
  <c r="I41" i="64" s="1"/>
  <c r="M43" i="64"/>
  <c r="J41" i="64"/>
  <c r="L41" i="64" s="1"/>
  <c r="M42" i="64"/>
  <c r="G44" i="64"/>
  <c r="I44" i="64" s="1"/>
  <c r="M41" i="64"/>
  <c r="G43" i="64"/>
  <c r="I43" i="64" s="1"/>
  <c r="J44" i="64"/>
  <c r="L44" i="64" s="1"/>
  <c r="G42" i="64"/>
  <c r="I42" i="64" s="1"/>
  <c r="J43" i="64"/>
  <c r="L43" i="64" s="1"/>
  <c r="J42" i="64"/>
  <c r="L42" i="64" s="1"/>
  <c r="G43" i="62"/>
  <c r="I43" i="62" s="1"/>
  <c r="M45" i="62"/>
  <c r="G28" i="63"/>
  <c r="I28" i="63" s="1"/>
  <c r="J29" i="63"/>
  <c r="L29" i="63" s="1"/>
  <c r="M30" i="63"/>
  <c r="G32" i="63"/>
  <c r="I32" i="63" s="1"/>
  <c r="J28" i="63"/>
  <c r="L28" i="63" s="1"/>
  <c r="M29" i="63"/>
  <c r="G31" i="63"/>
  <c r="I31" i="63" s="1"/>
  <c r="J32" i="63"/>
  <c r="L32" i="63" s="1"/>
  <c r="M28" i="63"/>
  <c r="G30" i="63"/>
  <c r="I30" i="63" s="1"/>
  <c r="J31" i="63"/>
  <c r="L31" i="63" s="1"/>
  <c r="M32" i="63"/>
  <c r="G29" i="63"/>
  <c r="I29" i="63" s="1"/>
  <c r="J30" i="63"/>
  <c r="L30" i="63" s="1"/>
  <c r="M43" i="62"/>
  <c r="G45" i="62"/>
  <c r="I45" i="62" s="1"/>
  <c r="J46" i="62"/>
  <c r="L46" i="62" s="1"/>
  <c r="J42" i="62"/>
  <c r="L42" i="62" s="1"/>
  <c r="M42" i="62"/>
  <c r="G44" i="62"/>
  <c r="I44" i="62" s="1"/>
  <c r="J45" i="62"/>
  <c r="L45" i="62" s="1"/>
  <c r="M46" i="62"/>
  <c r="J43" i="62"/>
  <c r="L43" i="62" s="1"/>
  <c r="M44" i="62"/>
  <c r="G46" i="62"/>
  <c r="I46" i="62" s="1"/>
  <c r="J44" i="62"/>
  <c r="L44" i="62" s="1"/>
  <c r="M52" i="61"/>
  <c r="J50" i="61"/>
  <c r="L50" i="61" s="1"/>
  <c r="M49" i="61"/>
  <c r="G51" i="61"/>
  <c r="I51" i="61" s="1"/>
  <c r="J52" i="61"/>
  <c r="L52" i="61" s="1"/>
  <c r="J51" i="61"/>
  <c r="L51" i="61" s="1"/>
  <c r="G49" i="61"/>
  <c r="I49" i="61" s="1"/>
  <c r="M51" i="61"/>
  <c r="J49" i="61"/>
  <c r="L49" i="61" s="1"/>
  <c r="M50" i="61"/>
  <c r="G52" i="61"/>
  <c r="I52" i="61" s="1"/>
  <c r="E16" i="37"/>
  <c r="H5" i="12"/>
  <c r="E5" i="12"/>
  <c r="N7" i="10" l="1"/>
  <c r="E42" i="64"/>
  <c r="E43" i="64"/>
  <c r="E40" i="64"/>
  <c r="E41" i="64"/>
  <c r="E44" i="64"/>
  <c r="E42" i="62"/>
  <c r="E29" i="63"/>
  <c r="E32" i="63"/>
  <c r="E31" i="63"/>
  <c r="E28" i="63"/>
  <c r="E30" i="63"/>
  <c r="E43" i="62"/>
  <c r="E45" i="62"/>
  <c r="E46" i="62"/>
  <c r="E44" i="62"/>
  <c r="E49" i="61"/>
  <c r="E50" i="61"/>
  <c r="E52" i="61"/>
  <c r="E51" i="61"/>
  <c r="J21" i="37"/>
  <c r="G16" i="37"/>
  <c r="G12" i="37"/>
  <c r="G11" i="37" s="1"/>
  <c r="E47" i="62" l="1"/>
  <c r="E48" i="62" s="1"/>
  <c r="E53" i="61"/>
  <c r="E54" i="61" s="1"/>
  <c r="E33" i="63"/>
  <c r="E34" i="63" s="1"/>
  <c r="H18" i="68" s="1"/>
  <c r="E45" i="64"/>
  <c r="E46" i="64" s="1"/>
  <c r="G19" i="37"/>
  <c r="G20" i="37" s="1"/>
  <c r="G22" i="37" s="1"/>
  <c r="E11" i="37"/>
  <c r="E19" i="37" s="1"/>
  <c r="H15" i="68" l="1"/>
  <c r="I15" i="68" s="1"/>
  <c r="H15" i="65"/>
  <c r="H17" i="68"/>
  <c r="I17" i="68" s="1"/>
  <c r="H17" i="37"/>
  <c r="I17" i="37" s="1"/>
  <c r="I18" i="68"/>
  <c r="H18" i="37"/>
  <c r="H15" i="37"/>
  <c r="I15" i="37" s="1"/>
  <c r="E20" i="37"/>
  <c r="E22" i="37" s="1"/>
  <c r="H16" i="68" l="1"/>
  <c r="J16" i="68"/>
  <c r="H16" i="65"/>
  <c r="I17" i="65"/>
  <c r="I15" i="65"/>
  <c r="I18" i="37"/>
  <c r="I16" i="37" s="1"/>
  <c r="J16" i="37" s="1"/>
  <c r="H16" i="37"/>
  <c r="I18" i="65"/>
  <c r="I16" i="65" l="1"/>
  <c r="J16" i="65" s="1"/>
  <c r="J5" i="12"/>
  <c r="I5" i="12" l="1"/>
  <c r="K5" i="12" s="1"/>
  <c r="K14" i="12" s="1"/>
  <c r="K15" i="12" s="1"/>
  <c r="E6" i="12"/>
  <c r="E7" i="12"/>
  <c r="E8" i="12"/>
  <c r="E9" i="12"/>
  <c r="E10" i="12"/>
  <c r="E11" i="12"/>
  <c r="E12" i="12"/>
  <c r="E13" i="12"/>
  <c r="I10" i="65" l="1"/>
  <c r="H6" i="12"/>
  <c r="I6" i="12" s="1"/>
  <c r="H7" i="12"/>
  <c r="I7" i="12" s="1"/>
  <c r="H8" i="12"/>
  <c r="I8" i="12" s="1"/>
  <c r="H9" i="12"/>
  <c r="I9" i="12" s="1"/>
  <c r="H10" i="12"/>
  <c r="I10" i="12" s="1"/>
  <c r="H11" i="12"/>
  <c r="I11" i="12" s="1"/>
  <c r="H12" i="12"/>
  <c r="I12" i="12" s="1"/>
  <c r="H13" i="12"/>
  <c r="I13" i="12" s="1"/>
  <c r="J10" i="65" l="1"/>
  <c r="F13" i="10"/>
  <c r="F9" i="10"/>
  <c r="F10" i="10"/>
  <c r="F11" i="10"/>
  <c r="F12" i="10"/>
  <c r="J6" i="12" l="1"/>
  <c r="J8" i="12"/>
  <c r="F9" i="12"/>
  <c r="J10" i="12"/>
  <c r="J11" i="12"/>
  <c r="J12" i="12"/>
  <c r="J13" i="12"/>
  <c r="M13" i="10"/>
  <c r="M12" i="10"/>
  <c r="M11" i="10"/>
  <c r="M10" i="10"/>
  <c r="M9" i="10"/>
  <c r="M8" i="10"/>
  <c r="J13" i="10"/>
  <c r="J12" i="10"/>
  <c r="N12" i="10" s="1"/>
  <c r="J11" i="10"/>
  <c r="J10" i="10"/>
  <c r="J9" i="10"/>
  <c r="J8" i="10"/>
  <c r="N11" i="10" l="1"/>
  <c r="N13" i="10"/>
  <c r="N8" i="10"/>
  <c r="N9" i="10"/>
  <c r="N10" i="10"/>
  <c r="H13" i="37"/>
  <c r="J9" i="12"/>
  <c r="F13" i="12"/>
  <c r="K13" i="12" s="1"/>
  <c r="J7" i="12"/>
  <c r="F12" i="12"/>
  <c r="K12" i="12" s="1"/>
  <c r="F11" i="12"/>
  <c r="F7" i="12"/>
  <c r="K9" i="12"/>
  <c r="F10" i="12"/>
  <c r="K10" i="12" s="1"/>
  <c r="F6" i="12"/>
  <c r="F8" i="12"/>
  <c r="K8" i="12" s="1"/>
  <c r="I13" i="37" l="1"/>
  <c r="I12" i="37" s="1"/>
  <c r="I11" i="37" s="1"/>
  <c r="H12" i="37"/>
  <c r="H11" i="37" s="1"/>
  <c r="N14" i="10"/>
  <c r="N15" i="10" s="1"/>
  <c r="H14" i="68" s="1"/>
  <c r="K6" i="12"/>
  <c r="K7" i="12"/>
  <c r="K11" i="12"/>
  <c r="I14" i="68" l="1"/>
  <c r="I12" i="68" s="1"/>
  <c r="H12" i="68"/>
  <c r="H11" i="68" s="1"/>
  <c r="H19" i="68" s="1"/>
  <c r="H12" i="65"/>
  <c r="H11" i="65" s="1"/>
  <c r="H14" i="37"/>
  <c r="I14" i="37" s="1"/>
  <c r="J12" i="37"/>
  <c r="H10" i="37"/>
  <c r="H20" i="68" l="1"/>
  <c r="I19" i="68"/>
  <c r="H19" i="65"/>
  <c r="I14" i="65"/>
  <c r="I12" i="65" s="1"/>
  <c r="I11" i="68"/>
  <c r="J12" i="68"/>
  <c r="H19" i="37"/>
  <c r="I10" i="37"/>
  <c r="I19" i="37" s="1"/>
  <c r="J11" i="37"/>
  <c r="H22" i="68" l="1"/>
  <c r="I22" i="68" s="1"/>
  <c r="I20" i="68"/>
  <c r="H20" i="65"/>
  <c r="H22" i="65" s="1"/>
  <c r="J11" i="68"/>
  <c r="I11" i="65"/>
  <c r="I19" i="65" s="1"/>
  <c r="I20" i="65" s="1"/>
  <c r="J12" i="65"/>
  <c r="I20" i="37"/>
  <c r="I22" i="37" s="1"/>
  <c r="H20" i="37"/>
  <c r="H22" i="37" s="1"/>
  <c r="J10" i="37"/>
  <c r="J11" i="65" l="1"/>
  <c r="J20" i="68"/>
  <c r="J22" i="37"/>
  <c r="J20" i="37"/>
  <c r="J22" i="68" l="1"/>
  <c r="J20" i="65"/>
  <c r="I22" i="65" l="1"/>
  <c r="J22"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石井</author>
  </authors>
  <commentList>
    <comment ref="H1" authorId="0" shapeId="0" xr:uid="{0A82A41C-D3A1-4D55-9BD4-2E8D6F5382CA}">
      <text>
        <r>
          <rPr>
            <b/>
            <sz val="11"/>
            <color indexed="81"/>
            <rFont val="ＭＳ Ｐゴシック"/>
            <family val="3"/>
            <charset val="128"/>
          </rPr>
          <t>年度と四半期を、プルダウンで選択ください。</t>
        </r>
        <r>
          <rPr>
            <sz val="9"/>
            <color indexed="81"/>
            <rFont val="ＭＳ Ｐゴシック"/>
            <family val="3"/>
            <charset val="128"/>
          </rPr>
          <t xml:space="preserve">
</t>
        </r>
      </text>
    </comment>
    <comment ref="C15" authorId="1" shapeId="0" xr:uid="{F37DFB66-FC5C-43E5-864E-52E49A2D6CF7}">
      <text>
        <r>
          <rPr>
            <sz val="12"/>
            <color indexed="10"/>
            <rFont val="ＭＳ Ｐゴシック"/>
            <family val="3"/>
            <charset val="128"/>
          </rPr>
          <t xml:space="preserve">
 現地補助員経費は『③海外活動諸費』に統合されました。
</t>
        </r>
        <r>
          <rPr>
            <b/>
            <sz val="12"/>
            <color indexed="10"/>
            <rFont val="ＭＳ Ｐゴシック"/>
            <family val="3"/>
            <charset val="128"/>
          </rPr>
          <t>契約時に、</t>
        </r>
        <r>
          <rPr>
            <sz val="12"/>
            <color indexed="10"/>
            <rFont val="ＭＳ Ｐゴシック"/>
            <family val="3"/>
            <charset val="128"/>
          </rPr>
          <t>「現地補助員経費」が小項目として設定されている案件の場合</t>
        </r>
        <r>
          <rPr>
            <b/>
            <sz val="12"/>
            <color indexed="10"/>
            <rFont val="ＭＳ Ｐゴシック"/>
            <family val="3"/>
            <charset val="128"/>
          </rPr>
          <t>、「現地補助員経費」＋「海外活動諸費」の合計金額を『③海外活動諸費』</t>
        </r>
        <r>
          <rPr>
            <sz val="12"/>
            <color indexed="10"/>
            <rFont val="ＭＳ Ｐゴシック"/>
            <family val="3"/>
            <charset val="128"/>
          </rPr>
          <t>として、計上ください。</t>
        </r>
      </text>
    </comment>
    <comment ref="D20" authorId="0" shapeId="0" xr:uid="{DA680ADA-4207-4636-AA22-5A2581E7FF89}">
      <text>
        <r>
          <rPr>
            <b/>
            <sz val="12"/>
            <color indexed="81"/>
            <rFont val="ＭＳ Ｐゴシック"/>
            <family val="3"/>
            <charset val="128"/>
          </rPr>
          <t>契約で取り決めた％値を入力してください。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石井</author>
  </authors>
  <commentList>
    <comment ref="H1" authorId="0" shapeId="0" xr:uid="{FEE022FC-69DD-464D-BC49-AE3AC8CE22EC}">
      <text>
        <r>
          <rPr>
            <b/>
            <sz val="11"/>
            <color indexed="81"/>
            <rFont val="ＭＳ Ｐゴシック"/>
            <family val="3"/>
            <charset val="128"/>
          </rPr>
          <t>年度と四半期を、プルダウンで選択ください。</t>
        </r>
        <r>
          <rPr>
            <sz val="9"/>
            <color indexed="81"/>
            <rFont val="ＭＳ Ｐゴシック"/>
            <family val="3"/>
            <charset val="128"/>
          </rPr>
          <t xml:space="preserve">
</t>
        </r>
      </text>
    </comment>
    <comment ref="C15" authorId="1" shapeId="0" xr:uid="{BFC76465-E117-4DDB-8F94-7633BBAE278D}">
      <text>
        <r>
          <rPr>
            <sz val="12"/>
            <color indexed="10"/>
            <rFont val="ＭＳ Ｐゴシック"/>
            <family val="3"/>
            <charset val="128"/>
          </rPr>
          <t xml:space="preserve">
 現地補助員経費は『③海外活動諸費』に統合されました。
</t>
        </r>
        <r>
          <rPr>
            <b/>
            <sz val="12"/>
            <color indexed="10"/>
            <rFont val="ＭＳ Ｐゴシック"/>
            <family val="3"/>
            <charset val="128"/>
          </rPr>
          <t>契約時に、</t>
        </r>
        <r>
          <rPr>
            <sz val="12"/>
            <color indexed="10"/>
            <rFont val="ＭＳ Ｐゴシック"/>
            <family val="3"/>
            <charset val="128"/>
          </rPr>
          <t>「現地補助員経費」が小項目として設定されている案件の場合</t>
        </r>
        <r>
          <rPr>
            <b/>
            <sz val="12"/>
            <color indexed="10"/>
            <rFont val="ＭＳ Ｐゴシック"/>
            <family val="3"/>
            <charset val="128"/>
          </rPr>
          <t>、「現地補助員経費」＋「海外活動諸費」の合計金額を『③海外活動諸費』</t>
        </r>
        <r>
          <rPr>
            <sz val="12"/>
            <color indexed="10"/>
            <rFont val="ＭＳ Ｐゴシック"/>
            <family val="3"/>
            <charset val="128"/>
          </rPr>
          <t>として、計上ください。</t>
        </r>
      </text>
    </comment>
    <comment ref="D20" authorId="0" shapeId="0" xr:uid="{F3E41EFF-C9A8-40FA-9472-7A83904BE882}">
      <text>
        <r>
          <rPr>
            <b/>
            <sz val="12"/>
            <color indexed="81"/>
            <rFont val="ＭＳ Ｐゴシック"/>
            <family val="3"/>
            <charset val="128"/>
          </rPr>
          <t>契約で取り決めた％値を入力してください。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石井</author>
  </authors>
  <commentList>
    <comment ref="H1" authorId="0" shapeId="0" xr:uid="{00000000-0006-0000-0400-000001000000}">
      <text>
        <r>
          <rPr>
            <b/>
            <sz val="11"/>
            <color indexed="81"/>
            <rFont val="ＭＳ Ｐゴシック"/>
            <family val="3"/>
            <charset val="128"/>
          </rPr>
          <t>年度と四半期を、プルダウンで選択ください。</t>
        </r>
        <r>
          <rPr>
            <sz val="9"/>
            <color indexed="81"/>
            <rFont val="ＭＳ Ｐゴシック"/>
            <family val="3"/>
            <charset val="128"/>
          </rPr>
          <t xml:space="preserve">
</t>
        </r>
      </text>
    </comment>
    <comment ref="C15" authorId="1" shapeId="0" xr:uid="{00000000-0006-0000-0400-000004000000}">
      <text>
        <r>
          <rPr>
            <sz val="12"/>
            <color indexed="10"/>
            <rFont val="ＭＳ Ｐゴシック"/>
            <family val="3"/>
            <charset val="128"/>
          </rPr>
          <t xml:space="preserve">
 現地補助員経費は『③海外活動諸費』に統合されました。
</t>
        </r>
        <r>
          <rPr>
            <b/>
            <sz val="12"/>
            <color indexed="10"/>
            <rFont val="ＭＳ Ｐゴシック"/>
            <family val="3"/>
            <charset val="128"/>
          </rPr>
          <t>契約時に、</t>
        </r>
        <r>
          <rPr>
            <sz val="12"/>
            <color indexed="10"/>
            <rFont val="ＭＳ Ｐゴシック"/>
            <family val="3"/>
            <charset val="128"/>
          </rPr>
          <t>「現地補助員経費」が小項目として設定されている案件の場合</t>
        </r>
        <r>
          <rPr>
            <b/>
            <sz val="12"/>
            <color indexed="10"/>
            <rFont val="ＭＳ Ｐゴシック"/>
            <family val="3"/>
            <charset val="128"/>
          </rPr>
          <t>、「現地補助員経費」＋「海外活動諸費」の合計金額を『③海外活動諸費』</t>
        </r>
        <r>
          <rPr>
            <sz val="12"/>
            <color indexed="10"/>
            <rFont val="ＭＳ Ｐゴシック"/>
            <family val="3"/>
            <charset val="128"/>
          </rPr>
          <t>として、計上ください。</t>
        </r>
      </text>
    </comment>
    <comment ref="D20" authorId="0" shapeId="0" xr:uid="{00000000-0006-0000-0400-000005000000}">
      <text>
        <r>
          <rPr>
            <b/>
            <sz val="12"/>
            <color indexed="81"/>
            <rFont val="ＭＳ Ｐゴシック"/>
            <family val="3"/>
            <charset val="128"/>
          </rPr>
          <t>契約で取り決めた％値を入力してください。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H6" authorId="0" shapeId="0" xr:uid="{00000000-0006-0000-0800-000002000000}">
      <text>
        <r>
          <rPr>
            <b/>
            <sz val="12"/>
            <color indexed="81"/>
            <rFont val="ＭＳ Ｐゴシック"/>
            <family val="3"/>
            <charset val="128"/>
          </rPr>
          <t>日当単価・宿泊単価は、</t>
        </r>
        <r>
          <rPr>
            <sz val="12"/>
            <color indexed="81"/>
            <rFont val="ＭＳ Ｐゴシック"/>
            <family val="3"/>
            <charset val="128"/>
          </rPr>
          <t xml:space="preserve">
</t>
        </r>
        <r>
          <rPr>
            <b/>
            <sz val="12"/>
            <color indexed="10"/>
            <rFont val="ＭＳ Ｐゴシック"/>
            <family val="3"/>
            <charset val="128"/>
          </rPr>
          <t>契約書に記載の単価</t>
        </r>
        <r>
          <rPr>
            <sz val="12"/>
            <color indexed="81"/>
            <rFont val="ＭＳ Ｐゴシック"/>
            <family val="3"/>
            <charset val="128"/>
          </rPr>
          <t xml:space="preserve">を記載してください。
</t>
        </r>
      </text>
    </comment>
    <comment ref="K6" authorId="0" shapeId="0" xr:uid="{00000000-0006-0000-0800-000003000000}">
      <text>
        <r>
          <rPr>
            <b/>
            <sz val="12"/>
            <color indexed="81"/>
            <rFont val="ＭＳ Ｐゴシック"/>
            <family val="3"/>
            <charset val="128"/>
          </rPr>
          <t>日当単価・宿泊単価は、</t>
        </r>
        <r>
          <rPr>
            <sz val="12"/>
            <color indexed="81"/>
            <rFont val="ＭＳ Ｐゴシック"/>
            <family val="3"/>
            <charset val="128"/>
          </rPr>
          <t xml:space="preserve">
</t>
        </r>
        <r>
          <rPr>
            <b/>
            <sz val="12"/>
            <color indexed="10"/>
            <rFont val="ＭＳ Ｐゴシック"/>
            <family val="3"/>
            <charset val="128"/>
          </rPr>
          <t>契約書に記載の単価</t>
        </r>
        <r>
          <rPr>
            <sz val="12"/>
            <color indexed="81"/>
            <rFont val="ＭＳ Ｐゴシック"/>
            <family val="3"/>
            <charset val="128"/>
          </rPr>
          <t xml:space="preserve">を記載してください。
</t>
        </r>
      </text>
    </comment>
    <comment ref="O7" authorId="0" shapeId="0" xr:uid="{00000000-0006-0000-0800-000004000000}">
      <text>
        <r>
          <rPr>
            <sz val="12"/>
            <color indexed="81"/>
            <rFont val="ＭＳ Ｐゴシック"/>
            <family val="3"/>
            <charset val="128"/>
          </rPr>
          <t xml:space="preserve">契約時に定めた、内国旅費の経路からの変更が生じた場合は、備考にその旨を記載してください。
</t>
        </r>
        <r>
          <rPr>
            <b/>
            <sz val="12"/>
            <color indexed="81"/>
            <rFont val="ＭＳ Ｐゴシック"/>
            <family val="3"/>
            <charset val="128"/>
          </rPr>
          <t xml:space="preserve">変更理由も記載してください。
</t>
        </r>
        <r>
          <rPr>
            <sz val="12"/>
            <color indexed="81"/>
            <rFont val="ＭＳ Ｐゴシック"/>
            <family val="3"/>
            <charset val="128"/>
          </rPr>
          <t xml:space="preserve">
また、乗車案内等ウェブページを根拠資料として提出する必要があります。</t>
        </r>
        <r>
          <rPr>
            <b/>
            <sz val="12"/>
            <color indexed="81"/>
            <rFont val="ＭＳ Ｐゴシック"/>
            <family val="3"/>
            <charset val="128"/>
          </rPr>
          <t>公共交通機関は（税込）価格</t>
        </r>
        <r>
          <rPr>
            <sz val="12"/>
            <color indexed="81"/>
            <rFont val="ＭＳ Ｐゴシック"/>
            <family val="3"/>
            <charset val="128"/>
          </rPr>
          <t>で計上してください。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C4" authorId="0" shapeId="0" xr:uid="{736C6476-D193-472F-9A62-00EB9D5F690D}">
      <text>
        <r>
          <rPr>
            <sz val="12"/>
            <color indexed="81"/>
            <rFont val="ＭＳ Ｐゴシック"/>
            <family val="3"/>
            <charset val="128"/>
          </rPr>
          <t>日付は、『領収書』の日付、支払日を記載してください。</t>
        </r>
        <r>
          <rPr>
            <sz val="9"/>
            <color indexed="81"/>
            <rFont val="ＭＳ Ｐゴシック"/>
            <family val="3"/>
            <charset val="128"/>
          </rPr>
          <t xml:space="preserve">
</t>
        </r>
      </text>
    </comment>
    <comment ref="G5" authorId="0" shapeId="0" xr:uid="{6DDD9259-CCE4-499B-B38D-799F97D27984}">
      <text>
        <r>
          <rPr>
            <sz val="12"/>
            <color indexed="81"/>
            <rFont val="ＭＳ Ｐゴシック"/>
            <family val="3"/>
            <charset val="128"/>
          </rPr>
          <t>支出した際の通貨の欄に、金額を記載ください。
決して、このタイミングにて円換算を行わないでください。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C4" authorId="0" shapeId="0" xr:uid="{7C72F81A-7529-4C4D-86E1-AE126C687BAA}">
      <text>
        <r>
          <rPr>
            <sz val="12"/>
            <color indexed="81"/>
            <rFont val="ＭＳ Ｐゴシック"/>
            <family val="3"/>
            <charset val="128"/>
          </rPr>
          <t>日付は、『領収書』の日付、支払日を記載してください。</t>
        </r>
        <r>
          <rPr>
            <sz val="9"/>
            <color indexed="81"/>
            <rFont val="ＭＳ Ｐゴシック"/>
            <family val="3"/>
            <charset val="128"/>
          </rPr>
          <t xml:space="preserve">
</t>
        </r>
      </text>
    </comment>
    <comment ref="G5" authorId="0" shapeId="0" xr:uid="{703152B2-7307-46A0-B8FB-E7101421151F}">
      <text>
        <r>
          <rPr>
            <sz val="12"/>
            <color indexed="81"/>
            <rFont val="ＭＳ Ｐゴシック"/>
            <family val="3"/>
            <charset val="128"/>
          </rPr>
          <t>支出した際の通貨の欄に、金額を記載ください。
決して、このタイミングにて円換算を行わないでください。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C4" authorId="0" shapeId="0" xr:uid="{961CF632-4FA4-4095-A01F-8A89145CF831}">
      <text>
        <r>
          <rPr>
            <sz val="12"/>
            <color indexed="81"/>
            <rFont val="ＭＳ Ｐゴシック"/>
            <family val="3"/>
            <charset val="128"/>
          </rPr>
          <t>日付は、『領収書』の日付、支払日を記載してください。</t>
        </r>
        <r>
          <rPr>
            <sz val="9"/>
            <color indexed="81"/>
            <rFont val="ＭＳ Ｐゴシック"/>
            <family val="3"/>
            <charset val="128"/>
          </rPr>
          <t xml:space="preserve">
</t>
        </r>
      </text>
    </comment>
    <comment ref="G5" authorId="0" shapeId="0" xr:uid="{28072F85-05EE-4A98-91DA-0DB5B5E22F1F}">
      <text>
        <r>
          <rPr>
            <sz val="12"/>
            <color indexed="81"/>
            <rFont val="ＭＳ Ｐゴシック"/>
            <family val="3"/>
            <charset val="128"/>
          </rPr>
          <t>支出した際の通貨の欄に、金額を記載ください。
決して、このタイミングにて円換算を行わないでください。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C4" authorId="0" shapeId="0" xr:uid="{963B0171-D1BE-4BA3-8B80-0CAB3BF66B4B}">
      <text>
        <r>
          <rPr>
            <sz val="12"/>
            <color indexed="81"/>
            <rFont val="ＭＳ Ｐゴシック"/>
            <family val="3"/>
            <charset val="128"/>
          </rPr>
          <t>日付は、『領収書』の日付、支払日を記載してください。</t>
        </r>
        <r>
          <rPr>
            <sz val="9"/>
            <color indexed="81"/>
            <rFont val="ＭＳ Ｐゴシック"/>
            <family val="3"/>
            <charset val="128"/>
          </rPr>
          <t xml:space="preserve">
</t>
        </r>
      </text>
    </comment>
    <comment ref="G5" authorId="0" shapeId="0" xr:uid="{2B79A02D-E4F5-49C6-8404-4538BEE852C5}">
      <text>
        <r>
          <rPr>
            <sz val="12"/>
            <color indexed="81"/>
            <rFont val="ＭＳ Ｐゴシック"/>
            <family val="3"/>
            <charset val="128"/>
          </rPr>
          <t>支出した際の通貨の欄に、金額を記載ください。
決して、このタイミングにて円換算を行わないでください。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<sst xmlns="http://schemas.openxmlformats.org/spreadsheetml/2006/main" count="714" uniqueCount="342">
  <si>
    <t>証書番号の付番方法（参考例）※あくまでも参考にご活用ください。</t>
    <rPh sb="0" eb="2">
      <t>ショウショ</t>
    </rPh>
    <rPh sb="2" eb="4">
      <t>バンゴウ</t>
    </rPh>
    <rPh sb="5" eb="7">
      <t>フバン</t>
    </rPh>
    <rPh sb="7" eb="9">
      <t>ホウホウ</t>
    </rPh>
    <rPh sb="10" eb="12">
      <t>サンコウ</t>
    </rPh>
    <rPh sb="12" eb="13">
      <t>レイ</t>
    </rPh>
    <rPh sb="20" eb="22">
      <t>サンコウ</t>
    </rPh>
    <rPh sb="24" eb="26">
      <t>カツヨウ</t>
    </rPh>
    <phoneticPr fontId="2"/>
  </si>
  <si>
    <t>項目</t>
    <rPh sb="0" eb="2">
      <t>コウモク</t>
    </rPh>
    <phoneticPr fontId="2"/>
  </si>
  <si>
    <t>ルール</t>
    <phoneticPr fontId="2"/>
  </si>
  <si>
    <t>記載例</t>
    <rPh sb="0" eb="2">
      <t>キサイ</t>
    </rPh>
    <rPh sb="2" eb="3">
      <t>レイ</t>
    </rPh>
    <phoneticPr fontId="2"/>
  </si>
  <si>
    <t>基本形</t>
    <rPh sb="0" eb="2">
      <t>キホン</t>
    </rPh>
    <rPh sb="2" eb="3">
      <t>ケイ</t>
    </rPh>
    <phoneticPr fontId="2"/>
  </si>
  <si>
    <t>経費名－番号</t>
    <rPh sb="0" eb="2">
      <t>ケイヒ</t>
    </rPh>
    <rPh sb="2" eb="3">
      <t>メイ</t>
    </rPh>
    <rPh sb="4" eb="6">
      <t>バンゴウ</t>
    </rPh>
    <phoneticPr fontId="2"/>
  </si>
  <si>
    <t>旅費（航空賃）</t>
    <rPh sb="0" eb="2">
      <t>リョヒ</t>
    </rPh>
    <rPh sb="3" eb="5">
      <t>コウクウ</t>
    </rPh>
    <rPh sb="5" eb="6">
      <t>チン</t>
    </rPh>
    <phoneticPr fontId="2"/>
  </si>
  <si>
    <t>航-1</t>
    <rPh sb="0" eb="1">
      <t>ワタル</t>
    </rPh>
    <phoneticPr fontId="2"/>
  </si>
  <si>
    <t>海外活動経費</t>
    <rPh sb="0" eb="2">
      <t>カイガイ</t>
    </rPh>
    <rPh sb="2" eb="4">
      <t>カツドウ</t>
    </rPh>
    <rPh sb="4" eb="6">
      <t>ケイヒ</t>
    </rPh>
    <phoneticPr fontId="2"/>
  </si>
  <si>
    <t>海-1</t>
    <rPh sb="0" eb="1">
      <t>カイ</t>
    </rPh>
    <phoneticPr fontId="2"/>
  </si>
  <si>
    <t>基盤整備費</t>
    <rPh sb="0" eb="2">
      <t>キバン</t>
    </rPh>
    <rPh sb="2" eb="5">
      <t>セイビヒ</t>
    </rPh>
    <phoneticPr fontId="2"/>
  </si>
  <si>
    <t>基-1</t>
    <rPh sb="0" eb="1">
      <t>キ</t>
    </rPh>
    <phoneticPr fontId="2"/>
  </si>
  <si>
    <t>物品・機材購送費</t>
    <rPh sb="0" eb="2">
      <t>ブッピン</t>
    </rPh>
    <rPh sb="3" eb="5">
      <t>キザイ</t>
    </rPh>
    <rPh sb="5" eb="6">
      <t>コウ</t>
    </rPh>
    <rPh sb="6" eb="7">
      <t>ソウ</t>
    </rPh>
    <rPh sb="7" eb="8">
      <t>ヒ</t>
    </rPh>
    <phoneticPr fontId="2"/>
  </si>
  <si>
    <t>物-1</t>
    <rPh sb="0" eb="1">
      <t>ブツ</t>
    </rPh>
    <phoneticPr fontId="2"/>
  </si>
  <si>
    <t>特例措置関連経費</t>
    <phoneticPr fontId="2"/>
  </si>
  <si>
    <t>特-1</t>
    <rPh sb="0" eb="1">
      <t>トク</t>
    </rPh>
    <phoneticPr fontId="2"/>
  </si>
  <si>
    <t>付番方法</t>
    <rPh sb="0" eb="2">
      <t>フバン</t>
    </rPh>
    <rPh sb="2" eb="4">
      <t>ホウホウ</t>
    </rPh>
    <phoneticPr fontId="2"/>
  </si>
  <si>
    <t>①各費目ごと、時系列順に1からの連番</t>
    <rPh sb="1" eb="2">
      <t>カク</t>
    </rPh>
    <rPh sb="2" eb="4">
      <t>ヒモク</t>
    </rPh>
    <rPh sb="7" eb="10">
      <t>ジケイレツ</t>
    </rPh>
    <rPh sb="10" eb="11">
      <t>ジュン</t>
    </rPh>
    <rPh sb="16" eb="18">
      <t>レンバン</t>
    </rPh>
    <phoneticPr fontId="2"/>
  </si>
  <si>
    <t>現地業務補助員経費</t>
    <rPh sb="0" eb="7">
      <t>ゲンチギョウムホジョイン</t>
    </rPh>
    <rPh sb="7" eb="9">
      <t>ケイヒ</t>
    </rPh>
    <phoneticPr fontId="2"/>
  </si>
  <si>
    <t>内国出張経費</t>
    <rPh sb="0" eb="6">
      <t>ナイコクシュッチョウケイヒ</t>
    </rPh>
    <phoneticPr fontId="2"/>
  </si>
  <si>
    <t>海-2</t>
    <rPh sb="0" eb="1">
      <t>カイ</t>
    </rPh>
    <phoneticPr fontId="2"/>
  </si>
  <si>
    <t>②同一経費で付番する書類が複数ある場合には、すべて同じ番号</t>
    <rPh sb="1" eb="3">
      <t>ドウイツ</t>
    </rPh>
    <rPh sb="3" eb="5">
      <t>ケイヒ</t>
    </rPh>
    <rPh sb="6" eb="8">
      <t>フバン</t>
    </rPh>
    <rPh sb="10" eb="12">
      <t>ショルイ</t>
    </rPh>
    <rPh sb="13" eb="15">
      <t>フクスウ</t>
    </rPh>
    <rPh sb="17" eb="19">
      <t>バアイ</t>
    </rPh>
    <rPh sb="25" eb="26">
      <t>オナ</t>
    </rPh>
    <rPh sb="27" eb="29">
      <t>バンゴウ</t>
    </rPh>
    <phoneticPr fontId="2"/>
  </si>
  <si>
    <t>国際太郎の渡航航空賃の領収書</t>
    <rPh sb="0" eb="2">
      <t>コクサイ</t>
    </rPh>
    <rPh sb="2" eb="4">
      <t>タロウ</t>
    </rPh>
    <rPh sb="5" eb="7">
      <t>トコウ</t>
    </rPh>
    <rPh sb="7" eb="9">
      <t>コウクウ</t>
    </rPh>
    <rPh sb="9" eb="10">
      <t>チン</t>
    </rPh>
    <rPh sb="11" eb="14">
      <t>リョウシュウショ</t>
    </rPh>
    <phoneticPr fontId="2"/>
  </si>
  <si>
    <t>国際太郎の渡航航空賃のEチケット</t>
    <rPh sb="0" eb="2">
      <t>コクサイ</t>
    </rPh>
    <rPh sb="2" eb="4">
      <t>タロウ</t>
    </rPh>
    <rPh sb="5" eb="7">
      <t>トコウ</t>
    </rPh>
    <rPh sb="7" eb="9">
      <t>コウクウ</t>
    </rPh>
    <rPh sb="9" eb="10">
      <t>チン</t>
    </rPh>
    <phoneticPr fontId="2"/>
  </si>
  <si>
    <t>四半期支出状況報告書／経費精算報告書の準備</t>
    <rPh sb="0" eb="10">
      <t>シハンキ</t>
    </rPh>
    <rPh sb="11" eb="13">
      <t>ケイヒ</t>
    </rPh>
    <rPh sb="13" eb="15">
      <t>セイサン</t>
    </rPh>
    <rPh sb="15" eb="18">
      <t>ホウコクショ</t>
    </rPh>
    <rPh sb="19" eb="21">
      <t>ジュンビ</t>
    </rPh>
    <phoneticPr fontId="2"/>
  </si>
  <si>
    <t>◆</t>
    <phoneticPr fontId="2"/>
  </si>
  <si>
    <t>支出状況報告書（Excel）一式全て</t>
    <rPh sb="16" eb="17">
      <t>スベ</t>
    </rPh>
    <phoneticPr fontId="2"/>
  </si>
  <si>
    <t>・四半期支出状況報告書／経費精算報告書　表紙（押印版）</t>
    <rPh sb="23" eb="25">
      <t>オウイン</t>
    </rPh>
    <rPh sb="25" eb="26">
      <t>バン</t>
    </rPh>
    <phoneticPr fontId="2"/>
  </si>
  <si>
    <t>・チェックリスト</t>
    <phoneticPr fontId="2"/>
  </si>
  <si>
    <t>・費目別　様式等</t>
    <rPh sb="1" eb="3">
      <t>ヒモク</t>
    </rPh>
    <rPh sb="3" eb="4">
      <t>ベツ</t>
    </rPh>
    <phoneticPr fontId="2"/>
  </si>
  <si>
    <t>２(1)①</t>
    <phoneticPr fontId="2"/>
  </si>
  <si>
    <t>２(1)②</t>
    <phoneticPr fontId="2"/>
  </si>
  <si>
    <t>２(1)③</t>
    <phoneticPr fontId="2"/>
  </si>
  <si>
    <t>2(2)①</t>
    <phoneticPr fontId="2"/>
  </si>
  <si>
    <t>2(2)②</t>
    <phoneticPr fontId="2"/>
  </si>
  <si>
    <t>草の根技術協力事業に係る
四半期支出状況報告書</t>
    <rPh sb="0" eb="1">
      <t>クサ</t>
    </rPh>
    <rPh sb="13" eb="23">
      <t>シハンキ</t>
    </rPh>
    <phoneticPr fontId="2"/>
  </si>
  <si>
    <t>支出状況報告書チェックリスト</t>
    <rPh sb="0" eb="2">
      <t>シシュツ</t>
    </rPh>
    <rPh sb="2" eb="4">
      <t>ジョウキョウ</t>
    </rPh>
    <rPh sb="4" eb="7">
      <t>ホウコクショ</t>
    </rPh>
    <phoneticPr fontId="2"/>
  </si>
  <si>
    <t>四半期支出状況報告書総括表</t>
    <rPh sb="0" eb="3">
      <t>シハンキ</t>
    </rPh>
    <rPh sb="3" eb="5">
      <t>シシュツ</t>
    </rPh>
    <rPh sb="5" eb="7">
      <t>ジョウキョウ</t>
    </rPh>
    <rPh sb="7" eb="10">
      <t>ホウコクショ</t>
    </rPh>
    <rPh sb="10" eb="13">
      <t>ソウカツヒョウ</t>
    </rPh>
    <phoneticPr fontId="2"/>
  </si>
  <si>
    <t>直接人件費
内訳書</t>
    <phoneticPr fontId="2"/>
  </si>
  <si>
    <t>旅費
（航空賃）</t>
    <phoneticPr fontId="2"/>
  </si>
  <si>
    <t>旅費
（日当 宿泊費）</t>
    <rPh sb="4" eb="6">
      <t>ニットウ</t>
    </rPh>
    <rPh sb="7" eb="10">
      <t>シュクハクヒ</t>
    </rPh>
    <phoneticPr fontId="2"/>
  </si>
  <si>
    <t>海外活動経費</t>
    <phoneticPr fontId="2"/>
  </si>
  <si>
    <t>基盤整備費</t>
    <phoneticPr fontId="2"/>
  </si>
  <si>
    <t>物品・機材購送費</t>
    <phoneticPr fontId="2"/>
  </si>
  <si>
    <t>特例措置
関連経費</t>
    <phoneticPr fontId="2"/>
  </si>
  <si>
    <t>⇒</t>
  </si>
  <si>
    <t>費目別の証拠書類（領収書、明細書等）</t>
    <rPh sb="13" eb="16">
      <t>メイサイショ</t>
    </rPh>
    <rPh sb="16" eb="17">
      <t>トウ</t>
    </rPh>
    <phoneticPr fontId="2"/>
  </si>
  <si>
    <t>・仕切紙</t>
    <rPh sb="1" eb="3">
      <t>シキ</t>
    </rPh>
    <rPh sb="3" eb="4">
      <t>カミ</t>
    </rPh>
    <phoneticPr fontId="2"/>
  </si>
  <si>
    <t>・証書添付用台紙に糊付けし、付番順に領収書等をファイリング</t>
    <rPh sb="9" eb="11">
      <t>ノリヅ</t>
    </rPh>
    <rPh sb="14" eb="16">
      <t>フバン</t>
    </rPh>
    <rPh sb="16" eb="17">
      <t>ジュン</t>
    </rPh>
    <rPh sb="18" eb="21">
      <t>リョウシュウショ</t>
    </rPh>
    <rPh sb="21" eb="22">
      <t>トウ</t>
    </rPh>
    <phoneticPr fontId="2"/>
  </si>
  <si>
    <t>・必要添付資料</t>
    <rPh sb="1" eb="3">
      <t>ヒツヨウ</t>
    </rPh>
    <rPh sb="3" eb="5">
      <t>テンプ</t>
    </rPh>
    <rPh sb="5" eb="7">
      <t>シリョウ</t>
    </rPh>
    <phoneticPr fontId="2"/>
  </si>
  <si>
    <t>・A4サイズはそのまま穴をあけてファイリング可</t>
    <rPh sb="11" eb="12">
      <t>アナ</t>
    </rPh>
    <rPh sb="22" eb="23">
      <t>カ</t>
    </rPh>
    <phoneticPr fontId="2"/>
  </si>
  <si>
    <t>海-１</t>
    <rPh sb="0" eb="1">
      <t>ウミ</t>
    </rPh>
    <phoneticPr fontId="2"/>
  </si>
  <si>
    <t>海-2</t>
    <rPh sb="0" eb="1">
      <t>ウミ</t>
    </rPh>
    <phoneticPr fontId="2"/>
  </si>
  <si>
    <t>○○費</t>
    <phoneticPr fontId="2"/>
  </si>
  <si>
    <t>証書添付用台紙</t>
    <phoneticPr fontId="2"/>
  </si>
  <si>
    <r>
      <t xml:space="preserve">必要添付資料
</t>
    </r>
    <r>
      <rPr>
        <b/>
        <sz val="8"/>
        <color theme="1"/>
        <rFont val="ＭＳ ゴシック"/>
        <family val="3"/>
        <charset val="128"/>
      </rPr>
      <t xml:space="preserve">
</t>
    </r>
    <r>
      <rPr>
        <b/>
        <sz val="9"/>
        <color theme="1"/>
        <rFont val="ＭＳ ゴシック"/>
        <family val="3"/>
        <charset val="128"/>
      </rPr>
      <t>請求明細書等</t>
    </r>
    <rPh sb="13" eb="14">
      <t>トウ</t>
    </rPh>
    <phoneticPr fontId="2"/>
  </si>
  <si>
    <t>領収書</t>
    <phoneticPr fontId="2"/>
  </si>
  <si>
    <t>紙提出の場合：証拠書類紛失予防の為ファイル等に閉じてご提出をお願いします。</t>
    <rPh sb="1" eb="3">
      <t>テイシュツ</t>
    </rPh>
    <rPh sb="4" eb="6">
      <t>バアイ</t>
    </rPh>
    <phoneticPr fontId="2"/>
  </si>
  <si>
    <t>PDF提出の場合：マニュアルに従ってご提出をお願いします。</t>
    <rPh sb="3" eb="5">
      <t>テイシュツ</t>
    </rPh>
    <rPh sb="6" eb="8">
      <t>バアイ</t>
    </rPh>
    <rPh sb="15" eb="16">
      <t>シタガ</t>
    </rPh>
    <phoneticPr fontId="2"/>
  </si>
  <si>
    <t>証書添付用台紙</t>
    <rPh sb="0" eb="2">
      <t>ショウショ</t>
    </rPh>
    <rPh sb="2" eb="4">
      <t>テンプ</t>
    </rPh>
    <rPh sb="4" eb="5">
      <t>ヨウ</t>
    </rPh>
    <rPh sb="5" eb="7">
      <t>ダイシ</t>
    </rPh>
    <phoneticPr fontId="2"/>
  </si>
  <si>
    <t>証書番号：</t>
    <phoneticPr fontId="2"/>
  </si>
  <si>
    <t>〇</t>
    <phoneticPr fontId="2"/>
  </si>
  <si>
    <t>Ｘ</t>
    <phoneticPr fontId="2"/>
  </si>
  <si>
    <r>
      <t>①領収書は全面糊付けで貼付
②裏紙使用不可、両面使用不可
③証拠書類がＡ４サイズの場合は以下留意、
・証拠書類に穴をあけて問題ないですが、①必要事項が全て明記され穴をあけても欠落しない事を確認
・『証書添付用台紙』の提出は必要です。『証書添付用台紙』に必要事項を記載の上、Ａ４の証拠書類の後ろにファイルしてください。</t>
    </r>
    <r>
      <rPr>
        <b/>
        <u/>
        <sz val="14"/>
        <color theme="1"/>
        <rFont val="ＭＳ ゴシック"/>
        <family val="3"/>
        <charset val="128"/>
      </rPr>
      <t xml:space="preserve">
</t>
    </r>
    <r>
      <rPr>
        <b/>
        <sz val="14"/>
        <color theme="1"/>
        <rFont val="ＭＳ ゴシック"/>
        <family val="3"/>
        <charset val="128"/>
      </rPr>
      <t xml:space="preserve">
④領収書等への原本補記は鉛筆書き（ペン書き不可）
⑤証書添付用台紙への補記はボールペン書き
⑥領収書の必要要件が不鮮明・判読が困難な場合は、必ず補記
</t>
    </r>
    <rPh sb="1" eb="4">
      <t>リョウシュウショ</t>
    </rPh>
    <rPh sb="5" eb="7">
      <t>ゼンメン</t>
    </rPh>
    <rPh sb="7" eb="9">
      <t>ノリヅ</t>
    </rPh>
    <rPh sb="11" eb="12">
      <t>ハ</t>
    </rPh>
    <rPh sb="12" eb="13">
      <t>ツ</t>
    </rPh>
    <rPh sb="21" eb="23">
      <t>フカ</t>
    </rPh>
    <rPh sb="28" eb="30">
      <t>フカ</t>
    </rPh>
    <rPh sb="34" eb="36">
      <t>ショウコ</t>
    </rPh>
    <rPh sb="36" eb="38">
      <t>ショルイ</t>
    </rPh>
    <rPh sb="45" eb="47">
      <t>バアイ</t>
    </rPh>
    <rPh sb="48" eb="50">
      <t>イカ</t>
    </rPh>
    <rPh sb="50" eb="52">
      <t>リュウイ</t>
    </rPh>
    <rPh sb="55" eb="57">
      <t>ショウコ</t>
    </rPh>
    <rPh sb="57" eb="59">
      <t>ショルイ</t>
    </rPh>
    <rPh sb="60" eb="61">
      <t>アナ</t>
    </rPh>
    <rPh sb="65" eb="67">
      <t>モンダイ</t>
    </rPh>
    <rPh sb="76" eb="78">
      <t>ジコウ</t>
    </rPh>
    <rPh sb="79" eb="80">
      <t>スベ</t>
    </rPh>
    <rPh sb="81" eb="83">
      <t>メイキ</t>
    </rPh>
    <rPh sb="86" eb="87">
      <t>アナ</t>
    </rPh>
    <rPh sb="92" eb="94">
      <t>ケツラク</t>
    </rPh>
    <rPh sb="97" eb="98">
      <t>コト</t>
    </rPh>
    <rPh sb="99" eb="101">
      <t>カクニン</t>
    </rPh>
    <rPh sb="104" eb="106">
      <t>ショウショ</t>
    </rPh>
    <rPh sb="106" eb="108">
      <t>テンプ</t>
    </rPh>
    <rPh sb="108" eb="109">
      <t>ヨウ</t>
    </rPh>
    <rPh sb="109" eb="111">
      <t>ダイシ</t>
    </rPh>
    <rPh sb="113" eb="115">
      <t>テイシュツ</t>
    </rPh>
    <rPh sb="144" eb="146">
      <t>ショウコ</t>
    </rPh>
    <rPh sb="146" eb="148">
      <t>ショルイ</t>
    </rPh>
    <phoneticPr fontId="2"/>
  </si>
  <si>
    <t>契約金額内訳書に記載された項目と一致していない場合、以下選択してください。</t>
    <rPh sb="0" eb="2">
      <t>ケイヤク</t>
    </rPh>
    <rPh sb="2" eb="4">
      <t>キンガク</t>
    </rPh>
    <rPh sb="4" eb="7">
      <t>ウチワケショ</t>
    </rPh>
    <rPh sb="8" eb="10">
      <t>キサイ</t>
    </rPh>
    <rPh sb="13" eb="15">
      <t>コウモク</t>
    </rPh>
    <rPh sb="16" eb="18">
      <t>イッチ</t>
    </rPh>
    <rPh sb="23" eb="25">
      <t>バアイ</t>
    </rPh>
    <rPh sb="26" eb="28">
      <t>イカ</t>
    </rPh>
    <rPh sb="28" eb="30">
      <t>センタク</t>
    </rPh>
    <phoneticPr fontId="2"/>
  </si>
  <si>
    <t>・プロジェクトマネージャーの裁量で判断した。</t>
    <rPh sb="14" eb="16">
      <t>サイリョウ</t>
    </rPh>
    <rPh sb="17" eb="19">
      <t>ハンダン</t>
    </rPh>
    <phoneticPr fontId="2"/>
  </si>
  <si>
    <t>　※備考欄に内容を記載ください。</t>
    <rPh sb="2" eb="5">
      <t>ビコウラン</t>
    </rPh>
    <rPh sb="6" eb="8">
      <t>ナイヨウ</t>
    </rPh>
    <rPh sb="9" eb="11">
      <t>キサイ</t>
    </rPh>
    <phoneticPr fontId="2"/>
  </si>
  <si>
    <t>・業務主管部の了承を得ている。</t>
    <rPh sb="1" eb="6">
      <t>ギョウムシュカンブ</t>
    </rPh>
    <rPh sb="7" eb="9">
      <t>リョウショウ</t>
    </rPh>
    <rPh sb="10" eb="11">
      <t>エ</t>
    </rPh>
    <phoneticPr fontId="2"/>
  </si>
  <si>
    <t>・打合簿を交わしている。</t>
    <rPh sb="1" eb="3">
      <t>ウチアワ</t>
    </rPh>
    <rPh sb="3" eb="4">
      <t>ボ</t>
    </rPh>
    <rPh sb="5" eb="6">
      <t>カ</t>
    </rPh>
    <phoneticPr fontId="2"/>
  </si>
  <si>
    <t>　※打合簿を添付してください。</t>
    <rPh sb="2" eb="4">
      <t>ウチアワ</t>
    </rPh>
    <rPh sb="4" eb="5">
      <t>ボ</t>
    </rPh>
    <rPh sb="6" eb="8">
      <t>テンプ</t>
    </rPh>
    <phoneticPr fontId="2"/>
  </si>
  <si>
    <t>備　考</t>
    <rPh sb="0" eb="1">
      <t>ビ</t>
    </rPh>
    <rPh sb="2" eb="3">
      <t>コウ</t>
    </rPh>
    <phoneticPr fontId="2"/>
  </si>
  <si>
    <t>2023年5月更新</t>
    <phoneticPr fontId="2"/>
  </si>
  <si>
    <t>（西暦）　　年　月　日</t>
    <phoneticPr fontId="2"/>
  </si>
  <si>
    <t>独立行政法人　国際協力機構</t>
    <phoneticPr fontId="2"/>
  </si>
  <si>
    <t>（国内機関名称）</t>
    <phoneticPr fontId="2"/>
  </si>
  <si>
    <t>　契約担当役　理事／所長</t>
    <rPh sb="7" eb="9">
      <t>リジ</t>
    </rPh>
    <phoneticPr fontId="2"/>
  </si>
  <si>
    <t>（団体名）</t>
    <phoneticPr fontId="2"/>
  </si>
  <si>
    <t>（代表者役職名）</t>
    <phoneticPr fontId="2"/>
  </si>
  <si>
    <t>（氏名）　　　　　　　　　　　　</t>
    <phoneticPr fontId="2"/>
  </si>
  <si>
    <t>印</t>
    <phoneticPr fontId="2"/>
  </si>
  <si>
    <t>本件責任者</t>
  </si>
  <si>
    <t xml:space="preserve">（氏名） </t>
  </si>
  <si>
    <t>（役職）</t>
  </si>
  <si>
    <t>（所属先）</t>
  </si>
  <si>
    <t xml:space="preserve">（連絡先） </t>
  </si>
  <si>
    <t>電話番号及び電子メールアドレス</t>
  </si>
  <si>
    <t>担当者</t>
  </si>
  <si>
    <t>草の根技術協力事業に係る
四半期支出状況報告書</t>
    <phoneticPr fontId="2"/>
  </si>
  <si>
    <t>　○年○月○日</t>
    <phoneticPr fontId="2"/>
  </si>
  <si>
    <t>付業務委託契約の契約約款第１２条第２項に基づき、</t>
    <phoneticPr fontId="2"/>
  </si>
  <si>
    <t>下記のとおり</t>
    <phoneticPr fontId="2"/>
  </si>
  <si>
    <t>○○○○</t>
    <phoneticPr fontId="2"/>
  </si>
  <si>
    <t>年度第</t>
    <phoneticPr fontId="2"/>
  </si>
  <si>
    <t>○</t>
    <phoneticPr fontId="2"/>
  </si>
  <si>
    <t>四半期の支出状況について報告書を提出します。</t>
    <phoneticPr fontId="2"/>
  </si>
  <si>
    <t>記</t>
    <phoneticPr fontId="2"/>
  </si>
  <si>
    <t>１　業務名称：</t>
    <phoneticPr fontId="2"/>
  </si>
  <si>
    <t>〇〇〇</t>
    <phoneticPr fontId="2"/>
  </si>
  <si>
    <t>２　業務地　：</t>
    <rPh sb="2" eb="5">
      <t>ギョウムチ</t>
    </rPh>
    <phoneticPr fontId="2"/>
  </si>
  <si>
    <t>○○</t>
    <phoneticPr fontId="2"/>
  </si>
  <si>
    <t>３　添付書類：</t>
    <phoneticPr fontId="2"/>
  </si>
  <si>
    <t>・四半期支出状況報告書総括表</t>
    <phoneticPr fontId="2"/>
  </si>
  <si>
    <t xml:space="preserve">・業務従事者の従事計画・実績表 </t>
    <phoneticPr fontId="2"/>
  </si>
  <si>
    <t>・直接人件費内訳書</t>
    <phoneticPr fontId="2"/>
  </si>
  <si>
    <t>・旅費（航空賃）内訳書</t>
    <phoneticPr fontId="2"/>
  </si>
  <si>
    <t>・旅費（日当・宿泊費）内訳書</t>
    <rPh sb="4" eb="6">
      <t>ニットウ</t>
    </rPh>
    <rPh sb="7" eb="10">
      <t>シュクハクヒ</t>
    </rPh>
    <phoneticPr fontId="2"/>
  </si>
  <si>
    <t>・海外活動経費内訳書</t>
    <rPh sb="5" eb="7">
      <t>ケイヒ</t>
    </rPh>
    <rPh sb="7" eb="10">
      <t>ウチワケショ</t>
    </rPh>
    <phoneticPr fontId="2"/>
  </si>
  <si>
    <t>・基盤整備費内訳書</t>
    <phoneticPr fontId="2"/>
  </si>
  <si>
    <t>・物品・機材購送費内訳書</t>
    <rPh sb="1" eb="3">
      <t>ブッピン</t>
    </rPh>
    <rPh sb="4" eb="6">
      <t>キザイ</t>
    </rPh>
    <rPh sb="6" eb="7">
      <t>コウ</t>
    </rPh>
    <phoneticPr fontId="2"/>
  </si>
  <si>
    <t>・特例措置関連経費内訳書</t>
    <rPh sb="1" eb="3">
      <t>トクレイ</t>
    </rPh>
    <rPh sb="3" eb="9">
      <t>ソチカンレンケイヒ</t>
    </rPh>
    <rPh sb="9" eb="12">
      <t>ウチワケショ</t>
    </rPh>
    <phoneticPr fontId="2"/>
  </si>
  <si>
    <t>・証拠書類一式</t>
    <phoneticPr fontId="2"/>
  </si>
  <si>
    <t>以　上</t>
  </si>
  <si>
    <t>注1）四半期毎に四半期支出状況報告書を当該四半期終了月の翌月末までに委託者に提出ください。</t>
    <phoneticPr fontId="2"/>
  </si>
  <si>
    <t>注2）契約書記載の「契約締結日」、「業務名称」、「対象国名」を確認ください。</t>
    <rPh sb="10" eb="12">
      <t>ケイヤク</t>
    </rPh>
    <rPh sb="12" eb="14">
      <t>テイケツ</t>
    </rPh>
    <rPh sb="14" eb="15">
      <t>ビ</t>
    </rPh>
    <phoneticPr fontId="2"/>
  </si>
  <si>
    <t>四半期支出状況報告書総括表</t>
    <phoneticPr fontId="2"/>
  </si>
  <si>
    <t>2024年度</t>
    <rPh sb="4" eb="6">
      <t>ネンド</t>
    </rPh>
    <phoneticPr fontId="2"/>
  </si>
  <si>
    <t>第１四半期</t>
    <rPh sb="0" eb="1">
      <t>ダイ</t>
    </rPh>
    <rPh sb="2" eb="5">
      <t>シハンキ</t>
    </rPh>
    <phoneticPr fontId="2"/>
  </si>
  <si>
    <t>実 施 団 体 名 ：</t>
    <phoneticPr fontId="2"/>
  </si>
  <si>
    <t>業　務　名　称 ：</t>
    <rPh sb="0" eb="1">
      <t>ゴウ</t>
    </rPh>
    <rPh sb="2" eb="3">
      <t>ツトム</t>
    </rPh>
    <rPh sb="4" eb="5">
      <t>ナ</t>
    </rPh>
    <rPh sb="6" eb="7">
      <t>ショウ</t>
    </rPh>
    <phoneticPr fontId="2"/>
  </si>
  <si>
    <t>Ａ</t>
    <phoneticPr fontId="2"/>
  </si>
  <si>
    <t>Ｂ</t>
    <phoneticPr fontId="2"/>
  </si>
  <si>
    <t>Ｃ</t>
    <phoneticPr fontId="2"/>
  </si>
  <si>
    <t>Ｄ</t>
    <phoneticPr fontId="2"/>
  </si>
  <si>
    <t>Ｅ（Ｃ＋Ｄ）</t>
    <phoneticPr fontId="2"/>
  </si>
  <si>
    <t>Ｆ</t>
    <phoneticPr fontId="2"/>
  </si>
  <si>
    <t>費目・内訳</t>
  </si>
  <si>
    <t>契約金額内訳　　注2）</t>
    <rPh sb="8" eb="9">
      <t>チュウ</t>
    </rPh>
    <phoneticPr fontId="2"/>
  </si>
  <si>
    <t>中項目間流用後注4）</t>
    <rPh sb="0" eb="1">
      <t>チュウ</t>
    </rPh>
    <rPh sb="1" eb="3">
      <t>コウモク</t>
    </rPh>
    <rPh sb="7" eb="8">
      <t>チュウ</t>
    </rPh>
    <phoneticPr fontId="2"/>
  </si>
  <si>
    <t>支出実績額</t>
    <rPh sb="0" eb="2">
      <t>シシュツ</t>
    </rPh>
    <rPh sb="2" eb="5">
      <t>ジッセキガク</t>
    </rPh>
    <phoneticPr fontId="2"/>
  </si>
  <si>
    <t>支出実績累計額</t>
    <rPh sb="0" eb="2">
      <t>シシュツ</t>
    </rPh>
    <rPh sb="2" eb="4">
      <t>ジッセキ</t>
    </rPh>
    <rPh sb="4" eb="6">
      <t>ルイケイ</t>
    </rPh>
    <rPh sb="6" eb="7">
      <t>ガク</t>
    </rPh>
    <phoneticPr fontId="2"/>
  </si>
  <si>
    <t>残額（参考）　　　　注3）</t>
    <rPh sb="0" eb="2">
      <t>ザンガク</t>
    </rPh>
    <rPh sb="3" eb="5">
      <t>サンコウ</t>
    </rPh>
    <rPh sb="10" eb="11">
      <t>チュウ</t>
    </rPh>
    <phoneticPr fontId="2"/>
  </si>
  <si>
    <r>
      <rPr>
        <b/>
        <sz val="14"/>
        <color theme="1"/>
        <rFont val="ＭＳ ゴシック"/>
        <family val="3"/>
        <charset val="128"/>
      </rPr>
      <t xml:space="preserve">前四半期までの累計額　　　　　
</t>
    </r>
    <r>
      <rPr>
        <b/>
        <sz val="18"/>
        <color theme="1"/>
        <rFont val="ＭＳ ゴシック"/>
        <family val="3"/>
        <charset val="128"/>
      </rPr>
      <t>注5）</t>
    </r>
    <rPh sb="0" eb="1">
      <t>マエ</t>
    </rPh>
    <rPh sb="1" eb="4">
      <t>シハンキ</t>
    </rPh>
    <rPh sb="7" eb="10">
      <t>ルイケイガク</t>
    </rPh>
    <rPh sb="16" eb="17">
      <t>チュウ</t>
    </rPh>
    <phoneticPr fontId="2"/>
  </si>
  <si>
    <t>今回の報告</t>
    <rPh sb="0" eb="2">
      <t>コンカイ</t>
    </rPh>
    <rPh sb="3" eb="5">
      <t>ホウコク</t>
    </rPh>
    <phoneticPr fontId="2"/>
  </si>
  <si>
    <t>１　直接人件費</t>
    <phoneticPr fontId="2"/>
  </si>
  <si>
    <t>２　直接経費</t>
    <phoneticPr fontId="2"/>
  </si>
  <si>
    <t>（１）海外活動費</t>
    <phoneticPr fontId="2"/>
  </si>
  <si>
    <t>① 旅費(航空賃)</t>
    <phoneticPr fontId="2"/>
  </si>
  <si>
    <t>② 旅費(日当・宿泊費)</t>
    <rPh sb="5" eb="7">
      <t>ニットウ</t>
    </rPh>
    <rPh sb="8" eb="11">
      <t>シュクハクヒ</t>
    </rPh>
    <phoneticPr fontId="2"/>
  </si>
  <si>
    <t>③ 海外活動経費</t>
    <rPh sb="6" eb="8">
      <t>ケイヒ</t>
    </rPh>
    <phoneticPr fontId="2"/>
  </si>
  <si>
    <t>　</t>
    <phoneticPr fontId="2"/>
  </si>
  <si>
    <t>（２）基盤整備・物品費</t>
    <phoneticPr fontId="2"/>
  </si>
  <si>
    <t>① 基盤整備費</t>
    <phoneticPr fontId="2"/>
  </si>
  <si>
    <t>② 物品・機材購送費</t>
    <rPh sb="2" eb="4">
      <t>ブッピン</t>
    </rPh>
    <phoneticPr fontId="2"/>
  </si>
  <si>
    <t>小計（１＋２）:</t>
    <rPh sb="0" eb="1">
      <t>ショウ</t>
    </rPh>
    <rPh sb="1" eb="2">
      <t>ケイ</t>
    </rPh>
    <phoneticPr fontId="2"/>
  </si>
  <si>
    <t>３　間接経費　　　　　　間接経費率：</t>
    <rPh sb="12" eb="17">
      <t>カンセツケイヒリツ</t>
    </rPh>
    <phoneticPr fontId="2"/>
  </si>
  <si>
    <t>４　特例措置関連経費</t>
    <rPh sb="2" eb="4">
      <t>トクレイ</t>
    </rPh>
    <rPh sb="4" eb="6">
      <t>ソチ</t>
    </rPh>
    <rPh sb="6" eb="8">
      <t>カンレン</t>
    </rPh>
    <rPh sb="8" eb="10">
      <t>ケイヒ</t>
    </rPh>
    <phoneticPr fontId="2"/>
  </si>
  <si>
    <t>合計:</t>
    <phoneticPr fontId="2"/>
  </si>
  <si>
    <t>注1）</t>
    <rPh sb="0" eb="1">
      <t>チュウ</t>
    </rPh>
    <phoneticPr fontId="2"/>
  </si>
  <si>
    <t>全ての費目が千円単位未満切捨てとなります。</t>
    <rPh sb="0" eb="1">
      <t>スベ</t>
    </rPh>
    <rPh sb="3" eb="5">
      <t>ヒモク</t>
    </rPh>
    <rPh sb="6" eb="7">
      <t>セン</t>
    </rPh>
    <rPh sb="7" eb="8">
      <t>エン</t>
    </rPh>
    <rPh sb="8" eb="10">
      <t>タンイ</t>
    </rPh>
    <phoneticPr fontId="2"/>
  </si>
  <si>
    <t>注2）</t>
    <rPh sb="0" eb="1">
      <t>チュウ</t>
    </rPh>
    <phoneticPr fontId="2"/>
  </si>
  <si>
    <t>契約金額内訳（A)は、契約書附属書Ⅲ「契約金額内訳書」の金額をそのまま入力ください。</t>
    <phoneticPr fontId="2"/>
  </si>
  <si>
    <t>注3）</t>
    <rPh sb="0" eb="1">
      <t>チュウ</t>
    </rPh>
    <phoneticPr fontId="2"/>
  </si>
  <si>
    <t>大項目の「直接人件費」「直接経費」「間接経費」の支出実績累計額（E)は、契約金額を上回ることができません。『残額（参考）』（F）がマイナスになっている場合は契約金額を超えていますので、超えた分は精算対象外になります。</t>
    <rPh sb="0" eb="3">
      <t>ダイコウモク</t>
    </rPh>
    <rPh sb="23" eb="25">
      <t>シシュツ</t>
    </rPh>
    <rPh sb="25" eb="27">
      <t>ジッセキ</t>
    </rPh>
    <rPh sb="27" eb="30">
      <t>ルイケイガク</t>
    </rPh>
    <rPh sb="54" eb="56">
      <t>ザンガク</t>
    </rPh>
    <rPh sb="57" eb="59">
      <t>サンコウ</t>
    </rPh>
    <rPh sb="75" eb="77">
      <t>バアイ</t>
    </rPh>
    <rPh sb="78" eb="82">
      <t>ケイヤクキンガク</t>
    </rPh>
    <rPh sb="83" eb="84">
      <t>コ</t>
    </rPh>
    <rPh sb="92" eb="93">
      <t>コ</t>
    </rPh>
    <rPh sb="95" eb="96">
      <t>ブン</t>
    </rPh>
    <rPh sb="97" eb="102">
      <t>セイサンタイショウガイ</t>
    </rPh>
    <phoneticPr fontId="2"/>
  </si>
  <si>
    <t>注4）</t>
    <rPh sb="0" eb="1">
      <t>チュウ</t>
    </rPh>
    <phoneticPr fontId="2"/>
  </si>
  <si>
    <t>中項目の「海外活動費」及び「基盤整備・物品費」の経費を流用している場合は、中項目間流用後欄（B)に流用後金額を入力してください。流用の際の「打合簿」の可否はガイドラインに従ってください。</t>
    <rPh sb="24" eb="26">
      <t>ケイヒ</t>
    </rPh>
    <rPh sb="27" eb="29">
      <t>リュウヨウ</t>
    </rPh>
    <rPh sb="33" eb="35">
      <t>バアイ</t>
    </rPh>
    <rPh sb="44" eb="45">
      <t>ラン</t>
    </rPh>
    <rPh sb="64" eb="66">
      <t>リュウヨウ</t>
    </rPh>
    <rPh sb="67" eb="68">
      <t>サイ</t>
    </rPh>
    <rPh sb="75" eb="77">
      <t>カヒ</t>
    </rPh>
    <rPh sb="85" eb="86">
      <t>シタガ</t>
    </rPh>
    <phoneticPr fontId="2"/>
  </si>
  <si>
    <t>注5）</t>
    <rPh sb="0" eb="1">
      <t>チュウ</t>
    </rPh>
    <phoneticPr fontId="2"/>
  </si>
  <si>
    <t>前四半期までの累計額（C）は、前四半期の支出実績累計額を転記してください。「四半期支出実績額確認結果の通知」で確認された全合計額と前四半期までの累計額（C）の合計額に差異がないか確認してください。</t>
    <rPh sb="0" eb="4">
      <t>ゼンシハンキ</t>
    </rPh>
    <rPh sb="7" eb="10">
      <t>ルイケイガク</t>
    </rPh>
    <rPh sb="15" eb="19">
      <t>ゼンシハンキ</t>
    </rPh>
    <rPh sb="55" eb="57">
      <t>カクニン</t>
    </rPh>
    <rPh sb="60" eb="61">
      <t>ゼン</t>
    </rPh>
    <rPh sb="61" eb="63">
      <t>ゴウケイ</t>
    </rPh>
    <rPh sb="63" eb="64">
      <t>ガク</t>
    </rPh>
    <rPh sb="79" eb="81">
      <t>ゴウケイ</t>
    </rPh>
    <rPh sb="81" eb="82">
      <t>ガク</t>
    </rPh>
    <rPh sb="83" eb="85">
      <t>サイ</t>
    </rPh>
    <rPh sb="89" eb="91">
      <t>カクニン</t>
    </rPh>
    <phoneticPr fontId="2"/>
  </si>
  <si>
    <t>【プルダウン選択項目】</t>
    <phoneticPr fontId="2"/>
  </si>
  <si>
    <t>2015年度</t>
    <rPh sb="4" eb="6">
      <t>ネンド</t>
    </rPh>
    <phoneticPr fontId="2"/>
  </si>
  <si>
    <t>1月</t>
    <rPh sb="1" eb="2">
      <t>ガツ</t>
    </rPh>
    <phoneticPr fontId="2"/>
  </si>
  <si>
    <t>2016年度</t>
    <rPh sb="4" eb="6">
      <t>ネンド</t>
    </rPh>
    <phoneticPr fontId="2"/>
  </si>
  <si>
    <t>2月</t>
  </si>
  <si>
    <t>第２四半期</t>
  </si>
  <si>
    <t>2017年度</t>
    <rPh sb="4" eb="6">
      <t>ネンド</t>
    </rPh>
    <phoneticPr fontId="2"/>
  </si>
  <si>
    <t>3月</t>
  </si>
  <si>
    <t>第３四半期</t>
  </si>
  <si>
    <t>2018年度</t>
    <rPh sb="4" eb="6">
      <t>ネンド</t>
    </rPh>
    <phoneticPr fontId="2"/>
  </si>
  <si>
    <t>4月</t>
  </si>
  <si>
    <t>第４四半期</t>
  </si>
  <si>
    <t>2019年度</t>
    <rPh sb="4" eb="6">
      <t>ネンド</t>
    </rPh>
    <phoneticPr fontId="2"/>
  </si>
  <si>
    <t>5月</t>
  </si>
  <si>
    <t>2020年度</t>
    <rPh sb="4" eb="6">
      <t>ネンド</t>
    </rPh>
    <phoneticPr fontId="2"/>
  </si>
  <si>
    <t>6月</t>
  </si>
  <si>
    <t>2021年度</t>
    <rPh sb="4" eb="6">
      <t>ネンド</t>
    </rPh>
    <phoneticPr fontId="2"/>
  </si>
  <si>
    <t>7月</t>
  </si>
  <si>
    <t>2022年度</t>
    <rPh sb="4" eb="6">
      <t>ネンド</t>
    </rPh>
    <phoneticPr fontId="2"/>
  </si>
  <si>
    <t>8月</t>
  </si>
  <si>
    <t>2023年度</t>
    <rPh sb="4" eb="6">
      <t>ネンド</t>
    </rPh>
    <phoneticPr fontId="2"/>
  </si>
  <si>
    <t>9月</t>
  </si>
  <si>
    <t>10月</t>
  </si>
  <si>
    <t>2025年度</t>
    <rPh sb="4" eb="6">
      <t>ネンド</t>
    </rPh>
    <phoneticPr fontId="2"/>
  </si>
  <si>
    <t>11月</t>
  </si>
  <si>
    <t>2026年度</t>
    <rPh sb="4" eb="6">
      <t>ネンド</t>
    </rPh>
    <phoneticPr fontId="2"/>
  </si>
  <si>
    <t>12月</t>
  </si>
  <si>
    <t>　契約担当役　</t>
    <phoneticPr fontId="2"/>
  </si>
  <si>
    <t>理事／所長</t>
    <phoneticPr fontId="2"/>
  </si>
  <si>
    <t>草の根技術協力事業に係る経費精算報告書について</t>
    <rPh sb="12" eb="14">
      <t>ケイヒ</t>
    </rPh>
    <rPh sb="14" eb="16">
      <t>セイサン</t>
    </rPh>
    <phoneticPr fontId="2"/>
  </si>
  <si>
    <t>　下記の契約の業務が完了しましたので、業務委託契約約款第12条第1項に
基づき、経費精算報告書を提出いたします。検査の上、確定金額を通知願います。</t>
    <rPh sb="1" eb="3">
      <t>カキ</t>
    </rPh>
    <rPh sb="4" eb="6">
      <t>ケイヤク</t>
    </rPh>
    <rPh sb="7" eb="9">
      <t>ギョウム</t>
    </rPh>
    <rPh sb="10" eb="12">
      <t>カンリョウ</t>
    </rPh>
    <phoneticPr fontId="2"/>
  </si>
  <si>
    <t>１　事業名：</t>
    <rPh sb="2" eb="4">
      <t>ジギョウ</t>
    </rPh>
    <phoneticPr fontId="2"/>
  </si>
  <si>
    <t>○○〇</t>
    <phoneticPr fontId="2"/>
  </si>
  <si>
    <t>２　対象国名：</t>
    <rPh sb="2" eb="4">
      <t>タイショウ</t>
    </rPh>
    <rPh sb="4" eb="6">
      <t>コクメイ</t>
    </rPh>
    <phoneticPr fontId="2"/>
  </si>
  <si>
    <t>・経費精算報告書総括表</t>
    <rPh sb="1" eb="3">
      <t>ケイヒ</t>
    </rPh>
    <rPh sb="3" eb="5">
      <t>セイサン</t>
    </rPh>
    <rPh sb="5" eb="8">
      <t>ホウコクショ</t>
    </rPh>
    <rPh sb="8" eb="11">
      <t>ソウカツヒョウ</t>
    </rPh>
    <phoneticPr fontId="2"/>
  </si>
  <si>
    <r>
      <t xml:space="preserve">・業務従事者の従事計画・実績表 </t>
    </r>
    <r>
      <rPr>
        <sz val="11"/>
        <color theme="1"/>
        <rFont val="ＭＳ ゴシック"/>
        <family val="3"/>
        <charset val="128"/>
      </rPr>
      <t>※契約締結時から案件最終時まで</t>
    </r>
    <rPh sb="17" eb="19">
      <t>ケイヤク</t>
    </rPh>
    <rPh sb="19" eb="21">
      <t>テイケツ</t>
    </rPh>
    <rPh sb="21" eb="22">
      <t>ジ</t>
    </rPh>
    <rPh sb="24" eb="26">
      <t>アンケン</t>
    </rPh>
    <rPh sb="26" eb="28">
      <t>サイシュウ</t>
    </rPh>
    <rPh sb="28" eb="29">
      <t>ジ</t>
    </rPh>
    <phoneticPr fontId="2"/>
  </si>
  <si>
    <t>・特例措置関連経費</t>
    <rPh sb="1" eb="3">
      <t>トクレイ</t>
    </rPh>
    <rPh sb="3" eb="9">
      <t>ソチカンレンケイヒ</t>
    </rPh>
    <phoneticPr fontId="2"/>
  </si>
  <si>
    <t>・受領書（写し）</t>
    <rPh sb="1" eb="4">
      <t>ジュリョウショ</t>
    </rPh>
    <rPh sb="5" eb="6">
      <t>ウツ</t>
    </rPh>
    <phoneticPr fontId="2"/>
  </si>
  <si>
    <t>・「支出実績の確認について」(契約期間全ての写し)</t>
    <rPh sb="19" eb="20">
      <t>スベ</t>
    </rPh>
    <phoneticPr fontId="2"/>
  </si>
  <si>
    <t>４　連絡先</t>
    <rPh sb="2" eb="5">
      <t>レンラクサキ</t>
    </rPh>
    <phoneticPr fontId="2"/>
  </si>
  <si>
    <t>（１）精算業務責任者氏名：</t>
    <rPh sb="3" eb="5">
      <t>セイサン</t>
    </rPh>
    <rPh sb="5" eb="7">
      <t>ギョウム</t>
    </rPh>
    <rPh sb="7" eb="10">
      <t>セキニンシャ</t>
    </rPh>
    <rPh sb="10" eb="12">
      <t>シメイ</t>
    </rPh>
    <phoneticPr fontId="2"/>
  </si>
  <si>
    <t>（２）精算業務担当者氏名：</t>
    <rPh sb="3" eb="5">
      <t>セイサン</t>
    </rPh>
    <rPh sb="5" eb="7">
      <t>ギョウム</t>
    </rPh>
    <rPh sb="7" eb="10">
      <t>タントウシャ</t>
    </rPh>
    <rPh sb="10" eb="12">
      <t>シメイ</t>
    </rPh>
    <phoneticPr fontId="2"/>
  </si>
  <si>
    <t>（３）連絡先（電話番号、E-mail)：</t>
    <rPh sb="3" eb="6">
      <t>レンラクサキ</t>
    </rPh>
    <rPh sb="7" eb="9">
      <t>デンワ</t>
    </rPh>
    <rPh sb="9" eb="11">
      <t>バンゴウ</t>
    </rPh>
    <phoneticPr fontId="2"/>
  </si>
  <si>
    <t>注1）「経費精算報告書総括表」には。契約履行期間の全ての四半期の支出実績を記載してください。</t>
    <rPh sb="4" eb="6">
      <t>ケイヒ</t>
    </rPh>
    <rPh sb="6" eb="8">
      <t>セイサン</t>
    </rPh>
    <rPh sb="8" eb="11">
      <t>ホウコクショ</t>
    </rPh>
    <rPh sb="11" eb="14">
      <t>ソウカツヒョウ</t>
    </rPh>
    <rPh sb="18" eb="20">
      <t>ケイヤク</t>
    </rPh>
    <rPh sb="20" eb="22">
      <t>リコウ</t>
    </rPh>
    <rPh sb="22" eb="24">
      <t>キカン</t>
    </rPh>
    <rPh sb="25" eb="26">
      <t>スベ</t>
    </rPh>
    <rPh sb="28" eb="31">
      <t>シハンキ</t>
    </rPh>
    <rPh sb="32" eb="34">
      <t>シシュツ</t>
    </rPh>
    <rPh sb="34" eb="36">
      <t>ジッセキ</t>
    </rPh>
    <rPh sb="37" eb="39">
      <t>キサイ</t>
    </rPh>
    <phoneticPr fontId="2"/>
  </si>
  <si>
    <t>経費精算報告書総括表</t>
    <phoneticPr fontId="2"/>
  </si>
  <si>
    <t>Ｅ（Ｃ＋Ｄ）</t>
  </si>
  <si>
    <t>精算額
注6）</t>
    <rPh sb="0" eb="2">
      <t>セイサン</t>
    </rPh>
    <rPh sb="2" eb="3">
      <t>ガク</t>
    </rPh>
    <rPh sb="4" eb="5">
      <t>チュウ</t>
    </rPh>
    <phoneticPr fontId="2"/>
  </si>
  <si>
    <r>
      <rPr>
        <b/>
        <sz val="14"/>
        <color theme="1"/>
        <rFont val="ＭＳ ゴシック"/>
        <family val="3"/>
        <charset val="128"/>
      </rPr>
      <t>前四半期までの累計額</t>
    </r>
    <r>
      <rPr>
        <b/>
        <sz val="18"/>
        <color theme="1"/>
        <rFont val="ＭＳ ゴシック"/>
        <family val="3"/>
        <charset val="128"/>
      </rPr>
      <t xml:space="preserve">
注5）</t>
    </r>
    <rPh sb="0" eb="1">
      <t>マエ</t>
    </rPh>
    <rPh sb="1" eb="4">
      <t>シハンキ</t>
    </rPh>
    <rPh sb="7" eb="10">
      <t>ルイケイガク</t>
    </rPh>
    <rPh sb="11" eb="12">
      <t>チュウ</t>
    </rPh>
    <phoneticPr fontId="2"/>
  </si>
  <si>
    <t>前四半期までの累計額（C）は、前四半期の支出実績累計額を転記してください。</t>
    <rPh sb="0" eb="4">
      <t>ゼンシハンキ</t>
    </rPh>
    <rPh sb="7" eb="10">
      <t>ルイケイガク</t>
    </rPh>
    <rPh sb="15" eb="19">
      <t>ゼンシハンキ</t>
    </rPh>
    <phoneticPr fontId="2"/>
  </si>
  <si>
    <t>注6）</t>
    <rPh sb="0" eb="1">
      <t>チュウ</t>
    </rPh>
    <phoneticPr fontId="2"/>
  </si>
  <si>
    <t>経費精算(E)は、四半期毎の直接経費及び直接人件費の小計/合計を基に、間接経費率を掛けて間接経費を計上します。</t>
    <rPh sb="35" eb="37">
      <t>カンセツ</t>
    </rPh>
    <rPh sb="37" eb="39">
      <t>ケイヒ</t>
    </rPh>
    <rPh sb="39" eb="40">
      <t>リツ</t>
    </rPh>
    <rPh sb="41" eb="42">
      <t>カ</t>
    </rPh>
    <rPh sb="44" eb="48">
      <t>カンセツケイヒ</t>
    </rPh>
    <rPh sb="49" eb="51">
      <t>ケイジョウ</t>
    </rPh>
    <phoneticPr fontId="2"/>
  </si>
  <si>
    <t>四半期の支出状況について</t>
    <phoneticPr fontId="2"/>
  </si>
  <si>
    <t>報告書を提出します。</t>
    <phoneticPr fontId="2"/>
  </si>
  <si>
    <t>・旅費（その他）内訳書</t>
    <phoneticPr fontId="2"/>
  </si>
  <si>
    <t>2022年10月更新</t>
    <rPh sb="4" eb="5">
      <t>ネン</t>
    </rPh>
    <rPh sb="7" eb="8">
      <t>ガツ</t>
    </rPh>
    <rPh sb="8" eb="10">
      <t>コウシン</t>
    </rPh>
    <phoneticPr fontId="2"/>
  </si>
  <si>
    <t>前四半期までの累計額（C）は、前四半期の支出実績累計額を転記してください。「四半期支出実績額確認結果の通知」で確認された全合計額と前四半期までの累計額（C）の合計額に齟齬がないか確認してください。</t>
    <rPh sb="0" eb="4">
      <t>ゼンシハンキ</t>
    </rPh>
    <rPh sb="7" eb="10">
      <t>ルイケイガク</t>
    </rPh>
    <rPh sb="15" eb="19">
      <t>ゼンシハンキ</t>
    </rPh>
    <rPh sb="55" eb="57">
      <t>カクニン</t>
    </rPh>
    <rPh sb="60" eb="61">
      <t>ゼン</t>
    </rPh>
    <rPh sb="61" eb="63">
      <t>ゴウケイ</t>
    </rPh>
    <rPh sb="63" eb="64">
      <t>ガク</t>
    </rPh>
    <rPh sb="79" eb="81">
      <t>ゴウケイ</t>
    </rPh>
    <rPh sb="81" eb="82">
      <t>ガク</t>
    </rPh>
    <rPh sb="83" eb="85">
      <t>ソゴ</t>
    </rPh>
    <rPh sb="89" eb="91">
      <t>カクニン</t>
    </rPh>
    <phoneticPr fontId="2"/>
  </si>
  <si>
    <t>2022年10月更新</t>
    <phoneticPr fontId="2"/>
  </si>
  <si>
    <t>【内訳書】１.直接人件費</t>
    <phoneticPr fontId="2"/>
  </si>
  <si>
    <t>従事者KEY</t>
    <rPh sb="0" eb="3">
      <t>ジュウジシャ</t>
    </rPh>
    <phoneticPr fontId="2"/>
  </si>
  <si>
    <t>氏名</t>
    <rPh sb="0" eb="2">
      <t>シメイ</t>
    </rPh>
    <phoneticPr fontId="2"/>
  </si>
  <si>
    <t>月額単価</t>
    <rPh sb="2" eb="4">
      <t>タンカ</t>
    </rPh>
    <phoneticPr fontId="6"/>
  </si>
  <si>
    <t>現地業務</t>
    <rPh sb="0" eb="2">
      <t>ゲンチ</t>
    </rPh>
    <rPh sb="2" eb="4">
      <t>ギョウム</t>
    </rPh>
    <phoneticPr fontId="6"/>
  </si>
  <si>
    <t>国内業務</t>
    <rPh sb="0" eb="2">
      <t>コクナイ</t>
    </rPh>
    <rPh sb="2" eb="4">
      <t>ギョウム</t>
    </rPh>
    <phoneticPr fontId="6"/>
  </si>
  <si>
    <t>合計
人・月</t>
    <rPh sb="0" eb="2">
      <t>ゴウケイ</t>
    </rPh>
    <rPh sb="3" eb="4">
      <t>ニン</t>
    </rPh>
    <rPh sb="5" eb="6">
      <t>ゲツ</t>
    </rPh>
    <phoneticPr fontId="2"/>
  </si>
  <si>
    <r>
      <t>小計額</t>
    </r>
    <r>
      <rPr>
        <b/>
        <sz val="16"/>
        <color rgb="FFFF0000"/>
        <rFont val="ＭＳ ゴシック"/>
        <family val="3"/>
        <charset val="128"/>
      </rPr>
      <t>（C)</t>
    </r>
    <r>
      <rPr>
        <b/>
        <sz val="16"/>
        <rFont val="ＭＳ ゴシック"/>
        <family val="3"/>
        <charset val="128"/>
      </rPr>
      <t xml:space="preserve">
</t>
    </r>
    <r>
      <rPr>
        <b/>
        <sz val="16"/>
        <color rgb="FFFF0000"/>
        <rFont val="ＭＳ ゴシック"/>
        <family val="3"/>
        <charset val="128"/>
      </rPr>
      <t>(A)+(B)</t>
    </r>
    <rPh sb="0" eb="1">
      <t>ショウ</t>
    </rPh>
    <rPh sb="2" eb="3">
      <t>ガク</t>
    </rPh>
    <phoneticPr fontId="6"/>
  </si>
  <si>
    <t>拘束
日数</t>
    <rPh sb="0" eb="2">
      <t>コウソク</t>
    </rPh>
    <rPh sb="3" eb="5">
      <t>ニッスウ</t>
    </rPh>
    <phoneticPr fontId="6"/>
  </si>
  <si>
    <t>人月</t>
    <rPh sb="0" eb="1">
      <t>ニン</t>
    </rPh>
    <rPh sb="1" eb="2">
      <t>ゲツ</t>
    </rPh>
    <phoneticPr fontId="6"/>
  </si>
  <si>
    <r>
      <t>金額</t>
    </r>
    <r>
      <rPr>
        <b/>
        <sz val="16"/>
        <color rgb="FFFF0000"/>
        <rFont val="ＭＳ ゴシック"/>
        <family val="3"/>
        <charset val="128"/>
      </rPr>
      <t>（A)</t>
    </r>
    <rPh sb="0" eb="2">
      <t>キンガク</t>
    </rPh>
    <phoneticPr fontId="2"/>
  </si>
  <si>
    <t>実働
日数</t>
    <rPh sb="0" eb="2">
      <t>ジツドウ</t>
    </rPh>
    <rPh sb="3" eb="5">
      <t>ニッスウ</t>
    </rPh>
    <phoneticPr fontId="6"/>
  </si>
  <si>
    <r>
      <t>金額</t>
    </r>
    <r>
      <rPr>
        <b/>
        <sz val="16"/>
        <color rgb="FFFF0000"/>
        <rFont val="ＭＳ ゴシック"/>
        <family val="3"/>
        <charset val="128"/>
      </rPr>
      <t>（B)</t>
    </r>
    <rPh sb="0" eb="2">
      <t>キンガク</t>
    </rPh>
    <phoneticPr fontId="2"/>
  </si>
  <si>
    <t>直接人件費 合計額（円）</t>
    <rPh sb="0" eb="2">
      <t>チョクセツ</t>
    </rPh>
    <rPh sb="2" eb="5">
      <t>ジンケンヒ</t>
    </rPh>
    <rPh sb="6" eb="8">
      <t>ゴウケイ</t>
    </rPh>
    <rPh sb="8" eb="9">
      <t>ガク</t>
    </rPh>
    <rPh sb="10" eb="11">
      <t>エン</t>
    </rPh>
    <phoneticPr fontId="6"/>
  </si>
  <si>
    <t>合計（千円未満切り捨て）</t>
    <phoneticPr fontId="6"/>
  </si>
  <si>
    <t xml:space="preserve">
</t>
    <phoneticPr fontId="6"/>
  </si>
  <si>
    <t>注１）</t>
  </si>
  <si>
    <t>現地業務の拘束日数は、旅費計上対象の日数と平仄を合わせてください。</t>
    <phoneticPr fontId="2"/>
  </si>
  <si>
    <t>注２）</t>
  </si>
  <si>
    <t>現地業務の人月算定は拘束日数30日を1.0人月とします。国内業務では実働日数20日を1.0人月とします。日数から人月の換算に当たっては、小数点以下第３位を四捨五入し、小数点以下第２位まで記載してください。（例：53日÷30日=1.766…⇒1.77人日）。</t>
    <phoneticPr fontId="2"/>
  </si>
  <si>
    <t>注３）</t>
    <phoneticPr fontId="2"/>
  </si>
  <si>
    <t>「月額単価」は、契約書の直接人件費に記載の通り、記入ください。</t>
    <phoneticPr fontId="2"/>
  </si>
  <si>
    <t>【内訳書】２．直接経費　(１)海外活動費　①旅費（航空賃）</t>
    <phoneticPr fontId="2"/>
  </si>
  <si>
    <t>従事者
KEY</t>
    <rPh sb="0" eb="3">
      <t>ジュウジシャ</t>
    </rPh>
    <phoneticPr fontId="2"/>
  </si>
  <si>
    <t>氏名</t>
  </si>
  <si>
    <t>渡航期間</t>
    <rPh sb="0" eb="2">
      <t>トコウ</t>
    </rPh>
    <rPh sb="2" eb="4">
      <t>キカン</t>
    </rPh>
    <phoneticPr fontId="2"/>
  </si>
  <si>
    <t>当該四半期の
現地業務日数</t>
    <rPh sb="0" eb="2">
      <t>トウガイ</t>
    </rPh>
    <rPh sb="2" eb="5">
      <t>シハンキ</t>
    </rPh>
    <rPh sb="11" eb="13">
      <t>ニッスウ</t>
    </rPh>
    <phoneticPr fontId="2"/>
  </si>
  <si>
    <t>備　考</t>
    <phoneticPr fontId="6"/>
  </si>
  <si>
    <t>出発日</t>
    <rPh sb="0" eb="2">
      <t>シュッパツ</t>
    </rPh>
    <rPh sb="2" eb="3">
      <t>ヒ</t>
    </rPh>
    <phoneticPr fontId="6"/>
  </si>
  <si>
    <t>帰国日
（予定日）</t>
    <rPh sb="0" eb="2">
      <t>キコク</t>
    </rPh>
    <rPh sb="2" eb="3">
      <t>ヒ</t>
    </rPh>
    <rPh sb="5" eb="8">
      <t>ヨテイビ</t>
    </rPh>
    <phoneticPr fontId="6"/>
  </si>
  <si>
    <t>日数</t>
    <rPh sb="0" eb="2">
      <t>ニッスウ</t>
    </rPh>
    <phoneticPr fontId="6"/>
  </si>
  <si>
    <r>
      <rPr>
        <b/>
        <sz val="12"/>
        <rFont val="ＭＳ ゴシック"/>
        <family val="3"/>
        <charset val="128"/>
      </rPr>
      <t>航空賃</t>
    </r>
    <r>
      <rPr>
        <b/>
        <sz val="11"/>
        <rFont val="ＭＳ ゴシック"/>
        <family val="3"/>
        <charset val="128"/>
      </rPr>
      <t xml:space="preserve">
</t>
    </r>
    <r>
      <rPr>
        <sz val="11"/>
        <color rgb="FFFF0000"/>
        <rFont val="ＭＳ ゴシック"/>
        <family val="3"/>
        <charset val="128"/>
      </rPr>
      <t>（A）</t>
    </r>
    <rPh sb="0" eb="3">
      <t>コウクウチン</t>
    </rPh>
    <phoneticPr fontId="2"/>
  </si>
  <si>
    <t>消費税額</t>
    <rPh sb="0" eb="3">
      <t>ショウヒゼイ</t>
    </rPh>
    <rPh sb="3" eb="4">
      <t>ガク</t>
    </rPh>
    <phoneticPr fontId="2"/>
  </si>
  <si>
    <r>
      <rPr>
        <b/>
        <sz val="11"/>
        <rFont val="ＭＳ ゴシック"/>
        <family val="3"/>
        <charset val="128"/>
      </rPr>
      <t>航空賃
（税抜）</t>
    </r>
    <r>
      <rPr>
        <sz val="11"/>
        <rFont val="ＭＳ ゴシック"/>
        <family val="3"/>
        <charset val="128"/>
      </rPr>
      <t xml:space="preserve">
</t>
    </r>
    <r>
      <rPr>
        <sz val="11"/>
        <color rgb="FFFF0000"/>
        <rFont val="ＭＳ ゴシック"/>
        <family val="3"/>
        <charset val="128"/>
      </rPr>
      <t>(A)-(B)-(C)</t>
    </r>
    <rPh sb="0" eb="2">
      <t>コウクウ</t>
    </rPh>
    <rPh sb="2" eb="3">
      <t>チン</t>
    </rPh>
    <rPh sb="5" eb="7">
      <t>ゼイヌキ</t>
    </rPh>
    <phoneticPr fontId="2"/>
  </si>
  <si>
    <r>
      <t xml:space="preserve">空港施設使用料＋旅客保安サービス料の消費税額
</t>
    </r>
    <r>
      <rPr>
        <sz val="11"/>
        <color rgb="FFFF0000"/>
        <rFont val="ＭＳ ゴシック"/>
        <family val="3"/>
        <charset val="128"/>
      </rPr>
      <t>(Ｂ)</t>
    </r>
    <rPh sb="0" eb="1">
      <t>クウコウ</t>
    </rPh>
    <rPh sb="3" eb="5">
      <t>シヨウ</t>
    </rPh>
    <rPh sb="5" eb="6">
      <t>リョウ</t>
    </rPh>
    <rPh sb="7" eb="9">
      <t>ホアン</t>
    </rPh>
    <rPh sb="9" eb="10">
      <t>リョウ</t>
    </rPh>
    <rPh sb="17" eb="20">
      <t>ショウヒゼイ</t>
    </rPh>
    <rPh sb="20" eb="21">
      <t>ガク</t>
    </rPh>
    <phoneticPr fontId="2"/>
  </si>
  <si>
    <r>
      <t xml:space="preserve">発券手数料の
消費税額
</t>
    </r>
    <r>
      <rPr>
        <sz val="11"/>
        <color rgb="FFFF0000"/>
        <rFont val="ＭＳ ゴシック"/>
        <family val="3"/>
        <charset val="128"/>
      </rPr>
      <t>（C）</t>
    </r>
    <rPh sb="0" eb="2">
      <t>ハッケン</t>
    </rPh>
    <rPh sb="2" eb="5">
      <t>テスウリョウ</t>
    </rPh>
    <phoneticPr fontId="2"/>
  </si>
  <si>
    <t>旅費（航空賃）　合計額（円）</t>
    <rPh sb="8" eb="10">
      <t>ゴウケイ</t>
    </rPh>
    <rPh sb="10" eb="11">
      <t>ガク</t>
    </rPh>
    <rPh sb="12" eb="13">
      <t>エン</t>
    </rPh>
    <phoneticPr fontId="2"/>
  </si>
  <si>
    <t>合計（千円未満切り捨て）</t>
    <rPh sb="0" eb="2">
      <t>ゴウケイ</t>
    </rPh>
    <rPh sb="3" eb="5">
      <t>センエン</t>
    </rPh>
    <rPh sb="5" eb="7">
      <t>ミマン</t>
    </rPh>
    <rPh sb="7" eb="8">
      <t>キ</t>
    </rPh>
    <rPh sb="9" eb="10">
      <t>ス</t>
    </rPh>
    <phoneticPr fontId="2"/>
  </si>
  <si>
    <t>注１）</t>
    <phoneticPr fontId="2"/>
  </si>
  <si>
    <t>出発日／帰国日（予定日）欄は、本邦を出発した日及び帰国した（予定）日を記載してください。国際空港の搭乗便離着時刻の日付です。</t>
    <rPh sb="12" eb="13">
      <t>ラン</t>
    </rPh>
    <rPh sb="53" eb="54">
      <t>チャク</t>
    </rPh>
    <rPh sb="57" eb="59">
      <t>ヒヅケ</t>
    </rPh>
    <phoneticPr fontId="2"/>
  </si>
  <si>
    <t>注２）</t>
    <phoneticPr fontId="2"/>
  </si>
  <si>
    <r>
      <t>複数の四半期にまたがって往復する場合や現地業務開始前後・期間中に現地で別業務に従事した場合は、渡航期間の「日数」と「当該四半期の現地業務日数」の日数欄とは通常一致しません。
その場合、「当該四半期の現地業務日数」には現地業務として計上する日数のみを記載し備考に計上する期間を記載してください。</t>
    </r>
    <r>
      <rPr>
        <b/>
        <sz val="12"/>
        <color theme="1"/>
        <rFont val="ＭＳ ゴシック"/>
        <family val="3"/>
        <charset val="128"/>
      </rPr>
      <t>期間中に別業務に従事した場合はその期間を備考に記載してください。</t>
    </r>
    <rPh sb="166" eb="168">
      <t>ビコウ</t>
    </rPh>
    <phoneticPr fontId="2"/>
  </si>
  <si>
    <r>
      <t>帰国日が属する四半期の四半期支出状況報告書において、</t>
    </r>
    <r>
      <rPr>
        <b/>
        <u/>
        <sz val="12"/>
        <color rgb="FFFF0000"/>
        <rFont val="ＭＳ ゴシック"/>
        <family val="3"/>
        <charset val="128"/>
      </rPr>
      <t>往復分</t>
    </r>
    <r>
      <rPr>
        <b/>
        <sz val="12"/>
        <rFont val="ＭＳ ゴシック"/>
        <family val="3"/>
        <charset val="128"/>
      </rPr>
      <t>の航空賃を計上してください。</t>
    </r>
    <phoneticPr fontId="2"/>
  </si>
  <si>
    <t>注４）</t>
    <phoneticPr fontId="2"/>
  </si>
  <si>
    <t>海外で購入した航空券も日本円記載してください。備考欄に、月次統制レート及びレート月、購入場所「海外」を記載してください。</t>
    <rPh sb="11" eb="13">
      <t>ニホン</t>
    </rPh>
    <rPh sb="14" eb="16">
      <t>キサイ</t>
    </rPh>
    <phoneticPr fontId="2"/>
  </si>
  <si>
    <t>【内訳書】２．直接経費　(１)海外活動費 ②旅費（その他）</t>
    <phoneticPr fontId="2"/>
  </si>
  <si>
    <t>渡航期間</t>
    <phoneticPr fontId="6"/>
  </si>
  <si>
    <t>当該四半期の
現地業務日数</t>
    <rPh sb="0" eb="2">
      <t>トウガイ</t>
    </rPh>
    <rPh sb="11" eb="13">
      <t>ニッスウ</t>
    </rPh>
    <phoneticPr fontId="2"/>
  </si>
  <si>
    <t>旅費（その他）</t>
    <rPh sb="0" eb="2">
      <t>リョヒ</t>
    </rPh>
    <rPh sb="5" eb="6">
      <t>タ</t>
    </rPh>
    <phoneticPr fontId="6"/>
  </si>
  <si>
    <t>帰国日
（予定日）</t>
    <rPh sb="0" eb="2">
      <t>キコク</t>
    </rPh>
    <rPh sb="2" eb="3">
      <t>ヒ</t>
    </rPh>
    <rPh sb="5" eb="7">
      <t>ヨテイ</t>
    </rPh>
    <rPh sb="7" eb="8">
      <t>ビ</t>
    </rPh>
    <phoneticPr fontId="6"/>
  </si>
  <si>
    <t>日当</t>
    <rPh sb="0" eb="2">
      <t>ニットウ</t>
    </rPh>
    <phoneticPr fontId="6"/>
  </si>
  <si>
    <t>宿泊料</t>
    <rPh sb="0" eb="3">
      <t>シュクハクリョウ</t>
    </rPh>
    <phoneticPr fontId="6"/>
  </si>
  <si>
    <r>
      <t xml:space="preserve">小合計
</t>
    </r>
    <r>
      <rPr>
        <b/>
        <sz val="14"/>
        <color rgb="FFFF0000"/>
        <rFont val="ＭＳ ゴシック"/>
        <family val="3"/>
        <charset val="128"/>
      </rPr>
      <t>(A)+(B)+(C)</t>
    </r>
    <rPh sb="0" eb="1">
      <t>ショウ</t>
    </rPh>
    <rPh sb="1" eb="3">
      <t>ゴウケイ</t>
    </rPh>
    <phoneticPr fontId="6"/>
  </si>
  <si>
    <t>単価</t>
    <rPh sb="0" eb="2">
      <t>タンカ</t>
    </rPh>
    <phoneticPr fontId="6"/>
  </si>
  <si>
    <r>
      <t>小計</t>
    </r>
    <r>
      <rPr>
        <b/>
        <sz val="16"/>
        <color rgb="FFFF0000"/>
        <rFont val="ＭＳ ゴシック"/>
        <family val="3"/>
        <charset val="128"/>
      </rPr>
      <t>(A)</t>
    </r>
    <phoneticPr fontId="6"/>
  </si>
  <si>
    <r>
      <t>小計</t>
    </r>
    <r>
      <rPr>
        <b/>
        <sz val="16"/>
        <color rgb="FFFF0000"/>
        <rFont val="ＭＳ ゴシック"/>
        <family val="3"/>
        <charset val="128"/>
      </rPr>
      <t>(B)</t>
    </r>
    <phoneticPr fontId="6"/>
  </si>
  <si>
    <t>合計額（円）</t>
    <rPh sb="0" eb="2">
      <t>ゴウケイ</t>
    </rPh>
    <rPh sb="2" eb="3">
      <t>ガク</t>
    </rPh>
    <rPh sb="4" eb="5">
      <t>エン</t>
    </rPh>
    <phoneticPr fontId="6"/>
  </si>
  <si>
    <t>合計（千円未満切り捨て）</t>
    <rPh sb="0" eb="2">
      <t>ゴウケイ</t>
    </rPh>
    <rPh sb="3" eb="5">
      <t>センエン</t>
    </rPh>
    <rPh sb="5" eb="7">
      <t>ミマン</t>
    </rPh>
    <rPh sb="7" eb="8">
      <t>キ</t>
    </rPh>
    <rPh sb="9" eb="10">
      <t>ス</t>
    </rPh>
    <phoneticPr fontId="6"/>
  </si>
  <si>
    <t>出発日／帰国日（予定日）欄には、実際に本邦を出発した日及び帰国した（予定）日を記載してください。</t>
    <phoneticPr fontId="2"/>
  </si>
  <si>
    <r>
      <t>複数の四半期にまたがって往復する場合や現地業務開始前後・期間中に現地で別業務に従事した場合は、渡航期間の「日数」と「当該四半期の現地業務日数」の日数欄とは通常一致しません。
その場合、「当該四半期の現地業務日数」には現地業務として計上する日数のみを記載し備考に計上する期間を記載してください。</t>
    </r>
    <r>
      <rPr>
        <b/>
        <sz val="12"/>
        <color theme="1"/>
        <rFont val="ＭＳ ゴシック"/>
        <family val="3"/>
        <charset val="128"/>
      </rPr>
      <t>また、期間中に別業務に従事した場合はその期間を備考に記載してください。</t>
    </r>
    <rPh sb="169" eb="171">
      <t>ビコウ</t>
    </rPh>
    <phoneticPr fontId="2"/>
  </si>
  <si>
    <t>日当の日数は、「当該四半期の現地業務日数」と原則同一です。</t>
    <rPh sb="22" eb="24">
      <t>ゲンソク</t>
    </rPh>
    <phoneticPr fontId="2"/>
  </si>
  <si>
    <t>宿泊の日数の控除は、複数の四半期にまたがって渡航する場合、帰国時点で行ってください。その場合、帰国日が属する四半期以外は日当日数＝宿泊数となります。</t>
    <rPh sb="6" eb="8">
      <t>コウジョ</t>
    </rPh>
    <phoneticPr fontId="2"/>
  </si>
  <si>
    <t>【内訳書】２．直接経費　(１)海外活動費　 ③海外活動経費</t>
    <rPh sb="1" eb="4">
      <t>ウチワケショ</t>
    </rPh>
    <rPh sb="27" eb="29">
      <t>ケイヒ</t>
    </rPh>
    <phoneticPr fontId="2"/>
  </si>
  <si>
    <t>STEP1: 支払日（領収書の日付）順に記載ください。必要に応じて、現地通貨を記入ください。</t>
    <rPh sb="7" eb="10">
      <t>シハライビ</t>
    </rPh>
    <rPh sb="11" eb="14">
      <t>リョウシュウショ</t>
    </rPh>
    <rPh sb="15" eb="17">
      <t>ヒヅケ</t>
    </rPh>
    <rPh sb="18" eb="19">
      <t>ジュン</t>
    </rPh>
    <rPh sb="20" eb="22">
      <t>キサイ</t>
    </rPh>
    <rPh sb="27" eb="29">
      <t>ヒツヨウ</t>
    </rPh>
    <rPh sb="30" eb="31">
      <t>オウ</t>
    </rPh>
    <rPh sb="34" eb="38">
      <t>ゲンチツウカ</t>
    </rPh>
    <rPh sb="39" eb="41">
      <t>キニュウ</t>
    </rPh>
    <phoneticPr fontId="2"/>
  </si>
  <si>
    <t>証拠
書類
番号</t>
    <rPh sb="0" eb="2">
      <t>ショウコ</t>
    </rPh>
    <rPh sb="3" eb="5">
      <t>ショルイ</t>
    </rPh>
    <rPh sb="6" eb="8">
      <t>バンゴウ</t>
    </rPh>
    <phoneticPr fontId="2"/>
  </si>
  <si>
    <r>
      <t xml:space="preserve">領収書
の日付
</t>
    </r>
    <r>
      <rPr>
        <sz val="11"/>
        <color theme="1"/>
        <rFont val="ＭＳ ゴシック"/>
        <family val="3"/>
        <charset val="128"/>
      </rPr>
      <t>(年/月/日)</t>
    </r>
    <rPh sb="9" eb="10">
      <t>ネン</t>
    </rPh>
    <rPh sb="11" eb="12">
      <t>ツキ</t>
    </rPh>
    <rPh sb="13" eb="14">
      <t>ヒ</t>
    </rPh>
    <phoneticPr fontId="2"/>
  </si>
  <si>
    <r>
      <t xml:space="preserve">月
</t>
    </r>
    <r>
      <rPr>
        <sz val="11"/>
        <color theme="1"/>
        <rFont val="ＭＳ ゴシック"/>
        <family val="3"/>
        <charset val="128"/>
      </rPr>
      <t>(自動)</t>
    </r>
    <rPh sb="0" eb="1">
      <t>ツキ</t>
    </rPh>
    <rPh sb="3" eb="5">
      <t>ジドウ</t>
    </rPh>
    <phoneticPr fontId="2"/>
  </si>
  <si>
    <r>
      <t xml:space="preserve">分　類　名
</t>
    </r>
    <r>
      <rPr>
        <sz val="11"/>
        <color theme="1"/>
        <rFont val="ＭＳ ゴシック"/>
        <family val="3"/>
        <charset val="128"/>
      </rPr>
      <t>（契約書上の分類をプルダウンで選択）</t>
    </r>
    <rPh sb="0" eb="1">
      <t>ブン</t>
    </rPh>
    <rPh sb="2" eb="3">
      <t>タグイ</t>
    </rPh>
    <rPh sb="4" eb="5">
      <t>ナ</t>
    </rPh>
    <rPh sb="12" eb="14">
      <t>ブンルイ</t>
    </rPh>
    <rPh sb="21" eb="23">
      <t>センタク</t>
    </rPh>
    <phoneticPr fontId="2"/>
  </si>
  <si>
    <r>
      <t xml:space="preserve">品　目　名
</t>
    </r>
    <r>
      <rPr>
        <sz val="11"/>
        <color theme="1"/>
        <rFont val="ＭＳ ゴシック"/>
        <family val="3"/>
        <charset val="128"/>
      </rPr>
      <t>（契約書上の品目名を記載）</t>
    </r>
    <rPh sb="0" eb="1">
      <t>ヒン</t>
    </rPh>
    <rPh sb="2" eb="3">
      <t>メ</t>
    </rPh>
    <rPh sb="4" eb="5">
      <t>ナ</t>
    </rPh>
    <rPh sb="7" eb="10">
      <t>ケイヤクショ</t>
    </rPh>
    <rPh sb="10" eb="11">
      <t>ジョウ</t>
    </rPh>
    <rPh sb="12" eb="14">
      <t>ヒンモク</t>
    </rPh>
    <rPh sb="14" eb="15">
      <t>メイ</t>
    </rPh>
    <rPh sb="16" eb="18">
      <t>キサイ</t>
    </rPh>
    <phoneticPr fontId="2"/>
  </si>
  <si>
    <t>支  出  金  額</t>
    <rPh sb="0" eb="1">
      <t>シ</t>
    </rPh>
    <rPh sb="3" eb="4">
      <t>デ</t>
    </rPh>
    <rPh sb="6" eb="7">
      <t>カネ</t>
    </rPh>
    <rPh sb="9" eb="10">
      <t>ガク</t>
    </rPh>
    <phoneticPr fontId="2"/>
  </si>
  <si>
    <t>備　　考</t>
    <rPh sb="0" eb="1">
      <t>ビ</t>
    </rPh>
    <rPh sb="3" eb="4">
      <t>コウ</t>
    </rPh>
    <phoneticPr fontId="2"/>
  </si>
  <si>
    <t>USD($)</t>
    <phoneticPr fontId="2"/>
  </si>
  <si>
    <t>現地通貨記入</t>
    <rPh sb="0" eb="4">
      <t>ゲンチツウカ</t>
    </rPh>
    <rPh sb="4" eb="6">
      <t>キニュウ</t>
    </rPh>
    <phoneticPr fontId="2"/>
  </si>
  <si>
    <t>JPY(￥)</t>
    <phoneticPr fontId="2"/>
  </si>
  <si>
    <t>研修・セミナー等関連経費</t>
  </si>
  <si>
    <t>内国出張経費</t>
    <phoneticPr fontId="2"/>
  </si>
  <si>
    <t>海-3</t>
    <rPh sb="0" eb="1">
      <t>カイ</t>
    </rPh>
    <phoneticPr fontId="2"/>
  </si>
  <si>
    <t>事務所等借上げ費</t>
  </si>
  <si>
    <t>STEP2: 月別合計額に該当四半期の年月およびJICA統制レートを入力下さい。（黄色ハイライト箇所）　　</t>
    <rPh sb="7" eb="9">
      <t>ツキベツ</t>
    </rPh>
    <rPh sb="9" eb="12">
      <t>ゴウケイガク</t>
    </rPh>
    <rPh sb="13" eb="18">
      <t>ガイトウシハンキ</t>
    </rPh>
    <rPh sb="19" eb="21">
      <t>ネンツキ</t>
    </rPh>
    <rPh sb="28" eb="30">
      <t>トウセイ</t>
    </rPh>
    <rPh sb="34" eb="36">
      <t>ニュウリョク</t>
    </rPh>
    <rPh sb="36" eb="37">
      <t>クダ</t>
    </rPh>
    <rPh sb="41" eb="43">
      <t>キイロ</t>
    </rPh>
    <rPh sb="48" eb="50">
      <t>カショ</t>
    </rPh>
    <phoneticPr fontId="2"/>
  </si>
  <si>
    <t xml:space="preserve">      ※JICA統制レート：http://www.jica.go.jp/announce/manual/form/consul_g/rate.html</t>
    <phoneticPr fontId="2"/>
  </si>
  <si>
    <t>STEP3: 通貨毎の月別合計額を円換算し、月別合計額を算出します。（※自動計算）</t>
    <rPh sb="7" eb="9">
      <t>ツウカ</t>
    </rPh>
    <rPh sb="9" eb="10">
      <t>ゴト</t>
    </rPh>
    <rPh sb="11" eb="13">
      <t>ツキベツ</t>
    </rPh>
    <rPh sb="13" eb="15">
      <t>ゴウケイ</t>
    </rPh>
    <rPh sb="15" eb="16">
      <t>ガク</t>
    </rPh>
    <rPh sb="17" eb="20">
      <t>エンカンサン</t>
    </rPh>
    <rPh sb="22" eb="24">
      <t>ツキベツ</t>
    </rPh>
    <rPh sb="24" eb="27">
      <t>ゴウケイガク</t>
    </rPh>
    <rPh sb="28" eb="30">
      <t>サンシュツ</t>
    </rPh>
    <rPh sb="36" eb="40">
      <t>ジドウケイサン</t>
    </rPh>
    <phoneticPr fontId="2"/>
  </si>
  <si>
    <t xml:space="preserve">      ※自動計算：円換算支出額は、月額合計額に当該月統制レートを乗じ、小数点以下を切り捨てて算出します。</t>
    <phoneticPr fontId="2"/>
  </si>
  <si>
    <t>STEP4: 四半期合計を算出します。（※自動計算）</t>
    <phoneticPr fontId="2"/>
  </si>
  <si>
    <t>月別合計額</t>
    <rPh sb="0" eb="1">
      <t>ツキ</t>
    </rPh>
    <rPh sb="1" eb="2">
      <t>ベツ</t>
    </rPh>
    <rPh sb="2" eb="4">
      <t>ゴウケイ</t>
    </rPh>
    <rPh sb="4" eb="5">
      <t>ガク</t>
    </rPh>
    <phoneticPr fontId="2"/>
  </si>
  <si>
    <r>
      <t xml:space="preserve">JPY(￥)
</t>
    </r>
    <r>
      <rPr>
        <sz val="11"/>
        <color theme="1"/>
        <rFont val="ＭＳ ゴシック"/>
        <family val="3"/>
        <charset val="128"/>
      </rPr>
      <t>（自動計算）</t>
    </r>
    <phoneticPr fontId="2"/>
  </si>
  <si>
    <r>
      <rPr>
        <b/>
        <sz val="12"/>
        <color rgb="FFFF0000"/>
        <rFont val="ＭＳ ゴシック"/>
        <family val="3"/>
        <charset val="128"/>
      </rPr>
      <t>STEP2</t>
    </r>
    <r>
      <rPr>
        <sz val="18"/>
        <color theme="1"/>
        <rFont val="ＭＳ ゴシック"/>
        <family val="3"/>
        <charset val="128"/>
      </rPr>
      <t xml:space="preserve"> 年
</t>
    </r>
    <r>
      <rPr>
        <sz val="11"/>
        <color theme="1"/>
        <rFont val="ＭＳ ゴシック"/>
        <family val="3"/>
        <charset val="128"/>
      </rPr>
      <t>（記入）</t>
    </r>
    <rPh sb="6" eb="7">
      <t>ネン</t>
    </rPh>
    <phoneticPr fontId="2"/>
  </si>
  <si>
    <r>
      <rPr>
        <b/>
        <sz val="12"/>
        <color rgb="FFFF0000"/>
        <rFont val="ＭＳ ゴシック"/>
        <family val="3"/>
        <charset val="128"/>
      </rPr>
      <t>STEP2</t>
    </r>
    <r>
      <rPr>
        <sz val="18"/>
        <color theme="1"/>
        <rFont val="ＭＳ ゴシック"/>
        <family val="3"/>
        <charset val="128"/>
      </rPr>
      <t xml:space="preserve">
月
</t>
    </r>
    <r>
      <rPr>
        <sz val="11"/>
        <color theme="1"/>
        <rFont val="ＭＳ ゴシック"/>
        <family val="3"/>
        <charset val="128"/>
      </rPr>
      <t>（記入）</t>
    </r>
    <rPh sb="6" eb="7">
      <t>ツキ</t>
    </rPh>
    <phoneticPr fontId="2"/>
  </si>
  <si>
    <r>
      <t xml:space="preserve">合計（￥）
</t>
    </r>
    <r>
      <rPr>
        <sz val="18"/>
        <rFont val="ＭＳ ゴシック"/>
        <family val="3"/>
        <charset val="128"/>
      </rPr>
      <t>（自動計算）</t>
    </r>
    <rPh sb="0" eb="2">
      <t>ゴウケイ</t>
    </rPh>
    <phoneticPr fontId="2"/>
  </si>
  <si>
    <r>
      <t xml:space="preserve">合計
</t>
    </r>
    <r>
      <rPr>
        <sz val="11"/>
        <color theme="1"/>
        <rFont val="ＭＳ ゴシック"/>
        <family val="3"/>
        <charset val="128"/>
      </rPr>
      <t>（自動計算）</t>
    </r>
    <rPh sb="0" eb="2">
      <t>ゴウケイ</t>
    </rPh>
    <rPh sb="4" eb="8">
      <t>ジドウケイサン</t>
    </rPh>
    <phoneticPr fontId="2"/>
  </si>
  <si>
    <r>
      <rPr>
        <b/>
        <sz val="12"/>
        <color rgb="FFFF0000"/>
        <rFont val="ＭＳ ゴシック"/>
        <family val="3"/>
        <charset val="128"/>
      </rPr>
      <t>STEP2</t>
    </r>
    <r>
      <rPr>
        <b/>
        <sz val="12"/>
        <color theme="1"/>
        <rFont val="ＭＳ ゴシック"/>
        <family val="3"/>
        <charset val="128"/>
      </rPr>
      <t xml:space="preserve">
JICA
統制レート
</t>
    </r>
    <r>
      <rPr>
        <sz val="11"/>
        <color theme="1"/>
        <rFont val="ＭＳ ゴシック"/>
        <family val="3"/>
        <charset val="128"/>
      </rPr>
      <t>（記入）</t>
    </r>
    <rPh sb="11" eb="13">
      <t>トウセイ</t>
    </rPh>
    <rPh sb="18" eb="20">
      <t>キニュウ</t>
    </rPh>
    <phoneticPr fontId="2"/>
  </si>
  <si>
    <r>
      <t xml:space="preserve">円換算
</t>
    </r>
    <r>
      <rPr>
        <sz val="11"/>
        <color theme="1"/>
        <rFont val="ＭＳ ゴシック"/>
        <family val="3"/>
        <charset val="128"/>
      </rPr>
      <t>（自動計算）</t>
    </r>
    <rPh sb="0" eb="1">
      <t>エン</t>
    </rPh>
    <rPh sb="1" eb="3">
      <t>カンサン</t>
    </rPh>
    <phoneticPr fontId="2"/>
  </si>
  <si>
    <r>
      <t xml:space="preserve">合計
</t>
    </r>
    <r>
      <rPr>
        <sz val="11"/>
        <rFont val="ＭＳ ゴシック"/>
        <family val="3"/>
        <charset val="128"/>
      </rPr>
      <t>（自動計算）</t>
    </r>
    <rPh sb="0" eb="2">
      <t>ゴウケイ</t>
    </rPh>
    <rPh sb="4" eb="8">
      <t>ジドウケイサン</t>
    </rPh>
    <phoneticPr fontId="2"/>
  </si>
  <si>
    <r>
      <rPr>
        <b/>
        <sz val="12"/>
        <color rgb="FFFF0000"/>
        <rFont val="ＭＳ ゴシック"/>
        <family val="3"/>
        <charset val="128"/>
      </rPr>
      <t>STEP2</t>
    </r>
    <r>
      <rPr>
        <b/>
        <sz val="12"/>
        <color theme="1"/>
        <rFont val="ＭＳ ゴシック"/>
        <family val="3"/>
        <charset val="128"/>
      </rPr>
      <t xml:space="preserve">
JICA
統制レート
</t>
    </r>
    <r>
      <rPr>
        <sz val="11"/>
        <color theme="1"/>
        <rFont val="ＭＳ ゴシック"/>
        <family val="3"/>
        <charset val="128"/>
      </rPr>
      <t>（記入）</t>
    </r>
    <phoneticPr fontId="2"/>
  </si>
  <si>
    <t>予備1</t>
    <rPh sb="0" eb="2">
      <t>ヨビ</t>
    </rPh>
    <phoneticPr fontId="2"/>
  </si>
  <si>
    <t>月</t>
    <rPh sb="0" eb="1">
      <t>ガツ</t>
    </rPh>
    <phoneticPr fontId="2"/>
  </si>
  <si>
    <t>予備2</t>
    <rPh sb="0" eb="2">
      <t>ヨビ</t>
    </rPh>
    <phoneticPr fontId="2"/>
  </si>
  <si>
    <r>
      <rPr>
        <b/>
        <sz val="16"/>
        <color theme="1"/>
        <rFont val="ＭＳ ゴシック"/>
        <family val="3"/>
        <charset val="128"/>
      </rPr>
      <t>四半期合計:</t>
    </r>
    <r>
      <rPr>
        <b/>
        <sz val="18"/>
        <color theme="1"/>
        <rFont val="ＭＳ ゴシック"/>
        <family val="3"/>
        <charset val="128"/>
      </rPr>
      <t xml:space="preserve">
</t>
    </r>
    <r>
      <rPr>
        <sz val="12"/>
        <color theme="1"/>
        <rFont val="ＭＳ ゴシック"/>
        <family val="3"/>
        <charset val="128"/>
      </rPr>
      <t>（自動計算）</t>
    </r>
    <rPh sb="0" eb="3">
      <t>シハンキ</t>
    </rPh>
    <rPh sb="3" eb="5">
      <t>ゴウケイ</t>
    </rPh>
    <rPh sb="8" eb="12">
      <t>ジドウケイサン</t>
    </rPh>
    <phoneticPr fontId="2"/>
  </si>
  <si>
    <r>
      <t xml:space="preserve">四半期合計
</t>
    </r>
    <r>
      <rPr>
        <sz val="12"/>
        <color theme="1"/>
        <rFont val="ＭＳ ゴシック"/>
        <family val="3"/>
        <charset val="128"/>
      </rPr>
      <t>（千円未満切り捨て）</t>
    </r>
    <r>
      <rPr>
        <b/>
        <sz val="16"/>
        <color theme="1"/>
        <rFont val="ＭＳ ゴシック"/>
        <family val="3"/>
        <charset val="128"/>
      </rPr>
      <t>:</t>
    </r>
    <r>
      <rPr>
        <b/>
        <sz val="12"/>
        <color theme="1"/>
        <rFont val="ＭＳ ゴシック"/>
        <family val="3"/>
        <charset val="128"/>
      </rPr>
      <t xml:space="preserve">
</t>
    </r>
    <r>
      <rPr>
        <sz val="12"/>
        <color theme="1"/>
        <rFont val="ＭＳ ゴシック"/>
        <family val="3"/>
        <charset val="128"/>
      </rPr>
      <t>（自動計算）</t>
    </r>
    <rPh sb="0" eb="3">
      <t>シハンキ</t>
    </rPh>
    <rPh sb="3" eb="5">
      <t>ゴウケイ</t>
    </rPh>
    <rPh sb="7" eb="9">
      <t>センエン</t>
    </rPh>
    <rPh sb="9" eb="11">
      <t>ミマン</t>
    </rPh>
    <rPh sb="11" eb="12">
      <t>キ</t>
    </rPh>
    <rPh sb="13" eb="14">
      <t>ス</t>
    </rPh>
    <rPh sb="19" eb="23">
      <t>ジドウケイサン</t>
    </rPh>
    <phoneticPr fontId="2"/>
  </si>
  <si>
    <t>≪プルダウン選択肢≫</t>
    <rPh sb="6" eb="9">
      <t>センタクシ</t>
    </rPh>
    <phoneticPr fontId="2"/>
  </si>
  <si>
    <t>現地業務補助員経費</t>
    <phoneticPr fontId="2"/>
  </si>
  <si>
    <t>研修・セミナー等関連経費</t>
    <phoneticPr fontId="2"/>
  </si>
  <si>
    <t>車両等関連費</t>
    <phoneticPr fontId="2"/>
  </si>
  <si>
    <t>事務所等借上げ費</t>
    <phoneticPr fontId="2"/>
  </si>
  <si>
    <t>安全対策費</t>
    <phoneticPr fontId="2"/>
  </si>
  <si>
    <t>【内訳書】２．直接経費（２）基盤整備・物品費　①基盤整備費</t>
    <rPh sb="1" eb="4">
      <t>ウチワケショ</t>
    </rPh>
    <rPh sb="14" eb="18">
      <t>キバンセイビ</t>
    </rPh>
    <rPh sb="19" eb="22">
      <t>ブッピンヒ</t>
    </rPh>
    <phoneticPr fontId="2"/>
  </si>
  <si>
    <t>基-1</t>
    <rPh sb="0" eb="1">
      <t>モトイ</t>
    </rPh>
    <phoneticPr fontId="2"/>
  </si>
  <si>
    <t>STEP4: 四半期合計額を算出します。（※自動計算）</t>
    <phoneticPr fontId="2"/>
  </si>
  <si>
    <t>【内訳書】２．直接経費（２）基盤整備・物品費　②物品・機材購送費</t>
    <rPh sb="1" eb="4">
      <t>ウチワケショ</t>
    </rPh>
    <rPh sb="14" eb="18">
      <t>キバンセイビ</t>
    </rPh>
    <rPh sb="19" eb="22">
      <t>ブッピンヒ</t>
    </rPh>
    <rPh sb="24" eb="26">
      <t>ブッピン</t>
    </rPh>
    <phoneticPr fontId="2"/>
  </si>
  <si>
    <r>
      <t xml:space="preserve">品　目　名
</t>
    </r>
    <r>
      <rPr>
        <sz val="11"/>
        <color theme="1"/>
        <rFont val="ＭＳ ゴシック"/>
        <family val="3"/>
        <charset val="128"/>
      </rPr>
      <t>（契約書上の分類を選択）</t>
    </r>
    <rPh sb="0" eb="1">
      <t>ヒン</t>
    </rPh>
    <rPh sb="2" eb="3">
      <t>メ</t>
    </rPh>
    <rPh sb="4" eb="5">
      <t>ナ</t>
    </rPh>
    <rPh sb="12" eb="14">
      <t>ブンルイ</t>
    </rPh>
    <rPh sb="15" eb="17">
      <t>センタク</t>
    </rPh>
    <phoneticPr fontId="2"/>
  </si>
  <si>
    <r>
      <t xml:space="preserve">購入場所
</t>
    </r>
    <r>
      <rPr>
        <sz val="10"/>
        <color theme="1"/>
        <rFont val="ＭＳ ゴシック"/>
        <family val="3"/>
        <charset val="128"/>
      </rPr>
      <t>（プルダウン選択）</t>
    </r>
    <rPh sb="11" eb="13">
      <t>センタク</t>
    </rPh>
    <phoneticPr fontId="2"/>
  </si>
  <si>
    <t>購入個数：
購入費：
輸送費：
保険料：
その他：</t>
    <rPh sb="6" eb="9">
      <t>コウニュウヒ</t>
    </rPh>
    <rPh sb="11" eb="14">
      <t>ユソウヒ</t>
    </rPh>
    <rPh sb="16" eb="19">
      <t>ホケンリョウ</t>
    </rPh>
    <rPh sb="23" eb="24">
      <t>タ</t>
    </rPh>
    <phoneticPr fontId="2"/>
  </si>
  <si>
    <t>STEP4: 四半期合計額を算出します（※自動計算）</t>
    <phoneticPr fontId="2"/>
  </si>
  <si>
    <t>≪プルダウン≫</t>
    <phoneticPr fontId="2"/>
  </si>
  <si>
    <t>現地</t>
    <phoneticPr fontId="2"/>
  </si>
  <si>
    <t>本邦</t>
    <rPh sb="0" eb="2">
      <t>ホンポウ</t>
    </rPh>
    <phoneticPr fontId="2"/>
  </si>
  <si>
    <t>第三国</t>
    <phoneticPr fontId="2"/>
  </si>
  <si>
    <t>【内訳書】４．特例措置関連経費</t>
    <rPh sb="1" eb="4">
      <t>ウチワケショ</t>
    </rPh>
    <rPh sb="7" eb="15">
      <t>トクレイソチカンレンケイヒ</t>
    </rPh>
    <phoneticPr fontId="2"/>
  </si>
  <si>
    <r>
      <t xml:space="preserve">分　類　名
</t>
    </r>
    <r>
      <rPr>
        <sz val="11"/>
        <color theme="1"/>
        <rFont val="ＭＳ ゴシック"/>
        <family val="3"/>
        <charset val="128"/>
      </rPr>
      <t>（分類を選択）</t>
    </r>
    <rPh sb="0" eb="1">
      <t>ブン</t>
    </rPh>
    <rPh sb="2" eb="3">
      <t>タグイ</t>
    </rPh>
    <rPh sb="4" eb="5">
      <t>ナ</t>
    </rPh>
    <rPh sb="7" eb="9">
      <t>ブンルイ</t>
    </rPh>
    <rPh sb="10" eb="12">
      <t>センタク</t>
    </rPh>
    <phoneticPr fontId="2"/>
  </si>
  <si>
    <t xml:space="preserve"> ※JICA統制レート：http://www.jica.go.jp/announce/manual/form/consul_g/rate.html</t>
    <phoneticPr fontId="2"/>
  </si>
  <si>
    <t xml:space="preserve"> ※自動計算：円換算支出額は、月額合計額に当該月統制レートを乗じ、小数点以下を切り捨てて算出します。</t>
    <phoneticPr fontId="2"/>
  </si>
  <si>
    <t>PCR検査関連費用</t>
    <rPh sb="3" eb="5">
      <t>ケンサ</t>
    </rPh>
    <rPh sb="5" eb="7">
      <t>カンレン</t>
    </rPh>
    <rPh sb="7" eb="9">
      <t>ヒヨウ</t>
    </rPh>
    <phoneticPr fontId="2"/>
  </si>
  <si>
    <t>必要書類の取得費用</t>
    <phoneticPr fontId="2"/>
  </si>
  <si>
    <t>その他コロナ対策関連経費 </t>
    <phoneticPr fontId="2"/>
  </si>
  <si>
    <t>一時隔離関連経費</t>
    <phoneticPr fontId="2"/>
  </si>
  <si>
    <t>海外旅行保険の一部経費</t>
    <phoneticPr fontId="2"/>
  </si>
  <si>
    <t>本邦での新型コロナウィルスワクチン接種のための渡航内容変更経費</t>
    <phoneticPr fontId="2"/>
  </si>
  <si>
    <t>新型コロナワクチン接種に係る費用補助について</t>
    <phoneticPr fontId="2"/>
  </si>
  <si>
    <t>※左記（証拠書類番号、領収書の日付、分類名）は例です。削除してご利用ください</t>
    <rPh sb="4" eb="6">
      <t>ショウコ</t>
    </rPh>
    <rPh sb="6" eb="8">
      <t>ショルイ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</si>
</sst>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円&quot;"/>
    <numFmt numFmtId="177" formatCode="&quot;×&quot;0&quot;人&quot;"/>
    <numFmt numFmtId="178" formatCode="&quot;×&quot;0&quot;日&quot;"/>
    <numFmt numFmtId="179" formatCode="0&quot;日&quot;"/>
    <numFmt numFmtId="180" formatCode="0&quot;級&quot;"/>
    <numFmt numFmtId="181" formatCode="yy/mm/dd;@"/>
    <numFmt numFmtId="182" formatCode="0_ "/>
    <numFmt numFmtId="183" formatCode="#,##0_ "/>
    <numFmt numFmtId="184" formatCode="#,##0_ ;[Red]\-#,##0\ "/>
    <numFmt numFmtId="185" formatCode="0.00_ "/>
    <numFmt numFmtId="186" formatCode="0_);[Red]\(0\)"/>
    <numFmt numFmtId="187" formatCode="#,##0.000000;[Red]\-#,##0.000000"/>
  </numFmts>
  <fonts count="78">
    <font>
      <sz val="12"/>
      <color theme="1"/>
      <name val="ＭＳ ゴシック"/>
      <family val="3"/>
      <charset val="128"/>
    </font>
    <font>
      <sz val="12"/>
      <color theme="1"/>
      <name val="ＭＳ ゴシック"/>
      <family val="2"/>
      <charset val="128"/>
    </font>
    <font>
      <sz val="6"/>
      <name val="ＭＳ ゴシック"/>
      <family val="3"/>
      <charset val="128"/>
    </font>
    <font>
      <sz val="12"/>
      <name val="Osaka"/>
      <family val="3"/>
      <charset val="128"/>
    </font>
    <font>
      <sz val="12"/>
      <name val="ＭＳ 明朝"/>
      <family val="1"/>
      <charset val="128"/>
    </font>
    <font>
      <sz val="14"/>
      <name val="ＭＳ 明朝"/>
      <family val="1"/>
      <charset val="128"/>
    </font>
    <font>
      <sz val="6"/>
      <name val="Osaka"/>
      <family val="3"/>
      <charset val="128"/>
    </font>
    <font>
      <b/>
      <sz val="16"/>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strike/>
      <sz val="14"/>
      <name val="ＭＳ 明朝"/>
      <family val="1"/>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b/>
      <sz val="18"/>
      <color theme="1"/>
      <name val="ＭＳ ゴシック"/>
      <family val="3"/>
      <charset val="128"/>
    </font>
    <font>
      <b/>
      <sz val="14"/>
      <color theme="1"/>
      <name val="ＭＳ ゴシック"/>
      <family val="3"/>
      <charset val="128"/>
    </font>
    <font>
      <sz val="14"/>
      <name val="ＭＳ ゴシック"/>
      <family val="3"/>
      <charset val="128"/>
    </font>
    <font>
      <sz val="12"/>
      <name val="ＭＳ Ｐゴシック"/>
      <family val="3"/>
      <charset val="128"/>
    </font>
    <font>
      <b/>
      <sz val="14"/>
      <name val="ＭＳ Ｐゴシック"/>
      <family val="3"/>
      <charset val="128"/>
    </font>
    <font>
      <sz val="18"/>
      <name val="ＭＳ ゴシック"/>
      <family val="3"/>
      <charset val="128"/>
    </font>
    <font>
      <b/>
      <sz val="14"/>
      <name val="ＭＳ ゴシック"/>
      <family val="3"/>
      <charset val="128"/>
    </font>
    <font>
      <sz val="14"/>
      <color theme="1"/>
      <name val="ＭＳ ゴシック"/>
      <family val="3"/>
      <charset val="128"/>
    </font>
    <font>
      <sz val="9"/>
      <color indexed="81"/>
      <name val="ＭＳ Ｐゴシック"/>
      <family val="3"/>
      <charset val="128"/>
    </font>
    <font>
      <sz val="12"/>
      <color theme="1"/>
      <name val="ＭＳ ゴシック"/>
      <family val="3"/>
      <charset val="128"/>
    </font>
    <font>
      <b/>
      <sz val="14"/>
      <name val="ＭＳ Ｐゴシック"/>
      <family val="3"/>
      <charset val="128"/>
      <scheme val="minor"/>
    </font>
    <font>
      <b/>
      <sz val="10"/>
      <color theme="1"/>
      <name val="ＭＳ ゴシック"/>
      <family val="3"/>
      <charset val="128"/>
    </font>
    <font>
      <b/>
      <sz val="18"/>
      <name val="ＭＳ ゴシック"/>
      <family val="3"/>
      <charset val="128"/>
    </font>
    <font>
      <b/>
      <sz val="11"/>
      <name val="ＭＳ ゴシック"/>
      <family val="3"/>
      <charset val="128"/>
    </font>
    <font>
      <b/>
      <sz val="12"/>
      <color rgb="FF0070C0"/>
      <name val="ＭＳ ゴシック"/>
      <family val="3"/>
      <charset val="128"/>
    </font>
    <font>
      <sz val="11"/>
      <name val="ＭＳ Ｐゴシック"/>
      <family val="3"/>
      <charset val="128"/>
    </font>
    <font>
      <b/>
      <sz val="12"/>
      <color rgb="FFFF0000"/>
      <name val="ＭＳ ゴシック"/>
      <family val="3"/>
      <charset val="128"/>
    </font>
    <font>
      <u/>
      <vertAlign val="superscript"/>
      <sz val="10.5"/>
      <color rgb="FF0000FF"/>
      <name val="ＭＳ ゴシック"/>
      <family val="3"/>
      <charset val="128"/>
    </font>
    <font>
      <u/>
      <sz val="12"/>
      <color theme="1"/>
      <name val="ＭＳ ゴシック"/>
      <family val="3"/>
      <charset val="128"/>
    </font>
    <font>
      <sz val="12"/>
      <color indexed="10"/>
      <name val="ＭＳ Ｐゴシック"/>
      <family val="3"/>
      <charset val="128"/>
    </font>
    <font>
      <sz val="12"/>
      <color indexed="81"/>
      <name val="ＭＳ Ｐゴシック"/>
      <family val="3"/>
      <charset val="128"/>
    </font>
    <font>
      <b/>
      <sz val="14"/>
      <color rgb="FFFF0000"/>
      <name val="ＭＳ ゴシック"/>
      <family val="3"/>
      <charset val="128"/>
    </font>
    <font>
      <b/>
      <sz val="16"/>
      <color theme="1"/>
      <name val="ＭＳ ゴシック"/>
      <family val="3"/>
      <charset val="128"/>
    </font>
    <font>
      <b/>
      <sz val="12"/>
      <color indexed="10"/>
      <name val="ＭＳ Ｐゴシック"/>
      <family val="3"/>
      <charset val="128"/>
    </font>
    <font>
      <b/>
      <sz val="12"/>
      <color indexed="81"/>
      <name val="ＭＳ Ｐゴシック"/>
      <family val="3"/>
      <charset val="128"/>
    </font>
    <font>
      <b/>
      <sz val="11"/>
      <color indexed="81"/>
      <name val="ＭＳ Ｐゴシック"/>
      <family val="3"/>
      <charset val="128"/>
    </font>
    <font>
      <b/>
      <sz val="9"/>
      <color theme="1"/>
      <name val="ＭＳ ゴシック"/>
      <family val="3"/>
      <charset val="128"/>
    </font>
    <font>
      <b/>
      <sz val="8"/>
      <color theme="1"/>
      <name val="ＭＳ ゴシック"/>
      <family val="3"/>
      <charset val="128"/>
    </font>
    <font>
      <b/>
      <sz val="16"/>
      <color rgb="FFFF0000"/>
      <name val="ＭＳ ゴシック"/>
      <family val="3"/>
      <charset val="128"/>
    </font>
    <font>
      <sz val="16"/>
      <name val="ＭＳ ゴシック"/>
      <family val="3"/>
      <charset val="128"/>
    </font>
    <font>
      <sz val="16"/>
      <color theme="1"/>
      <name val="ＭＳ ゴシック"/>
      <family val="3"/>
      <charset val="128"/>
    </font>
    <font>
      <sz val="16"/>
      <name val="ＭＳ 明朝"/>
      <family val="1"/>
      <charset val="128"/>
    </font>
    <font>
      <b/>
      <sz val="16"/>
      <name val="ＭＳ Ｐゴシック"/>
      <family val="3"/>
      <charset val="128"/>
    </font>
    <font>
      <b/>
      <u/>
      <sz val="12"/>
      <color rgb="FFFF0000"/>
      <name val="ＭＳ ゴシック"/>
      <family val="3"/>
      <charset val="128"/>
    </font>
    <font>
      <sz val="24"/>
      <name val="ＭＳ ゴシック"/>
      <family val="3"/>
      <charset val="128"/>
    </font>
    <font>
      <b/>
      <sz val="16"/>
      <name val="ＭＳ Ｐゴシック"/>
      <family val="3"/>
      <charset val="128"/>
      <scheme val="minor"/>
    </font>
    <font>
      <b/>
      <sz val="20"/>
      <color theme="1"/>
      <name val="ＭＳ ゴシック"/>
      <family val="3"/>
      <charset val="128"/>
    </font>
    <font>
      <b/>
      <sz val="20"/>
      <name val="ＭＳ ゴシック"/>
      <family val="3"/>
      <charset val="128"/>
    </font>
    <font>
      <b/>
      <sz val="18"/>
      <color rgb="FF0000FF"/>
      <name val="ＭＳ ゴシック"/>
      <family val="3"/>
      <charset val="128"/>
    </font>
    <font>
      <b/>
      <sz val="22"/>
      <name val="ＭＳ ゴシック"/>
      <family val="3"/>
      <charset val="128"/>
    </font>
    <font>
      <b/>
      <sz val="24"/>
      <name val="ＭＳ ゴシック"/>
      <family val="3"/>
      <charset val="128"/>
    </font>
    <font>
      <b/>
      <sz val="26"/>
      <name val="ＭＳ ゴシック"/>
      <family val="3"/>
      <charset val="128"/>
    </font>
    <font>
      <sz val="20"/>
      <color theme="1"/>
      <name val="ＭＳ ゴシック"/>
      <family val="3"/>
      <charset val="128"/>
    </font>
    <font>
      <b/>
      <sz val="24"/>
      <color theme="1"/>
      <name val="ＭＳ ゴシック"/>
      <family val="3"/>
      <charset val="128"/>
    </font>
    <font>
      <sz val="24"/>
      <color theme="1"/>
      <name val="ＭＳ ゴシック"/>
      <family val="3"/>
      <charset val="128"/>
    </font>
    <font>
      <b/>
      <sz val="26"/>
      <color theme="1"/>
      <name val="ＭＳ ゴシック"/>
      <family val="3"/>
      <charset val="128"/>
    </font>
    <font>
      <sz val="26"/>
      <color theme="1"/>
      <name val="ＭＳ ゴシック"/>
      <family val="3"/>
      <charset val="128"/>
    </font>
    <font>
      <sz val="20"/>
      <name val="ＭＳ ゴシック"/>
      <family val="3"/>
      <charset val="128"/>
    </font>
    <font>
      <b/>
      <sz val="14"/>
      <color rgb="FFFF00FF"/>
      <name val="ＭＳ ゴシック"/>
      <family val="3"/>
      <charset val="128"/>
    </font>
    <font>
      <u/>
      <sz val="12"/>
      <color theme="10"/>
      <name val="ＭＳ ゴシック"/>
      <family val="3"/>
      <charset val="128"/>
    </font>
    <font>
      <u/>
      <sz val="9"/>
      <color theme="10"/>
      <name val="ＭＳ ゴシック"/>
      <family val="3"/>
      <charset val="128"/>
    </font>
    <font>
      <sz val="16"/>
      <name val="ＭＳ Ｐゴシック"/>
      <family val="3"/>
      <charset val="128"/>
    </font>
    <font>
      <sz val="18"/>
      <color theme="1"/>
      <name val="ＭＳ ゴシック"/>
      <family val="3"/>
      <charset val="128"/>
    </font>
    <font>
      <sz val="11"/>
      <color rgb="FF444444"/>
      <name val="Meiryo UI"/>
      <family val="3"/>
      <charset val="128"/>
    </font>
    <font>
      <b/>
      <sz val="18"/>
      <color theme="0"/>
      <name val="ＭＳ ゴシック"/>
      <family val="3"/>
      <charset val="128"/>
    </font>
    <font>
      <sz val="18"/>
      <color theme="0"/>
      <name val="ＭＳ ゴシック"/>
      <family val="3"/>
      <charset val="128"/>
    </font>
    <font>
      <b/>
      <u/>
      <sz val="14"/>
      <color theme="1"/>
      <name val="ＭＳ ゴシック"/>
      <family val="3"/>
      <charset val="128"/>
    </font>
    <font>
      <b/>
      <sz val="11"/>
      <color rgb="FF444444"/>
      <name val="ＭＳ Ｐゴシック"/>
      <family val="3"/>
      <charset val="128"/>
    </font>
    <font>
      <b/>
      <sz val="12"/>
      <color theme="1"/>
      <name val="ＭＳ Ｐゴシック"/>
      <family val="3"/>
      <charset val="128"/>
    </font>
    <font>
      <sz val="11"/>
      <color rgb="FFFF0000"/>
      <name val="ＭＳ ゴシック"/>
      <family val="3"/>
      <charset val="128"/>
    </font>
    <font>
      <sz val="9"/>
      <color theme="1"/>
      <name val="ＭＳ ゴシック"/>
      <family val="3"/>
      <charset val="128"/>
    </font>
    <font>
      <sz val="12"/>
      <color rgb="FFFF0000"/>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s>
  <borders count="102">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medium">
        <color indexed="64"/>
      </right>
      <top/>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38" fontId="3" fillId="0" borderId="0" applyFont="0" applyFill="0" applyBorder="0" applyAlignment="0" applyProtection="0"/>
    <xf numFmtId="0" fontId="3" fillId="0" borderId="0"/>
    <xf numFmtId="38" fontId="25" fillId="0" borderId="0" applyFont="0" applyFill="0" applyBorder="0" applyAlignment="0" applyProtection="0">
      <alignment vertical="center"/>
    </xf>
    <xf numFmtId="0" fontId="31" fillId="0" borderId="0"/>
    <xf numFmtId="0" fontId="1" fillId="0" borderId="0">
      <alignment vertical="center"/>
    </xf>
    <xf numFmtId="9" fontId="25" fillId="0" borderId="0" applyFont="0" applyFill="0" applyBorder="0" applyAlignment="0" applyProtection="0">
      <alignment vertical="center"/>
    </xf>
    <xf numFmtId="0" fontId="65" fillId="0" borderId="0" applyNumberFormat="0" applyFill="0" applyBorder="0" applyAlignment="0" applyProtection="0">
      <alignment vertical="center"/>
    </xf>
  </cellStyleXfs>
  <cellXfs count="714">
    <xf numFmtId="0" fontId="0" fillId="0" borderId="0" xfId="0">
      <alignment vertical="center"/>
    </xf>
    <xf numFmtId="0" fontId="4" fillId="0" borderId="0" xfId="2" applyFont="1"/>
    <xf numFmtId="176" fontId="4" fillId="0" borderId="0" xfId="2" applyNumberFormat="1" applyFont="1"/>
    <xf numFmtId="177" fontId="4" fillId="0" borderId="0" xfId="2" applyNumberFormat="1" applyFont="1"/>
    <xf numFmtId="180" fontId="4" fillId="0" borderId="0" xfId="2" applyNumberFormat="1" applyFont="1" applyAlignment="1">
      <alignment horizontal="centerContinuous"/>
    </xf>
    <xf numFmtId="0" fontId="5" fillId="0" borderId="0" xfId="2" applyFont="1"/>
    <xf numFmtId="0" fontId="7" fillId="0" borderId="0" xfId="2" applyFont="1" applyAlignment="1">
      <alignment vertical="center"/>
    </xf>
    <xf numFmtId="0" fontId="4" fillId="0" borderId="0" xfId="2" applyFont="1" applyAlignment="1">
      <alignment horizontal="right" textRotation="180"/>
    </xf>
    <xf numFmtId="176" fontId="5" fillId="0" borderId="0" xfId="1" applyNumberFormat="1" applyFont="1" applyBorder="1" applyAlignment="1">
      <alignment vertical="center"/>
    </xf>
    <xf numFmtId="0" fontId="4" fillId="0" borderId="0" xfId="2" applyFont="1" applyAlignment="1">
      <alignment vertical="center"/>
    </xf>
    <xf numFmtId="180" fontId="4" fillId="0" borderId="0" xfId="2" applyNumberFormat="1" applyFont="1" applyAlignment="1">
      <alignment horizontal="center" vertical="center"/>
    </xf>
    <xf numFmtId="38" fontId="0" fillId="0" borderId="0" xfId="3" applyFont="1">
      <alignment vertical="center"/>
    </xf>
    <xf numFmtId="0" fontId="4" fillId="0" borderId="0" xfId="2" applyFont="1" applyAlignment="1">
      <alignment horizontal="center" vertical="center"/>
    </xf>
    <xf numFmtId="0" fontId="4" fillId="0" borderId="0" xfId="2" applyFont="1" applyProtection="1">
      <protection locked="0"/>
    </xf>
    <xf numFmtId="0" fontId="4" fillId="0" borderId="0" xfId="2" applyFont="1" applyAlignment="1" applyProtection="1">
      <alignment vertical="center"/>
      <protection locked="0"/>
    </xf>
    <xf numFmtId="0" fontId="5" fillId="0" borderId="0" xfId="2" applyFont="1" applyAlignment="1" applyProtection="1">
      <alignment wrapText="1"/>
      <protection locked="0"/>
    </xf>
    <xf numFmtId="0" fontId="5" fillId="0" borderId="0" xfId="2" applyFont="1" applyProtection="1">
      <protection locked="0"/>
    </xf>
    <xf numFmtId="176" fontId="12" fillId="2" borderId="0" xfId="1" applyNumberFormat="1" applyFont="1" applyFill="1" applyBorder="1" applyAlignment="1" applyProtection="1">
      <alignment vertical="center"/>
      <protection locked="0"/>
    </xf>
    <xf numFmtId="180" fontId="4" fillId="0" borderId="0" xfId="2" applyNumberFormat="1" applyFont="1" applyAlignment="1" applyProtection="1">
      <alignment horizontal="centerContinuous"/>
      <protection locked="0"/>
    </xf>
    <xf numFmtId="177" fontId="4" fillId="0" borderId="0" xfId="2" applyNumberFormat="1" applyFont="1" applyProtection="1">
      <protection locked="0"/>
    </xf>
    <xf numFmtId="0" fontId="9" fillId="2" borderId="0" xfId="2" applyFont="1" applyFill="1" applyAlignment="1" applyProtection="1">
      <alignment vertical="center"/>
      <protection locked="0"/>
    </xf>
    <xf numFmtId="38" fontId="8" fillId="2" borderId="0" xfId="3" applyFont="1" applyFill="1">
      <alignment vertical="center"/>
    </xf>
    <xf numFmtId="180" fontId="19" fillId="0" borderId="0" xfId="2" applyNumberFormat="1" applyFont="1" applyAlignment="1" applyProtection="1">
      <alignment horizontal="center"/>
      <protection locked="0"/>
    </xf>
    <xf numFmtId="180" fontId="4" fillId="0" borderId="0" xfId="2" applyNumberFormat="1" applyFont="1" applyAlignment="1" applyProtection="1">
      <alignment horizontal="center"/>
      <protection locked="0"/>
    </xf>
    <xf numFmtId="0" fontId="9" fillId="2" borderId="0" xfId="2" applyFont="1" applyFill="1" applyAlignment="1">
      <alignment vertical="center"/>
    </xf>
    <xf numFmtId="0" fontId="8" fillId="0" borderId="0" xfId="2" applyFont="1"/>
    <xf numFmtId="179" fontId="8" fillId="0" borderId="0" xfId="2" applyNumberFormat="1" applyFont="1"/>
    <xf numFmtId="176" fontId="8" fillId="0" borderId="0" xfId="2" applyNumberFormat="1" applyFont="1"/>
    <xf numFmtId="178" fontId="8" fillId="0" borderId="0" xfId="2" applyNumberFormat="1" applyFont="1"/>
    <xf numFmtId="177" fontId="8" fillId="0" borderId="0" xfId="2" applyNumberFormat="1" applyFont="1" applyAlignment="1">
      <alignment horizontal="right"/>
    </xf>
    <xf numFmtId="177" fontId="8" fillId="0" borderId="0" xfId="2" applyNumberFormat="1" applyFont="1"/>
    <xf numFmtId="176" fontId="8" fillId="0" borderId="0" xfId="2" applyNumberFormat="1" applyFont="1" applyAlignment="1">
      <alignment horizontal="center"/>
    </xf>
    <xf numFmtId="177" fontId="11" fillId="0" borderId="0" xfId="2" applyNumberFormat="1" applyFont="1"/>
    <xf numFmtId="0" fontId="11" fillId="0" borderId="0" xfId="2" applyFont="1"/>
    <xf numFmtId="0" fontId="9" fillId="0" borderId="0" xfId="2" applyFont="1" applyAlignment="1">
      <alignment vertical="top"/>
    </xf>
    <xf numFmtId="0" fontId="10" fillId="0" borderId="0" xfId="2" applyFont="1" applyAlignment="1">
      <alignment textRotation="180"/>
    </xf>
    <xf numFmtId="180" fontId="8" fillId="0" borderId="0" xfId="2" applyNumberFormat="1" applyFont="1" applyAlignment="1">
      <alignment horizontal="centerContinuous"/>
    </xf>
    <xf numFmtId="0" fontId="8" fillId="0" borderId="0" xfId="2" applyFont="1" applyAlignment="1">
      <alignment textRotation="180"/>
    </xf>
    <xf numFmtId="38" fontId="0" fillId="0" borderId="0" xfId="3" applyFont="1" applyProtection="1">
      <alignment vertical="center"/>
    </xf>
    <xf numFmtId="38" fontId="13" fillId="0" borderId="0" xfId="3" applyFont="1" applyBorder="1" applyAlignment="1" applyProtection="1">
      <alignment horizontal="right" vertical="center"/>
    </xf>
    <xf numFmtId="38" fontId="0" fillId="2" borderId="0" xfId="3" applyFont="1" applyFill="1" applyProtection="1">
      <alignment vertical="center"/>
    </xf>
    <xf numFmtId="38" fontId="23" fillId="2" borderId="0" xfId="3" applyFont="1" applyFill="1" applyProtection="1">
      <alignment vertical="center"/>
    </xf>
    <xf numFmtId="38" fontId="30" fillId="0" borderId="0" xfId="3" applyFont="1" applyFill="1" applyBorder="1" applyProtection="1">
      <alignment vertical="center"/>
    </xf>
    <xf numFmtId="38" fontId="0" fillId="0" borderId="0" xfId="3" applyFont="1" applyFill="1" applyBorder="1" applyProtection="1">
      <alignment vertical="center"/>
    </xf>
    <xf numFmtId="38" fontId="0" fillId="0" borderId="0" xfId="3" applyFont="1" applyFill="1" applyBorder="1" applyAlignment="1" applyProtection="1">
      <alignment horizontal="right" vertical="center"/>
    </xf>
    <xf numFmtId="38" fontId="13" fillId="0" borderId="0" xfId="3" applyFont="1" applyFill="1" applyBorder="1" applyAlignment="1" applyProtection="1">
      <alignment horizontal="right" vertical="center"/>
    </xf>
    <xf numFmtId="38" fontId="0" fillId="0" borderId="0" xfId="3" applyFont="1" applyFill="1" applyBorder="1" applyAlignment="1" applyProtection="1">
      <alignment horizontal="center" vertical="center"/>
    </xf>
    <xf numFmtId="38" fontId="0" fillId="0" borderId="0" xfId="3" applyFont="1" applyBorder="1" applyAlignment="1" applyProtection="1">
      <alignment horizontal="right" vertical="center"/>
    </xf>
    <xf numFmtId="38" fontId="0" fillId="0" borderId="0" xfId="3" applyFont="1" applyBorder="1" applyProtection="1">
      <alignment vertical="center"/>
    </xf>
    <xf numFmtId="0" fontId="23" fillId="0" borderId="0" xfId="0" applyFont="1">
      <alignment vertical="center"/>
    </xf>
    <xf numFmtId="0" fontId="23" fillId="4" borderId="0" xfId="0" applyFont="1" applyFill="1" applyAlignment="1">
      <alignment horizontal="right" vertical="center"/>
    </xf>
    <xf numFmtId="0" fontId="23" fillId="0" borderId="0" xfId="0" applyFont="1" applyAlignment="1">
      <alignment horizontal="center" vertical="center"/>
    </xf>
    <xf numFmtId="0" fontId="23" fillId="4" borderId="0" xfId="0" applyFont="1" applyFill="1">
      <alignment vertical="center"/>
    </xf>
    <xf numFmtId="0" fontId="33" fillId="0" borderId="0" xfId="0" applyFont="1">
      <alignment vertical="center"/>
    </xf>
    <xf numFmtId="0" fontId="14" fillId="0" borderId="0" xfId="0" applyFont="1">
      <alignment vertical="center"/>
    </xf>
    <xf numFmtId="180" fontId="20" fillId="2" borderId="0" xfId="2" applyNumberFormat="1" applyFont="1" applyFill="1" applyAlignment="1" applyProtection="1">
      <alignment horizontal="center" vertical="center"/>
      <protection locked="0"/>
    </xf>
    <xf numFmtId="38" fontId="25" fillId="0" borderId="0" xfId="3" applyFont="1">
      <alignment vertical="center"/>
    </xf>
    <xf numFmtId="0" fontId="34" fillId="0" borderId="0" xfId="0" applyFont="1" applyAlignment="1">
      <alignment horizontal="center" vertical="center"/>
    </xf>
    <xf numFmtId="0" fontId="38" fillId="0" borderId="0" xfId="0" applyFont="1">
      <alignment vertical="center"/>
    </xf>
    <xf numFmtId="38" fontId="25" fillId="0" borderId="0" xfId="3" applyFont="1" applyFill="1" applyBorder="1">
      <alignment vertical="center"/>
    </xf>
    <xf numFmtId="38" fontId="0" fillId="0" borderId="4" xfId="3" applyFont="1" applyFill="1" applyBorder="1" applyAlignment="1" applyProtection="1">
      <alignment horizontal="right" vertical="center"/>
    </xf>
    <xf numFmtId="49" fontId="0" fillId="0" borderId="16" xfId="3" applyNumberFormat="1" applyFont="1" applyFill="1" applyBorder="1" applyAlignment="1" applyProtection="1">
      <alignment horizontal="right" vertical="center"/>
    </xf>
    <xf numFmtId="38" fontId="0" fillId="0" borderId="0" xfId="3" applyFont="1" applyFill="1" applyBorder="1" applyAlignment="1" applyProtection="1">
      <alignment horizontal="left" vertical="center"/>
    </xf>
    <xf numFmtId="176" fontId="26" fillId="0" borderId="0" xfId="1" applyNumberFormat="1" applyFont="1" applyFill="1" applyBorder="1" applyAlignment="1" applyProtection="1">
      <alignment vertical="center"/>
      <protection locked="0"/>
    </xf>
    <xf numFmtId="0" fontId="0" fillId="0" borderId="0" xfId="0" applyAlignment="1">
      <alignment horizontal="center" vertical="center"/>
    </xf>
    <xf numFmtId="0" fontId="14" fillId="0" borderId="0" xfId="0" applyFont="1" applyAlignment="1">
      <alignment vertical="center" wrapText="1"/>
    </xf>
    <xf numFmtId="0" fontId="23" fillId="0" borderId="4" xfId="0" applyFont="1" applyBorder="1">
      <alignment vertical="center"/>
    </xf>
    <xf numFmtId="0" fontId="17" fillId="0" borderId="0" xfId="0" applyFont="1">
      <alignment vertical="center"/>
    </xf>
    <xf numFmtId="0" fontId="23" fillId="0" borderId="5" xfId="0" applyFont="1" applyBorder="1" applyAlignment="1">
      <alignment horizontal="center" vertical="center"/>
    </xf>
    <xf numFmtId="0" fontId="23" fillId="0" borderId="7" xfId="0" applyFont="1" applyBorder="1">
      <alignment vertical="center"/>
    </xf>
    <xf numFmtId="0" fontId="23" fillId="0" borderId="34"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lignment vertical="center"/>
    </xf>
    <xf numFmtId="0" fontId="23" fillId="0" borderId="44" xfId="0" applyFont="1" applyBorder="1" applyAlignment="1">
      <alignment horizontal="center" vertical="center"/>
    </xf>
    <xf numFmtId="0" fontId="0" fillId="0" borderId="0" xfId="0" applyAlignment="1">
      <alignment vertical="top"/>
    </xf>
    <xf numFmtId="0" fontId="13" fillId="0" borderId="0" xfId="0" applyFont="1">
      <alignment vertical="center"/>
    </xf>
    <xf numFmtId="0" fontId="0" fillId="0" borderId="41" xfId="0" applyBorder="1">
      <alignment vertical="center"/>
    </xf>
    <xf numFmtId="0" fontId="13" fillId="0" borderId="32" xfId="0" applyFont="1" applyBorder="1">
      <alignment vertical="center"/>
    </xf>
    <xf numFmtId="0" fontId="13" fillId="0" borderId="45" xfId="0" applyFont="1" applyBorder="1">
      <alignment vertical="center"/>
    </xf>
    <xf numFmtId="0" fontId="0" fillId="0" borderId="43" xfId="0" applyBorder="1">
      <alignment vertical="center"/>
    </xf>
    <xf numFmtId="0" fontId="0" fillId="0" borderId="17" xfId="0" applyBorder="1">
      <alignment vertical="center"/>
    </xf>
    <xf numFmtId="0" fontId="0" fillId="0" borderId="13" xfId="0" applyBorder="1">
      <alignment vertical="center"/>
    </xf>
    <xf numFmtId="0" fontId="0" fillId="0" borderId="18" xfId="0" applyBorder="1">
      <alignment vertical="center"/>
    </xf>
    <xf numFmtId="180" fontId="9" fillId="0" borderId="0" xfId="2" applyNumberFormat="1" applyFont="1" applyAlignment="1" applyProtection="1">
      <alignment horizontal="center" vertical="center"/>
      <protection locked="0"/>
    </xf>
    <xf numFmtId="177" fontId="9" fillId="0" borderId="0" xfId="2" applyNumberFormat="1" applyFont="1" applyAlignment="1" applyProtection="1">
      <alignment horizontal="right" vertical="center"/>
      <protection locked="0"/>
    </xf>
    <xf numFmtId="0" fontId="9" fillId="0" borderId="0" xfId="2" applyFont="1" applyAlignment="1" applyProtection="1">
      <alignment vertical="center"/>
      <protection locked="0"/>
    </xf>
    <xf numFmtId="0" fontId="9" fillId="0" borderId="0" xfId="2" applyFont="1" applyAlignment="1">
      <alignment vertical="center"/>
    </xf>
    <xf numFmtId="0" fontId="23" fillId="0" borderId="0" xfId="0" applyFont="1" applyAlignment="1">
      <alignment horizontal="left" vertical="center"/>
    </xf>
    <xf numFmtId="180" fontId="22" fillId="0" borderId="0" xfId="2" applyNumberFormat="1" applyFont="1" applyAlignment="1">
      <alignment horizontal="center" vertical="center"/>
    </xf>
    <xf numFmtId="176" fontId="26" fillId="0" borderId="0" xfId="1" applyNumberFormat="1" applyFont="1" applyFill="1" applyBorder="1" applyAlignment="1">
      <alignment vertical="center"/>
    </xf>
    <xf numFmtId="38" fontId="0" fillId="0" borderId="4" xfId="3" applyFont="1" applyFill="1" applyBorder="1" applyAlignment="1" applyProtection="1">
      <alignment horizontal="center" vertical="center"/>
    </xf>
    <xf numFmtId="38" fontId="17" fillId="0" borderId="18" xfId="3" applyFont="1" applyFill="1" applyBorder="1" applyAlignment="1" applyProtection="1">
      <alignment horizontal="right" vertical="center" wrapText="1"/>
    </xf>
    <xf numFmtId="38" fontId="22" fillId="0" borderId="18" xfId="3" applyFont="1" applyFill="1" applyBorder="1" applyAlignment="1" applyProtection="1">
      <alignment horizontal="right" vertical="center" wrapText="1"/>
    </xf>
    <xf numFmtId="38" fontId="23" fillId="0" borderId="0" xfId="3" applyFont="1" applyFill="1" applyBorder="1" applyProtection="1">
      <alignment vertical="center"/>
    </xf>
    <xf numFmtId="38" fontId="13" fillId="0" borderId="0" xfId="3" applyFont="1" applyFill="1" applyBorder="1" applyAlignment="1">
      <alignment horizontal="right" vertical="center"/>
    </xf>
    <xf numFmtId="0" fontId="8" fillId="0" borderId="4" xfId="2" applyFont="1" applyBorder="1" applyAlignment="1" applyProtection="1">
      <alignment vertical="top" wrapText="1"/>
      <protection locked="0"/>
    </xf>
    <xf numFmtId="38" fontId="9" fillId="0" borderId="0" xfId="2" applyNumberFormat="1" applyFont="1" applyAlignment="1" applyProtection="1">
      <alignment horizontal="left" vertical="center"/>
      <protection locked="0"/>
    </xf>
    <xf numFmtId="181" fontId="19" fillId="0" borderId="4" xfId="2" applyNumberFormat="1" applyFont="1" applyBorder="1" applyAlignment="1" applyProtection="1">
      <alignment horizontal="center" vertical="center"/>
      <protection locked="0"/>
    </xf>
    <xf numFmtId="181" fontId="19" fillId="0" borderId="4" xfId="2" applyNumberFormat="1" applyFont="1" applyBorder="1" applyAlignment="1" applyProtection="1">
      <alignment horizontal="center" vertical="center" wrapText="1"/>
      <protection locked="0"/>
    </xf>
    <xf numFmtId="38" fontId="8" fillId="0" borderId="4" xfId="3" applyFont="1" applyFill="1" applyBorder="1" applyAlignment="1" applyProtection="1">
      <alignment vertical="center"/>
      <protection locked="0"/>
    </xf>
    <xf numFmtId="181" fontId="19" fillId="0" borderId="11" xfId="2" applyNumberFormat="1" applyFont="1" applyBorder="1" applyAlignment="1" applyProtection="1">
      <alignment horizontal="center" vertical="center"/>
      <protection locked="0"/>
    </xf>
    <xf numFmtId="181" fontId="19" fillId="0" borderId="11" xfId="2" applyNumberFormat="1" applyFont="1" applyBorder="1" applyAlignment="1" applyProtection="1">
      <alignment horizontal="center" vertical="center" wrapText="1"/>
      <protection locked="0"/>
    </xf>
    <xf numFmtId="0" fontId="8" fillId="0" borderId="11" xfId="2" applyFont="1" applyBorder="1" applyAlignment="1" applyProtection="1">
      <alignment vertical="top" wrapText="1"/>
      <protection locked="0"/>
    </xf>
    <xf numFmtId="38" fontId="22" fillId="0" borderId="0" xfId="2" applyNumberFormat="1" applyFont="1" applyAlignment="1" applyProtection="1">
      <alignment horizontal="left" vertical="center"/>
      <protection locked="0"/>
    </xf>
    <xf numFmtId="38" fontId="8" fillId="0" borderId="4" xfId="1" applyFont="1" applyFill="1" applyBorder="1" applyAlignment="1" applyProtection="1">
      <alignment horizontal="right" vertical="center"/>
      <protection locked="0"/>
    </xf>
    <xf numFmtId="181" fontId="8" fillId="0" borderId="4" xfId="2" applyNumberFormat="1" applyFont="1" applyBorder="1" applyAlignment="1">
      <alignment horizontal="center" vertical="center"/>
    </xf>
    <xf numFmtId="186" fontId="8" fillId="0" borderId="4" xfId="2" applyNumberFormat="1" applyFont="1" applyBorder="1" applyAlignment="1" applyProtection="1">
      <alignment horizontal="center" vertical="center"/>
      <protection locked="0"/>
    </xf>
    <xf numFmtId="181" fontId="8" fillId="0" borderId="11" xfId="2" applyNumberFormat="1" applyFont="1" applyBorder="1" applyAlignment="1">
      <alignment horizontal="center" vertical="center"/>
    </xf>
    <xf numFmtId="186" fontId="8" fillId="0" borderId="11" xfId="2" applyNumberFormat="1" applyFont="1" applyBorder="1" applyAlignment="1" applyProtection="1">
      <alignment horizontal="center" vertical="center"/>
      <protection locked="0"/>
    </xf>
    <xf numFmtId="38" fontId="8" fillId="0" borderId="11" xfId="1" applyFont="1" applyFill="1" applyBorder="1" applyAlignment="1" applyProtection="1">
      <alignment horizontal="right" vertical="center"/>
      <protection locked="0"/>
    </xf>
    <xf numFmtId="0" fontId="11" fillId="0" borderId="0" xfId="2" applyFont="1" applyAlignment="1">
      <alignment vertical="center"/>
    </xf>
    <xf numFmtId="180" fontId="8" fillId="0" borderId="0" xfId="2" applyNumberFormat="1" applyFont="1" applyAlignment="1" applyProtection="1">
      <alignment horizontal="center" vertical="center"/>
      <protection locked="0"/>
    </xf>
    <xf numFmtId="0" fontId="7" fillId="7" borderId="16" xfId="2" applyFont="1" applyFill="1" applyBorder="1" applyAlignment="1">
      <alignment horizontal="center" vertical="center"/>
    </xf>
    <xf numFmtId="0" fontId="7" fillId="7" borderId="4" xfId="2" quotePrefix="1" applyFont="1" applyFill="1" applyBorder="1" applyAlignment="1">
      <alignment horizontal="center" vertical="center"/>
    </xf>
    <xf numFmtId="38" fontId="8" fillId="0" borderId="4" xfId="3" applyFont="1" applyFill="1" applyBorder="1" applyProtection="1">
      <alignment vertical="center"/>
      <protection locked="0"/>
    </xf>
    <xf numFmtId="38" fontId="8" fillId="0" borderId="4" xfId="3" applyFont="1" applyFill="1" applyBorder="1" applyAlignment="1" applyProtection="1">
      <alignment horizontal="right" vertical="center"/>
      <protection locked="0"/>
    </xf>
    <xf numFmtId="38" fontId="13" fillId="0" borderId="0" xfId="3" applyFont="1">
      <alignment vertical="center"/>
    </xf>
    <xf numFmtId="38" fontId="9" fillId="0" borderId="0" xfId="2" applyNumberFormat="1" applyFont="1" applyAlignment="1" applyProtection="1">
      <alignment horizontal="center" vertical="center"/>
      <protection locked="0"/>
    </xf>
    <xf numFmtId="38" fontId="8" fillId="0" borderId="0" xfId="2" applyNumberFormat="1" applyFont="1" applyAlignment="1" applyProtection="1">
      <alignment horizontal="left" vertical="center"/>
      <protection locked="0"/>
    </xf>
    <xf numFmtId="177" fontId="7" fillId="0" borderId="0" xfId="2" applyNumberFormat="1" applyFont="1" applyAlignment="1" applyProtection="1">
      <alignment horizontal="right" vertical="center"/>
      <protection locked="0"/>
    </xf>
    <xf numFmtId="176" fontId="26" fillId="6" borderId="9" xfId="1" applyNumberFormat="1" applyFont="1" applyFill="1" applyBorder="1" applyAlignment="1">
      <alignment vertical="center"/>
    </xf>
    <xf numFmtId="184" fontId="8" fillId="6" borderId="4" xfId="1" applyNumberFormat="1" applyFont="1" applyFill="1" applyBorder="1" applyAlignment="1">
      <alignment horizontal="right" vertical="center"/>
    </xf>
    <xf numFmtId="184" fontId="8" fillId="6" borderId="11" xfId="1" applyNumberFormat="1" applyFont="1" applyFill="1" applyBorder="1" applyAlignment="1">
      <alignment horizontal="right" vertical="center"/>
    </xf>
    <xf numFmtId="182" fontId="8" fillId="6" borderId="4" xfId="2" applyNumberFormat="1" applyFont="1" applyFill="1" applyBorder="1" applyAlignment="1">
      <alignment horizontal="center" vertical="center"/>
    </xf>
    <xf numFmtId="182" fontId="8" fillId="6" borderId="11" xfId="2" applyNumberFormat="1" applyFont="1" applyFill="1" applyBorder="1" applyAlignment="1">
      <alignment horizontal="center" vertical="center"/>
    </xf>
    <xf numFmtId="176" fontId="26" fillId="6" borderId="9" xfId="1" applyNumberFormat="1" applyFont="1" applyFill="1" applyBorder="1" applyAlignment="1" applyProtection="1">
      <alignment vertical="center"/>
      <protection locked="0"/>
    </xf>
    <xf numFmtId="0" fontId="5" fillId="6" borderId="48" xfId="2" applyFont="1" applyFill="1" applyBorder="1" applyProtection="1">
      <protection locked="0"/>
    </xf>
    <xf numFmtId="0" fontId="5" fillId="6" borderId="48" xfId="2" applyFont="1" applyFill="1" applyBorder="1"/>
    <xf numFmtId="38" fontId="38" fillId="0" borderId="0" xfId="3" applyFont="1" applyFill="1" applyBorder="1" applyAlignment="1">
      <alignment horizontal="right" vertical="center"/>
    </xf>
    <xf numFmtId="0" fontId="50" fillId="0" borderId="0" xfId="2" applyFont="1" applyAlignment="1" applyProtection="1">
      <alignment vertical="center"/>
      <protection locked="0"/>
    </xf>
    <xf numFmtId="0" fontId="9" fillId="0" borderId="4" xfId="2" applyFont="1" applyBorder="1" applyAlignment="1" applyProtection="1">
      <alignment horizontal="center" vertical="center"/>
      <protection locked="0"/>
    </xf>
    <xf numFmtId="183" fontId="9" fillId="0" borderId="4" xfId="2" applyNumberFormat="1"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183" fontId="9" fillId="0" borderId="11" xfId="2" applyNumberFormat="1" applyFont="1" applyBorder="1" applyAlignment="1" applyProtection="1">
      <alignment horizontal="center" vertical="center"/>
      <protection locked="0"/>
    </xf>
    <xf numFmtId="182" fontId="9" fillId="0" borderId="4" xfId="2" applyNumberFormat="1" applyFont="1" applyBorder="1" applyAlignment="1" applyProtection="1">
      <alignment horizontal="center" vertical="center"/>
      <protection locked="0"/>
    </xf>
    <xf numFmtId="182" fontId="9" fillId="0" borderId="11" xfId="2" applyNumberFormat="1" applyFont="1" applyBorder="1" applyAlignment="1" applyProtection="1">
      <alignment horizontal="center" vertical="center"/>
      <protection locked="0"/>
    </xf>
    <xf numFmtId="185" fontId="9" fillId="6" borderId="4" xfId="2" applyNumberFormat="1" applyFont="1" applyFill="1" applyBorder="1" applyAlignment="1">
      <alignment horizontal="center" vertical="center"/>
    </xf>
    <xf numFmtId="185" fontId="9" fillId="6" borderId="11" xfId="2" applyNumberFormat="1" applyFont="1" applyFill="1" applyBorder="1" applyAlignment="1">
      <alignment horizontal="center" vertical="center"/>
    </xf>
    <xf numFmtId="176" fontId="7" fillId="7" borderId="4" xfId="2" applyNumberFormat="1" applyFont="1" applyFill="1" applyBorder="1" applyAlignment="1">
      <alignment horizontal="center" vertical="center" wrapText="1"/>
    </xf>
    <xf numFmtId="180" fontId="21" fillId="0" borderId="0" xfId="2" applyNumberFormat="1" applyFont="1" applyAlignment="1">
      <alignment horizontal="left"/>
    </xf>
    <xf numFmtId="183" fontId="9" fillId="6" borderId="4" xfId="2" applyNumberFormat="1" applyFont="1" applyFill="1" applyBorder="1" applyAlignment="1">
      <alignment horizontal="right" vertical="center"/>
    </xf>
    <xf numFmtId="183" fontId="9" fillId="6" borderId="11" xfId="2" applyNumberFormat="1" applyFont="1" applyFill="1" applyBorder="1" applyAlignment="1">
      <alignment horizontal="right" vertical="center"/>
    </xf>
    <xf numFmtId="176" fontId="22" fillId="7" borderId="4" xfId="2" applyNumberFormat="1" applyFont="1" applyFill="1" applyBorder="1" applyAlignment="1">
      <alignment horizontal="center" vertical="center" wrapText="1"/>
    </xf>
    <xf numFmtId="176" fontId="26" fillId="8" borderId="4" xfId="1" applyNumberFormat="1" applyFont="1" applyFill="1" applyBorder="1" applyAlignment="1">
      <alignment vertical="center"/>
    </xf>
    <xf numFmtId="0" fontId="5" fillId="8" borderId="40" xfId="2" applyFont="1" applyFill="1" applyBorder="1"/>
    <xf numFmtId="38" fontId="23" fillId="0" borderId="0" xfId="3" applyFont="1" applyFill="1" applyAlignment="1" applyProtection="1">
      <alignment vertical="center" wrapText="1"/>
      <protection locked="0"/>
    </xf>
    <xf numFmtId="49" fontId="37" fillId="0" borderId="0" xfId="3" applyNumberFormat="1" applyFont="1" applyFill="1" applyBorder="1" applyAlignment="1" applyProtection="1">
      <alignment horizontal="right" vertical="center" wrapText="1"/>
      <protection locked="0"/>
    </xf>
    <xf numFmtId="49" fontId="17" fillId="0" borderId="0" xfId="3" applyNumberFormat="1" applyFont="1" applyFill="1" applyBorder="1" applyAlignment="1">
      <alignment horizontal="left" vertical="center"/>
    </xf>
    <xf numFmtId="49" fontId="17" fillId="0" borderId="0" xfId="3" applyNumberFormat="1" applyFont="1" applyFill="1" applyBorder="1" applyAlignment="1" applyProtection="1">
      <alignment horizontal="right" vertical="center" wrapText="1"/>
      <protection locked="0"/>
    </xf>
    <xf numFmtId="185" fontId="9" fillId="6" borderId="4" xfId="2" applyNumberFormat="1" applyFont="1" applyFill="1" applyBorder="1" applyAlignment="1">
      <alignment vertical="center"/>
    </xf>
    <xf numFmtId="185" fontId="9" fillId="6" borderId="11" xfId="2" applyNumberFormat="1" applyFont="1" applyFill="1" applyBorder="1" applyAlignment="1">
      <alignment vertical="center"/>
    </xf>
    <xf numFmtId="38" fontId="9" fillId="6" borderId="4" xfId="3" applyFont="1" applyFill="1" applyBorder="1" applyAlignment="1">
      <alignment horizontal="right" vertical="center"/>
    </xf>
    <xf numFmtId="38" fontId="9" fillId="6" borderId="11" xfId="3" applyFont="1" applyFill="1" applyBorder="1" applyAlignment="1">
      <alignment horizontal="right" vertical="center"/>
    </xf>
    <xf numFmtId="38" fontId="7" fillId="6" borderId="9" xfId="3" applyFont="1" applyFill="1" applyBorder="1" applyAlignment="1" applyProtection="1">
      <alignment horizontal="right" vertical="center"/>
    </xf>
    <xf numFmtId="38" fontId="7" fillId="8" borderId="4" xfId="3" applyFont="1" applyFill="1" applyBorder="1" applyAlignment="1" applyProtection="1">
      <alignment horizontal="right" vertical="center"/>
    </xf>
    <xf numFmtId="38" fontId="38" fillId="6" borderId="13" xfId="3" applyFont="1" applyFill="1" applyBorder="1" applyAlignment="1" applyProtection="1">
      <alignment vertical="center" wrapText="1"/>
    </xf>
    <xf numFmtId="38" fontId="38" fillId="6" borderId="18" xfId="3" applyFont="1" applyFill="1" applyBorder="1" applyAlignment="1" applyProtection="1">
      <alignment vertical="center" wrapText="1"/>
    </xf>
    <xf numFmtId="38" fontId="28" fillId="0" borderId="0" xfId="3" applyFont="1" applyBorder="1" applyAlignment="1" applyProtection="1">
      <alignment vertical="center"/>
    </xf>
    <xf numFmtId="38" fontId="57" fillId="0" borderId="0" xfId="3" applyFont="1" applyBorder="1" applyAlignment="1" applyProtection="1">
      <alignment vertical="center"/>
    </xf>
    <xf numFmtId="38" fontId="21" fillId="0" borderId="4" xfId="3" applyFont="1" applyFill="1" applyBorder="1" applyAlignment="1" applyProtection="1">
      <alignment horizontal="right" vertical="center" wrapText="1"/>
      <protection locked="0"/>
    </xf>
    <xf numFmtId="38" fontId="21" fillId="0" borderId="4" xfId="3" applyFont="1" applyFill="1" applyBorder="1" applyAlignment="1" applyProtection="1">
      <alignment horizontal="right" vertical="center" wrapText="1"/>
    </xf>
    <xf numFmtId="38" fontId="28" fillId="0" borderId="18" xfId="3" applyFont="1" applyFill="1" applyBorder="1" applyAlignment="1" applyProtection="1">
      <alignment horizontal="right" vertical="center" wrapText="1"/>
    </xf>
    <xf numFmtId="38" fontId="21" fillId="0" borderId="31" xfId="3" applyFont="1" applyFill="1" applyBorder="1" applyAlignment="1" applyProtection="1">
      <alignment horizontal="right" vertical="center" wrapText="1"/>
    </xf>
    <xf numFmtId="38" fontId="21" fillId="6" borderId="4" xfId="3" applyFont="1" applyFill="1" applyBorder="1" applyAlignment="1" applyProtection="1">
      <alignment horizontal="right" vertical="center" wrapText="1"/>
    </xf>
    <xf numFmtId="38" fontId="22" fillId="6" borderId="45" xfId="3" applyFont="1" applyFill="1" applyBorder="1" applyAlignment="1" applyProtection="1">
      <alignment vertical="center" wrapText="1"/>
    </xf>
    <xf numFmtId="38" fontId="22" fillId="6" borderId="3" xfId="3" applyFont="1" applyFill="1" applyBorder="1" applyAlignment="1" applyProtection="1">
      <alignment horizontal="right" vertical="center"/>
    </xf>
    <xf numFmtId="38" fontId="21" fillId="6" borderId="11" xfId="3" applyFont="1" applyFill="1" applyBorder="1" applyAlignment="1" applyProtection="1">
      <alignment horizontal="right" vertical="center" wrapText="1"/>
    </xf>
    <xf numFmtId="38" fontId="22" fillId="9" borderId="24" xfId="3" applyFont="1" applyFill="1" applyBorder="1" applyAlignment="1" applyProtection="1">
      <alignment vertical="center" wrapText="1"/>
    </xf>
    <xf numFmtId="38" fontId="22" fillId="9" borderId="43" xfId="3" applyFont="1" applyFill="1" applyBorder="1" applyAlignment="1" applyProtection="1">
      <alignment horizontal="right" vertical="center"/>
    </xf>
    <xf numFmtId="38" fontId="21" fillId="9" borderId="43" xfId="3" applyFont="1" applyFill="1" applyBorder="1" applyAlignment="1" applyProtection="1">
      <alignment horizontal="right" vertical="center" wrapText="1"/>
    </xf>
    <xf numFmtId="38" fontId="18" fillId="9" borderId="24" xfId="3" applyFont="1" applyFill="1" applyBorder="1" applyAlignment="1" applyProtection="1">
      <alignment horizontal="left" vertical="center" wrapText="1"/>
    </xf>
    <xf numFmtId="38" fontId="18" fillId="9" borderId="1" xfId="3" applyFont="1" applyFill="1" applyBorder="1" applyAlignment="1" applyProtection="1">
      <alignment horizontal="right" vertical="center"/>
    </xf>
    <xf numFmtId="38" fontId="21" fillId="9" borderId="1" xfId="3" applyFont="1" applyFill="1" applyBorder="1" applyAlignment="1" applyProtection="1">
      <alignment horizontal="right" vertical="center" wrapText="1"/>
      <protection locked="0"/>
    </xf>
    <xf numFmtId="38" fontId="59" fillId="0" borderId="0" xfId="3" applyFont="1" applyFill="1" applyBorder="1" applyAlignment="1">
      <alignment horizontal="right" vertical="center"/>
    </xf>
    <xf numFmtId="38" fontId="61" fillId="0" borderId="0" xfId="3" applyFont="1" applyFill="1" applyBorder="1" applyAlignment="1">
      <alignment horizontal="right" vertical="center"/>
    </xf>
    <xf numFmtId="38" fontId="61" fillId="0" borderId="0" xfId="3" applyFont="1" applyFill="1" applyBorder="1" applyAlignment="1">
      <alignment horizontal="center" vertical="center"/>
    </xf>
    <xf numFmtId="38" fontId="61" fillId="0" borderId="0" xfId="3" applyFont="1" applyFill="1" applyProtection="1">
      <alignment vertical="center"/>
    </xf>
    <xf numFmtId="38" fontId="62" fillId="0" borderId="0" xfId="3" applyFont="1" applyProtection="1">
      <alignment vertical="center"/>
    </xf>
    <xf numFmtId="38" fontId="21" fillId="9" borderId="31" xfId="3" applyFont="1" applyFill="1" applyBorder="1" applyAlignment="1" applyProtection="1">
      <alignment horizontal="right" vertical="center" wrapText="1"/>
    </xf>
    <xf numFmtId="38" fontId="21" fillId="9" borderId="2" xfId="3" applyFont="1" applyFill="1" applyBorder="1" applyAlignment="1" applyProtection="1">
      <alignment horizontal="right" vertical="center" wrapText="1"/>
      <protection locked="0"/>
    </xf>
    <xf numFmtId="38" fontId="38" fillId="9" borderId="32" xfId="3" applyFont="1" applyFill="1" applyBorder="1" applyAlignment="1" applyProtection="1">
      <alignment vertical="center" wrapText="1"/>
    </xf>
    <xf numFmtId="38" fontId="46" fillId="9" borderId="31" xfId="3" applyFont="1" applyFill="1" applyBorder="1" applyProtection="1">
      <alignment vertical="center"/>
    </xf>
    <xf numFmtId="38" fontId="46" fillId="9" borderId="31" xfId="3" applyFont="1" applyFill="1" applyBorder="1" applyAlignment="1" applyProtection="1">
      <alignment vertical="center" wrapText="1"/>
    </xf>
    <xf numFmtId="38" fontId="38" fillId="9" borderId="32" xfId="3" applyFont="1" applyFill="1" applyBorder="1" applyAlignment="1" applyProtection="1">
      <alignment vertical="center"/>
    </xf>
    <xf numFmtId="38" fontId="54" fillId="3" borderId="2" xfId="3" applyFont="1" applyFill="1" applyBorder="1" applyAlignment="1" applyProtection="1">
      <alignment horizontal="center" vertical="center"/>
    </xf>
    <xf numFmtId="38" fontId="21" fillId="6" borderId="9" xfId="3" applyFont="1" applyFill="1" applyBorder="1" applyAlignment="1" applyProtection="1">
      <alignment horizontal="right" vertical="center" wrapText="1"/>
    </xf>
    <xf numFmtId="38" fontId="18" fillId="9" borderId="9" xfId="3" applyFont="1" applyFill="1" applyBorder="1" applyAlignment="1" applyProtection="1">
      <alignment vertical="center" wrapText="1"/>
    </xf>
    <xf numFmtId="38" fontId="21" fillId="6" borderId="5" xfId="3" applyFont="1" applyFill="1" applyBorder="1" applyAlignment="1" applyProtection="1">
      <alignment horizontal="right" vertical="center" wrapText="1"/>
    </xf>
    <xf numFmtId="38" fontId="16" fillId="6" borderId="53" xfId="3" applyFont="1" applyFill="1" applyBorder="1" applyAlignment="1" applyProtection="1">
      <alignment horizontal="left" vertical="center"/>
    </xf>
    <xf numFmtId="38" fontId="21" fillId="9" borderId="36" xfId="3" applyFont="1" applyFill="1" applyBorder="1" applyAlignment="1" applyProtection="1">
      <alignment horizontal="right" vertical="center" wrapText="1"/>
    </xf>
    <xf numFmtId="38" fontId="0" fillId="6" borderId="53" xfId="3" applyFont="1" applyFill="1" applyBorder="1" applyProtection="1">
      <alignment vertical="center"/>
    </xf>
    <xf numFmtId="38" fontId="21" fillId="0" borderId="5" xfId="3" applyFont="1" applyFill="1" applyBorder="1" applyAlignment="1" applyProtection="1">
      <alignment horizontal="right" vertical="center" wrapText="1"/>
    </xf>
    <xf numFmtId="38" fontId="15" fillId="6" borderId="21" xfId="3" applyFont="1" applyFill="1" applyBorder="1" applyAlignment="1" applyProtection="1">
      <alignment vertical="center" wrapText="1"/>
    </xf>
    <xf numFmtId="38" fontId="10" fillId="6" borderId="53" xfId="3" applyFont="1" applyFill="1" applyBorder="1" applyAlignment="1" applyProtection="1">
      <alignment vertical="center" wrapText="1"/>
    </xf>
    <xf numFmtId="38" fontId="21" fillId="9" borderId="55" xfId="3" applyFont="1" applyFill="1" applyBorder="1" applyAlignment="1" applyProtection="1">
      <alignment horizontal="right" vertical="center" wrapText="1"/>
      <protection locked="0"/>
    </xf>
    <xf numFmtId="38" fontId="0" fillId="9" borderId="0" xfId="3" applyFont="1" applyFill="1" applyBorder="1" applyProtection="1">
      <alignment vertical="center"/>
    </xf>
    <xf numFmtId="38" fontId="10" fillId="6" borderId="8" xfId="3" applyFont="1" applyFill="1" applyBorder="1" applyAlignment="1" applyProtection="1">
      <alignment vertical="center" wrapText="1"/>
    </xf>
    <xf numFmtId="38" fontId="21" fillId="6" borderId="12" xfId="3" applyFont="1" applyFill="1" applyBorder="1" applyAlignment="1" applyProtection="1">
      <alignment horizontal="right" vertical="center" wrapText="1"/>
    </xf>
    <xf numFmtId="38" fontId="16" fillId="6" borderId="54" xfId="3" applyFont="1" applyFill="1" applyBorder="1" applyAlignment="1" applyProtection="1">
      <alignment horizontal="left" vertical="center"/>
    </xf>
    <xf numFmtId="38" fontId="21" fillId="6" borderId="9" xfId="3" applyFont="1" applyFill="1" applyBorder="1" applyAlignment="1" applyProtection="1">
      <alignment horizontal="right" vertical="center" wrapText="1"/>
      <protection locked="0"/>
    </xf>
    <xf numFmtId="38" fontId="21" fillId="6" borderId="10" xfId="3" applyFont="1" applyFill="1" applyBorder="1" applyAlignment="1" applyProtection="1">
      <alignment horizontal="right" vertical="center" wrapText="1"/>
    </xf>
    <xf numFmtId="38" fontId="21" fillId="6" borderId="8" xfId="3" applyFont="1" applyFill="1" applyBorder="1" applyAlignment="1" applyProtection="1">
      <alignment horizontal="right" vertical="center" wrapText="1"/>
      <protection locked="0"/>
    </xf>
    <xf numFmtId="38" fontId="21" fillId="6" borderId="6" xfId="3" applyFont="1" applyFill="1" applyBorder="1" applyAlignment="1" applyProtection="1">
      <alignment horizontal="right" vertical="center" wrapText="1"/>
    </xf>
    <xf numFmtId="38" fontId="21" fillId="9" borderId="21" xfId="3" applyFont="1" applyFill="1" applyBorder="1" applyAlignment="1" applyProtection="1">
      <alignment horizontal="right" vertical="center" wrapText="1"/>
    </xf>
    <xf numFmtId="38" fontId="21" fillId="0" borderId="6" xfId="3" applyFont="1" applyFill="1" applyBorder="1" applyAlignment="1" applyProtection="1">
      <alignment horizontal="right" vertical="center" wrapText="1"/>
      <protection locked="0"/>
    </xf>
    <xf numFmtId="38" fontId="21" fillId="9" borderId="33" xfId="3" applyFont="1" applyFill="1" applyBorder="1" applyAlignment="1" applyProtection="1">
      <alignment horizontal="right" vertical="center" wrapText="1"/>
      <protection locked="0"/>
    </xf>
    <xf numFmtId="38" fontId="21" fillId="6" borderId="66" xfId="3" applyFont="1" applyFill="1" applyBorder="1" applyAlignment="1" applyProtection="1">
      <alignment horizontal="right" vertical="center" wrapText="1"/>
    </xf>
    <xf numFmtId="38" fontId="28" fillId="0" borderId="30" xfId="3" applyFont="1" applyFill="1" applyBorder="1" applyAlignment="1" applyProtection="1">
      <alignment horizontal="right" vertical="center" wrapText="1"/>
    </xf>
    <xf numFmtId="38" fontId="28" fillId="0" borderId="60" xfId="3" applyFont="1" applyFill="1" applyBorder="1" applyAlignment="1" applyProtection="1">
      <alignment horizontal="right" vertical="center" wrapText="1"/>
    </xf>
    <xf numFmtId="38" fontId="28" fillId="0" borderId="62" xfId="3" applyFont="1" applyFill="1" applyBorder="1" applyAlignment="1" applyProtection="1">
      <alignment horizontal="right" vertical="center" wrapText="1"/>
    </xf>
    <xf numFmtId="38" fontId="11" fillId="6" borderId="67" xfId="3" applyFont="1" applyFill="1" applyBorder="1" applyAlignment="1" applyProtection="1">
      <alignment horizontal="right" vertical="center" wrapText="1"/>
    </xf>
    <xf numFmtId="38" fontId="11" fillId="6" borderId="14" xfId="3" applyFont="1" applyFill="1" applyBorder="1" applyAlignment="1" applyProtection="1">
      <alignment horizontal="right" vertical="center" wrapText="1"/>
    </xf>
    <xf numFmtId="38" fontId="11" fillId="0" borderId="14" xfId="3" applyFont="1" applyFill="1" applyBorder="1" applyAlignment="1" applyProtection="1">
      <alignment horizontal="right" vertical="center" wrapText="1"/>
    </xf>
    <xf numFmtId="38" fontId="11" fillId="0" borderId="67" xfId="3" applyFont="1" applyFill="1" applyBorder="1" applyAlignment="1" applyProtection="1">
      <alignment horizontal="right" vertical="center" wrapText="1"/>
    </xf>
    <xf numFmtId="38" fontId="11" fillId="6" borderId="68" xfId="3" applyFont="1" applyFill="1" applyBorder="1" applyAlignment="1" applyProtection="1">
      <alignment horizontal="right" vertical="center" wrapText="1"/>
    </xf>
    <xf numFmtId="38" fontId="22" fillId="0" borderId="69" xfId="3" applyFont="1" applyFill="1" applyBorder="1" applyAlignment="1" applyProtection="1">
      <alignment horizontal="right" vertical="center" wrapText="1"/>
    </xf>
    <xf numFmtId="38" fontId="8" fillId="0" borderId="70" xfId="3" applyFont="1" applyFill="1" applyBorder="1" applyAlignment="1" applyProtection="1">
      <alignment horizontal="right" vertical="center" wrapText="1"/>
    </xf>
    <xf numFmtId="38" fontId="21" fillId="0" borderId="21" xfId="3" applyFont="1" applyFill="1" applyBorder="1" applyAlignment="1" applyProtection="1">
      <alignment horizontal="right" vertical="center" wrapText="1"/>
    </xf>
    <xf numFmtId="38" fontId="21" fillId="0" borderId="39" xfId="3" applyFont="1" applyFill="1" applyBorder="1" applyAlignment="1" applyProtection="1">
      <alignment horizontal="right" vertical="center" wrapText="1"/>
    </xf>
    <xf numFmtId="38" fontId="21" fillId="6" borderId="71" xfId="3" applyFont="1" applyFill="1" applyBorder="1" applyAlignment="1" applyProtection="1">
      <alignment horizontal="right" vertical="center" wrapText="1"/>
    </xf>
    <xf numFmtId="38" fontId="11" fillId="6" borderId="72" xfId="3" applyFont="1" applyFill="1" applyBorder="1" applyAlignment="1" applyProtection="1">
      <alignment horizontal="right" vertical="center" wrapText="1"/>
    </xf>
    <xf numFmtId="38" fontId="21" fillId="6" borderId="46" xfId="3" applyFont="1" applyFill="1" applyBorder="1" applyAlignment="1" applyProtection="1">
      <alignment horizontal="right" vertical="center" wrapText="1"/>
    </xf>
    <xf numFmtId="38" fontId="21" fillId="6" borderId="35" xfId="3" applyFont="1" applyFill="1" applyBorder="1" applyAlignment="1" applyProtection="1">
      <alignment horizontal="right" vertical="center" wrapText="1"/>
    </xf>
    <xf numFmtId="9" fontId="28" fillId="6" borderId="71" xfId="6" applyFont="1" applyFill="1" applyBorder="1" applyAlignment="1" applyProtection="1">
      <alignment horizontal="center" vertical="center" wrapText="1"/>
      <protection locked="0"/>
    </xf>
    <xf numFmtId="180" fontId="64" fillId="0" borderId="0" xfId="2" applyNumberFormat="1" applyFont="1" applyAlignment="1" applyProtection="1">
      <alignment horizontal="left" vertical="center"/>
      <protection locked="0"/>
    </xf>
    <xf numFmtId="0" fontId="47" fillId="0" borderId="4" xfId="2" applyFont="1" applyBorder="1" applyAlignment="1" applyProtection="1">
      <alignment horizontal="center" vertical="center"/>
      <protection locked="0"/>
    </xf>
    <xf numFmtId="0" fontId="47" fillId="0" borderId="11" xfId="2" applyFont="1" applyBorder="1" applyAlignment="1" applyProtection="1">
      <alignment horizontal="center" vertical="center"/>
      <protection locked="0"/>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53" fillId="2" borderId="0" xfId="2" applyFont="1" applyFill="1" applyAlignment="1" applyProtection="1">
      <alignment horizontal="right" vertical="center"/>
      <protection locked="0"/>
    </xf>
    <xf numFmtId="38" fontId="56" fillId="0" borderId="0" xfId="2" applyNumberFormat="1" applyFont="1" applyAlignment="1" applyProtection="1">
      <alignment horizontal="left" vertical="center"/>
      <protection locked="0"/>
    </xf>
    <xf numFmtId="38" fontId="50" fillId="0" borderId="0" xfId="2" applyNumberFormat="1" applyFont="1" applyAlignment="1" applyProtection="1">
      <alignment horizontal="left" vertical="center"/>
      <protection locked="0"/>
    </xf>
    <xf numFmtId="38" fontId="50" fillId="0" borderId="0" xfId="2" applyNumberFormat="1" applyFont="1" applyAlignment="1" applyProtection="1">
      <alignment horizontal="center" vertical="center"/>
      <protection locked="0"/>
    </xf>
    <xf numFmtId="180" fontId="50" fillId="0" borderId="0" xfId="2" applyNumberFormat="1" applyFont="1" applyAlignment="1" applyProtection="1">
      <alignment horizontal="center" vertical="center"/>
      <protection locked="0"/>
    </xf>
    <xf numFmtId="0" fontId="50" fillId="2" borderId="0" xfId="2" applyFont="1" applyFill="1" applyAlignment="1" applyProtection="1">
      <alignment vertical="center"/>
      <protection locked="0"/>
    </xf>
    <xf numFmtId="0" fontId="50" fillId="0" borderId="0" xfId="2" applyFont="1" applyAlignment="1">
      <alignment vertical="center"/>
    </xf>
    <xf numFmtId="38" fontId="60" fillId="0" borderId="0" xfId="3" applyFont="1" applyFill="1" applyBorder="1" applyAlignment="1">
      <alignment horizontal="right" vertical="center"/>
    </xf>
    <xf numFmtId="38" fontId="56" fillId="2" borderId="0" xfId="2" applyNumberFormat="1" applyFont="1" applyFill="1" applyAlignment="1" applyProtection="1">
      <alignment horizontal="left" vertical="center"/>
      <protection locked="0"/>
    </xf>
    <xf numFmtId="0" fontId="56" fillId="2" borderId="0" xfId="2" applyFont="1" applyFill="1" applyAlignment="1" applyProtection="1">
      <alignment vertical="center"/>
      <protection locked="0"/>
    </xf>
    <xf numFmtId="180" fontId="56" fillId="2" borderId="0" xfId="2" applyNumberFormat="1" applyFont="1" applyFill="1" applyAlignment="1" applyProtection="1">
      <alignment horizontal="center" vertical="center"/>
      <protection locked="0"/>
    </xf>
    <xf numFmtId="38" fontId="28" fillId="0" borderId="0" xfId="3" applyFont="1" applyFill="1" applyAlignment="1">
      <alignment vertical="center"/>
    </xf>
    <xf numFmtId="14" fontId="25" fillId="0" borderId="4" xfId="3" applyNumberFormat="1" applyFont="1" applyFill="1" applyBorder="1">
      <alignment vertical="center"/>
    </xf>
    <xf numFmtId="14" fontId="0" fillId="0" borderId="4" xfId="3" applyNumberFormat="1" applyFont="1" applyFill="1" applyBorder="1">
      <alignment vertical="center"/>
    </xf>
    <xf numFmtId="38" fontId="16" fillId="0" borderId="0" xfId="3" applyFont="1" applyFill="1" applyBorder="1">
      <alignment vertical="center"/>
    </xf>
    <xf numFmtId="14" fontId="25" fillId="0" borderId="0" xfId="3" applyNumberFormat="1" applyFont="1" applyFill="1" applyBorder="1">
      <alignment vertical="center"/>
    </xf>
    <xf numFmtId="38" fontId="25" fillId="0" borderId="0" xfId="3" applyFont="1" applyFill="1" applyBorder="1" applyAlignment="1">
      <alignment horizontal="center" vertical="center"/>
    </xf>
    <xf numFmtId="14" fontId="16" fillId="0" borderId="0" xfId="3" applyNumberFormat="1" applyFont="1" applyFill="1" applyBorder="1">
      <alignment vertical="center"/>
    </xf>
    <xf numFmtId="38" fontId="8" fillId="0" borderId="0" xfId="3" applyFont="1" applyFill="1" applyBorder="1" applyProtection="1">
      <alignment vertical="center"/>
      <protection locked="0"/>
    </xf>
    <xf numFmtId="38" fontId="17" fillId="0" borderId="0" xfId="3" applyFont="1" applyFill="1" applyBorder="1" applyAlignment="1">
      <alignment vertical="center" textRotation="255"/>
    </xf>
    <xf numFmtId="38" fontId="8" fillId="0" borderId="0" xfId="3" applyFont="1" applyFill="1" applyBorder="1" applyAlignment="1" applyProtection="1">
      <alignment horizontal="right" vertical="center"/>
      <protection locked="0"/>
    </xf>
    <xf numFmtId="38" fontId="25" fillId="0" borderId="0" xfId="3" applyFont="1" applyBorder="1">
      <alignment vertical="center"/>
    </xf>
    <xf numFmtId="38" fontId="15" fillId="0" borderId="0" xfId="3" applyFont="1">
      <alignment vertical="center"/>
    </xf>
    <xf numFmtId="38" fontId="66" fillId="0" borderId="0" xfId="7" applyNumberFormat="1" applyFont="1">
      <alignment vertical="center"/>
    </xf>
    <xf numFmtId="38" fontId="0" fillId="0" borderId="6" xfId="3" applyFont="1" applyFill="1" applyBorder="1">
      <alignment vertical="center"/>
    </xf>
    <xf numFmtId="38" fontId="25" fillId="0" borderId="6" xfId="3" applyFont="1" applyFill="1" applyBorder="1">
      <alignment vertical="center"/>
    </xf>
    <xf numFmtId="38" fontId="25" fillId="0" borderId="38" xfId="3" applyFont="1" applyFill="1" applyBorder="1">
      <alignment vertical="center"/>
    </xf>
    <xf numFmtId="14" fontId="25" fillId="0" borderId="7" xfId="3" applyNumberFormat="1" applyFont="1" applyFill="1" applyBorder="1">
      <alignment vertical="center"/>
    </xf>
    <xf numFmtId="38" fontId="8" fillId="0" borderId="7" xfId="3" applyFont="1" applyFill="1" applyBorder="1" applyProtection="1">
      <alignment vertical="center"/>
      <protection locked="0"/>
    </xf>
    <xf numFmtId="38" fontId="8" fillId="0" borderId="7" xfId="3" applyFont="1" applyFill="1" applyBorder="1" applyAlignment="1" applyProtection="1">
      <alignment horizontal="right" vertical="center"/>
      <protection locked="0"/>
    </xf>
    <xf numFmtId="38" fontId="0" fillId="0" borderId="76" xfId="3" applyFont="1" applyBorder="1">
      <alignment vertical="center"/>
    </xf>
    <xf numFmtId="38" fontId="0" fillId="0" borderId="74" xfId="3" applyFont="1" applyBorder="1">
      <alignment vertical="center"/>
    </xf>
    <xf numFmtId="38" fontId="25" fillId="0" borderId="77" xfId="3" applyFont="1" applyBorder="1">
      <alignment vertical="center"/>
    </xf>
    <xf numFmtId="38" fontId="38" fillId="3" borderId="60" xfId="3" applyFont="1" applyFill="1" applyBorder="1" applyAlignment="1" applyProtection="1">
      <alignment horizontal="center" vertical="center" wrapText="1"/>
      <protection locked="0"/>
    </xf>
    <xf numFmtId="38" fontId="55" fillId="2" borderId="0" xfId="3" applyFont="1" applyFill="1">
      <alignment vertical="center"/>
    </xf>
    <xf numFmtId="38" fontId="17" fillId="5" borderId="7" xfId="3" applyFont="1" applyFill="1" applyBorder="1" applyAlignment="1">
      <alignment horizontal="center" vertical="center"/>
    </xf>
    <xf numFmtId="38" fontId="18" fillId="10" borderId="4" xfId="3" applyFont="1" applyFill="1" applyBorder="1" applyAlignment="1">
      <alignment horizontal="right" vertical="center"/>
    </xf>
    <xf numFmtId="38" fontId="0" fillId="0" borderId="77" xfId="3" applyFont="1" applyBorder="1">
      <alignment vertical="center"/>
    </xf>
    <xf numFmtId="38" fontId="15" fillId="0" borderId="0" xfId="3" applyFont="1" applyFill="1" applyBorder="1" applyAlignment="1">
      <alignment vertical="center"/>
    </xf>
    <xf numFmtId="38" fontId="25" fillId="0" borderId="0" xfId="3" applyFont="1" applyFill="1">
      <alignment vertical="center"/>
    </xf>
    <xf numFmtId="38" fontId="16" fillId="0" borderId="0" xfId="3" applyFont="1">
      <alignment vertical="center"/>
    </xf>
    <xf numFmtId="38" fontId="21" fillId="6" borderId="78" xfId="3" applyFont="1" applyFill="1" applyBorder="1" applyAlignment="1" applyProtection="1">
      <alignment horizontal="right" vertical="center" wrapText="1"/>
    </xf>
    <xf numFmtId="38" fontId="44" fillId="0" borderId="0" xfId="3" applyFont="1" applyFill="1" applyBorder="1" applyAlignment="1">
      <alignment horizontal="left" vertical="center"/>
    </xf>
    <xf numFmtId="187" fontId="18" fillId="3" borderId="4" xfId="3" applyNumberFormat="1" applyFont="1" applyFill="1" applyBorder="1" applyAlignment="1">
      <alignment horizontal="right" vertical="center"/>
    </xf>
    <xf numFmtId="38" fontId="27" fillId="0" borderId="0" xfId="3" applyFont="1" applyAlignment="1">
      <alignment vertical="center"/>
    </xf>
    <xf numFmtId="0" fontId="42" fillId="0" borderId="41" xfId="0" applyFont="1" applyBorder="1" applyAlignment="1">
      <alignment vertical="top"/>
    </xf>
    <xf numFmtId="0" fontId="42" fillId="0" borderId="43" xfId="0" applyFont="1" applyBorder="1" applyAlignment="1">
      <alignment vertical="top"/>
    </xf>
    <xf numFmtId="0" fontId="42" fillId="0" borderId="0" xfId="0" applyFont="1" applyAlignment="1">
      <alignment vertical="top"/>
    </xf>
    <xf numFmtId="0" fontId="42" fillId="0" borderId="82" xfId="0" applyFont="1" applyBorder="1" applyAlignment="1">
      <alignment vertical="top"/>
    </xf>
    <xf numFmtId="0" fontId="42" fillId="0" borderId="83" xfId="0" applyFont="1" applyBorder="1" applyAlignment="1">
      <alignment vertical="top"/>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59" fillId="0" borderId="0" xfId="0" applyFont="1">
      <alignment vertical="center"/>
    </xf>
    <xf numFmtId="38" fontId="13" fillId="0" borderId="0" xfId="3" applyFont="1" applyFill="1" applyBorder="1" applyAlignment="1" applyProtection="1">
      <alignment horizontal="left" vertical="center"/>
    </xf>
    <xf numFmtId="0" fontId="11" fillId="0" borderId="0" xfId="2" applyFont="1" applyAlignment="1">
      <alignment horizontal="left" vertical="center"/>
    </xf>
    <xf numFmtId="176" fontId="26" fillId="8" borderId="4" xfId="1" applyNumberFormat="1" applyFont="1" applyFill="1" applyBorder="1" applyAlignment="1" applyProtection="1">
      <alignment vertical="center"/>
      <protection locked="0"/>
    </xf>
    <xf numFmtId="0" fontId="5" fillId="8" borderId="40" xfId="2" applyFont="1" applyFill="1" applyBorder="1" applyProtection="1">
      <protection locked="0"/>
    </xf>
    <xf numFmtId="38" fontId="71" fillId="6" borderId="10" xfId="3" applyFont="1" applyFill="1" applyBorder="1" applyAlignment="1" applyProtection="1">
      <alignment horizontal="right" vertical="center" wrapText="1"/>
    </xf>
    <xf numFmtId="38" fontId="71" fillId="6" borderId="5" xfId="3" applyFont="1" applyFill="1" applyBorder="1" applyAlignment="1" applyProtection="1">
      <alignment horizontal="right" vertical="center" wrapText="1"/>
    </xf>
    <xf numFmtId="38" fontId="71" fillId="9" borderId="36" xfId="3" applyFont="1" applyFill="1" applyBorder="1" applyAlignment="1" applyProtection="1">
      <alignment horizontal="right" vertical="center" wrapText="1"/>
    </xf>
    <xf numFmtId="38" fontId="71" fillId="0" borderId="5" xfId="3" applyFont="1" applyFill="1" applyBorder="1" applyAlignment="1" applyProtection="1">
      <alignment horizontal="right" vertical="center" wrapText="1"/>
    </xf>
    <xf numFmtId="38" fontId="71" fillId="9" borderId="55" xfId="3" applyFont="1" applyFill="1" applyBorder="1" applyAlignment="1" applyProtection="1">
      <alignment horizontal="right" vertical="center" wrapText="1"/>
      <protection locked="0"/>
    </xf>
    <xf numFmtId="38" fontId="71" fillId="0" borderId="39" xfId="3" applyFont="1" applyFill="1" applyBorder="1" applyAlignment="1" applyProtection="1">
      <alignment horizontal="right" vertical="center" wrapText="1"/>
    </xf>
    <xf numFmtId="38" fontId="71" fillId="6" borderId="35" xfId="3" applyFont="1" applyFill="1" applyBorder="1" applyAlignment="1" applyProtection="1">
      <alignment horizontal="right" vertical="center" wrapText="1"/>
    </xf>
    <xf numFmtId="38" fontId="71" fillId="6" borderId="12" xfId="3" applyFont="1" applyFill="1" applyBorder="1" applyAlignment="1" applyProtection="1">
      <alignment horizontal="right" vertical="center" wrapText="1"/>
    </xf>
    <xf numFmtId="38" fontId="70" fillId="0" borderId="62" xfId="3" applyFont="1" applyFill="1" applyBorder="1" applyAlignment="1" applyProtection="1">
      <alignment horizontal="right" vertical="center" wrapText="1"/>
    </xf>
    <xf numFmtId="38" fontId="28" fillId="0" borderId="0" xfId="3" applyFont="1" applyFill="1" applyBorder="1" applyAlignment="1" applyProtection="1">
      <alignment horizontal="right" vertical="center" wrapText="1"/>
    </xf>
    <xf numFmtId="38" fontId="23" fillId="0" borderId="18" xfId="3" applyFont="1" applyFill="1" applyBorder="1" applyAlignment="1" applyProtection="1">
      <alignment vertical="center"/>
      <protection locked="0"/>
    </xf>
    <xf numFmtId="38" fontId="0" fillId="0" borderId="18" xfId="3" applyFont="1" applyBorder="1" applyProtection="1">
      <alignment vertical="center"/>
    </xf>
    <xf numFmtId="38" fontId="17" fillId="0" borderId="18" xfId="3" applyFont="1" applyFill="1" applyBorder="1" applyAlignment="1" applyProtection="1">
      <alignment horizontal="right" vertical="center"/>
      <protection locked="0"/>
    </xf>
    <xf numFmtId="38" fontId="13" fillId="0" borderId="0" xfId="3" applyFont="1" applyFill="1" applyBorder="1" applyAlignment="1" applyProtection="1">
      <alignment horizontal="right" vertical="center" wrapText="1"/>
    </xf>
    <xf numFmtId="38" fontId="23" fillId="0" borderId="0" xfId="3" applyFont="1" applyFill="1" applyBorder="1" applyAlignment="1" applyProtection="1">
      <alignment vertical="center"/>
    </xf>
    <xf numFmtId="38" fontId="0" fillId="0" borderId="0" xfId="3" applyFont="1" applyAlignment="1" applyProtection="1">
      <alignment vertical="center"/>
    </xf>
    <xf numFmtId="38" fontId="11" fillId="0" borderId="0" xfId="3" applyFont="1" applyFill="1" applyBorder="1" applyAlignment="1" applyProtection="1">
      <alignment horizontal="right" vertical="center" wrapText="1"/>
    </xf>
    <xf numFmtId="38" fontId="13" fillId="0" borderId="0" xfId="3" applyFont="1" applyFill="1" applyBorder="1" applyAlignment="1" applyProtection="1">
      <alignment vertical="center"/>
    </xf>
    <xf numFmtId="38" fontId="13" fillId="0" borderId="0" xfId="3" applyFont="1" applyFill="1" applyBorder="1" applyAlignment="1" applyProtection="1">
      <alignment vertical="center" wrapText="1"/>
    </xf>
    <xf numFmtId="0" fontId="45" fillId="0" borderId="4" xfId="2" applyFont="1" applyBorder="1" applyAlignment="1" applyProtection="1">
      <alignment horizontal="center" vertical="center"/>
      <protection locked="0"/>
    </xf>
    <xf numFmtId="38" fontId="8" fillId="0" borderId="7" xfId="3" applyFont="1" applyFill="1" applyBorder="1" applyAlignment="1" applyProtection="1">
      <alignment vertical="center"/>
      <protection locked="0"/>
    </xf>
    <xf numFmtId="38" fontId="17" fillId="9" borderId="37" xfId="3" applyFont="1" applyFill="1" applyBorder="1" applyAlignment="1">
      <alignment horizontal="center" vertical="center"/>
    </xf>
    <xf numFmtId="0" fontId="8" fillId="0" borderId="0" xfId="2" applyFont="1" applyAlignment="1">
      <alignment vertical="center"/>
    </xf>
    <xf numFmtId="0" fontId="22" fillId="0" borderId="0" xfId="2" applyFont="1" applyAlignment="1">
      <alignment vertical="center"/>
    </xf>
    <xf numFmtId="180" fontId="22" fillId="0" borderId="0" xfId="2" applyNumberFormat="1" applyFont="1" applyAlignment="1">
      <alignment horizontal="centerContinuous" vertical="center"/>
    </xf>
    <xf numFmtId="179" fontId="22" fillId="0" borderId="0" xfId="2" applyNumberFormat="1" applyFont="1" applyAlignment="1">
      <alignment vertical="center"/>
    </xf>
    <xf numFmtId="0" fontId="22" fillId="0" borderId="0" xfId="2" applyFont="1" applyAlignment="1">
      <alignment vertical="center" textRotation="180"/>
    </xf>
    <xf numFmtId="176" fontId="22" fillId="0" borderId="0" xfId="2" applyNumberFormat="1" applyFont="1" applyAlignment="1">
      <alignment vertical="center"/>
    </xf>
    <xf numFmtId="38" fontId="17" fillId="0" borderId="0" xfId="3" applyFont="1" applyFill="1" applyBorder="1" applyAlignment="1" applyProtection="1">
      <alignment horizontal="right" vertical="center"/>
      <protection locked="0"/>
    </xf>
    <xf numFmtId="38" fontId="23" fillId="0" borderId="0" xfId="3" applyFont="1" applyFill="1" applyBorder="1" applyAlignment="1" applyProtection="1">
      <alignment horizontal="left" vertical="center" wrapText="1"/>
      <protection locked="0"/>
    </xf>
    <xf numFmtId="38" fontId="44" fillId="0" borderId="0" xfId="3" applyFont="1" applyFill="1" applyAlignment="1" applyProtection="1">
      <alignment vertical="center"/>
      <protection locked="0"/>
    </xf>
    <xf numFmtId="38" fontId="7" fillId="0" borderId="0" xfId="3" applyFont="1" applyBorder="1" applyAlignment="1" applyProtection="1">
      <alignment vertical="center"/>
    </xf>
    <xf numFmtId="38" fontId="44" fillId="0" borderId="0" xfId="3" applyFont="1" applyAlignment="1" applyProtection="1">
      <alignment horizontal="center" vertical="center"/>
    </xf>
    <xf numFmtId="38" fontId="44" fillId="0" borderId="0" xfId="3" applyFont="1" applyBorder="1" applyAlignment="1" applyProtection="1">
      <alignment horizontal="center" vertical="center"/>
    </xf>
    <xf numFmtId="38" fontId="38" fillId="0" borderId="0" xfId="3" applyFont="1" applyAlignment="1" applyProtection="1">
      <alignment horizontal="right" vertical="center"/>
    </xf>
    <xf numFmtId="38" fontId="38" fillId="0" borderId="0" xfId="3" applyFont="1" applyFill="1" applyAlignment="1" applyProtection="1">
      <alignment vertical="center"/>
      <protection locked="0"/>
    </xf>
    <xf numFmtId="38" fontId="38" fillId="0" borderId="0" xfId="3" applyFont="1" applyProtection="1">
      <alignment vertical="center"/>
    </xf>
    <xf numFmtId="38" fontId="8" fillId="0" borderId="0" xfId="3" applyFont="1" applyFill="1" applyBorder="1" applyAlignment="1" applyProtection="1">
      <alignment horizontal="left" vertical="center"/>
      <protection locked="0"/>
    </xf>
    <xf numFmtId="0" fontId="9" fillId="0" borderId="0" xfId="2" applyFont="1" applyAlignment="1">
      <alignment vertical="center" wrapText="1"/>
    </xf>
    <xf numFmtId="176" fontId="4" fillId="0" borderId="0" xfId="2" applyNumberFormat="1" applyFont="1" applyAlignment="1">
      <alignment vertical="center"/>
    </xf>
    <xf numFmtId="180" fontId="4" fillId="0" borderId="0" xfId="2" applyNumberFormat="1" applyFont="1" applyAlignment="1">
      <alignment horizontal="centerContinuous" vertical="center"/>
    </xf>
    <xf numFmtId="177" fontId="4" fillId="0" borderId="0" xfId="2" applyNumberFormat="1" applyFont="1" applyAlignment="1">
      <alignment vertical="center"/>
    </xf>
    <xf numFmtId="0" fontId="11" fillId="0" borderId="0" xfId="2" applyFont="1" applyAlignment="1" applyProtection="1">
      <alignment vertical="center"/>
      <protection locked="0"/>
    </xf>
    <xf numFmtId="0" fontId="11" fillId="0" borderId="0" xfId="2" applyFont="1" applyAlignment="1">
      <alignment vertical="center" wrapText="1"/>
    </xf>
    <xf numFmtId="38" fontId="38" fillId="9" borderId="4" xfId="3" applyFont="1" applyFill="1" applyBorder="1" applyAlignment="1">
      <alignment horizontal="center" vertical="center" wrapText="1"/>
    </xf>
    <xf numFmtId="38" fontId="13" fillId="9" borderId="4" xfId="3" applyFont="1" applyFill="1" applyBorder="1" applyAlignment="1">
      <alignment horizontal="center" vertical="center" wrapText="1"/>
    </xf>
    <xf numFmtId="38" fontId="17" fillId="9" borderId="4" xfId="3" applyFont="1" applyFill="1" applyBorder="1" applyAlignment="1">
      <alignment horizontal="center" vertical="center" wrapText="1"/>
    </xf>
    <xf numFmtId="14" fontId="25" fillId="10" borderId="4" xfId="3" applyNumberFormat="1" applyFont="1" applyFill="1" applyBorder="1">
      <alignment vertical="center"/>
    </xf>
    <xf numFmtId="38" fontId="45" fillId="10" borderId="4" xfId="3" applyFont="1" applyFill="1" applyBorder="1" applyAlignment="1" applyProtection="1">
      <alignment horizontal="right" vertical="center"/>
      <protection locked="0"/>
    </xf>
    <xf numFmtId="0" fontId="17" fillId="3" borderId="4" xfId="3" applyNumberFormat="1" applyFont="1" applyFill="1" applyBorder="1">
      <alignment vertical="center"/>
    </xf>
    <xf numFmtId="38" fontId="45" fillId="0" borderId="4" xfId="3" applyFont="1" applyFill="1" applyBorder="1" applyAlignment="1" applyProtection="1">
      <alignment horizontal="right" vertical="center"/>
      <protection locked="0"/>
    </xf>
    <xf numFmtId="38" fontId="45" fillId="3" borderId="4" xfId="3" applyFont="1" applyFill="1" applyBorder="1" applyAlignment="1" applyProtection="1">
      <alignment horizontal="right" vertical="center"/>
      <protection locked="0"/>
    </xf>
    <xf numFmtId="38" fontId="17" fillId="10" borderId="16" xfId="3" applyFont="1" applyFill="1" applyBorder="1" applyAlignment="1">
      <alignment horizontal="right" vertical="center"/>
    </xf>
    <xf numFmtId="38" fontId="17" fillId="3" borderId="16" xfId="3" applyFont="1" applyFill="1" applyBorder="1" applyAlignment="1">
      <alignment vertical="center"/>
    </xf>
    <xf numFmtId="38" fontId="22" fillId="10" borderId="3" xfId="3" applyFont="1" applyFill="1" applyBorder="1" applyAlignment="1" applyProtection="1">
      <alignment horizontal="center" vertical="center"/>
      <protection locked="0"/>
    </xf>
    <xf numFmtId="38" fontId="22" fillId="0" borderId="3" xfId="3" applyFont="1" applyFill="1" applyBorder="1" applyAlignment="1" applyProtection="1">
      <alignment horizontal="center" vertical="center"/>
      <protection locked="0"/>
    </xf>
    <xf numFmtId="0" fontId="17" fillId="3" borderId="11" xfId="3" applyNumberFormat="1" applyFont="1" applyFill="1" applyBorder="1">
      <alignment vertical="center"/>
    </xf>
    <xf numFmtId="38" fontId="17" fillId="3" borderId="15" xfId="3" applyFont="1" applyFill="1" applyBorder="1" applyAlignment="1">
      <alignment vertical="center"/>
    </xf>
    <xf numFmtId="38" fontId="22" fillId="0" borderId="23" xfId="3" applyFont="1" applyFill="1" applyBorder="1" applyAlignment="1" applyProtection="1">
      <alignment horizontal="center" vertical="center"/>
      <protection locked="0"/>
    </xf>
    <xf numFmtId="38" fontId="25" fillId="0" borderId="45" xfId="3" applyFont="1" applyBorder="1">
      <alignment vertical="center"/>
    </xf>
    <xf numFmtId="38" fontId="22" fillId="11" borderId="4" xfId="3" applyFont="1" applyFill="1" applyBorder="1" applyAlignment="1">
      <alignment horizontal="center" vertical="center" wrapText="1"/>
    </xf>
    <xf numFmtId="38" fontId="13" fillId="11" borderId="4" xfId="3" applyFont="1" applyFill="1" applyBorder="1" applyAlignment="1">
      <alignment horizontal="center" vertical="center" wrapText="1"/>
    </xf>
    <xf numFmtId="38" fontId="17" fillId="11" borderId="4" xfId="3" applyFont="1" applyFill="1" applyBorder="1" applyAlignment="1">
      <alignment horizontal="center" vertical="center" wrapText="1"/>
    </xf>
    <xf numFmtId="38" fontId="32" fillId="11" borderId="37" xfId="3" applyFont="1" applyFill="1" applyBorder="1" applyAlignment="1">
      <alignment horizontal="center" vertical="center"/>
    </xf>
    <xf numFmtId="0" fontId="9" fillId="0" borderId="0" xfId="2" applyFont="1" applyAlignment="1" applyProtection="1">
      <alignment horizontal="left" vertical="center"/>
      <protection locked="0"/>
    </xf>
    <xf numFmtId="38" fontId="38" fillId="0" borderId="0" xfId="3" applyFont="1" applyFill="1" applyBorder="1" applyAlignment="1">
      <alignment horizontal="left" vertical="center"/>
    </xf>
    <xf numFmtId="38" fontId="25" fillId="0" borderId="45" xfId="3" applyFont="1" applyBorder="1" applyAlignment="1">
      <alignment horizontal="left" vertical="center"/>
    </xf>
    <xf numFmtId="38" fontId="25" fillId="0" borderId="0" xfId="3" applyFont="1" applyAlignment="1">
      <alignment horizontal="left" vertical="center"/>
    </xf>
    <xf numFmtId="180" fontId="9" fillId="0" borderId="0" xfId="2" applyNumberFormat="1" applyFont="1" applyAlignment="1" applyProtection="1">
      <alignment horizontal="left" vertical="center"/>
      <protection locked="0"/>
    </xf>
    <xf numFmtId="49" fontId="17" fillId="0" borderId="0" xfId="3" applyNumberFormat="1" applyFont="1" applyFill="1" applyBorder="1" applyAlignment="1" applyProtection="1">
      <alignment horizontal="left" vertical="center" wrapText="1"/>
      <protection locked="0"/>
    </xf>
    <xf numFmtId="38" fontId="45" fillId="6" borderId="4" xfId="3" applyFont="1" applyFill="1" applyBorder="1" applyAlignment="1" applyProtection="1">
      <alignment horizontal="right" vertical="center"/>
      <protection locked="0"/>
    </xf>
    <xf numFmtId="38" fontId="25" fillId="6" borderId="9" xfId="3" applyFont="1" applyFill="1" applyBorder="1" applyAlignment="1">
      <alignment vertical="center"/>
    </xf>
    <xf numFmtId="38" fontId="25" fillId="6" borderId="7" xfId="3" applyFont="1" applyFill="1" applyBorder="1" applyAlignment="1">
      <alignment vertical="center"/>
    </xf>
    <xf numFmtId="0" fontId="13" fillId="0" borderId="88" xfId="0" applyFont="1" applyBorder="1" applyAlignment="1"/>
    <xf numFmtId="0" fontId="13" fillId="0" borderId="89" xfId="0" applyFont="1" applyBorder="1" applyAlignment="1"/>
    <xf numFmtId="0" fontId="0" fillId="0" borderId="0" xfId="0" applyAlignment="1">
      <alignment horizontal="left" vertical="center"/>
    </xf>
    <xf numFmtId="0" fontId="74" fillId="0" borderId="0" xfId="0" applyFont="1">
      <alignment vertical="center"/>
    </xf>
    <xf numFmtId="38" fontId="17" fillId="0" borderId="0" xfId="3" applyFont="1" applyFill="1" applyBorder="1" applyAlignment="1" applyProtection="1">
      <alignment horizontal="right" vertical="center" wrapText="1"/>
    </xf>
    <xf numFmtId="38" fontId="22" fillId="0" borderId="0" xfId="3" applyFont="1" applyFill="1" applyBorder="1" applyAlignment="1" applyProtection="1">
      <alignment horizontal="right" vertical="center" wrapText="1"/>
    </xf>
    <xf numFmtId="0" fontId="14" fillId="0" borderId="0" xfId="0" applyFont="1" applyAlignment="1">
      <alignment horizontal="right" vertical="center"/>
    </xf>
    <xf numFmtId="38" fontId="0" fillId="0" borderId="0" xfId="3" applyFont="1" applyAlignment="1" applyProtection="1">
      <alignment horizontal="right" vertical="center"/>
    </xf>
    <xf numFmtId="38" fontId="28" fillId="8" borderId="60" xfId="3" applyFont="1" applyFill="1" applyBorder="1" applyAlignment="1" applyProtection="1">
      <alignment horizontal="right" vertical="center" wrapText="1"/>
    </xf>
    <xf numFmtId="38" fontId="22" fillId="8" borderId="69" xfId="3" applyFont="1" applyFill="1" applyBorder="1" applyAlignment="1" applyProtection="1">
      <alignment horizontal="right" vertical="center" wrapText="1"/>
    </xf>
    <xf numFmtId="38" fontId="28" fillId="8" borderId="30" xfId="3" applyFont="1" applyFill="1" applyBorder="1" applyAlignment="1" applyProtection="1">
      <alignment horizontal="right" vertical="center" wrapText="1"/>
    </xf>
    <xf numFmtId="38" fontId="28" fillId="8" borderId="62" xfId="3" applyFont="1" applyFill="1" applyBorder="1" applyAlignment="1" applyProtection="1">
      <alignment horizontal="right" vertical="center" wrapText="1"/>
    </xf>
    <xf numFmtId="0" fontId="14" fillId="0" borderId="0" xfId="0" applyFont="1" applyAlignment="1">
      <alignment horizontal="right"/>
    </xf>
    <xf numFmtId="38" fontId="14" fillId="0" borderId="0" xfId="3" applyFont="1" applyAlignment="1" applyProtection="1">
      <alignment horizontal="right"/>
    </xf>
    <xf numFmtId="38" fontId="11" fillId="0" borderId="93" xfId="3" applyFont="1" applyFill="1" applyBorder="1" applyAlignment="1" applyProtection="1">
      <alignment horizontal="right" vertical="center" wrapText="1"/>
    </xf>
    <xf numFmtId="38" fontId="11" fillId="0" borderId="94" xfId="3" applyFont="1" applyFill="1" applyBorder="1" applyAlignment="1" applyProtection="1">
      <alignment horizontal="right" vertical="center" wrapText="1"/>
    </xf>
    <xf numFmtId="38" fontId="21" fillId="9" borderId="4" xfId="3" applyFont="1" applyFill="1" applyBorder="1" applyAlignment="1" applyProtection="1">
      <alignment horizontal="right" vertical="center" wrapText="1"/>
    </xf>
    <xf numFmtId="38" fontId="21" fillId="9" borderId="4" xfId="3" applyFont="1" applyFill="1" applyBorder="1" applyAlignment="1" applyProtection="1">
      <alignment horizontal="right" vertical="center" wrapText="1"/>
      <protection locked="0"/>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47" xfId="0" applyFont="1" applyBorder="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left" vertical="center" wrapText="1"/>
    </xf>
    <xf numFmtId="0" fontId="0" fillId="0" borderId="47" xfId="0"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left" vertical="center" wrapText="1"/>
    </xf>
    <xf numFmtId="0" fontId="46" fillId="0" borderId="0" xfId="0" applyFont="1" applyAlignment="1">
      <alignment vertical="top" wrapText="1"/>
    </xf>
    <xf numFmtId="0" fontId="16" fillId="0" borderId="0" xfId="0" applyFont="1">
      <alignment vertical="center"/>
    </xf>
    <xf numFmtId="0" fontId="10" fillId="7" borderId="4" xfId="2" quotePrefix="1" applyFont="1" applyFill="1" applyBorder="1" applyAlignment="1">
      <alignment horizontal="center" vertical="top" wrapText="1"/>
    </xf>
    <xf numFmtId="0" fontId="10" fillId="7" borderId="4" xfId="2" applyFont="1" applyFill="1" applyBorder="1" applyAlignment="1">
      <alignment horizontal="center" vertical="top" wrapText="1"/>
    </xf>
    <xf numFmtId="0" fontId="45" fillId="0" borderId="9" xfId="2" applyFont="1" applyBorder="1" applyAlignment="1" applyProtection="1">
      <alignment horizontal="center" vertical="center"/>
      <protection locked="0"/>
    </xf>
    <xf numFmtId="38" fontId="16" fillId="0" borderId="0" xfId="3" applyFont="1" applyAlignment="1">
      <alignment horizontal="left" vertical="center" wrapText="1"/>
    </xf>
    <xf numFmtId="38" fontId="16" fillId="0" borderId="0" xfId="3" applyFont="1" applyAlignment="1">
      <alignment horizontal="left" vertical="center"/>
    </xf>
    <xf numFmtId="38" fontId="68" fillId="0" borderId="0" xfId="3" applyFont="1" applyAlignment="1">
      <alignment horizontal="left" vertical="center"/>
    </xf>
    <xf numFmtId="38" fontId="16" fillId="0" borderId="0" xfId="3" applyFont="1" applyAlignment="1">
      <alignment vertical="center" wrapText="1"/>
    </xf>
    <xf numFmtId="14" fontId="16" fillId="0" borderId="0" xfId="3" applyNumberFormat="1" applyFont="1" applyFill="1" applyBorder="1" applyAlignment="1">
      <alignment vertical="center" wrapText="1"/>
    </xf>
    <xf numFmtId="14" fontId="68" fillId="0" borderId="0" xfId="3" applyNumberFormat="1" applyFont="1" applyFill="1" applyBorder="1" applyAlignment="1">
      <alignment vertical="center"/>
    </xf>
    <xf numFmtId="14" fontId="16" fillId="0" borderId="0" xfId="3" applyNumberFormat="1" applyFont="1" applyFill="1" applyBorder="1" applyAlignment="1">
      <alignment vertical="center"/>
    </xf>
    <xf numFmtId="38" fontId="23" fillId="0" borderId="6" xfId="3" applyFont="1" applyFill="1" applyBorder="1">
      <alignment vertical="center"/>
    </xf>
    <xf numFmtId="14" fontId="23" fillId="0" borderId="4" xfId="3" applyNumberFormat="1" applyFont="1" applyFill="1" applyBorder="1">
      <alignment vertical="center"/>
    </xf>
    <xf numFmtId="38" fontId="23" fillId="0" borderId="9" xfId="3" applyFont="1" applyFill="1" applyBorder="1" applyAlignment="1">
      <alignment vertical="center"/>
    </xf>
    <xf numFmtId="38" fontId="18" fillId="6" borderId="4" xfId="3" applyFont="1" applyFill="1" applyBorder="1" applyProtection="1">
      <alignment vertical="center"/>
      <protection locked="0"/>
    </xf>
    <xf numFmtId="38" fontId="18" fillId="0" borderId="4" xfId="3" applyFont="1" applyFill="1" applyBorder="1" applyAlignment="1" applyProtection="1">
      <alignment horizontal="right" vertical="center"/>
      <protection locked="0"/>
    </xf>
    <xf numFmtId="38" fontId="23" fillId="0" borderId="38" xfId="3" applyFont="1" applyFill="1" applyBorder="1">
      <alignment vertical="center"/>
    </xf>
    <xf numFmtId="14" fontId="23" fillId="0" borderId="7" xfId="3" applyNumberFormat="1" applyFont="1" applyFill="1" applyBorder="1">
      <alignment vertical="center"/>
    </xf>
    <xf numFmtId="38" fontId="23" fillId="0" borderId="7" xfId="3" applyFont="1" applyFill="1" applyBorder="1" applyAlignment="1">
      <alignment vertical="center"/>
    </xf>
    <xf numFmtId="38" fontId="18" fillId="6" borderId="7" xfId="3" applyFont="1" applyFill="1" applyBorder="1" applyProtection="1">
      <alignment vertical="center"/>
      <protection locked="0"/>
    </xf>
    <xf numFmtId="38" fontId="18" fillId="0" borderId="7" xfId="3" applyFont="1" applyFill="1" applyBorder="1" applyAlignment="1" applyProtection="1">
      <alignment horizontal="right" vertical="center"/>
      <protection locked="0"/>
    </xf>
    <xf numFmtId="38" fontId="17" fillId="0" borderId="50" xfId="3" applyFont="1" applyFill="1" applyBorder="1" applyAlignment="1" applyProtection="1">
      <alignment horizontal="right" vertical="center" wrapText="1"/>
    </xf>
    <xf numFmtId="38" fontId="22" fillId="0" borderId="50" xfId="3" applyFont="1" applyFill="1" applyBorder="1" applyAlignment="1" applyProtection="1">
      <alignment horizontal="right" vertical="center" wrapText="1"/>
    </xf>
    <xf numFmtId="38" fontId="28" fillId="0" borderId="50" xfId="3" applyFont="1" applyFill="1" applyBorder="1" applyAlignment="1" applyProtection="1">
      <alignment horizontal="right" vertical="center" wrapText="1"/>
    </xf>
    <xf numFmtId="9" fontId="23" fillId="2" borderId="0" xfId="6" applyFont="1" applyFill="1" applyProtection="1">
      <alignment vertical="center"/>
    </xf>
    <xf numFmtId="38" fontId="21" fillId="0" borderId="4" xfId="3" quotePrefix="1" applyFont="1" applyFill="1" applyBorder="1" applyAlignment="1" applyProtection="1">
      <alignment horizontal="right" vertical="center" wrapText="1"/>
    </xf>
    <xf numFmtId="182" fontId="67" fillId="6" borderId="4" xfId="2" applyNumberFormat="1" applyFont="1" applyFill="1" applyBorder="1" applyAlignment="1">
      <alignment horizontal="right" vertical="center"/>
    </xf>
    <xf numFmtId="182" fontId="67" fillId="6" borderId="11" xfId="2" applyNumberFormat="1" applyFont="1" applyFill="1" applyBorder="1" applyAlignment="1">
      <alignment horizontal="right" vertical="center"/>
    </xf>
    <xf numFmtId="38" fontId="8" fillId="6" borderId="4" xfId="1" applyFont="1" applyFill="1" applyBorder="1" applyAlignment="1" applyProtection="1">
      <alignment horizontal="right" vertical="center"/>
    </xf>
    <xf numFmtId="38" fontId="8" fillId="6" borderId="11" xfId="1" applyFont="1" applyFill="1" applyBorder="1" applyAlignment="1" applyProtection="1">
      <alignment horizontal="right" vertical="center"/>
    </xf>
    <xf numFmtId="0" fontId="76" fillId="0" borderId="0" xfId="0" applyFont="1" applyAlignment="1">
      <alignment horizontal="right"/>
    </xf>
    <xf numFmtId="187" fontId="18" fillId="3" borderId="4" xfId="3" applyNumberFormat="1" applyFont="1" applyFill="1" applyBorder="1" applyAlignment="1">
      <alignment horizontal="right" vertical="center" wrapText="1"/>
    </xf>
    <xf numFmtId="38" fontId="8" fillId="0" borderId="9" xfId="3" applyFont="1" applyFill="1" applyBorder="1" applyAlignment="1" applyProtection="1">
      <alignment vertical="center"/>
      <protection locked="0"/>
    </xf>
    <xf numFmtId="38" fontId="8" fillId="0" borderId="9" xfId="3" applyFont="1" applyFill="1" applyBorder="1" applyAlignment="1" applyProtection="1">
      <alignment horizontal="right" vertical="center"/>
      <protection locked="0"/>
    </xf>
    <xf numFmtId="38" fontId="0" fillId="0" borderId="8" xfId="3" applyFont="1" applyFill="1" applyBorder="1">
      <alignment vertical="center"/>
    </xf>
    <xf numFmtId="14" fontId="25" fillId="0" borderId="9" xfId="3" applyNumberFormat="1" applyFont="1" applyFill="1" applyBorder="1">
      <alignment vertical="center"/>
    </xf>
    <xf numFmtId="38" fontId="0" fillId="6" borderId="9" xfId="3" applyFont="1" applyFill="1" applyBorder="1" applyAlignment="1">
      <alignment vertical="center"/>
    </xf>
    <xf numFmtId="38" fontId="77" fillId="0" borderId="9" xfId="3" applyFont="1" applyFill="1" applyBorder="1" applyProtection="1">
      <alignment vertical="center"/>
      <protection locked="0"/>
    </xf>
    <xf numFmtId="38" fontId="23" fillId="0" borderId="8" xfId="3" applyFont="1" applyFill="1" applyBorder="1">
      <alignment vertical="center"/>
    </xf>
    <xf numFmtId="14" fontId="23" fillId="0" borderId="9" xfId="3" applyNumberFormat="1" applyFont="1" applyFill="1" applyBorder="1">
      <alignment vertical="center"/>
    </xf>
    <xf numFmtId="38" fontId="18" fillId="6" borderId="9" xfId="3" applyFont="1" applyFill="1" applyBorder="1" applyProtection="1">
      <alignment vertical="center"/>
      <protection locked="0"/>
    </xf>
    <xf numFmtId="38" fontId="18" fillId="0" borderId="9" xfId="3" applyFont="1" applyFill="1" applyBorder="1" applyAlignment="1" applyProtection="1">
      <alignment horizontal="right" vertical="center"/>
      <protection locked="0"/>
    </xf>
    <xf numFmtId="38" fontId="8" fillId="0" borderId="9" xfId="3" applyFont="1" applyFill="1" applyBorder="1" applyProtection="1">
      <alignment vertical="center"/>
      <protection locked="0"/>
    </xf>
    <xf numFmtId="0" fontId="23" fillId="0" borderId="32" xfId="0" applyFont="1" applyBorder="1">
      <alignment vertical="center"/>
    </xf>
    <xf numFmtId="0" fontId="23" fillId="0" borderId="45" xfId="0" applyFont="1" applyBorder="1">
      <alignment vertical="center"/>
    </xf>
    <xf numFmtId="0" fontId="23" fillId="0" borderId="1" xfId="0" applyFont="1" applyBorder="1">
      <alignment vertical="center"/>
    </xf>
    <xf numFmtId="0" fontId="23" fillId="0" borderId="41" xfId="0" applyFont="1" applyBorder="1">
      <alignment vertical="center"/>
    </xf>
    <xf numFmtId="0" fontId="23" fillId="0" borderId="43" xfId="0" applyFont="1" applyBorder="1">
      <alignment vertical="center"/>
    </xf>
    <xf numFmtId="0" fontId="23" fillId="0" borderId="17" xfId="0" applyFont="1" applyBorder="1">
      <alignment vertical="center"/>
    </xf>
    <xf numFmtId="0" fontId="23" fillId="0" borderId="18" xfId="0" applyFont="1" applyBorder="1">
      <alignment vertical="center"/>
    </xf>
    <xf numFmtId="0" fontId="23" fillId="0" borderId="13" xfId="0" applyFont="1" applyBorder="1">
      <alignment vertical="center"/>
    </xf>
    <xf numFmtId="38" fontId="13" fillId="0" borderId="0" xfId="3" applyFont="1" applyFill="1" applyBorder="1" applyProtection="1">
      <alignment vertical="center"/>
    </xf>
    <xf numFmtId="38" fontId="25" fillId="0" borderId="0" xfId="3" applyFont="1" applyFill="1" applyBorder="1" applyProtection="1">
      <alignment vertical="center"/>
    </xf>
    <xf numFmtId="38" fontId="25" fillId="0" borderId="0" xfId="3" applyFont="1" applyProtection="1">
      <alignment vertical="center"/>
    </xf>
    <xf numFmtId="0" fontId="0" fillId="0" borderId="0" xfId="0" applyAlignment="1">
      <alignment horizontal="right"/>
    </xf>
    <xf numFmtId="0" fontId="23" fillId="0" borderId="0" xfId="0" applyFont="1" applyAlignment="1">
      <alignment horizontal="center" vertical="center" wrapText="1"/>
    </xf>
    <xf numFmtId="0" fontId="23" fillId="4" borderId="0" xfId="0" applyFont="1" applyFill="1" applyAlignment="1">
      <alignment horizontal="center" vertical="center"/>
    </xf>
    <xf numFmtId="179" fontId="11" fillId="7" borderId="4" xfId="2" applyNumberFormat="1" applyFont="1" applyFill="1" applyBorder="1" applyAlignment="1">
      <alignment horizontal="center" vertical="center" wrapText="1"/>
    </xf>
    <xf numFmtId="38" fontId="68" fillId="7" borderId="4" xfId="3" applyFont="1" applyFill="1" applyBorder="1" applyAlignment="1">
      <alignment horizontal="center" vertical="center" wrapText="1"/>
    </xf>
    <xf numFmtId="38" fontId="25" fillId="12" borderId="9" xfId="3" applyFont="1" applyFill="1" applyBorder="1" applyAlignment="1">
      <alignment horizontal="center" vertical="center"/>
    </xf>
    <xf numFmtId="38" fontId="25" fillId="12" borderId="4" xfId="3" applyFont="1" applyFill="1" applyBorder="1" applyAlignment="1">
      <alignment horizontal="center" vertical="center"/>
    </xf>
    <xf numFmtId="38" fontId="25" fillId="12" borderId="7" xfId="3" applyFont="1" applyFill="1" applyBorder="1" applyAlignment="1">
      <alignment horizontal="center" vertical="center"/>
    </xf>
    <xf numFmtId="38" fontId="23" fillId="12" borderId="9" xfId="3" applyFont="1" applyFill="1" applyBorder="1" applyAlignment="1">
      <alignment horizontal="center" vertical="center"/>
    </xf>
    <xf numFmtId="38" fontId="23" fillId="12" borderId="4" xfId="3" applyFont="1" applyFill="1" applyBorder="1" applyAlignment="1">
      <alignment horizontal="center" vertical="center"/>
    </xf>
    <xf numFmtId="38" fontId="23" fillId="12" borderId="7" xfId="3" applyFont="1" applyFill="1" applyBorder="1" applyAlignment="1">
      <alignment horizontal="center" vertical="center"/>
    </xf>
    <xf numFmtId="0" fontId="23" fillId="0" borderId="46" xfId="0" applyFont="1" applyBorder="1" applyAlignment="1">
      <alignment horizontal="center" vertical="center"/>
    </xf>
    <xf numFmtId="0" fontId="23" fillId="0" borderId="35" xfId="0" applyFont="1" applyBorder="1" applyAlignment="1">
      <alignment horizontal="center" vertical="center"/>
    </xf>
    <xf numFmtId="0" fontId="23" fillId="0" borderId="4"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center" vertical="center"/>
    </xf>
    <xf numFmtId="0" fontId="23" fillId="0" borderId="38" xfId="0" applyFont="1" applyBorder="1" applyAlignment="1">
      <alignment horizontal="center" vertical="center"/>
    </xf>
    <xf numFmtId="0" fontId="23" fillId="0" borderId="26" xfId="0" applyFont="1" applyBorder="1" applyAlignment="1">
      <alignment horizontal="center" vertical="center"/>
    </xf>
    <xf numFmtId="0" fontId="23" fillId="0" borderId="31" xfId="0" applyFont="1" applyBorder="1" applyAlignment="1">
      <alignment horizontal="center" vertical="center"/>
    </xf>
    <xf numFmtId="0" fontId="23" fillId="0" borderId="9" xfId="0" applyFont="1" applyBorder="1" applyAlignment="1">
      <alignment horizontal="center" vertical="center"/>
    </xf>
    <xf numFmtId="0" fontId="23" fillId="0" borderId="25" xfId="0" applyFont="1" applyBorder="1" applyAlignment="1">
      <alignment horizontal="center" vertical="center"/>
    </xf>
    <xf numFmtId="0" fontId="23" fillId="0" borderId="21" xfId="0" applyFont="1" applyBorder="1" applyAlignment="1">
      <alignment horizontal="center" vertical="center"/>
    </xf>
    <xf numFmtId="0" fontId="23" fillId="0" borderId="8" xfId="0" applyFont="1" applyBorder="1" applyAlignment="1">
      <alignment horizontal="center" vertical="center"/>
    </xf>
    <xf numFmtId="0" fontId="42" fillId="0" borderId="41" xfId="0" applyFont="1" applyBorder="1" applyAlignment="1">
      <alignment horizontal="center" vertical="center" wrapText="1"/>
    </xf>
    <xf numFmtId="0" fontId="42" fillId="0" borderId="0" xfId="0" applyFont="1" applyAlignment="1">
      <alignment horizontal="center" vertical="center" wrapText="1"/>
    </xf>
    <xf numFmtId="0" fontId="42" fillId="0" borderId="43" xfId="0" applyFont="1" applyBorder="1" applyAlignment="1">
      <alignment horizontal="center" vertical="center" wrapText="1"/>
    </xf>
    <xf numFmtId="0" fontId="73" fillId="0" borderId="79" xfId="0" applyFont="1" applyBorder="1" applyAlignment="1">
      <alignment horizontal="right" vertical="center"/>
    </xf>
    <xf numFmtId="0" fontId="73" fillId="0" borderId="80" xfId="0" applyFont="1" applyBorder="1" applyAlignment="1">
      <alignment horizontal="right" vertical="center"/>
    </xf>
    <xf numFmtId="0" fontId="73" fillId="0" borderId="81" xfId="0" applyFont="1" applyBorder="1" applyAlignment="1">
      <alignment horizontal="right" vertical="center"/>
    </xf>
    <xf numFmtId="0" fontId="73" fillId="0" borderId="82" xfId="0" applyFont="1" applyBorder="1" applyAlignment="1">
      <alignment horizontal="right" vertical="center"/>
    </xf>
    <xf numFmtId="0" fontId="73" fillId="0" borderId="0" xfId="0" applyFont="1" applyAlignment="1">
      <alignment horizontal="right" vertical="center"/>
    </xf>
    <xf numFmtId="0" fontId="73" fillId="0" borderId="83" xfId="0" applyFont="1" applyBorder="1" applyAlignment="1">
      <alignment horizontal="right" vertical="center"/>
    </xf>
    <xf numFmtId="0" fontId="69" fillId="0" borderId="79" xfId="0" applyFont="1" applyBorder="1" applyAlignment="1">
      <alignment horizontal="right" vertical="center"/>
    </xf>
    <xf numFmtId="0" fontId="69" fillId="0" borderId="80" xfId="0" applyFont="1" applyBorder="1" applyAlignment="1">
      <alignment horizontal="right" vertical="center"/>
    </xf>
    <xf numFmtId="0" fontId="69" fillId="0" borderId="81" xfId="0" applyFont="1" applyBorder="1" applyAlignment="1">
      <alignment horizontal="right" vertical="center"/>
    </xf>
    <xf numFmtId="0" fontId="69" fillId="0" borderId="82" xfId="0" applyFont="1" applyBorder="1" applyAlignment="1">
      <alignment horizontal="right" vertical="center"/>
    </xf>
    <xf numFmtId="0" fontId="69" fillId="0" borderId="0" xfId="0" applyFont="1" applyAlignment="1">
      <alignment horizontal="right" vertical="center"/>
    </xf>
    <xf numFmtId="0" fontId="69" fillId="0" borderId="83" xfId="0" applyFont="1" applyBorder="1" applyAlignment="1">
      <alignment horizontal="right" vertical="center"/>
    </xf>
    <xf numFmtId="0" fontId="42" fillId="0" borderId="41" xfId="0" applyFont="1" applyBorder="1" applyAlignment="1">
      <alignment horizontal="center" vertical="top"/>
    </xf>
    <xf numFmtId="0" fontId="42" fillId="0" borderId="0" xfId="0" applyFont="1" applyAlignment="1">
      <alignment horizontal="center" vertical="top"/>
    </xf>
    <xf numFmtId="0" fontId="42" fillId="0" borderId="43" xfId="0" applyFont="1" applyBorder="1" applyAlignment="1">
      <alignment horizontal="center" vertical="top"/>
    </xf>
    <xf numFmtId="0" fontId="17" fillId="0" borderId="41" xfId="0" applyFont="1" applyBorder="1" applyAlignment="1">
      <alignment horizontal="center" vertical="top"/>
    </xf>
    <xf numFmtId="0" fontId="17" fillId="0" borderId="0" xfId="0" applyFont="1" applyAlignment="1">
      <alignment horizontal="center" vertical="top"/>
    </xf>
    <xf numFmtId="0" fontId="17" fillId="0" borderId="43" xfId="0" applyFont="1" applyBorder="1" applyAlignment="1">
      <alignment horizontal="center" vertical="top"/>
    </xf>
    <xf numFmtId="0" fontId="27" fillId="0" borderId="45" xfId="0" applyFont="1" applyBorder="1" applyAlignment="1">
      <alignment horizontal="right" vertical="center"/>
    </xf>
    <xf numFmtId="0" fontId="27" fillId="0" borderId="1" xfId="0" applyFont="1" applyBorder="1" applyAlignment="1">
      <alignment horizontal="right" vertical="center"/>
    </xf>
    <xf numFmtId="0" fontId="42" fillId="0" borderId="41" xfId="0" applyFont="1" applyBorder="1" applyAlignment="1">
      <alignment horizontal="left" vertical="center" wrapText="1"/>
    </xf>
    <xf numFmtId="0" fontId="42" fillId="0" borderId="0" xfId="0" applyFont="1" applyAlignment="1">
      <alignment horizontal="left" vertical="center" wrapText="1"/>
    </xf>
    <xf numFmtId="0" fontId="42" fillId="0" borderId="43" xfId="0" applyFont="1" applyBorder="1" applyAlignment="1">
      <alignment horizontal="left" vertical="center" wrapText="1"/>
    </xf>
    <xf numFmtId="0" fontId="27" fillId="0" borderId="32" xfId="0" applyFont="1" applyBorder="1" applyAlignment="1">
      <alignment horizontal="center" vertical="center"/>
    </xf>
    <xf numFmtId="0" fontId="27" fillId="0" borderId="45" xfId="0" applyFont="1" applyBorder="1" applyAlignment="1">
      <alignment horizontal="center" vertical="center"/>
    </xf>
    <xf numFmtId="0" fontId="27" fillId="0" borderId="1" xfId="0" applyFont="1" applyBorder="1" applyAlignment="1">
      <alignment horizontal="center" vertical="center"/>
    </xf>
    <xf numFmtId="0" fontId="27" fillId="0" borderId="41" xfId="0" applyFont="1" applyBorder="1" applyAlignment="1">
      <alignment horizontal="center" vertical="center"/>
    </xf>
    <xf numFmtId="0" fontId="27" fillId="0" borderId="0" xfId="0" applyFont="1" applyAlignment="1">
      <alignment horizontal="center" vertical="center"/>
    </xf>
    <xf numFmtId="0" fontId="27" fillId="0" borderId="43" xfId="0" applyFont="1" applyBorder="1" applyAlignment="1">
      <alignment horizontal="center" vertical="center"/>
    </xf>
    <xf numFmtId="0" fontId="42" fillId="0" borderId="82" xfId="0" applyFont="1" applyBorder="1" applyAlignment="1">
      <alignment horizontal="center" vertical="center" wrapText="1"/>
    </xf>
    <xf numFmtId="0" fontId="42" fillId="0" borderId="83" xfId="0" applyFont="1" applyBorder="1" applyAlignment="1">
      <alignment horizontal="center" vertical="center" wrapText="1"/>
    </xf>
    <xf numFmtId="0" fontId="42" fillId="0" borderId="41" xfId="0" applyFont="1" applyBorder="1" applyAlignment="1">
      <alignment horizontal="center" vertical="top" wrapText="1"/>
    </xf>
    <xf numFmtId="0" fontId="42" fillId="0" borderId="0" xfId="0" applyFont="1" applyAlignment="1">
      <alignment horizontal="center" vertical="top" wrapText="1"/>
    </xf>
    <xf numFmtId="0" fontId="42" fillId="0" borderId="43" xfId="0" applyFont="1" applyBorder="1" applyAlignment="1">
      <alignment horizontal="center" vertical="top" wrapText="1"/>
    </xf>
    <xf numFmtId="0" fontId="0" fillId="0" borderId="0" xfId="0" applyAlignment="1">
      <alignment horizontal="center"/>
    </xf>
    <xf numFmtId="0" fontId="0" fillId="0" borderId="18" xfId="0" applyBorder="1" applyAlignment="1">
      <alignment horizontal="center"/>
    </xf>
    <xf numFmtId="0" fontId="0" fillId="0" borderId="0" xfId="0" applyAlignment="1">
      <alignment horizontal="right"/>
    </xf>
    <xf numFmtId="0" fontId="0" fillId="0" borderId="18" xfId="0" applyBorder="1" applyAlignment="1">
      <alignment horizontal="right"/>
    </xf>
    <xf numFmtId="0" fontId="38" fillId="0" borderId="87" xfId="0" applyFont="1" applyBorder="1" applyAlignment="1">
      <alignment horizontal="left" vertical="center"/>
    </xf>
    <xf numFmtId="0" fontId="38" fillId="0" borderId="88" xfId="0" applyFont="1" applyBorder="1" applyAlignment="1">
      <alignment horizontal="left" vertical="center"/>
    </xf>
    <xf numFmtId="0" fontId="13" fillId="0" borderId="90" xfId="0" applyFont="1" applyBorder="1" applyAlignment="1">
      <alignment horizontal="left"/>
    </xf>
    <xf numFmtId="0" fontId="13" fillId="0" borderId="91" xfId="0" applyFont="1" applyBorder="1" applyAlignment="1">
      <alignment horizontal="left"/>
    </xf>
    <xf numFmtId="0" fontId="13" fillId="0" borderId="92" xfId="0" applyFont="1" applyBorder="1" applyAlignment="1">
      <alignment horizontal="left"/>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7" fillId="0" borderId="96" xfId="0" applyFont="1" applyBorder="1" applyAlignment="1">
      <alignment horizontal="left" vertical="top" wrapText="1"/>
    </xf>
    <xf numFmtId="0" fontId="17" fillId="0" borderId="53" xfId="0" applyFont="1" applyBorder="1" applyAlignment="1">
      <alignment horizontal="left" vertical="top" wrapText="1"/>
    </xf>
    <xf numFmtId="0" fontId="17" fillId="0" borderId="0" xfId="0" applyFont="1" applyAlignment="1">
      <alignment horizontal="left" vertical="top" wrapText="1"/>
    </xf>
    <xf numFmtId="0" fontId="17" fillId="0" borderId="36" xfId="0" applyFont="1" applyBorder="1" applyAlignment="1">
      <alignment horizontal="left" vertical="top" wrapText="1"/>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95" xfId="0" applyFont="1" applyBorder="1" applyAlignment="1">
      <alignment horizontal="left" vertical="top" wrapText="1"/>
    </xf>
    <xf numFmtId="0" fontId="14" fillId="0" borderId="0" xfId="0" applyFont="1" applyAlignment="1">
      <alignment horizontal="left" wrapText="1"/>
    </xf>
    <xf numFmtId="0" fontId="52" fillId="0" borderId="0" xfId="0" applyFont="1" applyAlignment="1">
      <alignment horizontal="left" vertical="center" wrapText="1"/>
    </xf>
    <xf numFmtId="0" fontId="23" fillId="0" borderId="53"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center" vertical="center" wrapText="1"/>
    </xf>
    <xf numFmtId="0" fontId="23" fillId="4" borderId="0" xfId="0" applyFont="1" applyFill="1" applyAlignment="1">
      <alignment horizontal="center" vertical="center"/>
    </xf>
    <xf numFmtId="0" fontId="23" fillId="4" borderId="0" xfId="0" applyFont="1" applyFill="1" applyAlignment="1">
      <alignment horizontal="left" vertical="center" wrapText="1"/>
    </xf>
    <xf numFmtId="38" fontId="23" fillId="0" borderId="16" xfId="3" applyFont="1" applyFill="1" applyBorder="1" applyAlignment="1" applyProtection="1">
      <alignment horizontal="left" vertical="center" wrapText="1"/>
    </xf>
    <xf numFmtId="38" fontId="23" fillId="0" borderId="3" xfId="3" applyFont="1" applyFill="1" applyBorder="1" applyAlignment="1" applyProtection="1">
      <alignment horizontal="left" vertical="center" wrapText="1"/>
    </xf>
    <xf numFmtId="38" fontId="23" fillId="0" borderId="18" xfId="3" applyFont="1" applyFill="1" applyBorder="1" applyAlignment="1" applyProtection="1">
      <alignment horizontal="left" vertical="center" wrapText="1"/>
      <protection locked="0"/>
    </xf>
    <xf numFmtId="38" fontId="16" fillId="7" borderId="49" xfId="3" applyFont="1" applyFill="1" applyBorder="1" applyAlignment="1" applyProtection="1">
      <alignment horizontal="center" vertical="center"/>
    </xf>
    <xf numFmtId="38" fontId="16" fillId="7" borderId="50" xfId="3" applyFont="1" applyFill="1" applyBorder="1" applyAlignment="1" applyProtection="1">
      <alignment horizontal="center" vertical="center"/>
    </xf>
    <xf numFmtId="38" fontId="16" fillId="7" borderId="51" xfId="3" applyFont="1" applyFill="1" applyBorder="1" applyAlignment="1" applyProtection="1">
      <alignment horizontal="center" vertical="center"/>
    </xf>
    <xf numFmtId="38" fontId="16" fillId="7" borderId="53" xfId="3" applyFont="1" applyFill="1" applyBorder="1" applyAlignment="1" applyProtection="1">
      <alignment horizontal="center" vertical="center"/>
    </xf>
    <xf numFmtId="38" fontId="16" fillId="7" borderId="0" xfId="3" applyFont="1" applyFill="1" applyBorder="1" applyAlignment="1" applyProtection="1">
      <alignment horizontal="center" vertical="center"/>
    </xf>
    <xf numFmtId="38" fontId="16" fillId="7" borderId="43" xfId="3" applyFont="1" applyFill="1" applyBorder="1" applyAlignment="1" applyProtection="1">
      <alignment horizontal="center" vertical="center"/>
    </xf>
    <xf numFmtId="38" fontId="16" fillId="7" borderId="57" xfId="3" applyFont="1" applyFill="1" applyBorder="1" applyAlignment="1" applyProtection="1">
      <alignment horizontal="center" vertical="center"/>
    </xf>
    <xf numFmtId="38" fontId="16" fillId="7" borderId="58" xfId="3" applyFont="1" applyFill="1" applyBorder="1" applyAlignment="1" applyProtection="1">
      <alignment horizontal="center" vertical="center"/>
    </xf>
    <xf numFmtId="38" fontId="16" fillId="7" borderId="59" xfId="3" applyFont="1" applyFill="1" applyBorder="1" applyAlignment="1" applyProtection="1">
      <alignment horizontal="center" vertical="center"/>
    </xf>
    <xf numFmtId="38" fontId="16" fillId="7" borderId="26" xfId="3" applyFont="1" applyFill="1" applyBorder="1" applyAlignment="1" applyProtection="1">
      <alignment horizontal="center" vertical="center" wrapText="1"/>
    </xf>
    <xf numFmtId="38" fontId="16" fillId="7" borderId="31" xfId="3" applyFont="1" applyFill="1" applyBorder="1" applyAlignment="1" applyProtection="1">
      <alignment horizontal="center" vertical="center" wrapText="1"/>
    </xf>
    <xf numFmtId="38" fontId="16" fillId="7" borderId="60" xfId="3" applyFont="1" applyFill="1" applyBorder="1" applyAlignment="1" applyProtection="1">
      <alignment horizontal="center" vertical="center" wrapText="1"/>
    </xf>
    <xf numFmtId="38" fontId="16" fillId="7" borderId="52" xfId="3" applyFont="1" applyFill="1" applyBorder="1" applyAlignment="1" applyProtection="1">
      <alignment horizontal="center" vertical="center" wrapText="1"/>
    </xf>
    <xf numFmtId="38" fontId="16" fillId="7" borderId="39" xfId="3" applyFont="1" applyFill="1" applyBorder="1" applyAlignment="1" applyProtection="1">
      <alignment horizontal="center" vertical="center" wrapText="1"/>
    </xf>
    <xf numFmtId="38" fontId="16" fillId="7" borderId="62" xfId="3" applyFont="1" applyFill="1" applyBorder="1" applyAlignment="1" applyProtection="1">
      <alignment horizontal="center" vertical="center" wrapText="1"/>
    </xf>
    <xf numFmtId="38" fontId="16" fillId="7" borderId="64" xfId="3" applyFont="1" applyFill="1" applyBorder="1" applyAlignment="1" applyProtection="1">
      <alignment horizontal="center" vertical="center"/>
    </xf>
    <xf numFmtId="38" fontId="16" fillId="7" borderId="28" xfId="3" applyFont="1" applyFill="1" applyBorder="1" applyAlignment="1" applyProtection="1">
      <alignment horizontal="center" vertical="center"/>
    </xf>
    <xf numFmtId="38" fontId="70" fillId="7" borderId="52" xfId="3" applyFont="1" applyFill="1" applyBorder="1" applyAlignment="1" applyProtection="1">
      <alignment horizontal="center" vertical="center" wrapText="1"/>
    </xf>
    <xf numFmtId="38" fontId="70" fillId="7" borderId="39" xfId="3" applyFont="1" applyFill="1" applyBorder="1" applyAlignment="1" applyProtection="1">
      <alignment horizontal="center" vertical="center" wrapText="1"/>
    </xf>
    <xf numFmtId="38" fontId="70" fillId="7" borderId="62" xfId="3" applyFont="1" applyFill="1" applyBorder="1" applyAlignment="1" applyProtection="1">
      <alignment horizontal="center" vertical="center" wrapText="1"/>
    </xf>
    <xf numFmtId="38" fontId="16" fillId="7" borderId="65" xfId="3" applyFont="1" applyFill="1" applyBorder="1" applyAlignment="1" applyProtection="1">
      <alignment horizontal="center" vertical="center" wrapText="1"/>
      <protection locked="0"/>
    </xf>
    <xf numFmtId="38" fontId="16" fillId="7" borderId="57" xfId="3" applyFont="1" applyFill="1" applyBorder="1" applyAlignment="1" applyProtection="1">
      <alignment horizontal="center" vertical="center" wrapText="1"/>
      <protection locked="0"/>
    </xf>
    <xf numFmtId="38" fontId="23" fillId="0" borderId="24" xfId="3" applyFont="1" applyFill="1" applyBorder="1" applyAlignment="1" applyProtection="1">
      <alignment horizontal="left" vertical="center" wrapText="1"/>
    </xf>
    <xf numFmtId="9" fontId="23" fillId="0" borderId="24" xfId="6" applyFont="1" applyFill="1" applyBorder="1" applyAlignment="1" applyProtection="1">
      <alignment horizontal="left" vertical="center" wrapText="1"/>
    </xf>
    <xf numFmtId="9" fontId="23" fillId="0" borderId="3" xfId="6" applyFont="1" applyFill="1" applyBorder="1" applyAlignment="1" applyProtection="1">
      <alignment horizontal="left" vertical="center" wrapText="1"/>
    </xf>
    <xf numFmtId="38" fontId="11" fillId="0" borderId="0" xfId="3" applyFont="1" applyFill="1" applyBorder="1" applyAlignment="1" applyProtection="1">
      <alignment horizontal="left" vertical="center" wrapText="1"/>
    </xf>
    <xf numFmtId="38" fontId="18" fillId="0" borderId="16" xfId="3" applyFont="1" applyFill="1" applyBorder="1" applyAlignment="1" applyProtection="1">
      <alignment horizontal="left" vertical="center" wrapText="1"/>
    </xf>
    <xf numFmtId="38" fontId="18" fillId="0" borderId="3" xfId="3" applyFont="1" applyFill="1" applyBorder="1" applyAlignment="1" applyProtection="1">
      <alignment horizontal="left" vertical="center" wrapText="1"/>
    </xf>
    <xf numFmtId="38" fontId="63" fillId="0" borderId="53" xfId="3" applyFont="1" applyFill="1" applyBorder="1" applyAlignment="1" applyProtection="1">
      <alignment horizontal="right" vertical="center" wrapText="1"/>
    </xf>
    <xf numFmtId="38" fontId="63" fillId="0" borderId="0" xfId="3" applyFont="1" applyFill="1" applyBorder="1" applyAlignment="1" applyProtection="1">
      <alignment horizontal="right" vertical="center" wrapText="1"/>
    </xf>
    <xf numFmtId="38" fontId="63" fillId="0" borderId="43" xfId="3" applyFont="1" applyFill="1" applyBorder="1" applyAlignment="1" applyProtection="1">
      <alignment horizontal="right" vertical="center" wrapText="1"/>
    </xf>
    <xf numFmtId="38" fontId="28" fillId="6" borderId="29" xfId="3" applyFont="1" applyFill="1" applyBorder="1" applyAlignment="1" applyProtection="1">
      <alignment horizontal="left" vertical="center" wrapText="1"/>
    </xf>
    <xf numFmtId="38" fontId="28" fillId="6" borderId="73" xfId="3" applyFont="1" applyFill="1" applyBorder="1" applyAlignment="1" applyProtection="1">
      <alignment horizontal="left" vertical="center" wrapText="1"/>
    </xf>
    <xf numFmtId="38" fontId="16" fillId="6" borderId="56" xfId="3" applyFont="1" applyFill="1" applyBorder="1" applyAlignment="1" applyProtection="1">
      <alignment horizontal="left" vertical="center" wrapText="1"/>
    </xf>
    <xf numFmtId="38" fontId="16" fillId="6" borderId="22" xfId="3" applyFont="1" applyFill="1" applyBorder="1" applyAlignment="1" applyProtection="1">
      <alignment horizontal="left" vertical="center" wrapText="1"/>
    </xf>
    <xf numFmtId="38" fontId="16" fillId="6" borderId="23" xfId="3" applyFont="1" applyFill="1" applyBorder="1" applyAlignment="1" applyProtection="1">
      <alignment horizontal="left" vertical="center" wrapText="1"/>
    </xf>
    <xf numFmtId="38" fontId="52" fillId="8" borderId="57" xfId="3" applyFont="1" applyFill="1" applyBorder="1" applyAlignment="1" applyProtection="1">
      <alignment horizontal="right" vertical="center" wrapText="1"/>
    </xf>
    <xf numFmtId="38" fontId="52" fillId="8" borderId="58" xfId="3" applyFont="1" applyFill="1" applyBorder="1" applyAlignment="1" applyProtection="1">
      <alignment horizontal="right" vertical="center" wrapText="1"/>
    </xf>
    <xf numFmtId="38" fontId="52" fillId="8" borderId="59" xfId="3" applyFont="1" applyFill="1" applyBorder="1" applyAlignment="1" applyProtection="1">
      <alignment horizontal="right" vertical="center" wrapText="1"/>
    </xf>
    <xf numFmtId="38" fontId="52" fillId="0" borderId="57" xfId="3" applyFont="1" applyFill="1" applyBorder="1" applyAlignment="1" applyProtection="1">
      <alignment horizontal="right" vertical="center" wrapText="1"/>
    </xf>
    <xf numFmtId="38" fontId="52" fillId="0" borderId="58" xfId="3" applyFont="1" applyFill="1" applyBorder="1" applyAlignment="1" applyProtection="1">
      <alignment horizontal="right" vertical="center" wrapText="1"/>
    </xf>
    <xf numFmtId="38" fontId="52" fillId="0" borderId="59" xfId="3" applyFont="1" applyFill="1" applyBorder="1" applyAlignment="1" applyProtection="1">
      <alignment horizontal="right" vertical="center" wrapText="1"/>
    </xf>
    <xf numFmtId="0" fontId="22" fillId="0" borderId="0" xfId="2" applyFont="1" applyAlignment="1">
      <alignment horizontal="left" vertical="center" wrapText="1"/>
    </xf>
    <xf numFmtId="176" fontId="7" fillId="6" borderId="17" xfId="2" applyNumberFormat="1" applyFont="1" applyFill="1" applyBorder="1" applyAlignment="1">
      <alignment horizontal="right" vertical="center"/>
    </xf>
    <xf numFmtId="176" fontId="7" fillId="6" borderId="18" xfId="2" applyNumberFormat="1" applyFont="1" applyFill="1" applyBorder="1" applyAlignment="1">
      <alignment horizontal="right" vertical="center"/>
    </xf>
    <xf numFmtId="176" fontId="7" fillId="6" borderId="13" xfId="2" applyNumberFormat="1" applyFont="1" applyFill="1" applyBorder="1" applyAlignment="1">
      <alignment horizontal="right" vertical="center"/>
    </xf>
    <xf numFmtId="176" fontId="7" fillId="8" borderId="16" xfId="2" applyNumberFormat="1" applyFont="1" applyFill="1" applyBorder="1" applyAlignment="1">
      <alignment horizontal="right" vertical="center"/>
    </xf>
    <xf numFmtId="176" fontId="7" fillId="8" borderId="24" xfId="2" applyNumberFormat="1" applyFont="1" applyFill="1" applyBorder="1" applyAlignment="1">
      <alignment horizontal="right" vertical="center"/>
    </xf>
    <xf numFmtId="176" fontId="7" fillId="8" borderId="3" xfId="2" applyNumberFormat="1" applyFont="1" applyFill="1" applyBorder="1" applyAlignment="1">
      <alignment horizontal="right" vertical="center"/>
    </xf>
    <xf numFmtId="179" fontId="7" fillId="7" borderId="4" xfId="2" applyNumberFormat="1" applyFont="1" applyFill="1" applyBorder="1" applyAlignment="1">
      <alignment horizontal="center" vertical="center" wrapText="1"/>
    </xf>
    <xf numFmtId="179" fontId="7" fillId="7" borderId="4" xfId="2" applyNumberFormat="1" applyFont="1" applyFill="1" applyBorder="1" applyAlignment="1">
      <alignment horizontal="center" vertical="center"/>
    </xf>
    <xf numFmtId="177" fontId="7" fillId="7" borderId="4" xfId="2" applyNumberFormat="1" applyFont="1" applyFill="1" applyBorder="1" applyAlignment="1">
      <alignment horizontal="center" vertical="center" wrapText="1"/>
    </xf>
    <xf numFmtId="177" fontId="7" fillId="7" borderId="4" xfId="2" applyNumberFormat="1" applyFont="1" applyFill="1" applyBorder="1" applyAlignment="1">
      <alignment horizontal="center" vertical="center"/>
    </xf>
    <xf numFmtId="0" fontId="11" fillId="7" borderId="2" xfId="2" applyFont="1" applyFill="1" applyBorder="1" applyAlignment="1">
      <alignment horizontal="center" vertical="center" wrapText="1"/>
    </xf>
    <xf numFmtId="0" fontId="11" fillId="7" borderId="9" xfId="2" applyFont="1" applyFill="1" applyBorder="1" applyAlignment="1">
      <alignment horizontal="center" vertical="center" wrapText="1"/>
    </xf>
    <xf numFmtId="180" fontId="7" fillId="7" borderId="2" xfId="2" applyNumberFormat="1" applyFont="1" applyFill="1" applyBorder="1" applyAlignment="1">
      <alignment horizontal="center" vertical="center"/>
    </xf>
    <xf numFmtId="180" fontId="7" fillId="7" borderId="9" xfId="2" applyNumberFormat="1" applyFont="1" applyFill="1" applyBorder="1" applyAlignment="1">
      <alignment horizontal="center" vertical="center"/>
    </xf>
    <xf numFmtId="0" fontId="29" fillId="7" borderId="4" xfId="2" applyFont="1" applyFill="1" applyBorder="1" applyAlignment="1" applyProtection="1">
      <alignment horizontal="center" vertical="center" wrapText="1"/>
      <protection locked="0"/>
    </xf>
    <xf numFmtId="0" fontId="7" fillId="7" borderId="32" xfId="2" applyFont="1" applyFill="1" applyBorder="1" applyAlignment="1" applyProtection="1">
      <alignment horizontal="center" vertical="center" wrapText="1"/>
      <protection locked="0"/>
    </xf>
    <xf numFmtId="0" fontId="7" fillId="7" borderId="45" xfId="2" applyFont="1" applyFill="1" applyBorder="1" applyAlignment="1" applyProtection="1">
      <alignment horizontal="center" vertical="center" wrapText="1"/>
      <protection locked="0"/>
    </xf>
    <xf numFmtId="0" fontId="7" fillId="7" borderId="1" xfId="2" applyFont="1" applyFill="1" applyBorder="1" applyAlignment="1" applyProtection="1">
      <alignment horizontal="center" vertical="center" wrapText="1"/>
      <protection locked="0"/>
    </xf>
    <xf numFmtId="176" fontId="7" fillId="7" borderId="4" xfId="2" applyNumberFormat="1" applyFont="1" applyFill="1" applyBorder="1" applyAlignment="1" applyProtection="1">
      <alignment horizontal="center" vertical="center"/>
      <protection locked="0"/>
    </xf>
    <xf numFmtId="0" fontId="29" fillId="7" borderId="2" xfId="2" applyFont="1" applyFill="1" applyBorder="1" applyAlignment="1" applyProtection="1">
      <alignment horizontal="center" vertical="center" wrapText="1"/>
      <protection locked="0"/>
    </xf>
    <xf numFmtId="0" fontId="29" fillId="7" borderId="9" xfId="2" applyFont="1" applyFill="1" applyBorder="1" applyAlignment="1" applyProtection="1">
      <alignment horizontal="center" vertical="center" wrapText="1"/>
      <protection locked="0"/>
    </xf>
    <xf numFmtId="0" fontId="47" fillId="0" borderId="16" xfId="2" applyFont="1" applyBorder="1" applyAlignment="1" applyProtection="1">
      <alignment horizontal="left" vertical="center"/>
      <protection locked="0"/>
    </xf>
    <xf numFmtId="0" fontId="47" fillId="0" borderId="3" xfId="2" applyFont="1" applyBorder="1" applyAlignment="1" applyProtection="1">
      <alignment horizontal="left" vertical="center"/>
      <protection locked="0"/>
    </xf>
    <xf numFmtId="180" fontId="11" fillId="7" borderId="2" xfId="2" applyNumberFormat="1" applyFont="1" applyFill="1" applyBorder="1" applyAlignment="1" applyProtection="1">
      <alignment horizontal="center" vertical="center" wrapText="1"/>
      <protection locked="0"/>
    </xf>
    <xf numFmtId="180" fontId="11" fillId="7" borderId="31" xfId="2" applyNumberFormat="1" applyFont="1" applyFill="1" applyBorder="1" applyAlignment="1" applyProtection="1">
      <alignment horizontal="center" vertical="center" wrapText="1"/>
      <protection locked="0"/>
    </xf>
    <xf numFmtId="180" fontId="11" fillId="7" borderId="9" xfId="2" applyNumberFormat="1" applyFont="1" applyFill="1" applyBorder="1" applyAlignment="1" applyProtection="1">
      <alignment horizontal="center" vertical="center" wrapText="1"/>
      <protection locked="0"/>
    </xf>
    <xf numFmtId="180" fontId="7" fillId="7" borderId="45" xfId="2" applyNumberFormat="1" applyFont="1" applyFill="1" applyBorder="1" applyAlignment="1" applyProtection="1">
      <alignment horizontal="center" vertical="center"/>
      <protection locked="0"/>
    </xf>
    <xf numFmtId="180" fontId="7" fillId="7" borderId="1" xfId="2" applyNumberFormat="1" applyFont="1" applyFill="1" applyBorder="1" applyAlignment="1" applyProtection="1">
      <alignment horizontal="center" vertical="center"/>
      <protection locked="0"/>
    </xf>
    <xf numFmtId="180" fontId="7" fillId="7" borderId="0" xfId="2" applyNumberFormat="1" applyFont="1" applyFill="1" applyAlignment="1" applyProtection="1">
      <alignment horizontal="center" vertical="center"/>
      <protection locked="0"/>
    </xf>
    <xf numFmtId="180" fontId="7" fillId="7" borderId="43" xfId="2" applyNumberFormat="1" applyFont="1" applyFill="1" applyBorder="1" applyAlignment="1" applyProtection="1">
      <alignment horizontal="center" vertical="center"/>
      <protection locked="0"/>
    </xf>
    <xf numFmtId="180" fontId="7" fillId="7" borderId="18" xfId="2" applyNumberFormat="1" applyFont="1" applyFill="1" applyBorder="1" applyAlignment="1" applyProtection="1">
      <alignment horizontal="center" vertical="center"/>
      <protection locked="0"/>
    </xf>
    <xf numFmtId="180" fontId="7" fillId="7" borderId="13" xfId="2" applyNumberFormat="1" applyFont="1" applyFill="1" applyBorder="1" applyAlignment="1" applyProtection="1">
      <alignment horizontal="center" vertical="center"/>
      <protection locked="0"/>
    </xf>
    <xf numFmtId="179" fontId="48" fillId="7" borderId="16" xfId="2" applyNumberFormat="1" applyFont="1" applyFill="1" applyBorder="1" applyAlignment="1" applyProtection="1">
      <alignment horizontal="center" vertical="center"/>
      <protection locked="0"/>
    </xf>
    <xf numFmtId="179" fontId="48" fillId="7" borderId="24" xfId="2" applyNumberFormat="1" applyFont="1" applyFill="1" applyBorder="1" applyAlignment="1" applyProtection="1">
      <alignment horizontal="center" vertical="center"/>
      <protection locked="0"/>
    </xf>
    <xf numFmtId="179" fontId="48" fillId="7" borderId="3" xfId="2" applyNumberFormat="1" applyFont="1" applyFill="1" applyBorder="1" applyAlignment="1" applyProtection="1">
      <alignment horizontal="center" vertical="center"/>
      <protection locked="0"/>
    </xf>
    <xf numFmtId="0" fontId="11" fillId="0" borderId="0" xfId="2" applyFont="1" applyAlignment="1" applyProtection="1">
      <alignment horizontal="left" vertical="center" wrapText="1"/>
      <protection locked="0"/>
    </xf>
    <xf numFmtId="179" fontId="48" fillId="7" borderId="2" xfId="2" applyNumberFormat="1" applyFont="1" applyFill="1" applyBorder="1" applyAlignment="1">
      <alignment horizontal="center" vertical="center"/>
    </xf>
    <xf numFmtId="179" fontId="48" fillId="7" borderId="9" xfId="2" applyNumberFormat="1" applyFont="1" applyFill="1" applyBorder="1" applyAlignment="1">
      <alignment horizontal="center" vertical="center"/>
    </xf>
    <xf numFmtId="179" fontId="48" fillId="7" borderId="2" xfId="2" applyNumberFormat="1" applyFont="1" applyFill="1" applyBorder="1" applyAlignment="1" applyProtection="1">
      <alignment horizontal="center" vertical="center" wrapText="1"/>
      <protection locked="0"/>
    </xf>
    <xf numFmtId="179" fontId="48" fillId="7" borderId="9" xfId="2" applyNumberFormat="1" applyFont="1" applyFill="1" applyBorder="1" applyAlignment="1" applyProtection="1">
      <alignment horizontal="center" vertical="center" wrapText="1"/>
      <protection locked="0"/>
    </xf>
    <xf numFmtId="0" fontId="11" fillId="7" borderId="16" xfId="2" applyFont="1" applyFill="1" applyBorder="1" applyAlignment="1" applyProtection="1">
      <alignment horizontal="center" vertical="center" wrapText="1"/>
      <protection locked="0"/>
    </xf>
    <xf numFmtId="0" fontId="11" fillId="7" borderId="3" xfId="2" applyFont="1" applyFill="1" applyBorder="1" applyAlignment="1" applyProtection="1">
      <alignment horizontal="center" vertical="center" wrapText="1"/>
      <protection locked="0"/>
    </xf>
    <xf numFmtId="0" fontId="10" fillId="7" borderId="2" xfId="2" quotePrefix="1" applyFont="1" applyFill="1" applyBorder="1" applyAlignment="1">
      <alignment horizontal="center" vertical="center" wrapText="1"/>
    </xf>
    <xf numFmtId="0" fontId="10" fillId="7" borderId="9" xfId="2" quotePrefix="1" applyFont="1" applyFill="1" applyBorder="1" applyAlignment="1">
      <alignment horizontal="center" vertical="center" wrapText="1"/>
    </xf>
    <xf numFmtId="0" fontId="47" fillId="0" borderId="15" xfId="2" applyFont="1" applyBorder="1" applyAlignment="1" applyProtection="1">
      <alignment horizontal="left" vertical="center"/>
      <protection locked="0"/>
    </xf>
    <xf numFmtId="0" fontId="47" fillId="0" borderId="23" xfId="2" applyFont="1" applyBorder="1" applyAlignment="1" applyProtection="1">
      <alignment horizontal="left" vertical="center"/>
      <protection locked="0"/>
    </xf>
    <xf numFmtId="176" fontId="51" fillId="6" borderId="97" xfId="1" applyNumberFormat="1" applyFont="1" applyFill="1" applyBorder="1" applyAlignment="1" applyProtection="1">
      <alignment horizontal="right" vertical="center"/>
      <protection locked="0"/>
    </xf>
    <xf numFmtId="176" fontId="51" fillId="6" borderId="98" xfId="1" applyNumberFormat="1" applyFont="1" applyFill="1" applyBorder="1" applyAlignment="1" applyProtection="1">
      <alignment horizontal="right" vertical="center"/>
      <protection locked="0"/>
    </xf>
    <xf numFmtId="176" fontId="51" fillId="6" borderId="99" xfId="1" applyNumberFormat="1" applyFont="1" applyFill="1" applyBorder="1" applyAlignment="1" applyProtection="1">
      <alignment horizontal="right" vertical="center"/>
      <protection locked="0"/>
    </xf>
    <xf numFmtId="176" fontId="51" fillId="8" borderId="16" xfId="1" applyNumberFormat="1" applyFont="1" applyFill="1" applyBorder="1" applyAlignment="1" applyProtection="1">
      <alignment horizontal="right" vertical="center"/>
      <protection locked="0"/>
    </xf>
    <xf numFmtId="176" fontId="51" fillId="8" borderId="24" xfId="1" applyNumberFormat="1" applyFont="1" applyFill="1" applyBorder="1" applyAlignment="1" applyProtection="1">
      <alignment horizontal="right" vertical="center"/>
      <protection locked="0"/>
    </xf>
    <xf numFmtId="176" fontId="51" fillId="8" borderId="3" xfId="1" applyNumberFormat="1" applyFont="1" applyFill="1" applyBorder="1" applyAlignment="1" applyProtection="1">
      <alignment horizontal="right" vertical="center"/>
      <protection locked="0"/>
    </xf>
    <xf numFmtId="0" fontId="11" fillId="0" borderId="0" xfId="2" applyFont="1" applyAlignment="1">
      <alignment horizontal="left" vertical="center" wrapText="1"/>
    </xf>
    <xf numFmtId="0" fontId="11" fillId="0" borderId="0" xfId="2" applyFont="1" applyAlignment="1" applyProtection="1">
      <alignment horizontal="left" vertical="center"/>
      <protection locked="0"/>
    </xf>
    <xf numFmtId="0" fontId="13" fillId="0" borderId="0" xfId="2" applyFont="1" applyAlignment="1">
      <alignment horizontal="left" vertical="center"/>
    </xf>
    <xf numFmtId="179" fontId="22" fillId="7" borderId="32" xfId="2" applyNumberFormat="1" applyFont="1" applyFill="1" applyBorder="1" applyAlignment="1">
      <alignment horizontal="center" vertical="center" wrapText="1"/>
    </xf>
    <xf numFmtId="179" fontId="22" fillId="7" borderId="41" xfId="2" applyNumberFormat="1" applyFont="1" applyFill="1" applyBorder="1" applyAlignment="1">
      <alignment horizontal="center" vertical="center" wrapText="1"/>
    </xf>
    <xf numFmtId="179" fontId="22" fillId="7" borderId="17" xfId="2" applyNumberFormat="1" applyFont="1" applyFill="1" applyBorder="1" applyAlignment="1">
      <alignment horizontal="center" vertical="center" wrapText="1"/>
    </xf>
    <xf numFmtId="0" fontId="7" fillId="7" borderId="4" xfId="2" applyFont="1" applyFill="1" applyBorder="1" applyAlignment="1">
      <alignment horizontal="center" vertical="center"/>
    </xf>
    <xf numFmtId="176" fontId="7" fillId="7" borderId="4" xfId="2" applyNumberFormat="1" applyFont="1" applyFill="1" applyBorder="1" applyAlignment="1">
      <alignment horizontal="center" vertical="center"/>
    </xf>
    <xf numFmtId="0" fontId="7" fillId="7" borderId="4" xfId="2" applyFont="1" applyFill="1" applyBorder="1" applyAlignment="1">
      <alignment horizontal="center" vertical="center" wrapText="1"/>
    </xf>
    <xf numFmtId="0" fontId="22" fillId="7" borderId="4" xfId="2" applyFont="1" applyFill="1" applyBorder="1" applyAlignment="1">
      <alignment horizontal="center" vertical="center" wrapText="1"/>
    </xf>
    <xf numFmtId="0" fontId="22" fillId="7" borderId="4" xfId="2" applyFont="1" applyFill="1" applyBorder="1" applyAlignment="1">
      <alignment horizontal="center" vertical="center"/>
    </xf>
    <xf numFmtId="179" fontId="11" fillId="7" borderId="4" xfId="2" applyNumberFormat="1" applyFont="1" applyFill="1" applyBorder="1" applyAlignment="1">
      <alignment horizontal="center" vertical="center" wrapText="1"/>
    </xf>
    <xf numFmtId="179" fontId="11" fillId="7" borderId="4" xfId="2" applyNumberFormat="1" applyFont="1" applyFill="1" applyBorder="1" applyAlignment="1">
      <alignment horizontal="center" vertical="center"/>
    </xf>
    <xf numFmtId="179" fontId="7" fillId="7" borderId="32" xfId="2" applyNumberFormat="1" applyFont="1" applyFill="1" applyBorder="1" applyAlignment="1">
      <alignment horizontal="center" vertical="center"/>
    </xf>
    <xf numFmtId="179" fontId="7" fillId="7" borderId="1" xfId="2" applyNumberFormat="1" applyFont="1" applyFill="1" applyBorder="1" applyAlignment="1">
      <alignment horizontal="center" vertical="center"/>
    </xf>
    <xf numFmtId="179" fontId="7" fillId="7" borderId="41" xfId="2" applyNumberFormat="1" applyFont="1" applyFill="1" applyBorder="1" applyAlignment="1">
      <alignment horizontal="center" vertical="center"/>
    </xf>
    <xf numFmtId="179" fontId="7" fillId="7" borderId="43" xfId="2" applyNumberFormat="1" applyFont="1" applyFill="1" applyBorder="1" applyAlignment="1">
      <alignment horizontal="center" vertical="center"/>
    </xf>
    <xf numFmtId="179" fontId="7" fillId="7" borderId="17" xfId="2" applyNumberFormat="1" applyFont="1" applyFill="1" applyBorder="1" applyAlignment="1">
      <alignment horizontal="center" vertical="center"/>
    </xf>
    <xf numFmtId="179" fontId="7" fillId="7" borderId="13" xfId="2" applyNumberFormat="1" applyFont="1" applyFill="1" applyBorder="1" applyAlignment="1">
      <alignment horizontal="center" vertical="center"/>
    </xf>
    <xf numFmtId="180" fontId="7" fillId="8" borderId="4" xfId="2" applyNumberFormat="1" applyFont="1" applyFill="1" applyBorder="1" applyAlignment="1">
      <alignment horizontal="right" vertical="center"/>
    </xf>
    <xf numFmtId="180" fontId="7" fillId="6" borderId="9" xfId="2" applyNumberFormat="1" applyFont="1" applyFill="1" applyBorder="1" applyAlignment="1">
      <alignment horizontal="right" vertical="center"/>
    </xf>
    <xf numFmtId="0" fontId="8" fillId="0" borderId="16" xfId="2" applyFont="1" applyBorder="1" applyAlignment="1">
      <alignment horizontal="left" vertical="center"/>
    </xf>
    <xf numFmtId="0" fontId="8" fillId="0" borderId="3" xfId="2" applyFont="1" applyBorder="1" applyAlignment="1">
      <alignment horizontal="left" vertical="center"/>
    </xf>
    <xf numFmtId="0" fontId="8" fillId="0" borderId="15" xfId="2" applyFont="1" applyBorder="1" applyAlignment="1">
      <alignment horizontal="left" vertical="center"/>
    </xf>
    <xf numFmtId="0" fontId="8" fillId="0" borderId="23" xfId="2" applyFont="1" applyBorder="1" applyAlignment="1">
      <alignment horizontal="left" vertical="center"/>
    </xf>
    <xf numFmtId="38" fontId="17" fillId="5" borderId="4" xfId="3" applyFont="1" applyFill="1" applyBorder="1" applyAlignment="1">
      <alignment horizontal="center" vertical="center" wrapText="1"/>
    </xf>
    <xf numFmtId="38" fontId="17" fillId="5" borderId="4" xfId="3" applyFont="1" applyFill="1" applyBorder="1" applyAlignment="1">
      <alignment horizontal="center" vertical="center"/>
    </xf>
    <xf numFmtId="38" fontId="38" fillId="9" borderId="4" xfId="3" applyFont="1" applyFill="1" applyBorder="1" applyAlignment="1">
      <alignment horizontal="center" vertical="center"/>
    </xf>
    <xf numFmtId="38" fontId="37" fillId="11" borderId="4" xfId="3" applyFont="1" applyFill="1" applyBorder="1" applyAlignment="1">
      <alignment horizontal="center" vertical="center"/>
    </xf>
    <xf numFmtId="38" fontId="63" fillId="10" borderId="4" xfId="3" applyFont="1" applyFill="1" applyBorder="1" applyAlignment="1" applyProtection="1">
      <alignment horizontal="right" vertical="center"/>
      <protection locked="0"/>
    </xf>
    <xf numFmtId="38" fontId="8" fillId="0" borderId="4" xfId="3" applyFont="1" applyFill="1" applyBorder="1" applyAlignment="1" applyProtection="1">
      <alignment horizontal="center" vertical="center"/>
      <protection locked="0"/>
    </xf>
    <xf numFmtId="38" fontId="8" fillId="0" borderId="5" xfId="3" applyFont="1" applyFill="1" applyBorder="1" applyAlignment="1" applyProtection="1">
      <alignment horizontal="center" vertical="center"/>
      <protection locked="0"/>
    </xf>
    <xf numFmtId="38" fontId="8" fillId="0" borderId="7" xfId="3" applyFont="1" applyFill="1" applyBorder="1" applyAlignment="1" applyProtection="1">
      <alignment horizontal="center" vertical="center"/>
      <protection locked="0"/>
    </xf>
    <xf numFmtId="38" fontId="8" fillId="0" borderId="34" xfId="3" applyFont="1" applyFill="1" applyBorder="1" applyAlignment="1" applyProtection="1">
      <alignment horizontal="center" vertical="center"/>
      <protection locked="0"/>
    </xf>
    <xf numFmtId="38" fontId="13" fillId="7" borderId="19" xfId="3" applyFont="1" applyFill="1" applyBorder="1" applyAlignment="1">
      <alignment horizontal="center" vertical="center" wrapText="1"/>
    </xf>
    <xf numFmtId="38" fontId="13" fillId="7" borderId="38" xfId="3" applyFont="1" applyFill="1" applyBorder="1" applyAlignment="1">
      <alignment horizontal="center" vertical="center" wrapText="1"/>
    </xf>
    <xf numFmtId="38" fontId="17" fillId="7" borderId="51" xfId="3" applyFont="1" applyFill="1" applyBorder="1" applyAlignment="1">
      <alignment horizontal="center" vertical="center" wrapText="1"/>
    </xf>
    <xf numFmtId="38" fontId="17" fillId="7" borderId="59" xfId="3" applyFont="1" applyFill="1" applyBorder="1" applyAlignment="1">
      <alignment horizontal="center" vertical="center"/>
    </xf>
    <xf numFmtId="38" fontId="17" fillId="12" borderId="26" xfId="3" applyFont="1" applyFill="1" applyBorder="1" applyAlignment="1">
      <alignment horizontal="center" vertical="center" wrapText="1"/>
    </xf>
    <xf numFmtId="38" fontId="17" fillId="12" borderId="60" xfId="3" applyFont="1" applyFill="1" applyBorder="1" applyAlignment="1">
      <alignment horizontal="center" vertical="center" wrapText="1"/>
    </xf>
    <xf numFmtId="38" fontId="17" fillId="7" borderId="20" xfId="3" applyFont="1" applyFill="1" applyBorder="1" applyAlignment="1">
      <alignment horizontal="center" vertical="center" wrapText="1"/>
    </xf>
    <xf numFmtId="38" fontId="17" fillId="7" borderId="7" xfId="3" applyFont="1" applyFill="1" applyBorder="1" applyAlignment="1">
      <alignment horizontal="center" vertical="center"/>
    </xf>
    <xf numFmtId="38" fontId="17" fillId="7" borderId="20" xfId="3" applyFont="1" applyFill="1" applyBorder="1" applyAlignment="1">
      <alignment horizontal="center" vertical="center"/>
    </xf>
    <xf numFmtId="38" fontId="17" fillId="7" borderId="44" xfId="3" applyFont="1" applyFill="1" applyBorder="1" applyAlignment="1">
      <alignment horizontal="center" vertical="center"/>
    </xf>
    <xf numFmtId="38" fontId="17" fillId="7" borderId="34" xfId="3" applyFont="1" applyFill="1" applyBorder="1" applyAlignment="1">
      <alignment horizontal="center" vertical="center"/>
    </xf>
    <xf numFmtId="38" fontId="8" fillId="0" borderId="9" xfId="3" applyFont="1" applyFill="1" applyBorder="1" applyAlignment="1" applyProtection="1">
      <alignment horizontal="center" vertical="center"/>
      <protection locked="0"/>
    </xf>
    <xf numFmtId="38" fontId="8" fillId="0" borderId="10" xfId="3" applyFont="1" applyFill="1" applyBorder="1" applyAlignment="1" applyProtection="1">
      <alignment horizontal="center" vertical="center"/>
      <protection locked="0"/>
    </xf>
    <xf numFmtId="38" fontId="17" fillId="7" borderId="27" xfId="3" applyFont="1" applyFill="1" applyBorder="1" applyAlignment="1">
      <alignment horizontal="center" vertical="center"/>
    </xf>
    <xf numFmtId="38" fontId="17" fillId="7" borderId="75" xfId="3" applyFont="1" applyFill="1" applyBorder="1" applyAlignment="1">
      <alignment horizontal="center" vertical="center"/>
    </xf>
    <xf numFmtId="38" fontId="17" fillId="7" borderId="28" xfId="3" applyFont="1" applyFill="1" applyBorder="1" applyAlignment="1">
      <alignment horizontal="center" vertical="center"/>
    </xf>
    <xf numFmtId="38" fontId="68" fillId="7" borderId="4" xfId="3" applyFont="1" applyFill="1" applyBorder="1" applyAlignment="1">
      <alignment horizontal="center" vertical="center" wrapText="1"/>
    </xf>
    <xf numFmtId="38" fontId="16" fillId="7" borderId="16" xfId="3" applyFont="1" applyFill="1" applyBorder="1" applyAlignment="1">
      <alignment horizontal="center" vertical="center"/>
    </xf>
    <xf numFmtId="38" fontId="16" fillId="7" borderId="24" xfId="3" applyFont="1" applyFill="1" applyBorder="1" applyAlignment="1">
      <alignment horizontal="center" vertical="center"/>
    </xf>
    <xf numFmtId="38" fontId="16" fillId="7" borderId="3" xfId="3" applyFont="1" applyFill="1" applyBorder="1" applyAlignment="1">
      <alignment horizontal="center" vertical="center"/>
    </xf>
    <xf numFmtId="38" fontId="28" fillId="7" borderId="16" xfId="3" applyFont="1" applyFill="1" applyBorder="1" applyAlignment="1" applyProtection="1">
      <alignment horizontal="center" vertical="center" wrapText="1"/>
      <protection locked="0"/>
    </xf>
    <xf numFmtId="38" fontId="28" fillId="7" borderId="3" xfId="3" applyFont="1" applyFill="1" applyBorder="1" applyAlignment="1" applyProtection="1">
      <alignment horizontal="center" vertical="center" wrapText="1"/>
      <protection locked="0"/>
    </xf>
    <xf numFmtId="38" fontId="16" fillId="6" borderId="9" xfId="3" applyFont="1" applyFill="1" applyBorder="1" applyAlignment="1">
      <alignment horizontal="right" vertical="center" wrapText="1"/>
    </xf>
    <xf numFmtId="38" fontId="16" fillId="8" borderId="4" xfId="3" applyFont="1" applyFill="1" applyBorder="1" applyAlignment="1">
      <alignment horizontal="right" vertical="center" wrapText="1"/>
    </xf>
    <xf numFmtId="38" fontId="58" fillId="6" borderId="42" xfId="3" applyFont="1" applyFill="1" applyBorder="1" applyAlignment="1">
      <alignment horizontal="right" vertical="center"/>
    </xf>
    <xf numFmtId="38" fontId="58" fillId="8" borderId="4" xfId="3" applyFont="1" applyFill="1" applyBorder="1" applyAlignment="1">
      <alignment horizontal="right" vertical="center"/>
    </xf>
    <xf numFmtId="38" fontId="63" fillId="6" borderId="4" xfId="3" applyFont="1" applyFill="1" applyBorder="1" applyAlignment="1" applyProtection="1">
      <alignment horizontal="right" vertical="center"/>
      <protection locked="0"/>
    </xf>
    <xf numFmtId="38" fontId="63" fillId="6" borderId="11" xfId="3" applyFont="1" applyFill="1" applyBorder="1" applyAlignment="1" applyProtection="1">
      <alignment horizontal="right" vertical="center"/>
      <protection locked="0"/>
    </xf>
    <xf numFmtId="38" fontId="25" fillId="0" borderId="4" xfId="3" applyFont="1" applyFill="1" applyBorder="1" applyAlignment="1">
      <alignment horizontal="left" vertical="center"/>
    </xf>
    <xf numFmtId="38" fontId="25" fillId="0" borderId="17" xfId="3" applyFont="1" applyFill="1" applyBorder="1" applyAlignment="1">
      <alignment horizontal="left" vertical="center"/>
    </xf>
    <xf numFmtId="38" fontId="25" fillId="0" borderId="13" xfId="3" applyFont="1" applyFill="1" applyBorder="1" applyAlignment="1">
      <alignment horizontal="left" vertical="center"/>
    </xf>
    <xf numFmtId="38" fontId="25" fillId="0" borderId="37" xfId="3" applyFont="1" applyFill="1" applyBorder="1" applyAlignment="1">
      <alignment horizontal="left" vertical="center"/>
    </xf>
    <xf numFmtId="38" fontId="25" fillId="0" borderId="101" xfId="3" applyFont="1" applyFill="1" applyBorder="1" applyAlignment="1">
      <alignment horizontal="left" vertical="center"/>
    </xf>
    <xf numFmtId="38" fontId="17" fillId="7" borderId="63" xfId="3" applyFont="1" applyFill="1" applyBorder="1" applyAlignment="1">
      <alignment horizontal="center" vertical="center" wrapText="1"/>
    </xf>
    <xf numFmtId="38" fontId="17" fillId="7" borderId="61" xfId="3" applyFont="1" applyFill="1" applyBorder="1" applyAlignment="1">
      <alignment horizontal="center" vertical="center" wrapText="1"/>
    </xf>
    <xf numFmtId="38" fontId="17" fillId="7" borderId="59" xfId="3" applyFont="1" applyFill="1" applyBorder="1" applyAlignment="1">
      <alignment horizontal="center" vertical="center" wrapText="1"/>
    </xf>
    <xf numFmtId="38" fontId="25" fillId="0" borderId="27" xfId="3" applyFont="1" applyFill="1" applyBorder="1" applyAlignment="1">
      <alignment horizontal="left" vertical="center"/>
    </xf>
    <xf numFmtId="38" fontId="25" fillId="0" borderId="28" xfId="3" applyFont="1" applyFill="1" applyBorder="1" applyAlignment="1">
      <alignment horizontal="left" vertical="center"/>
    </xf>
    <xf numFmtId="38" fontId="25" fillId="0" borderId="32" xfId="3" applyFont="1" applyFill="1" applyBorder="1" applyAlignment="1">
      <alignment horizontal="left" vertical="center"/>
    </xf>
    <xf numFmtId="38" fontId="25" fillId="0" borderId="1" xfId="3" applyFont="1" applyFill="1" applyBorder="1" applyAlignment="1">
      <alignment horizontal="left" vertical="center"/>
    </xf>
    <xf numFmtId="38" fontId="18" fillId="0" borderId="4" xfId="3" applyFont="1" applyFill="1" applyBorder="1" applyAlignment="1" applyProtection="1">
      <alignment horizontal="left" vertical="center"/>
      <protection locked="0"/>
    </xf>
    <xf numFmtId="38" fontId="18" fillId="0" borderId="5" xfId="3" applyFont="1" applyFill="1" applyBorder="1" applyAlignment="1" applyProtection="1">
      <alignment horizontal="left" vertical="center"/>
      <protection locked="0"/>
    </xf>
    <xf numFmtId="38" fontId="18" fillId="0" borderId="7" xfId="3" applyFont="1" applyFill="1" applyBorder="1" applyAlignment="1" applyProtection="1">
      <alignment horizontal="left" vertical="center"/>
      <protection locked="0"/>
    </xf>
    <xf numFmtId="38" fontId="18" fillId="0" borderId="34" xfId="3" applyFont="1" applyFill="1" applyBorder="1" applyAlignment="1" applyProtection="1">
      <alignment horizontal="left" vertical="center"/>
      <protection locked="0"/>
    </xf>
    <xf numFmtId="38" fontId="17" fillId="7" borderId="26" xfId="3" applyFont="1" applyFill="1" applyBorder="1" applyAlignment="1">
      <alignment horizontal="center" vertical="center" wrapText="1"/>
    </xf>
    <xf numFmtId="38" fontId="17" fillId="7" borderId="60" xfId="3" applyFont="1" applyFill="1" applyBorder="1" applyAlignment="1">
      <alignment horizontal="center" vertical="center" wrapText="1"/>
    </xf>
    <xf numFmtId="38" fontId="18" fillId="0" borderId="9" xfId="3" applyFont="1" applyFill="1" applyBorder="1" applyAlignment="1" applyProtection="1">
      <alignment horizontal="left" vertical="center" wrapText="1"/>
      <protection locked="0"/>
    </xf>
    <xf numFmtId="38" fontId="18" fillId="0" borderId="9" xfId="3" applyFont="1" applyFill="1" applyBorder="1" applyAlignment="1" applyProtection="1">
      <alignment horizontal="left" vertical="center"/>
      <protection locked="0"/>
    </xf>
    <xf numFmtId="38" fontId="18" fillId="0" borderId="10" xfId="3" applyFont="1" applyFill="1" applyBorder="1" applyAlignment="1" applyProtection="1">
      <alignment horizontal="left" vertical="center"/>
      <protection locked="0"/>
    </xf>
    <xf numFmtId="38" fontId="8" fillId="0" borderId="16" xfId="3" applyFont="1" applyFill="1" applyBorder="1" applyAlignment="1" applyProtection="1">
      <alignment horizontal="center" vertical="center"/>
      <protection locked="0"/>
    </xf>
    <xf numFmtId="38" fontId="8" fillId="0" borderId="24" xfId="3" applyFont="1" applyFill="1" applyBorder="1" applyAlignment="1" applyProtection="1">
      <alignment horizontal="center" vertical="center"/>
      <protection locked="0"/>
    </xf>
    <xf numFmtId="38" fontId="8" fillId="0" borderId="100" xfId="3" applyFont="1" applyFill="1" applyBorder="1" applyAlignment="1" applyProtection="1">
      <alignment horizontal="center" vertical="center"/>
      <protection locked="0"/>
    </xf>
    <xf numFmtId="38" fontId="63" fillId="0" borderId="4" xfId="3" applyFont="1" applyFill="1" applyBorder="1" applyAlignment="1" applyProtection="1">
      <alignment horizontal="right" vertical="center"/>
      <protection locked="0"/>
    </xf>
    <xf numFmtId="38" fontId="63" fillId="0" borderId="11" xfId="3" applyFont="1" applyFill="1" applyBorder="1" applyAlignment="1" applyProtection="1">
      <alignment horizontal="right" vertical="center"/>
      <protection locked="0"/>
    </xf>
  </cellXfs>
  <cellStyles count="8">
    <cellStyle name="パーセント" xfId="6" builtinId="5"/>
    <cellStyle name="ハイパーリンク" xfId="7" builtinId="8"/>
    <cellStyle name="桁区切り" xfId="3" builtinId="6"/>
    <cellStyle name="桁区切り 2" xfId="1" xr:uid="{00000000-0005-0000-0000-000002000000}"/>
    <cellStyle name="標準" xfId="0" builtinId="0"/>
    <cellStyle name="標準 2" xfId="2" xr:uid="{00000000-0005-0000-0000-000004000000}"/>
    <cellStyle name="標準 3" xfId="4" xr:uid="{00000000-0005-0000-0000-000005000000}"/>
    <cellStyle name="標準 4" xfId="5" xr:uid="{00000000-0005-0000-0000-00000600000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00FF"/>
      <color rgb="FFD8E4BC"/>
      <color rgb="FFFF99FF"/>
      <color rgb="FFFF00FF"/>
      <color rgb="FFFFA3A3"/>
      <color rgb="FFCCCCFF"/>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18</xdr:row>
      <xdr:rowOff>43960</xdr:rowOff>
    </xdr:from>
    <xdr:to>
      <xdr:col>2</xdr:col>
      <xdr:colOff>131883</xdr:colOff>
      <xdr:row>27</xdr:row>
      <xdr:rowOff>63509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7923" y="6447691"/>
          <a:ext cx="3121268" cy="1664931"/>
        </a:xfrm>
        <a:prstGeom prst="rect">
          <a:avLst/>
        </a:prstGeom>
      </xdr:spPr>
    </xdr:pic>
    <xdr:clientData/>
  </xdr:twoCellAnchor>
  <xdr:twoCellAnchor>
    <xdr:from>
      <xdr:col>2</xdr:col>
      <xdr:colOff>1084384</xdr:colOff>
      <xdr:row>35</xdr:row>
      <xdr:rowOff>139211</xdr:rowOff>
    </xdr:from>
    <xdr:to>
      <xdr:col>3</xdr:col>
      <xdr:colOff>219807</xdr:colOff>
      <xdr:row>38</xdr:row>
      <xdr:rowOff>124557</xdr:rowOff>
    </xdr:to>
    <xdr:sp macro="" textlink="">
      <xdr:nvSpPr>
        <xdr:cNvPr id="84" name="角丸四角形 83">
          <a:extLst>
            <a:ext uri="{FF2B5EF4-FFF2-40B4-BE49-F238E27FC236}">
              <a16:creationId xmlns:a16="http://schemas.microsoft.com/office/drawing/2014/main" id="{00000000-0008-0000-0200-000054000000}"/>
            </a:ext>
          </a:extLst>
        </xdr:cNvPr>
        <xdr:cNvSpPr/>
      </xdr:nvSpPr>
      <xdr:spPr bwMode="auto">
        <a:xfrm>
          <a:off x="4161692" y="11151576"/>
          <a:ext cx="2659673" cy="534866"/>
        </a:xfrm>
        <a:prstGeom prst="round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clientData/>
  </xdr:twoCellAnchor>
  <xdr:twoCellAnchor>
    <xdr:from>
      <xdr:col>1</xdr:col>
      <xdr:colOff>791309</xdr:colOff>
      <xdr:row>14</xdr:row>
      <xdr:rowOff>117231</xdr:rowOff>
    </xdr:from>
    <xdr:to>
      <xdr:col>3</xdr:col>
      <xdr:colOff>783979</xdr:colOff>
      <xdr:row>40</xdr:row>
      <xdr:rowOff>51289</xdr:rowOff>
    </xdr:to>
    <xdr:grpSp>
      <xdr:nvGrpSpPr>
        <xdr:cNvPr id="86" name="グループ化 85">
          <a:extLst>
            <a:ext uri="{FF2B5EF4-FFF2-40B4-BE49-F238E27FC236}">
              <a16:creationId xmlns:a16="http://schemas.microsoft.com/office/drawing/2014/main" id="{00000000-0008-0000-0200-000056000000}"/>
            </a:ext>
          </a:extLst>
        </xdr:cNvPr>
        <xdr:cNvGrpSpPr/>
      </xdr:nvGrpSpPr>
      <xdr:grpSpPr>
        <a:xfrm>
          <a:off x="1669850" y="6024972"/>
          <a:ext cx="5685258" cy="4595705"/>
          <a:chOff x="2242038" y="5394601"/>
          <a:chExt cx="3891727" cy="3221864"/>
        </a:xfrm>
      </xdr:grpSpPr>
      <xdr:grpSp>
        <xdr:nvGrpSpPr>
          <xdr:cNvPr id="72" name="グループ化 71">
            <a:extLst>
              <a:ext uri="{FF2B5EF4-FFF2-40B4-BE49-F238E27FC236}">
                <a16:creationId xmlns:a16="http://schemas.microsoft.com/office/drawing/2014/main" id="{00000000-0008-0000-0200-000048000000}"/>
              </a:ext>
            </a:extLst>
          </xdr:cNvPr>
          <xdr:cNvGrpSpPr/>
        </xdr:nvGrpSpPr>
        <xdr:grpSpPr>
          <a:xfrm>
            <a:off x="3641484" y="5394601"/>
            <a:ext cx="2492281" cy="3221864"/>
            <a:chOff x="6249991" y="575126"/>
            <a:chExt cx="2872493" cy="4077836"/>
          </a:xfrm>
        </xdr:grpSpPr>
        <xdr:grpSp>
          <xdr:nvGrpSpPr>
            <xdr:cNvPr id="73" name="グループ化 72">
              <a:extLst>
                <a:ext uri="{FF2B5EF4-FFF2-40B4-BE49-F238E27FC236}">
                  <a16:creationId xmlns:a16="http://schemas.microsoft.com/office/drawing/2014/main" id="{00000000-0008-0000-0200-000049000000}"/>
                </a:ext>
              </a:extLst>
            </xdr:cNvPr>
            <xdr:cNvGrpSpPr>
              <a:grpSpLocks/>
            </xdr:cNvGrpSpPr>
          </xdr:nvGrpSpPr>
          <xdr:grpSpPr bwMode="auto">
            <a:xfrm>
              <a:off x="6249991" y="1231036"/>
              <a:ext cx="2584967" cy="3421926"/>
              <a:chOff x="6377838" y="1086856"/>
              <a:chExt cx="2585682" cy="3422266"/>
            </a:xfrm>
          </xdr:grpSpPr>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948" y="2754759"/>
                <a:ext cx="2104021" cy="80811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459970" y="1222201"/>
                <a:ext cx="1030574" cy="263584"/>
              </a:xfrm>
              <a:prstGeom prst="rect">
                <a:avLst/>
              </a:prstGeom>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Corbe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Corbe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Corbe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Corbel" pitchFamily="34" charset="0"/>
                    <a:ea typeface="ＭＳ Ｐゴシック" pitchFamily="50" charset="-128"/>
                    <a:cs typeface="+mn-cs"/>
                  </a:defRPr>
                </a:lvl9pPr>
              </a:lstStyle>
              <a:p>
                <a:pPr eaLnBrk="1" hangingPunct="1">
                  <a:defRPr/>
                </a:pPr>
                <a:r>
                  <a:rPr lang="ja-JP" altLang="en-US" sz="800" b="1">
                    <a:solidFill>
                      <a:prstClr val="black"/>
                    </a:solidFill>
                    <a:latin typeface="ＭＳ Ｐゴシック"/>
                    <a:ea typeface="ＭＳ Ｐゴシック"/>
                  </a:rPr>
                  <a:t>証書添付用台紙</a:t>
                </a:r>
              </a:p>
            </xdr:txBody>
          </xdr:sp>
          <xdr:sp macro="" textlink="">
            <xdr:nvSpPr>
              <xdr:cNvPr id="77" name="テキスト ボックス 2">
                <a:extLst>
                  <a:ext uri="{FF2B5EF4-FFF2-40B4-BE49-F238E27FC236}">
                    <a16:creationId xmlns:a16="http://schemas.microsoft.com/office/drawing/2014/main" id="{00000000-0008-0000-0200-00004D000000}"/>
                  </a:ext>
                </a:extLst>
              </xdr:cNvPr>
              <xdr:cNvSpPr txBox="1"/>
            </xdr:nvSpPr>
            <xdr:spPr>
              <a:xfrm>
                <a:off x="7953647" y="1297840"/>
                <a:ext cx="1009873" cy="22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a:lstStyle>
                <a:defPPr>
                  <a:defRPr lang="ja-JP"/>
                </a:defPPr>
                <a:lvl1pPr algn="l" rtl="0" eaLnBrk="0" fontAlgn="base" hangingPunct="0">
                  <a:spcBef>
                    <a:spcPct val="0"/>
                  </a:spcBef>
                  <a:spcAft>
                    <a:spcPct val="0"/>
                  </a:spcAft>
                  <a:defRPr kumimoji="1" kern="1200">
                    <a:solidFill>
                      <a:schemeClr val="dk1"/>
                    </a:solidFill>
                    <a:latin typeface="+mn-lt"/>
                    <a:ea typeface="+mn-ea"/>
                    <a:cs typeface="+mn-cs"/>
                  </a:defRPr>
                </a:lvl1pPr>
                <a:lvl2pPr marL="457200" algn="l" rtl="0" eaLnBrk="0" fontAlgn="base" hangingPunct="0">
                  <a:spcBef>
                    <a:spcPct val="0"/>
                  </a:spcBef>
                  <a:spcAft>
                    <a:spcPct val="0"/>
                  </a:spcAft>
                  <a:defRPr kumimoji="1" kern="1200">
                    <a:solidFill>
                      <a:schemeClr val="dk1"/>
                    </a:solidFill>
                    <a:latin typeface="+mn-lt"/>
                    <a:ea typeface="+mn-ea"/>
                    <a:cs typeface="+mn-cs"/>
                  </a:defRPr>
                </a:lvl2pPr>
                <a:lvl3pPr marL="914400" algn="l" rtl="0" eaLnBrk="0" fontAlgn="base" hangingPunct="0">
                  <a:spcBef>
                    <a:spcPct val="0"/>
                  </a:spcBef>
                  <a:spcAft>
                    <a:spcPct val="0"/>
                  </a:spcAft>
                  <a:defRPr kumimoji="1" kern="1200">
                    <a:solidFill>
                      <a:schemeClr val="dk1"/>
                    </a:solidFill>
                    <a:latin typeface="+mn-lt"/>
                    <a:ea typeface="+mn-ea"/>
                    <a:cs typeface="+mn-cs"/>
                  </a:defRPr>
                </a:lvl3pPr>
                <a:lvl4pPr marL="1371600" algn="l" rtl="0" eaLnBrk="0" fontAlgn="base" hangingPunct="0">
                  <a:spcBef>
                    <a:spcPct val="0"/>
                  </a:spcBef>
                  <a:spcAft>
                    <a:spcPct val="0"/>
                  </a:spcAft>
                  <a:defRPr kumimoji="1" kern="1200">
                    <a:solidFill>
                      <a:schemeClr val="dk1"/>
                    </a:solidFill>
                    <a:latin typeface="+mn-lt"/>
                    <a:ea typeface="+mn-ea"/>
                    <a:cs typeface="+mn-cs"/>
                  </a:defRPr>
                </a:lvl4pPr>
                <a:lvl5pPr marL="1828800" algn="l"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eaLnBrk="1" hangingPunct="1">
                  <a:defRPr/>
                </a:pPr>
                <a:r>
                  <a:rPr lang="ja-JP" altLang="en-US" b="1" u="sng">
                    <a:solidFill>
                      <a:prstClr val="black"/>
                    </a:solidFill>
                  </a:rPr>
                  <a:t>　</a:t>
                </a:r>
                <a:r>
                  <a:rPr lang="ja-JP" altLang="en-US" sz="800" b="1" u="sng">
                    <a:solidFill>
                      <a:prstClr val="black"/>
                    </a:solidFill>
                  </a:rPr>
                  <a:t>証書番号：　航</a:t>
                </a:r>
                <a:r>
                  <a:rPr lang="en-US" altLang="ja-JP" sz="800" b="1" u="sng">
                    <a:solidFill>
                      <a:prstClr val="black"/>
                    </a:solidFill>
                  </a:rPr>
                  <a:t>―</a:t>
                </a:r>
                <a:r>
                  <a:rPr lang="ja-JP" altLang="en-US" sz="800" b="1" u="sng">
                    <a:solidFill>
                      <a:prstClr val="black"/>
                    </a:solidFill>
                  </a:rPr>
                  <a:t>１</a:t>
                </a:r>
                <a:endParaRPr lang="ja-JP" altLang="en-US" sz="1050" b="1" u="sng">
                  <a:solidFill>
                    <a:prstClr val="black"/>
                  </a:solidFill>
                </a:endParaRPr>
              </a:p>
            </xdr:txBody>
          </xdr:sp>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377838" y="1086856"/>
                <a:ext cx="2570874" cy="34222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0" name="テキスト ボックス 5">
                <a:extLst>
                  <a:ext uri="{FF2B5EF4-FFF2-40B4-BE49-F238E27FC236}">
                    <a16:creationId xmlns:a16="http://schemas.microsoft.com/office/drawing/2014/main" id="{00000000-0008-0000-0200-000050000000}"/>
                  </a:ext>
                </a:extLst>
              </xdr:cNvPr>
              <xdr:cNvSpPr txBox="1"/>
            </xdr:nvSpPr>
            <xdr:spPr>
              <a:xfrm>
                <a:off x="7116229" y="2881772"/>
                <a:ext cx="1392624" cy="47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a:lstStyle>
                <a:defPPr>
                  <a:defRPr lang="ja-JP"/>
                </a:defPPr>
                <a:lvl1pPr algn="l" rtl="0" eaLnBrk="0" fontAlgn="base" hangingPunct="0">
                  <a:spcBef>
                    <a:spcPct val="0"/>
                  </a:spcBef>
                  <a:spcAft>
                    <a:spcPct val="0"/>
                  </a:spcAft>
                  <a:defRPr kumimoji="1" kern="1200">
                    <a:solidFill>
                      <a:schemeClr val="dk1"/>
                    </a:solidFill>
                    <a:latin typeface="+mn-lt"/>
                    <a:ea typeface="+mn-ea"/>
                    <a:cs typeface="+mn-cs"/>
                  </a:defRPr>
                </a:lvl1pPr>
                <a:lvl2pPr marL="457200" algn="l" rtl="0" eaLnBrk="0" fontAlgn="base" hangingPunct="0">
                  <a:spcBef>
                    <a:spcPct val="0"/>
                  </a:spcBef>
                  <a:spcAft>
                    <a:spcPct val="0"/>
                  </a:spcAft>
                  <a:defRPr kumimoji="1" kern="1200">
                    <a:solidFill>
                      <a:schemeClr val="dk1"/>
                    </a:solidFill>
                    <a:latin typeface="+mn-lt"/>
                    <a:ea typeface="+mn-ea"/>
                    <a:cs typeface="+mn-cs"/>
                  </a:defRPr>
                </a:lvl2pPr>
                <a:lvl3pPr marL="914400" algn="l" rtl="0" eaLnBrk="0" fontAlgn="base" hangingPunct="0">
                  <a:spcBef>
                    <a:spcPct val="0"/>
                  </a:spcBef>
                  <a:spcAft>
                    <a:spcPct val="0"/>
                  </a:spcAft>
                  <a:defRPr kumimoji="1" kern="1200">
                    <a:solidFill>
                      <a:schemeClr val="dk1"/>
                    </a:solidFill>
                    <a:latin typeface="+mn-lt"/>
                    <a:ea typeface="+mn-ea"/>
                    <a:cs typeface="+mn-cs"/>
                  </a:defRPr>
                </a:lvl3pPr>
                <a:lvl4pPr marL="1371600" algn="l" rtl="0" eaLnBrk="0" fontAlgn="base" hangingPunct="0">
                  <a:spcBef>
                    <a:spcPct val="0"/>
                  </a:spcBef>
                  <a:spcAft>
                    <a:spcPct val="0"/>
                  </a:spcAft>
                  <a:defRPr kumimoji="1" kern="1200">
                    <a:solidFill>
                      <a:schemeClr val="dk1"/>
                    </a:solidFill>
                    <a:latin typeface="+mn-lt"/>
                    <a:ea typeface="+mn-ea"/>
                    <a:cs typeface="+mn-cs"/>
                  </a:defRPr>
                </a:lvl4pPr>
                <a:lvl5pPr marL="1828800" algn="l"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eaLnBrk="1" hangingPunct="1">
                  <a:defRPr/>
                </a:pPr>
                <a:r>
                  <a:rPr lang="ja-JP" altLang="en-US" sz="1200" b="1">
                    <a:solidFill>
                      <a:prstClr val="black"/>
                    </a:solidFill>
                  </a:rPr>
                  <a:t>領収書</a:t>
                </a:r>
                <a:r>
                  <a:rPr lang="ja-JP" altLang="en-US" sz="1000" b="1">
                    <a:solidFill>
                      <a:prstClr val="black"/>
                    </a:solidFill>
                  </a:rPr>
                  <a:t>　</a:t>
                </a:r>
                <a:r>
                  <a:rPr lang="en-US" altLang="ja-JP" sz="1000" b="1">
                    <a:solidFill>
                      <a:prstClr val="black"/>
                    </a:solidFill>
                  </a:rPr>
                  <a:t>RECEIPT</a:t>
                </a:r>
                <a:endParaRPr lang="ja-JP" altLang="en-US" sz="1000" b="1">
                  <a:solidFill>
                    <a:prstClr val="black"/>
                  </a:solidFill>
                </a:endParaRPr>
              </a:p>
            </xdr:txBody>
          </xdr:sp>
          <xdr:sp macro="" textlink="">
            <xdr:nvSpPr>
              <xdr:cNvPr id="81" name="角丸四角形 80">
                <a:extLst>
                  <a:ext uri="{FF2B5EF4-FFF2-40B4-BE49-F238E27FC236}">
                    <a16:creationId xmlns:a16="http://schemas.microsoft.com/office/drawing/2014/main" id="{00000000-0008-0000-0200-000051000000}"/>
                  </a:ext>
                </a:extLst>
              </xdr:cNvPr>
              <xdr:cNvSpPr/>
            </xdr:nvSpPr>
            <xdr:spPr>
              <a:xfrm>
                <a:off x="7907992" y="1280126"/>
                <a:ext cx="882963" cy="270524"/>
              </a:xfrm>
              <a:prstGeom prst="round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2" name="円/楕円 81">
                <a:extLst>
                  <a:ext uri="{FF2B5EF4-FFF2-40B4-BE49-F238E27FC236}">
                    <a16:creationId xmlns:a16="http://schemas.microsoft.com/office/drawing/2014/main" id="{00000000-0008-0000-0200-000052000000}"/>
                  </a:ext>
                </a:extLst>
              </xdr:cNvPr>
              <xdr:cNvSpPr/>
            </xdr:nvSpPr>
            <xdr:spPr>
              <a:xfrm>
                <a:off x="6444531" y="2330855"/>
                <a:ext cx="88925" cy="9049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3" name="円/楕円 82">
                <a:extLst>
                  <a:ext uri="{FF2B5EF4-FFF2-40B4-BE49-F238E27FC236}">
                    <a16:creationId xmlns:a16="http://schemas.microsoft.com/office/drawing/2014/main" id="{00000000-0008-0000-0200-000053000000}"/>
                  </a:ext>
                </a:extLst>
              </xdr:cNvPr>
              <xdr:cNvSpPr/>
            </xdr:nvSpPr>
            <xdr:spPr>
              <a:xfrm>
                <a:off x="6444531" y="3645435"/>
                <a:ext cx="88925" cy="8890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grpSp>
        <xdr:sp macro="" textlink="">
          <xdr:nvSpPr>
            <xdr:cNvPr id="74" name="四角形吹き出し 73">
              <a:extLst>
                <a:ext uri="{FF2B5EF4-FFF2-40B4-BE49-F238E27FC236}">
                  <a16:creationId xmlns:a16="http://schemas.microsoft.com/office/drawing/2014/main" id="{00000000-0008-0000-0200-00004A000000}"/>
                </a:ext>
              </a:extLst>
            </xdr:cNvPr>
            <xdr:cNvSpPr/>
          </xdr:nvSpPr>
          <xdr:spPr>
            <a:xfrm>
              <a:off x="7794106" y="575126"/>
              <a:ext cx="1328378" cy="469705"/>
            </a:xfrm>
            <a:prstGeom prst="wedgeRectCallout">
              <a:avLst>
                <a:gd name="adj1" fmla="val -27705"/>
                <a:gd name="adj2" fmla="val 121262"/>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r>
                <a:rPr lang="ja-JP" altLang="en-US" sz="1400" b="1">
                  <a:solidFill>
                    <a:sysClr val="windowText" lastClr="000000"/>
                  </a:solidFill>
                </a:rPr>
                <a:t>右上に証書番号を付番</a:t>
              </a:r>
            </a:p>
          </xdr:txBody>
        </xdr:sp>
      </xdr:grpSp>
      <xdr:sp macro="" textlink="">
        <xdr:nvSpPr>
          <xdr:cNvPr id="85" name="四角形吹き出し 84">
            <a:extLst>
              <a:ext uri="{FF2B5EF4-FFF2-40B4-BE49-F238E27FC236}">
                <a16:creationId xmlns:a16="http://schemas.microsoft.com/office/drawing/2014/main" id="{00000000-0008-0000-0200-000055000000}"/>
              </a:ext>
            </a:extLst>
          </xdr:cNvPr>
          <xdr:cNvSpPr/>
        </xdr:nvSpPr>
        <xdr:spPr>
          <a:xfrm>
            <a:off x="2242038" y="7964366"/>
            <a:ext cx="1298863" cy="521870"/>
          </a:xfrm>
          <a:prstGeom prst="wedgeRectCallout">
            <a:avLst>
              <a:gd name="adj1" fmla="val 69885"/>
              <a:gd name="adj2" fmla="val 23367"/>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r>
              <a:rPr lang="en-US" altLang="ja-JP" sz="1200" b="1">
                <a:solidFill>
                  <a:sysClr val="windowText" lastClr="000000"/>
                </a:solidFill>
              </a:rPr>
              <a:t>※</a:t>
            </a:r>
            <a:r>
              <a:rPr lang="ja-JP" altLang="en-US" sz="1200" b="1">
                <a:solidFill>
                  <a:sysClr val="windowText" lastClr="000000"/>
                </a:solidFill>
              </a:rPr>
              <a:t>項目（摘要）名がわかるように、必要に応じて補記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320547</xdr:colOff>
      <xdr:row>30</xdr:row>
      <xdr:rowOff>76783</xdr:rowOff>
    </xdr:from>
    <xdr:to>
      <xdr:col>5</xdr:col>
      <xdr:colOff>29160</xdr:colOff>
      <xdr:row>34</xdr:row>
      <xdr:rowOff>68036</xdr:rowOff>
    </xdr:to>
    <xdr:sp macro="" textlink="">
      <xdr:nvSpPr>
        <xdr:cNvPr id="3" name="円/楕円 13">
          <a:extLst>
            <a:ext uri="{FF2B5EF4-FFF2-40B4-BE49-F238E27FC236}">
              <a16:creationId xmlns:a16="http://schemas.microsoft.com/office/drawing/2014/main" id="{00000000-0008-0000-0000-000003000000}"/>
            </a:ext>
            <a:ext uri="{147F2762-F138-4A5C-976F-8EAC2B608ADB}">
              <a16:predDERef xmlns:a16="http://schemas.microsoft.com/office/drawing/2014/main" pred="{36AE4836-030E-4F71-85D1-58A6DED8F122}"/>
            </a:ext>
          </a:extLst>
        </xdr:cNvPr>
        <xdr:cNvSpPr/>
      </xdr:nvSpPr>
      <xdr:spPr>
        <a:xfrm>
          <a:off x="320547" y="5354411"/>
          <a:ext cx="1030450" cy="457783"/>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b="1"/>
            <a:t>仕切紙</a:t>
          </a:r>
        </a:p>
      </xdr:txBody>
    </xdr:sp>
    <xdr:clientData/>
  </xdr:twoCellAnchor>
  <xdr:twoCellAnchor editAs="oneCell">
    <xdr:from>
      <xdr:col>28</xdr:col>
      <xdr:colOff>42051</xdr:colOff>
      <xdr:row>0</xdr:row>
      <xdr:rowOff>138664</xdr:rowOff>
    </xdr:from>
    <xdr:to>
      <xdr:col>33</xdr:col>
      <xdr:colOff>184668</xdr:colOff>
      <xdr:row>6</xdr:row>
      <xdr:rowOff>49558</xdr:rowOff>
    </xdr:to>
    <xdr:pic>
      <xdr:nvPicPr>
        <xdr:cNvPr id="4" name="図 3">
          <a:extLst>
            <a:ext uri="{FF2B5EF4-FFF2-40B4-BE49-F238E27FC236}">
              <a16:creationId xmlns:a16="http://schemas.microsoft.com/office/drawing/2014/main" id="{00000000-0008-0000-0000-000004000000}"/>
            </a:ext>
            <a:ext uri="{147F2762-F138-4A5C-976F-8EAC2B608ADB}">
              <a16:predDERef xmlns:a16="http://schemas.microsoft.com/office/drawing/2014/main" pred="{AC4CE9E3-9855-4B4C-AF67-92B93275DA8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2851" b="96930" l="1188" r="96832">
                      <a14:foregroundMark x1="77426" y1="40132" x2="77426" y2="40132"/>
                      <a14:foregroundMark x1="69505" y1="19956" x2="70891" y2="39035"/>
                      <a14:foregroundMark x1="56040" y1="22149" x2="78416" y2="7018"/>
                      <a14:foregroundMark x1="78416" y1="7018" x2="89307" y2="31140"/>
                      <a14:foregroundMark x1="89307" y1="31140" x2="54059" y2="51974"/>
                      <a14:foregroundMark x1="54059" y1="51974" x2="54455" y2="21272"/>
                      <a14:foregroundMark x1="54455" y1="21272" x2="55050" y2="19956"/>
                      <a14:foregroundMark x1="4356" y1="39693" x2="9307" y2="37500"/>
                      <a14:foregroundMark x1="58614" y1="4167" x2="94059" y2="7237"/>
                      <a14:foregroundMark x1="94059" y1="7237" x2="91485" y2="69079"/>
                      <a14:foregroundMark x1="91485" y1="69079" x2="50891" y2="67105"/>
                      <a14:foregroundMark x1="50891" y1="67105" x2="51683" y2="16009"/>
                      <a14:foregroundMark x1="51683" y1="16009" x2="59010" y2="5263"/>
                      <a14:foregroundMark x1="65941" y1="15132" x2="90099" y2="28070"/>
                      <a14:foregroundMark x1="90099" y1="28070" x2="80000" y2="58772"/>
                      <a14:foregroundMark x1="80000" y1="58772" x2="57624" y2="24781"/>
                      <a14:foregroundMark x1="57624" y1="24781" x2="63564" y2="8772"/>
                      <a14:foregroundMark x1="86931" y1="7237" x2="94653" y2="43421"/>
                      <a14:foregroundMark x1="94653" y1="43421" x2="75446" y2="12500"/>
                      <a14:foregroundMark x1="75446" y1="12500" x2="86931" y2="5702"/>
                      <a14:foregroundMark x1="46535" y1="64474" x2="72475" y2="69079"/>
                      <a14:foregroundMark x1="72475" y1="69079" x2="45545" y2="90351"/>
                      <a14:foregroundMark x1="45545" y1="90351" x2="47129" y2="66667"/>
                      <a14:foregroundMark x1="43564" y1="66667" x2="44158" y2="65132"/>
                      <a14:foregroundMark x1="4356" y1="35307" x2="3762" y2="37500"/>
                      <a14:foregroundMark x1="2772" y1="49561" x2="1782" y2="43202"/>
                      <a14:foregroundMark x1="59604" y1="73465" x2="59604" y2="73465"/>
                      <a14:foregroundMark x1="62970" y1="71491" x2="62970" y2="71491"/>
                      <a14:foregroundMark x1="51485" y1="71491" x2="48119" y2="70833"/>
                      <a14:foregroundMark x1="54653" y1="71930" x2="54653" y2="71930"/>
                      <a14:foregroundMark x1="54059" y1="71491" x2="65545" y2="72368"/>
                      <a14:foregroundMark x1="72871" y1="74561" x2="86931" y2="76096"/>
                      <a14:foregroundMark x1="48515" y1="75000" x2="60000" y2="75658"/>
                      <a14:foregroundMark x1="40594" y1="82456" x2="53465" y2="79386"/>
                      <a14:foregroundMark x1="41584" y1="80921" x2="43564" y2="80482"/>
                      <a14:foregroundMark x1="38614" y1="89912" x2="54653" y2="81360"/>
                      <a14:foregroundMark x1="37228" y1="96930" x2="44158" y2="92105"/>
                      <a14:foregroundMark x1="35644" y1="96930" x2="33069" y2="92105"/>
                      <a14:foregroundMark x1="53465" y1="6140" x2="45149" y2="62719"/>
                      <a14:foregroundMark x1="45149" y1="62719" x2="53069" y2="3070"/>
                      <a14:foregroundMark x1="39604" y1="76096" x2="65941" y2="72368"/>
                      <a14:foregroundMark x1="46139" y1="78289" x2="67921" y2="72368"/>
                      <a14:foregroundMark x1="40198" y1="88377" x2="57030" y2="77193"/>
                      <a14:foregroundMark x1="96832" y1="6140" x2="96832" y2="6140"/>
                      <a14:foregroundMark x1="73465" y1="73465" x2="73465" y2="73465"/>
                    </a14:backgroundRemoval>
                  </a14:imgEffect>
                </a14:imgLayer>
              </a14:imgProps>
            </a:ext>
          </a:extLst>
        </a:blip>
        <a:stretch>
          <a:fillRect/>
        </a:stretch>
      </xdr:blipFill>
      <xdr:spPr>
        <a:xfrm>
          <a:off x="6952536" y="138664"/>
          <a:ext cx="1406137" cy="1320205"/>
        </a:xfrm>
        <a:prstGeom prst="rect">
          <a:avLst/>
        </a:prstGeom>
      </xdr:spPr>
    </xdr:pic>
    <xdr:clientData/>
  </xdr:twoCellAnchor>
  <xdr:twoCellAnchor>
    <xdr:from>
      <xdr:col>0</xdr:col>
      <xdr:colOff>327156</xdr:colOff>
      <xdr:row>7</xdr:row>
      <xdr:rowOff>102831</xdr:rowOff>
    </xdr:from>
    <xdr:to>
      <xdr:col>5</xdr:col>
      <xdr:colOff>35769</xdr:colOff>
      <xdr:row>11</xdr:row>
      <xdr:rowOff>94083</xdr:rowOff>
    </xdr:to>
    <xdr:sp macro="" textlink="">
      <xdr:nvSpPr>
        <xdr:cNvPr id="7" name="円/楕円 13">
          <a:extLst>
            <a:ext uri="{FF2B5EF4-FFF2-40B4-BE49-F238E27FC236}">
              <a16:creationId xmlns:a16="http://schemas.microsoft.com/office/drawing/2014/main" id="{00000000-0008-0000-0000-000007000000}"/>
            </a:ext>
            <a:ext uri="{147F2762-F138-4A5C-976F-8EAC2B608ADB}">
              <a16:predDERef xmlns:a16="http://schemas.microsoft.com/office/drawing/2014/main" pred="{36AE4836-030E-4F71-85D1-58A6DED8F122}"/>
            </a:ext>
          </a:extLst>
        </xdr:cNvPr>
        <xdr:cNvSpPr/>
      </xdr:nvSpPr>
      <xdr:spPr>
        <a:xfrm>
          <a:off x="327156" y="3514336"/>
          <a:ext cx="1030450" cy="457783"/>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400" b="1"/>
            <a:t>表紙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104776</xdr:rowOff>
    </xdr:from>
    <xdr:to>
      <xdr:col>10</xdr:col>
      <xdr:colOff>590550</xdr:colOff>
      <xdr:row>5</xdr:row>
      <xdr:rowOff>76201</xdr:rowOff>
    </xdr:to>
    <xdr:sp macro="" textlink="">
      <xdr:nvSpPr>
        <xdr:cNvPr id="2" name="AutoShape 1">
          <a:extLst>
            <a:ext uri="{FF2B5EF4-FFF2-40B4-BE49-F238E27FC236}">
              <a16:creationId xmlns:a16="http://schemas.microsoft.com/office/drawing/2014/main" id="{3B5E22AC-DF2D-4FB0-85B5-1EB8148FD6A1}"/>
            </a:ext>
          </a:extLst>
        </xdr:cNvPr>
        <xdr:cNvSpPr>
          <a:spLocks noChangeArrowheads="1"/>
        </xdr:cNvSpPr>
      </xdr:nvSpPr>
      <xdr:spPr bwMode="auto">
        <a:xfrm>
          <a:off x="6496050" y="542926"/>
          <a:ext cx="1876425" cy="6286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押印する印鑑は、契約書締結時に使用した印鑑と同じものとしてください。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6</xdr:col>
      <xdr:colOff>226786</xdr:colOff>
      <xdr:row>35</xdr:row>
      <xdr:rowOff>230427</xdr:rowOff>
    </xdr:from>
    <xdr:to>
      <xdr:col>8</xdr:col>
      <xdr:colOff>75613</xdr:colOff>
      <xdr:row>40</xdr:row>
      <xdr:rowOff>737</xdr:rowOff>
    </xdr:to>
    <xdr:sp macro="" textlink="">
      <xdr:nvSpPr>
        <xdr:cNvPr id="3" name="AutoShape 1">
          <a:extLst>
            <a:ext uri="{FF2B5EF4-FFF2-40B4-BE49-F238E27FC236}">
              <a16:creationId xmlns:a16="http://schemas.microsoft.com/office/drawing/2014/main" id="{287244B1-18B7-42DE-A7B8-D640F6F3C650}"/>
            </a:ext>
          </a:extLst>
        </xdr:cNvPr>
        <xdr:cNvSpPr>
          <a:spLocks noChangeArrowheads="1"/>
        </xdr:cNvSpPr>
      </xdr:nvSpPr>
      <xdr:spPr bwMode="auto">
        <a:xfrm>
          <a:off x="5112398" y="8453029"/>
          <a:ext cx="1714950" cy="1098626"/>
        </a:xfrm>
        <a:prstGeom prst="wedgeRectCallout">
          <a:avLst>
            <a:gd name="adj1" fmla="val -78300"/>
            <a:gd name="adj2" fmla="val -1905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計上可否に限らず、全ての様式をご提出ください。</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計上がない費目の様式の金額欄には、</a:t>
          </a:r>
          <a:r>
            <a:rPr lang="en-US" altLang="ja-JP" sz="1050" b="0" i="0" u="none" strike="noStrike" baseline="0">
              <a:solidFill>
                <a:srgbClr val="000000"/>
              </a:solidFill>
              <a:latin typeface="Times New Roman"/>
              <a:cs typeface="Times New Roman"/>
            </a:rPr>
            <a:t>0</a:t>
          </a:r>
          <a:r>
            <a:rPr lang="ja-JP" altLang="en-US" sz="1050" b="0" i="0" u="none" strike="noStrike" baseline="0">
              <a:solidFill>
                <a:srgbClr val="000000"/>
              </a:solidFill>
              <a:latin typeface="Times New Roman"/>
              <a:cs typeface="Times New Roman"/>
            </a:rPr>
            <a:t>円を記入ください。</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8</xdr:col>
      <xdr:colOff>341475</xdr:colOff>
      <xdr:row>7</xdr:row>
      <xdr:rowOff>24365</xdr:rowOff>
    </xdr:from>
    <xdr:to>
      <xdr:col>8</xdr:col>
      <xdr:colOff>855825</xdr:colOff>
      <xdr:row>10</xdr:row>
      <xdr:rowOff>32400</xdr:rowOff>
    </xdr:to>
    <xdr:sp macro="" textlink="">
      <xdr:nvSpPr>
        <xdr:cNvPr id="4" name="角丸四角形 1">
          <a:extLst>
            <a:ext uri="{FF2B5EF4-FFF2-40B4-BE49-F238E27FC236}">
              <a16:creationId xmlns:a16="http://schemas.microsoft.com/office/drawing/2014/main" id="{60F463CB-B0AA-46F2-9B98-A00A20D6B8F9}"/>
            </a:ext>
          </a:extLst>
        </xdr:cNvPr>
        <xdr:cNvSpPr/>
      </xdr:nvSpPr>
      <xdr:spPr>
        <a:xfrm>
          <a:off x="7093210" y="1475794"/>
          <a:ext cx="514350" cy="6300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170908</xdr:colOff>
      <xdr:row>14</xdr:row>
      <xdr:rowOff>38200</xdr:rowOff>
    </xdr:from>
    <xdr:to>
      <xdr:col>4</xdr:col>
      <xdr:colOff>469735</xdr:colOff>
      <xdr:row>19</xdr:row>
      <xdr:rowOff>289906</xdr:rowOff>
    </xdr:to>
    <xdr:sp macro="" textlink="">
      <xdr:nvSpPr>
        <xdr:cNvPr id="5" name="吹き出し: 四角形 4">
          <a:extLst>
            <a:ext uri="{FF2B5EF4-FFF2-40B4-BE49-F238E27FC236}">
              <a16:creationId xmlns:a16="http://schemas.microsoft.com/office/drawing/2014/main" id="{8B94E183-3BA7-44FA-848D-72947F4AF79F}"/>
            </a:ext>
          </a:extLst>
        </xdr:cNvPr>
        <xdr:cNvSpPr/>
      </xdr:nvSpPr>
      <xdr:spPr>
        <a:xfrm>
          <a:off x="170908" y="2941057"/>
          <a:ext cx="3182245" cy="1411553"/>
        </a:xfrm>
        <a:prstGeom prst="wedgeRectCallout">
          <a:avLst>
            <a:gd name="adj1" fmla="val 60200"/>
            <a:gd name="adj2" fmla="val -401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※「本件責任者」：プロジェクトマネージャー、業務委託契約書に押印する「代表者」、提案法人の部長、などを記載ください。</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※「担当者」：業務従事者配置計画</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業務従事者の従事計画・実績表に記載されている方、もしくは、提案法人</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団体の方（業務従事者以外を含む）を記載ください</a:t>
          </a:r>
          <a:endParaRPr kumimoji="1" lang="ja-JP" altLang="en-US" sz="1100">
            <a:solidFill>
              <a:sysClr val="windowText" lastClr="000000"/>
            </a:solidFill>
          </a:endParaRPr>
        </a:p>
      </xdr:txBody>
    </xdr:sp>
    <xdr:clientData/>
  </xdr:twoCellAnchor>
  <xdr:twoCellAnchor>
    <xdr:from>
      <xdr:col>0</xdr:col>
      <xdr:colOff>497076</xdr:colOff>
      <xdr:row>10</xdr:row>
      <xdr:rowOff>185774</xdr:rowOff>
    </xdr:from>
    <xdr:to>
      <xdr:col>3</xdr:col>
      <xdr:colOff>488206</xdr:colOff>
      <xdr:row>13</xdr:row>
      <xdr:rowOff>101965</xdr:rowOff>
    </xdr:to>
    <xdr:sp macro="" textlink="">
      <xdr:nvSpPr>
        <xdr:cNvPr id="6" name="吹き出し: 四角形 5">
          <a:extLst>
            <a:ext uri="{FF2B5EF4-FFF2-40B4-BE49-F238E27FC236}">
              <a16:creationId xmlns:a16="http://schemas.microsoft.com/office/drawing/2014/main" id="{65D19C98-1AA9-4402-873C-41DB2D345F70}"/>
            </a:ext>
          </a:extLst>
        </xdr:cNvPr>
        <xdr:cNvSpPr/>
      </xdr:nvSpPr>
      <xdr:spPr>
        <a:xfrm>
          <a:off x="497076" y="2259243"/>
          <a:ext cx="2187712" cy="538232"/>
        </a:xfrm>
        <a:prstGeom prst="wedgeRectCallout">
          <a:avLst>
            <a:gd name="adj1" fmla="val 87896"/>
            <a:gd name="adj2" fmla="val -250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押印を省略しない場合はこの欄を削除ください。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85725</xdr:colOff>
      <xdr:row>2</xdr:row>
      <xdr:rowOff>104776</xdr:rowOff>
    </xdr:from>
    <xdr:to>
      <xdr:col>11</xdr:col>
      <xdr:colOff>590550</xdr:colOff>
      <xdr:row>5</xdr:row>
      <xdr:rowOff>76201</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6343650" y="542926"/>
          <a:ext cx="1876425" cy="6286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押印する印鑑は、契約書締結時に使用した印鑑と同じものとしてください。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634814</xdr:colOff>
      <xdr:row>31</xdr:row>
      <xdr:rowOff>70039</xdr:rowOff>
    </xdr:from>
    <xdr:to>
      <xdr:col>12</xdr:col>
      <xdr:colOff>456080</xdr:colOff>
      <xdr:row>36</xdr:row>
      <xdr:rowOff>184338</xdr:rowOff>
    </xdr:to>
    <xdr:sp macro="" textlink="">
      <xdr:nvSpPr>
        <xdr:cNvPr id="3" name="AutoShape 1">
          <a:extLst>
            <a:ext uri="{FF2B5EF4-FFF2-40B4-BE49-F238E27FC236}">
              <a16:creationId xmlns:a16="http://schemas.microsoft.com/office/drawing/2014/main" id="{00000000-0008-0000-0C00-000003000000}"/>
            </a:ext>
          </a:extLst>
        </xdr:cNvPr>
        <xdr:cNvSpPr>
          <a:spLocks noChangeArrowheads="1"/>
        </xdr:cNvSpPr>
      </xdr:nvSpPr>
      <xdr:spPr bwMode="auto">
        <a:xfrm>
          <a:off x="6892739" y="4794439"/>
          <a:ext cx="1878666" cy="771524"/>
        </a:xfrm>
        <a:prstGeom prst="wedgeRectCallout">
          <a:avLst>
            <a:gd name="adj1" fmla="val -323640"/>
            <a:gd name="adj2" fmla="val -4445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計上可否に限らず、全ての様式をご提出ください。</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計上がない費目の様式の金額欄には、</a:t>
          </a:r>
          <a:r>
            <a:rPr lang="en-US" altLang="ja-JP" sz="1050" b="0" i="0" u="none" strike="noStrike" baseline="0">
              <a:solidFill>
                <a:srgbClr val="000000"/>
              </a:solidFill>
              <a:latin typeface="Times New Roman"/>
              <a:cs typeface="Times New Roman"/>
            </a:rPr>
            <a:t>0</a:t>
          </a:r>
          <a:r>
            <a:rPr lang="ja-JP" altLang="en-US" sz="1050" b="0" i="0" u="none" strike="noStrike" baseline="0">
              <a:solidFill>
                <a:srgbClr val="000000"/>
              </a:solidFill>
              <a:latin typeface="Times New Roman"/>
              <a:cs typeface="Times New Roman"/>
            </a:rPr>
            <a:t>円を記入ください。</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8</xdr:col>
      <xdr:colOff>457200</xdr:colOff>
      <xdr:row>7</xdr:row>
      <xdr:rowOff>127000</xdr:rowOff>
    </xdr:from>
    <xdr:to>
      <xdr:col>8</xdr:col>
      <xdr:colOff>971550</xdr:colOff>
      <xdr:row>9</xdr:row>
      <xdr:rowOff>152400</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6337300" y="1593850"/>
          <a:ext cx="514350" cy="4445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0</xdr:colOff>
      <xdr:row>22</xdr:row>
      <xdr:rowOff>246529</xdr:rowOff>
    </xdr:from>
    <xdr:to>
      <xdr:col>15</xdr:col>
      <xdr:colOff>123265</xdr:colOff>
      <xdr:row>26</xdr:row>
      <xdr:rowOff>67236</xdr:rowOff>
    </xdr:to>
    <xdr:sp macro="" textlink="">
      <xdr:nvSpPr>
        <xdr:cNvPr id="6" name="AutoShape 1">
          <a:extLst>
            <a:ext uri="{FF2B5EF4-FFF2-40B4-BE49-F238E27FC236}">
              <a16:creationId xmlns:a16="http://schemas.microsoft.com/office/drawing/2014/main" id="{00000000-0008-0000-0C00-000006000000}"/>
            </a:ext>
          </a:extLst>
        </xdr:cNvPr>
        <xdr:cNvSpPr>
          <a:spLocks noChangeArrowheads="1"/>
        </xdr:cNvSpPr>
      </xdr:nvSpPr>
      <xdr:spPr bwMode="auto">
        <a:xfrm>
          <a:off x="6943725" y="2656354"/>
          <a:ext cx="3552265" cy="820832"/>
        </a:xfrm>
        <a:prstGeom prst="wedgeRectCallout">
          <a:avLst>
            <a:gd name="adj1" fmla="val -106635"/>
            <a:gd name="adj2" fmla="val -52088"/>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Times New Roman"/>
              <a:cs typeface="Times New Roman"/>
            </a:rPr>
            <a:t>案件終了時に、</a:t>
          </a:r>
          <a:endParaRPr lang="en-US" altLang="ja-JP" sz="1600" b="1" i="0" u="none" strike="noStrike" baseline="0">
            <a:solidFill>
              <a:srgbClr val="000000"/>
            </a:solidFill>
            <a:latin typeface="Times New Roman"/>
            <a:cs typeface="Times New Roman"/>
          </a:endParaRPr>
        </a:p>
        <a:p>
          <a:pPr algn="l" rtl="0">
            <a:defRPr sz="1000"/>
          </a:pPr>
          <a:r>
            <a:rPr lang="ja-JP" altLang="en-US" sz="1600" b="1" i="0" u="none" strike="noStrike" baseline="0">
              <a:solidFill>
                <a:srgbClr val="000000"/>
              </a:solidFill>
              <a:latin typeface="Times New Roman"/>
              <a:cs typeface="Times New Roman"/>
            </a:rPr>
            <a:t>添付書類と共に、提出してください。</a:t>
          </a:r>
        </a:p>
      </xdr:txBody>
    </xdr:sp>
    <xdr:clientData fPrintsWithSheet="0"/>
  </xdr:twoCellAnchor>
  <xdr:twoCellAnchor>
    <xdr:from>
      <xdr:col>0</xdr:col>
      <xdr:colOff>52292</xdr:colOff>
      <xdr:row>13</xdr:row>
      <xdr:rowOff>134935</xdr:rowOff>
    </xdr:from>
    <xdr:to>
      <xdr:col>4</xdr:col>
      <xdr:colOff>351119</xdr:colOff>
      <xdr:row>20</xdr:row>
      <xdr:rowOff>0</xdr:rowOff>
    </xdr:to>
    <xdr:sp macro="" textlink="">
      <xdr:nvSpPr>
        <xdr:cNvPr id="5" name="吹き出し: 四角形 4">
          <a:extLst>
            <a:ext uri="{FF2B5EF4-FFF2-40B4-BE49-F238E27FC236}">
              <a16:creationId xmlns:a16="http://schemas.microsoft.com/office/drawing/2014/main" id="{80A69F7D-6E6A-4E1D-BAF4-51DB5F75A75C}"/>
            </a:ext>
          </a:extLst>
        </xdr:cNvPr>
        <xdr:cNvSpPr/>
      </xdr:nvSpPr>
      <xdr:spPr>
        <a:xfrm>
          <a:off x="52292" y="2859085"/>
          <a:ext cx="3092827" cy="1421562"/>
        </a:xfrm>
        <a:prstGeom prst="wedgeRectCallout">
          <a:avLst>
            <a:gd name="adj1" fmla="val 60200"/>
            <a:gd name="adj2" fmla="val -4013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押印を省略する場合</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※「本件責任者」：プロジェクトマネージャー、業務委託契約書に押印する「代表者」、提案法人の部長、などを記載ください。</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※「担当者」：業務従事者配置計画</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業務従事者の従事計画・実績表に記載されている方、もしくは、提案法人</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団体の方（業務従事者以外を含む）を記載ください</a:t>
          </a:r>
          <a:endParaRPr kumimoji="1" lang="ja-JP" altLang="en-US" sz="1100">
            <a:solidFill>
              <a:sysClr val="windowText" lastClr="000000"/>
            </a:solidFill>
          </a:endParaRPr>
        </a:p>
      </xdr:txBody>
    </xdr:sp>
    <xdr:clientData/>
  </xdr:twoCellAnchor>
  <xdr:twoCellAnchor>
    <xdr:from>
      <xdr:col>0</xdr:col>
      <xdr:colOff>598766</xdr:colOff>
      <xdr:row>10</xdr:row>
      <xdr:rowOff>126999</xdr:rowOff>
    </xdr:from>
    <xdr:to>
      <xdr:col>3</xdr:col>
      <xdr:colOff>589896</xdr:colOff>
      <xdr:row>13</xdr:row>
      <xdr:rowOff>43190</xdr:rowOff>
    </xdr:to>
    <xdr:sp macro="" textlink="">
      <xdr:nvSpPr>
        <xdr:cNvPr id="7" name="吹き出し: 四角形 6">
          <a:extLst>
            <a:ext uri="{FF2B5EF4-FFF2-40B4-BE49-F238E27FC236}">
              <a16:creationId xmlns:a16="http://schemas.microsoft.com/office/drawing/2014/main" id="{A2B805A1-6756-486F-80CD-DC248746657F}"/>
            </a:ext>
          </a:extLst>
        </xdr:cNvPr>
        <xdr:cNvSpPr/>
      </xdr:nvSpPr>
      <xdr:spPr>
        <a:xfrm>
          <a:off x="598766" y="2222499"/>
          <a:ext cx="2099330" cy="544841"/>
        </a:xfrm>
        <a:prstGeom prst="wedgeRectCallout">
          <a:avLst>
            <a:gd name="adj1" fmla="val 87896"/>
            <a:gd name="adj2" fmla="val -250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押印を省略しない場合はこの欄を削除ください。</a:t>
          </a:r>
          <a:endParaRPr lang="ja-JP" altLang="ja-JP">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2</xdr:row>
      <xdr:rowOff>104776</xdr:rowOff>
    </xdr:from>
    <xdr:to>
      <xdr:col>11</xdr:col>
      <xdr:colOff>590550</xdr:colOff>
      <xdr:row>5</xdr:row>
      <xdr:rowOff>76201</xdr:rowOff>
    </xdr:to>
    <xdr:sp macro="" textlink="">
      <xdr:nvSpPr>
        <xdr:cNvPr id="51201" name="AutoShape 1">
          <a:extLst>
            <a:ext uri="{FF2B5EF4-FFF2-40B4-BE49-F238E27FC236}">
              <a16:creationId xmlns:a16="http://schemas.microsoft.com/office/drawing/2014/main" id="{00000000-0008-0000-0300-000001C80000}"/>
            </a:ext>
          </a:extLst>
        </xdr:cNvPr>
        <xdr:cNvSpPr>
          <a:spLocks noChangeArrowheads="1"/>
        </xdr:cNvSpPr>
      </xdr:nvSpPr>
      <xdr:spPr bwMode="auto">
        <a:xfrm>
          <a:off x="6286500" y="542926"/>
          <a:ext cx="1876425" cy="6286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押印する印鑑は、契約書締結時に使用した印鑑と同じものとしてください。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520010</xdr:colOff>
      <xdr:row>27</xdr:row>
      <xdr:rowOff>165631</xdr:rowOff>
    </xdr:from>
    <xdr:to>
      <xdr:col>12</xdr:col>
      <xdr:colOff>341276</xdr:colOff>
      <xdr:row>31</xdr:row>
      <xdr:rowOff>201604</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a:off x="6954245" y="7105274"/>
          <a:ext cx="1891495" cy="1085667"/>
        </a:xfrm>
        <a:prstGeom prst="wedgeRectCallout">
          <a:avLst>
            <a:gd name="adj1" fmla="val -78300"/>
            <a:gd name="adj2" fmla="val -1905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計上可否に限らず、全ての様式をご提出ください。</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計上がない費目の様式の金額欄には、</a:t>
          </a:r>
          <a:r>
            <a:rPr lang="en-US" altLang="ja-JP" sz="1050" b="0" i="0" u="none" strike="noStrike" baseline="0">
              <a:solidFill>
                <a:srgbClr val="000000"/>
              </a:solidFill>
              <a:latin typeface="Times New Roman"/>
              <a:cs typeface="Times New Roman"/>
            </a:rPr>
            <a:t>0</a:t>
          </a:r>
          <a:r>
            <a:rPr lang="ja-JP" altLang="en-US" sz="1050" b="0" i="0" u="none" strike="noStrike" baseline="0">
              <a:solidFill>
                <a:srgbClr val="000000"/>
              </a:solidFill>
              <a:latin typeface="Times New Roman"/>
              <a:cs typeface="Times New Roman"/>
            </a:rPr>
            <a:t>円を記入ください。</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8</xdr:col>
      <xdr:colOff>95250</xdr:colOff>
      <xdr:row>7</xdr:row>
      <xdr:rowOff>76200</xdr:rowOff>
    </xdr:from>
    <xdr:to>
      <xdr:col>8</xdr:col>
      <xdr:colOff>609600</xdr:colOff>
      <xdr:row>9</xdr:row>
      <xdr:rowOff>133350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667375" y="1609725"/>
          <a:ext cx="514350" cy="4953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70_&#35519;&#36948;&#37096;\2_&#37096;&#20869;&#20840;&#21729;\310_&#22865;&#32004;&#31532;&#20108;&#35506;\2_&#33609;&#12398;&#26681;&#25216;&#34899;&#21332;&#21147;\102&#65293;&#27096;&#24335;&#12539;&#22865;&#32004;&#26360;&#38619;&#24418;&#38306;&#36899;&#31561;&#12288;&#8251;&#26368;&#26032;&#29256;&#12398;&#12415;&#26684;&#32013;\00&#65293;&#22806;&#37096;&#20844;&#38283;&#29256;\400&#65293;&#27096;&#24335;&#65288;&#22235;&#21322;&#26399;&#25903;&#20986;&#29366;&#27841;&#22577;&#21578;&#26360;&#65295;&#32076;&#36027;&#31934;&#31639;&#22577;&#21578;&#26360;&#65289;&#12304;&#32076;&#29702;&#20966;&#29702;&#12460;&#12452;&#12489;&#12521;&#12452;&#12531;&#12395;&#32016;&#20184;&#12305;\&#12458;&#12522;&#12472;&#12490;&#12523;&#12487;&#12540;&#12479;&#8251;&#26368;&#26032;&#29256;\&#22235;&#21322;&#26399;&#25903;&#20986;&#29366;&#27841;&#22577;&#21578;&#26360;&#65288;&#35506;&#31246;&#22243;&#20307;&#65289;2018&#24180;&#2423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表紙）"/>
      <sheetName val="経費精算報告書 (表紙)"/>
      <sheetName val="チェックリスト (HP公開) "/>
      <sheetName val="付番方法"/>
      <sheetName val="ファイリングの仕方"/>
      <sheetName val="証書添付用台紙"/>
      <sheetName val="四半期支出状況報告書総括表"/>
      <sheetName val="経費精算報告書総括表"/>
      <sheetName val="①旅費（航空賃）"/>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14"/>
  <sheetViews>
    <sheetView showGridLines="0" tabSelected="1" showWhiteSpace="0" view="pageBreakPreview" zoomScale="85" zoomScaleNormal="100" zoomScaleSheetLayoutView="85" workbookViewId="0">
      <selection activeCell="I7" sqref="I7"/>
    </sheetView>
  </sheetViews>
  <sheetFormatPr defaultRowHeight="14.4"/>
  <cols>
    <col min="1" max="1" width="11.5" customWidth="1"/>
    <col min="2" max="2" width="28.59765625" customWidth="1"/>
    <col min="3" max="3" width="46.09765625" customWidth="1"/>
    <col min="4" max="4" width="11.09765625" style="64" customWidth="1"/>
    <col min="5" max="5" width="3.59765625" customWidth="1"/>
  </cols>
  <sheetData>
    <row r="1" spans="1:4" ht="16.2">
      <c r="A1" s="67" t="s">
        <v>0</v>
      </c>
    </row>
    <row r="3" spans="1:4" ht="15" thickBot="1"/>
    <row r="4" spans="1:4" ht="40.35" customHeight="1" thickBot="1">
      <c r="A4" s="71" t="s">
        <v>1</v>
      </c>
      <c r="B4" s="71" t="s">
        <v>2</v>
      </c>
      <c r="C4" s="454" t="s">
        <v>3</v>
      </c>
      <c r="D4" s="455"/>
    </row>
    <row r="5" spans="1:4" ht="40.35" customHeight="1">
      <c r="A5" s="463" t="s">
        <v>4</v>
      </c>
      <c r="B5" s="460" t="s">
        <v>5</v>
      </c>
      <c r="C5" s="72" t="s">
        <v>6</v>
      </c>
      <c r="D5" s="73" t="s">
        <v>7</v>
      </c>
    </row>
    <row r="6" spans="1:4" ht="40.35" customHeight="1">
      <c r="A6" s="464"/>
      <c r="B6" s="461"/>
      <c r="C6" s="66" t="s">
        <v>8</v>
      </c>
      <c r="D6" s="68" t="s">
        <v>9</v>
      </c>
    </row>
    <row r="7" spans="1:4" ht="40.35" customHeight="1">
      <c r="A7" s="464"/>
      <c r="B7" s="461"/>
      <c r="C7" s="66" t="s">
        <v>10</v>
      </c>
      <c r="D7" s="68" t="s">
        <v>11</v>
      </c>
    </row>
    <row r="8" spans="1:4" ht="40.35" customHeight="1">
      <c r="A8" s="464"/>
      <c r="B8" s="461"/>
      <c r="C8" s="66" t="s">
        <v>12</v>
      </c>
      <c r="D8" s="68" t="s">
        <v>13</v>
      </c>
    </row>
    <row r="9" spans="1:4" ht="40.35" customHeight="1">
      <c r="A9" s="465"/>
      <c r="B9" s="462"/>
      <c r="C9" s="66" t="s">
        <v>14</v>
      </c>
      <c r="D9" s="68" t="s">
        <v>15</v>
      </c>
    </row>
    <row r="10" spans="1:4" ht="40.35" customHeight="1">
      <c r="A10" s="458" t="s">
        <v>16</v>
      </c>
      <c r="B10" s="456" t="s">
        <v>17</v>
      </c>
      <c r="C10" s="66" t="s">
        <v>18</v>
      </c>
      <c r="D10" s="68" t="s">
        <v>9</v>
      </c>
    </row>
    <row r="11" spans="1:4" ht="40.35" customHeight="1">
      <c r="A11" s="458"/>
      <c r="B11" s="456"/>
      <c r="C11" s="66" t="s">
        <v>19</v>
      </c>
      <c r="D11" s="68" t="s">
        <v>20</v>
      </c>
    </row>
    <row r="12" spans="1:4" ht="40.35" customHeight="1">
      <c r="A12" s="458"/>
      <c r="B12" s="456" t="s">
        <v>21</v>
      </c>
      <c r="C12" s="66" t="s">
        <v>22</v>
      </c>
      <c r="D12" s="68" t="s">
        <v>7</v>
      </c>
    </row>
    <row r="13" spans="1:4" ht="40.35" customHeight="1" thickBot="1">
      <c r="A13" s="459"/>
      <c r="B13" s="457"/>
      <c r="C13" s="69" t="s">
        <v>23</v>
      </c>
      <c r="D13" s="70" t="s">
        <v>7</v>
      </c>
    </row>
    <row r="14" spans="1:4" ht="17.850000000000001" customHeight="1">
      <c r="B14" s="65"/>
    </row>
  </sheetData>
  <mergeCells count="6">
    <mergeCell ref="C4:D4"/>
    <mergeCell ref="B10:B11"/>
    <mergeCell ref="B12:B13"/>
    <mergeCell ref="A10:A13"/>
    <mergeCell ref="B5:B9"/>
    <mergeCell ref="A5:A9"/>
  </mergeCells>
  <phoneticPr fontId="2"/>
  <pageMargins left="0.7" right="0.7" top="0.75" bottom="0.75" header="0.3" footer="0.3"/>
  <pageSetup paperSize="9" scale="82" orientation="portrait" r:id="rId1"/>
  <colBreaks count="1" manualBreakCount="1">
    <brk id="5" max="4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W22"/>
  <sheetViews>
    <sheetView showGridLines="0" view="pageBreakPreview" topLeftCell="A10" zoomScaleNormal="25" zoomScaleSheetLayoutView="100" workbookViewId="0"/>
  </sheetViews>
  <sheetFormatPr defaultColWidth="10.59765625" defaultRowHeight="14.4"/>
  <cols>
    <col min="1" max="1" width="8.09765625" style="25" customWidth="1"/>
    <col min="2" max="2" width="25.09765625" style="25" customWidth="1"/>
    <col min="3" max="3" width="15.09765625" style="36" customWidth="1"/>
    <col min="4" max="4" width="8.59765625" style="36" customWidth="1"/>
    <col min="5" max="5" width="8.59765625" style="26" customWidth="1"/>
    <col min="6" max="6" width="20.59765625" style="26" customWidth="1"/>
    <col min="7" max="7" width="8.59765625" style="26" customWidth="1"/>
    <col min="8" max="8" width="9.59765625" style="26" customWidth="1"/>
    <col min="9" max="9" width="20.59765625" style="26" customWidth="1"/>
    <col min="10" max="10" width="13.59765625" style="27" customWidth="1"/>
    <col min="11" max="11" width="23.09765625" style="28" customWidth="1"/>
    <col min="12" max="12" width="4" style="30" customWidth="1"/>
    <col min="13" max="18" width="3.59765625" style="25" customWidth="1"/>
    <col min="19" max="19" width="4.59765625" style="25" customWidth="1"/>
    <col min="20" max="16384" width="10.59765625" style="25"/>
  </cols>
  <sheetData>
    <row r="1" spans="1:23" s="20" customFormat="1" ht="28.2">
      <c r="A1" s="129" t="s">
        <v>214</v>
      </c>
      <c r="C1" s="103"/>
      <c r="D1" s="96"/>
      <c r="E1" s="96"/>
      <c r="F1" s="96"/>
      <c r="G1" s="96"/>
      <c r="H1" s="117"/>
      <c r="I1" s="83"/>
      <c r="K1" s="229" t="str">
        <f>CONCATENATE('四半期支出状況報告書総括表 '!$H$1," ",'四半期支出状況報告書総括表 '!$I$1)</f>
        <v>2024年度 第１四半期</v>
      </c>
      <c r="L1" s="111"/>
      <c r="M1" s="94"/>
      <c r="O1" s="85"/>
      <c r="P1" s="85"/>
      <c r="Q1" s="86"/>
      <c r="R1" s="119"/>
      <c r="S1" s="24"/>
      <c r="T1" s="24"/>
      <c r="U1" s="24"/>
      <c r="V1" s="24"/>
      <c r="W1" s="24"/>
    </row>
    <row r="2" spans="1:23" ht="30" customHeight="1">
      <c r="A2" s="6"/>
      <c r="B2" s="224"/>
      <c r="C2" s="139"/>
      <c r="D2" s="139"/>
      <c r="L2" s="29"/>
    </row>
    <row r="3" spans="1:23" ht="29.25" customHeight="1">
      <c r="A3" s="584" t="s">
        <v>215</v>
      </c>
      <c r="B3" s="586" t="s">
        <v>216</v>
      </c>
      <c r="C3" s="581" t="s">
        <v>217</v>
      </c>
      <c r="D3" s="581" t="s">
        <v>218</v>
      </c>
      <c r="E3" s="581"/>
      <c r="F3" s="581"/>
      <c r="G3" s="581" t="s">
        <v>219</v>
      </c>
      <c r="H3" s="581"/>
      <c r="I3" s="581"/>
      <c r="J3" s="580" t="s">
        <v>220</v>
      </c>
      <c r="K3" s="582" t="s">
        <v>221</v>
      </c>
      <c r="L3" s="31"/>
    </row>
    <row r="4" spans="1:23" ht="36" customHeight="1">
      <c r="A4" s="585"/>
      <c r="B4" s="587"/>
      <c r="C4" s="581"/>
      <c r="D4" s="446" t="s">
        <v>222</v>
      </c>
      <c r="E4" s="142" t="s">
        <v>223</v>
      </c>
      <c r="F4" s="138" t="s">
        <v>224</v>
      </c>
      <c r="G4" s="446" t="s">
        <v>225</v>
      </c>
      <c r="H4" s="142" t="s">
        <v>223</v>
      </c>
      <c r="I4" s="138" t="s">
        <v>226</v>
      </c>
      <c r="J4" s="581"/>
      <c r="K4" s="583"/>
      <c r="L4" s="31"/>
    </row>
    <row r="5" spans="1:23" ht="35.1" customHeight="1">
      <c r="A5" s="227">
        <v>1</v>
      </c>
      <c r="B5" s="130"/>
      <c r="C5" s="131"/>
      <c r="D5" s="134"/>
      <c r="E5" s="136">
        <f>ROUND(D5/30,2)</f>
        <v>0</v>
      </c>
      <c r="F5" s="140">
        <f>C5*E5</f>
        <v>0</v>
      </c>
      <c r="G5" s="134"/>
      <c r="H5" s="136">
        <f>ROUND(G5/20,2)</f>
        <v>0</v>
      </c>
      <c r="I5" s="140">
        <f>C5*H5</f>
        <v>0</v>
      </c>
      <c r="J5" s="149">
        <f>E5+H5</f>
        <v>0</v>
      </c>
      <c r="K5" s="151">
        <f>F5+I5</f>
        <v>0</v>
      </c>
      <c r="L5" s="27"/>
    </row>
    <row r="6" spans="1:23" ht="35.1" customHeight="1">
      <c r="A6" s="227">
        <v>2</v>
      </c>
      <c r="B6" s="130"/>
      <c r="C6" s="131"/>
      <c r="D6" s="134"/>
      <c r="E6" s="136">
        <f t="shared" ref="E6:E13" si="0">ROUND(D6/30,2)</f>
        <v>0</v>
      </c>
      <c r="F6" s="140">
        <f>C6*E6</f>
        <v>0</v>
      </c>
      <c r="G6" s="134"/>
      <c r="H6" s="136">
        <f t="shared" ref="H6:H13" si="1">ROUND(G6/20,2)</f>
        <v>0</v>
      </c>
      <c r="I6" s="140">
        <f>C6*H6</f>
        <v>0</v>
      </c>
      <c r="J6" s="149">
        <f t="shared" ref="J6:J13" si="2">E6+H6</f>
        <v>0</v>
      </c>
      <c r="K6" s="151">
        <f t="shared" ref="K6:K13" si="3">F6+I6</f>
        <v>0</v>
      </c>
      <c r="L6" s="27"/>
    </row>
    <row r="7" spans="1:23" ht="35.1" customHeight="1">
      <c r="A7" s="227">
        <v>3</v>
      </c>
      <c r="B7" s="130"/>
      <c r="C7" s="131"/>
      <c r="D7" s="134"/>
      <c r="E7" s="136">
        <f t="shared" si="0"/>
        <v>0</v>
      </c>
      <c r="F7" s="140">
        <f t="shared" ref="F7:F13" si="4">C7*E7</f>
        <v>0</v>
      </c>
      <c r="G7" s="134"/>
      <c r="H7" s="136">
        <f t="shared" si="1"/>
        <v>0</v>
      </c>
      <c r="I7" s="140">
        <f>C7*H7</f>
        <v>0</v>
      </c>
      <c r="J7" s="149">
        <f t="shared" si="2"/>
        <v>0</v>
      </c>
      <c r="K7" s="151">
        <f t="shared" si="3"/>
        <v>0</v>
      </c>
      <c r="L7" s="27"/>
    </row>
    <row r="8" spans="1:23" ht="35.1" customHeight="1">
      <c r="A8" s="227">
        <v>4</v>
      </c>
      <c r="B8" s="130"/>
      <c r="C8" s="131"/>
      <c r="D8" s="134"/>
      <c r="E8" s="136">
        <f t="shared" si="0"/>
        <v>0</v>
      </c>
      <c r="F8" s="140">
        <f t="shared" si="4"/>
        <v>0</v>
      </c>
      <c r="G8" s="134"/>
      <c r="H8" s="136">
        <f t="shared" si="1"/>
        <v>0</v>
      </c>
      <c r="I8" s="140">
        <f t="shared" ref="I8:I13" si="5">C8*H8</f>
        <v>0</v>
      </c>
      <c r="J8" s="149">
        <f t="shared" si="2"/>
        <v>0</v>
      </c>
      <c r="K8" s="151">
        <f t="shared" si="3"/>
        <v>0</v>
      </c>
      <c r="L8" s="27"/>
    </row>
    <row r="9" spans="1:23" ht="35.1" customHeight="1">
      <c r="A9" s="227">
        <v>5</v>
      </c>
      <c r="B9" s="130"/>
      <c r="C9" s="131"/>
      <c r="D9" s="134"/>
      <c r="E9" s="136">
        <f t="shared" si="0"/>
        <v>0</v>
      </c>
      <c r="F9" s="140">
        <f t="shared" si="4"/>
        <v>0</v>
      </c>
      <c r="G9" s="134"/>
      <c r="H9" s="136">
        <f t="shared" si="1"/>
        <v>0</v>
      </c>
      <c r="I9" s="140">
        <f t="shared" si="5"/>
        <v>0</v>
      </c>
      <c r="J9" s="149">
        <f t="shared" si="2"/>
        <v>0</v>
      </c>
      <c r="K9" s="151">
        <f t="shared" si="3"/>
        <v>0</v>
      </c>
      <c r="L9" s="27"/>
    </row>
    <row r="10" spans="1:23" ht="35.1" customHeight="1">
      <c r="A10" s="227">
        <v>6</v>
      </c>
      <c r="B10" s="130"/>
      <c r="C10" s="131"/>
      <c r="D10" s="134"/>
      <c r="E10" s="136">
        <f t="shared" si="0"/>
        <v>0</v>
      </c>
      <c r="F10" s="140">
        <f t="shared" si="4"/>
        <v>0</v>
      </c>
      <c r="G10" s="134"/>
      <c r="H10" s="136">
        <f t="shared" si="1"/>
        <v>0</v>
      </c>
      <c r="I10" s="140">
        <f t="shared" si="5"/>
        <v>0</v>
      </c>
      <c r="J10" s="149">
        <f t="shared" si="2"/>
        <v>0</v>
      </c>
      <c r="K10" s="151">
        <f t="shared" si="3"/>
        <v>0</v>
      </c>
      <c r="L10" s="27"/>
    </row>
    <row r="11" spans="1:23" ht="35.1" customHeight="1">
      <c r="A11" s="227">
        <v>7</v>
      </c>
      <c r="B11" s="130"/>
      <c r="C11" s="131"/>
      <c r="D11" s="134"/>
      <c r="E11" s="136">
        <f t="shared" si="0"/>
        <v>0</v>
      </c>
      <c r="F11" s="140">
        <f t="shared" si="4"/>
        <v>0</v>
      </c>
      <c r="G11" s="134"/>
      <c r="H11" s="136">
        <f t="shared" si="1"/>
        <v>0</v>
      </c>
      <c r="I11" s="140">
        <f t="shared" si="5"/>
        <v>0</v>
      </c>
      <c r="J11" s="149">
        <f t="shared" si="2"/>
        <v>0</v>
      </c>
      <c r="K11" s="151">
        <f t="shared" si="3"/>
        <v>0</v>
      </c>
      <c r="L11" s="27"/>
    </row>
    <row r="12" spans="1:23" ht="35.1" customHeight="1">
      <c r="A12" s="227"/>
      <c r="B12" s="130"/>
      <c r="C12" s="131"/>
      <c r="D12" s="134"/>
      <c r="E12" s="136">
        <f t="shared" si="0"/>
        <v>0</v>
      </c>
      <c r="F12" s="140">
        <f t="shared" si="4"/>
        <v>0</v>
      </c>
      <c r="G12" s="134"/>
      <c r="H12" s="136">
        <f t="shared" si="1"/>
        <v>0</v>
      </c>
      <c r="I12" s="140">
        <f t="shared" si="5"/>
        <v>0</v>
      </c>
      <c r="J12" s="149">
        <f t="shared" si="2"/>
        <v>0</v>
      </c>
      <c r="K12" s="151">
        <f t="shared" si="3"/>
        <v>0</v>
      </c>
      <c r="L12" s="27"/>
    </row>
    <row r="13" spans="1:23" ht="35.1" customHeight="1" thickBot="1">
      <c r="A13" s="228"/>
      <c r="B13" s="132"/>
      <c r="C13" s="133"/>
      <c r="D13" s="135"/>
      <c r="E13" s="137">
        <f t="shared" si="0"/>
        <v>0</v>
      </c>
      <c r="F13" s="141">
        <f t="shared" si="4"/>
        <v>0</v>
      </c>
      <c r="G13" s="135"/>
      <c r="H13" s="137">
        <f t="shared" si="1"/>
        <v>0</v>
      </c>
      <c r="I13" s="141">
        <f t="shared" si="5"/>
        <v>0</v>
      </c>
      <c r="J13" s="150">
        <f t="shared" si="2"/>
        <v>0</v>
      </c>
      <c r="K13" s="152">
        <f t="shared" si="3"/>
        <v>0</v>
      </c>
      <c r="L13" s="27"/>
    </row>
    <row r="14" spans="1:23" s="33" customFormat="1" ht="41.25" customHeight="1" thickTop="1">
      <c r="A14" s="574" t="s">
        <v>227</v>
      </c>
      <c r="B14" s="575"/>
      <c r="C14" s="575"/>
      <c r="D14" s="575"/>
      <c r="E14" s="575"/>
      <c r="F14" s="575"/>
      <c r="G14" s="575"/>
      <c r="H14" s="575"/>
      <c r="I14" s="575"/>
      <c r="J14" s="576"/>
      <c r="K14" s="153">
        <f>SUM(K5:K13)</f>
        <v>0</v>
      </c>
      <c r="L14" s="32"/>
    </row>
    <row r="15" spans="1:23" s="33" customFormat="1" ht="41.25" customHeight="1">
      <c r="A15" s="577" t="s">
        <v>228</v>
      </c>
      <c r="B15" s="578"/>
      <c r="C15" s="578"/>
      <c r="D15" s="578"/>
      <c r="E15" s="578"/>
      <c r="F15" s="578"/>
      <c r="G15" s="578"/>
      <c r="H15" s="578"/>
      <c r="I15" s="578"/>
      <c r="J15" s="579"/>
      <c r="K15" s="154">
        <f>ROUNDDOWN(K14,-3)</f>
        <v>0</v>
      </c>
      <c r="L15" s="32"/>
    </row>
    <row r="16" spans="1:23" s="33" customFormat="1" ht="9" customHeight="1">
      <c r="B16" s="34" t="s">
        <v>229</v>
      </c>
      <c r="C16" s="34"/>
      <c r="D16" s="34"/>
      <c r="E16" s="34"/>
      <c r="F16" s="34"/>
      <c r="G16" s="34"/>
      <c r="H16" s="34"/>
      <c r="I16" s="34"/>
      <c r="J16" s="34"/>
      <c r="K16" s="34"/>
      <c r="L16" s="32"/>
    </row>
    <row r="17" spans="1:12" s="110" customFormat="1" ht="25.5" customHeight="1">
      <c r="A17" s="110" t="s">
        <v>230</v>
      </c>
      <c r="B17" s="573" t="s">
        <v>231</v>
      </c>
      <c r="C17" s="573"/>
      <c r="D17" s="573"/>
      <c r="E17" s="573"/>
      <c r="F17" s="573"/>
      <c r="G17" s="573"/>
      <c r="H17" s="573"/>
      <c r="I17" s="573"/>
      <c r="J17" s="573"/>
      <c r="K17" s="573"/>
    </row>
    <row r="18" spans="1:12" s="311" customFormat="1" ht="39.75" customHeight="1">
      <c r="A18" s="286" t="s">
        <v>232</v>
      </c>
      <c r="B18" s="573" t="s">
        <v>233</v>
      </c>
      <c r="C18" s="573"/>
      <c r="D18" s="573"/>
      <c r="E18" s="573"/>
      <c r="F18" s="573"/>
      <c r="G18" s="573"/>
      <c r="H18" s="573"/>
      <c r="I18" s="573"/>
      <c r="J18" s="573"/>
      <c r="K18" s="573"/>
    </row>
    <row r="19" spans="1:12" s="311" customFormat="1" ht="29.1" customHeight="1">
      <c r="A19" s="110" t="s">
        <v>234</v>
      </c>
      <c r="B19" s="312" t="s">
        <v>235</v>
      </c>
      <c r="C19" s="313"/>
      <c r="D19" s="313"/>
      <c r="E19" s="314"/>
      <c r="F19" s="314"/>
      <c r="G19" s="315"/>
      <c r="H19" s="316"/>
      <c r="I19" s="316"/>
      <c r="J19" s="312"/>
      <c r="K19" s="312"/>
    </row>
    <row r="20" spans="1:12" ht="20.100000000000001" customHeight="1">
      <c r="G20" s="35"/>
      <c r="H20" s="27"/>
      <c r="I20" s="27"/>
      <c r="J20" s="25"/>
      <c r="K20" s="375" t="s">
        <v>71</v>
      </c>
      <c r="L20" s="25"/>
    </row>
    <row r="21" spans="1:12" ht="20.100000000000001" customHeight="1">
      <c r="G21" s="35"/>
      <c r="H21" s="27"/>
      <c r="I21" s="27"/>
      <c r="J21" s="25"/>
      <c r="K21" s="25"/>
      <c r="L21" s="25"/>
    </row>
    <row r="22" spans="1:12" ht="20.100000000000001" customHeight="1">
      <c r="K22" s="37"/>
    </row>
  </sheetData>
  <protectedRanges>
    <protectedRange sqref="B6:B13" name="範囲1"/>
    <protectedRange sqref="C6:C13 B5:C5" name="範囲1_1"/>
  </protectedRanges>
  <mergeCells count="11">
    <mergeCell ref="B18:K18"/>
    <mergeCell ref="A14:J14"/>
    <mergeCell ref="A15:J15"/>
    <mergeCell ref="B17:K17"/>
    <mergeCell ref="J3:J4"/>
    <mergeCell ref="C3:C4"/>
    <mergeCell ref="K3:K4"/>
    <mergeCell ref="G3:I3"/>
    <mergeCell ref="D3:F3"/>
    <mergeCell ref="A3:A4"/>
    <mergeCell ref="B3:B4"/>
  </mergeCells>
  <phoneticPr fontId="2"/>
  <printOptions horizontalCentered="1" gridLinesSet="0"/>
  <pageMargins left="0.31" right="0.16" top="0.59055118110236227" bottom="0.24" header="0.51181102362204722" footer="0.16"/>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4F16-083B-40D5-8007-7E7FF9E17EB1}">
  <sheetPr>
    <tabColor rgb="FF92D050"/>
    <pageSetUpPr fitToPage="1"/>
  </sheetPr>
  <dimension ref="A1:P21"/>
  <sheetViews>
    <sheetView showGridLines="0" view="pageBreakPreview" topLeftCell="A10" zoomScale="90" zoomScaleNormal="100" zoomScaleSheetLayoutView="90" workbookViewId="0"/>
  </sheetViews>
  <sheetFormatPr defaultColWidth="10.59765625" defaultRowHeight="14.4"/>
  <cols>
    <col min="1" max="1" width="8.5" style="13" customWidth="1"/>
    <col min="2" max="2" width="6.59765625" style="13" customWidth="1"/>
    <col min="3" max="3" width="19.09765625" style="13" customWidth="1"/>
    <col min="4" max="4" width="13.09765625" style="22" customWidth="1"/>
    <col min="5" max="5" width="13.59765625" style="22" customWidth="1"/>
    <col min="6" max="6" width="7.5" style="22" bestFit="1" customWidth="1"/>
    <col min="7" max="8" width="14.59765625" style="18" customWidth="1"/>
    <col min="9" max="9" width="17.5" style="18" customWidth="1"/>
    <col min="10" max="10" width="13.59765625" style="18" customWidth="1"/>
    <col min="11" max="11" width="16" style="23" bestFit="1" customWidth="1"/>
    <col min="12" max="12" width="44.59765625" style="19" customWidth="1"/>
    <col min="13" max="16384" width="10.59765625" style="13"/>
  </cols>
  <sheetData>
    <row r="1" spans="1:12" s="20" customFormat="1" ht="34.5" customHeight="1">
      <c r="A1" s="238" t="s">
        <v>236</v>
      </c>
      <c r="B1" s="237"/>
      <c r="C1" s="230"/>
      <c r="D1" s="230"/>
      <c r="E1" s="230"/>
      <c r="F1" s="237"/>
      <c r="G1" s="239"/>
      <c r="H1" s="239"/>
      <c r="I1" s="239"/>
      <c r="J1" s="239"/>
      <c r="K1" s="173"/>
      <c r="L1" s="229" t="str">
        <f>CONCATENATE('四半期支出状況報告書総括表 '!$H$1," ",'四半期支出状況報告書総括表 '!$I$1)</f>
        <v>2024年度 第１四半期</v>
      </c>
    </row>
    <row r="2" spans="1:12" s="20" customFormat="1" ht="16.5" customHeight="1">
      <c r="B2" s="234"/>
      <c r="C2" s="234"/>
      <c r="D2" s="234"/>
      <c r="E2" s="234"/>
      <c r="F2" s="234"/>
      <c r="G2" s="234"/>
      <c r="H2" s="234"/>
      <c r="I2" s="234"/>
      <c r="J2" s="234"/>
      <c r="K2" s="234"/>
      <c r="L2" s="234"/>
    </row>
    <row r="3" spans="1:12" s="20" customFormat="1" ht="16.5" customHeight="1">
      <c r="B3" s="234"/>
      <c r="C3" s="234"/>
      <c r="D3" s="234"/>
      <c r="E3" s="234"/>
      <c r="F3" s="234"/>
      <c r="G3" s="234"/>
      <c r="H3" s="234"/>
      <c r="I3" s="234"/>
      <c r="J3" s="234"/>
      <c r="K3" s="234"/>
      <c r="L3" s="234"/>
    </row>
    <row r="4" spans="1:12" s="14" customFormat="1" ht="24" customHeight="1">
      <c r="A4" s="597" t="s">
        <v>237</v>
      </c>
      <c r="B4" s="600" t="s">
        <v>238</v>
      </c>
      <c r="C4" s="601"/>
      <c r="D4" s="606" t="s">
        <v>239</v>
      </c>
      <c r="E4" s="607"/>
      <c r="F4" s="608"/>
      <c r="G4" s="588" t="s">
        <v>240</v>
      </c>
      <c r="H4" s="589" t="s">
        <v>6</v>
      </c>
      <c r="I4" s="590"/>
      <c r="J4" s="590"/>
      <c r="K4" s="591"/>
      <c r="L4" s="592" t="s">
        <v>241</v>
      </c>
    </row>
    <row r="5" spans="1:12" s="14" customFormat="1" ht="24" customHeight="1">
      <c r="A5" s="598"/>
      <c r="B5" s="602"/>
      <c r="C5" s="603"/>
      <c r="D5" s="612" t="s">
        <v>242</v>
      </c>
      <c r="E5" s="612" t="s">
        <v>243</v>
      </c>
      <c r="F5" s="610" t="s">
        <v>244</v>
      </c>
      <c r="G5" s="588"/>
      <c r="H5" s="593" t="s">
        <v>245</v>
      </c>
      <c r="I5" s="614" t="s">
        <v>246</v>
      </c>
      <c r="J5" s="615"/>
      <c r="K5" s="616" t="s">
        <v>247</v>
      </c>
      <c r="L5" s="592"/>
    </row>
    <row r="6" spans="1:12" ht="56.1" customHeight="1">
      <c r="A6" s="599"/>
      <c r="B6" s="604"/>
      <c r="C6" s="605"/>
      <c r="D6" s="613"/>
      <c r="E6" s="613"/>
      <c r="F6" s="611"/>
      <c r="G6" s="588"/>
      <c r="H6" s="594"/>
      <c r="I6" s="390" t="s">
        <v>248</v>
      </c>
      <c r="J6" s="391" t="s">
        <v>249</v>
      </c>
      <c r="K6" s="617"/>
      <c r="L6" s="592"/>
    </row>
    <row r="7" spans="1:12" ht="38.85" customHeight="1">
      <c r="A7" s="392">
        <v>1</v>
      </c>
      <c r="B7" s="595"/>
      <c r="C7" s="596"/>
      <c r="D7" s="97"/>
      <c r="E7" s="98"/>
      <c r="F7" s="415">
        <f>E7-D7+1</f>
        <v>1</v>
      </c>
      <c r="G7" s="104"/>
      <c r="H7" s="104"/>
      <c r="I7" s="104"/>
      <c r="J7" s="104"/>
      <c r="K7" s="417">
        <f>H7-I7-J7</f>
        <v>0</v>
      </c>
      <c r="L7" s="95"/>
    </row>
    <row r="8" spans="1:12" ht="38.85" customHeight="1">
      <c r="A8" s="308">
        <v>2</v>
      </c>
      <c r="B8" s="595"/>
      <c r="C8" s="596"/>
      <c r="D8" s="97"/>
      <c r="E8" s="98"/>
      <c r="F8" s="415">
        <f t="shared" ref="F8:F13" si="0">E8-D8+1</f>
        <v>1</v>
      </c>
      <c r="G8" s="104"/>
      <c r="H8" s="104"/>
      <c r="I8" s="104"/>
      <c r="J8" s="104"/>
      <c r="K8" s="417">
        <f t="shared" ref="K8:K13" si="1">H8-I8-J8</f>
        <v>0</v>
      </c>
      <c r="L8" s="95"/>
    </row>
    <row r="9" spans="1:12" ht="38.85" customHeight="1">
      <c r="A9" s="308">
        <v>3</v>
      </c>
      <c r="B9" s="595"/>
      <c r="C9" s="596"/>
      <c r="D9" s="97"/>
      <c r="E9" s="98"/>
      <c r="F9" s="415">
        <f t="shared" si="0"/>
        <v>1</v>
      </c>
      <c r="G9" s="104"/>
      <c r="H9" s="104"/>
      <c r="I9" s="104"/>
      <c r="J9" s="104"/>
      <c r="K9" s="417">
        <f t="shared" si="1"/>
        <v>0</v>
      </c>
      <c r="L9" s="95"/>
    </row>
    <row r="10" spans="1:12" ht="38.85" customHeight="1">
      <c r="A10" s="308">
        <v>4</v>
      </c>
      <c r="B10" s="595"/>
      <c r="C10" s="596"/>
      <c r="D10" s="97"/>
      <c r="E10" s="98"/>
      <c r="F10" s="415">
        <f t="shared" si="0"/>
        <v>1</v>
      </c>
      <c r="G10" s="104"/>
      <c r="H10" s="104"/>
      <c r="I10" s="104"/>
      <c r="J10" s="104"/>
      <c r="K10" s="417">
        <f t="shared" si="1"/>
        <v>0</v>
      </c>
      <c r="L10" s="95"/>
    </row>
    <row r="11" spans="1:12" ht="38.85" customHeight="1">
      <c r="A11" s="308">
        <v>5</v>
      </c>
      <c r="B11" s="595"/>
      <c r="C11" s="596"/>
      <c r="D11" s="97"/>
      <c r="E11" s="98"/>
      <c r="F11" s="415">
        <f t="shared" si="0"/>
        <v>1</v>
      </c>
      <c r="G11" s="104"/>
      <c r="H11" s="104"/>
      <c r="I11" s="104"/>
      <c r="J11" s="104"/>
      <c r="K11" s="417">
        <f t="shared" si="1"/>
        <v>0</v>
      </c>
      <c r="L11" s="95"/>
    </row>
    <row r="12" spans="1:12" ht="38.85" customHeight="1">
      <c r="A12" s="225"/>
      <c r="B12" s="595"/>
      <c r="C12" s="596"/>
      <c r="D12" s="97"/>
      <c r="E12" s="98"/>
      <c r="F12" s="415">
        <f t="shared" si="0"/>
        <v>1</v>
      </c>
      <c r="G12" s="104"/>
      <c r="H12" s="104"/>
      <c r="I12" s="104"/>
      <c r="J12" s="104"/>
      <c r="K12" s="417">
        <f t="shared" si="1"/>
        <v>0</v>
      </c>
      <c r="L12" s="95"/>
    </row>
    <row r="13" spans="1:12" ht="38.85" customHeight="1" thickBot="1">
      <c r="A13" s="226"/>
      <c r="B13" s="618"/>
      <c r="C13" s="619"/>
      <c r="D13" s="100"/>
      <c r="E13" s="101"/>
      <c r="F13" s="416">
        <f t="shared" si="0"/>
        <v>1</v>
      </c>
      <c r="G13" s="109"/>
      <c r="H13" s="109"/>
      <c r="I13" s="109"/>
      <c r="J13" s="109"/>
      <c r="K13" s="418">
        <f t="shared" si="1"/>
        <v>0</v>
      </c>
      <c r="L13" s="102"/>
    </row>
    <row r="14" spans="1:12" ht="38.85" customHeight="1" thickTop="1">
      <c r="A14" s="620" t="s">
        <v>250</v>
      </c>
      <c r="B14" s="621"/>
      <c r="C14" s="621"/>
      <c r="D14" s="621"/>
      <c r="E14" s="621"/>
      <c r="F14" s="621"/>
      <c r="G14" s="621"/>
      <c r="H14" s="621"/>
      <c r="I14" s="621"/>
      <c r="J14" s="622"/>
      <c r="K14" s="125">
        <f>SUM(K7:K13)</f>
        <v>0</v>
      </c>
      <c r="L14" s="126"/>
    </row>
    <row r="15" spans="1:12" ht="40.35" customHeight="1">
      <c r="A15" s="623" t="s">
        <v>251</v>
      </c>
      <c r="B15" s="624"/>
      <c r="C15" s="624"/>
      <c r="D15" s="624"/>
      <c r="E15" s="624"/>
      <c r="F15" s="624"/>
      <c r="G15" s="624"/>
      <c r="H15" s="624"/>
      <c r="I15" s="624"/>
      <c r="J15" s="625"/>
      <c r="K15" s="287">
        <f>ROUNDDOWN(K14,-3)</f>
        <v>0</v>
      </c>
      <c r="L15" s="288"/>
    </row>
    <row r="16" spans="1:12" ht="11.85" customHeight="1">
      <c r="C16" s="15"/>
      <c r="D16" s="55"/>
      <c r="E16" s="55"/>
      <c r="F16" s="55"/>
      <c r="G16" s="17"/>
      <c r="H16" s="17"/>
      <c r="I16" s="17"/>
      <c r="J16" s="17"/>
      <c r="K16" s="63"/>
      <c r="L16" s="16"/>
    </row>
    <row r="17" spans="1:16" s="85" customFormat="1" ht="21" customHeight="1">
      <c r="A17" s="331" t="s">
        <v>252</v>
      </c>
      <c r="B17" s="609" t="s">
        <v>253</v>
      </c>
      <c r="C17" s="609"/>
      <c r="D17" s="609"/>
      <c r="E17" s="609"/>
      <c r="F17" s="609"/>
      <c r="G17" s="609"/>
      <c r="H17" s="609"/>
      <c r="I17" s="609"/>
      <c r="J17" s="609"/>
      <c r="K17" s="609"/>
      <c r="L17" s="609"/>
    </row>
    <row r="18" spans="1:16" s="86" customFormat="1" ht="61.35" customHeight="1">
      <c r="A18" s="331" t="s">
        <v>254</v>
      </c>
      <c r="B18" s="626" t="s">
        <v>255</v>
      </c>
      <c r="C18" s="626"/>
      <c r="D18" s="626"/>
      <c r="E18" s="626"/>
      <c r="F18" s="626"/>
      <c r="G18" s="626"/>
      <c r="H18" s="626"/>
      <c r="I18" s="626"/>
      <c r="J18" s="626"/>
      <c r="K18" s="626"/>
      <c r="L18" s="626"/>
      <c r="M18" s="332"/>
      <c r="N18" s="332"/>
      <c r="O18" s="332"/>
      <c r="P18" s="327"/>
    </row>
    <row r="19" spans="1:16" s="14" customFormat="1" ht="21" customHeight="1">
      <c r="A19" s="331" t="s">
        <v>234</v>
      </c>
      <c r="B19" s="627" t="s">
        <v>256</v>
      </c>
      <c r="C19" s="627"/>
      <c r="D19" s="627"/>
      <c r="E19" s="627"/>
      <c r="F19" s="627"/>
      <c r="G19" s="627"/>
      <c r="H19" s="627"/>
      <c r="I19" s="627"/>
      <c r="J19" s="627"/>
      <c r="K19" s="627"/>
      <c r="L19" s="627"/>
    </row>
    <row r="20" spans="1:16" s="14" customFormat="1" ht="19.5" customHeight="1">
      <c r="A20" s="331" t="s">
        <v>257</v>
      </c>
      <c r="B20" s="609" t="s">
        <v>258</v>
      </c>
      <c r="C20" s="609"/>
      <c r="D20" s="609"/>
      <c r="E20" s="609"/>
      <c r="F20" s="609"/>
      <c r="G20" s="609"/>
      <c r="H20" s="609"/>
      <c r="I20" s="609"/>
      <c r="J20" s="609"/>
      <c r="K20" s="609"/>
      <c r="L20" s="609"/>
    </row>
    <row r="21" spans="1:16">
      <c r="L21" s="375" t="s">
        <v>71</v>
      </c>
    </row>
  </sheetData>
  <sheetProtection selectLockedCells="1"/>
  <protectedRanges>
    <protectedRange sqref="G10:J13" name="範囲3"/>
    <protectedRange sqref="C7:E13 G7:J10" name="範囲1"/>
    <protectedRange sqref="L7:L13" name="範囲2"/>
    <protectedRange sqref="K7:K13" name="範囲1_1"/>
  </protectedRanges>
  <mergeCells count="25">
    <mergeCell ref="B12:C12"/>
    <mergeCell ref="A4:A6"/>
    <mergeCell ref="B4:C6"/>
    <mergeCell ref="D4:F4"/>
    <mergeCell ref="B20:L20"/>
    <mergeCell ref="F5:F6"/>
    <mergeCell ref="E5:E6"/>
    <mergeCell ref="D5:D6"/>
    <mergeCell ref="I5:J5"/>
    <mergeCell ref="K5:K6"/>
    <mergeCell ref="B13:C13"/>
    <mergeCell ref="A14:J14"/>
    <mergeCell ref="A15:J15"/>
    <mergeCell ref="B17:L17"/>
    <mergeCell ref="B18:L18"/>
    <mergeCell ref="B19:L19"/>
    <mergeCell ref="G4:G6"/>
    <mergeCell ref="H4:K4"/>
    <mergeCell ref="L4:L6"/>
    <mergeCell ref="H5:H6"/>
    <mergeCell ref="B11:C11"/>
    <mergeCell ref="B7:C7"/>
    <mergeCell ref="B8:C8"/>
    <mergeCell ref="B9:C9"/>
    <mergeCell ref="B10:C10"/>
  </mergeCells>
  <phoneticPr fontId="2"/>
  <printOptions horizontalCentered="1" gridLinesSet="0"/>
  <pageMargins left="0.31496062992125984" right="0.15748031496062992" top="0.59055118110236227" bottom="0.11811023622047245" header="0.51181102362204722" footer="0.15748031496062992"/>
  <pageSetup paperSize="9" scale="7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T22"/>
  <sheetViews>
    <sheetView showGridLines="0" view="pageBreakPreview" topLeftCell="A13" zoomScaleNormal="70" zoomScaleSheetLayoutView="100" workbookViewId="0">
      <selection activeCell="E11" sqref="E11"/>
    </sheetView>
  </sheetViews>
  <sheetFormatPr defaultColWidth="10.59765625" defaultRowHeight="14.4"/>
  <cols>
    <col min="1" max="1" width="9.09765625" style="1" customWidth="1"/>
    <col min="2" max="2" width="6.09765625" style="1" customWidth="1"/>
    <col min="3" max="3" width="18.59765625" style="1" customWidth="1"/>
    <col min="4" max="4" width="15.59765625" style="4" customWidth="1"/>
    <col min="5" max="5" width="16.59765625" style="4" customWidth="1"/>
    <col min="6" max="6" width="7.59765625" style="10" customWidth="1"/>
    <col min="7" max="7" width="13.59765625" style="4" customWidth="1"/>
    <col min="8" max="8" width="10.59765625" style="4" customWidth="1"/>
    <col min="9" max="9" width="6.09765625" style="4" customWidth="1"/>
    <col min="10" max="10" width="12.59765625" style="4" customWidth="1"/>
    <col min="11" max="11" width="10.59765625" style="4" customWidth="1"/>
    <col min="12" max="12" width="6.09765625" style="4" customWidth="1"/>
    <col min="13" max="13" width="12.59765625" style="4" customWidth="1"/>
    <col min="14" max="14" width="17.59765625" style="4" customWidth="1"/>
    <col min="15" max="15" width="26.09765625" style="3" customWidth="1"/>
    <col min="16" max="16" width="5.09765625" style="2" customWidth="1"/>
    <col min="17" max="23" width="3.59765625" style="1" customWidth="1"/>
    <col min="24" max="24" width="4.59765625" style="1" customWidth="1"/>
    <col min="25" max="16384" width="10.59765625" style="1"/>
  </cols>
  <sheetData>
    <row r="1" spans="1:20" s="20" customFormat="1" ht="28.2">
      <c r="A1" s="129" t="s">
        <v>259</v>
      </c>
      <c r="B1" s="231"/>
      <c r="C1" s="231"/>
      <c r="E1" s="231"/>
      <c r="F1" s="232"/>
      <c r="G1" s="233"/>
      <c r="H1" s="231"/>
      <c r="I1" s="231"/>
      <c r="J1" s="233"/>
      <c r="K1" s="236"/>
      <c r="L1" s="234"/>
      <c r="M1" s="129"/>
      <c r="N1" s="235"/>
      <c r="O1" s="229" t="str">
        <f>CONCATENATE('四半期支出状況報告書総括表 '!$H$1," ",'四半期支出状況報告書総括表 '!$I$1)</f>
        <v>2024年度 第１四半期</v>
      </c>
      <c r="P1" s="24"/>
      <c r="Q1" s="24"/>
      <c r="R1" s="24"/>
      <c r="S1" s="24"/>
      <c r="T1" s="24"/>
    </row>
    <row r="2" spans="1:20" s="20" customFormat="1" ht="11.85" customHeight="1">
      <c r="B2" s="129"/>
      <c r="C2" s="129"/>
      <c r="D2" s="129"/>
      <c r="E2" s="129"/>
      <c r="F2" s="129"/>
      <c r="G2" s="129"/>
      <c r="H2" s="129"/>
      <c r="I2" s="129"/>
      <c r="J2" s="129"/>
      <c r="K2" s="129"/>
      <c r="L2" s="129"/>
      <c r="M2" s="129"/>
      <c r="N2" s="129"/>
      <c r="O2" s="129"/>
      <c r="P2" s="24"/>
      <c r="Q2" s="24"/>
      <c r="R2" s="24"/>
      <c r="S2" s="24"/>
      <c r="T2" s="24"/>
    </row>
    <row r="3" spans="1:20" s="20" customFormat="1" ht="11.85" customHeight="1">
      <c r="B3" s="129"/>
      <c r="C3" s="129"/>
      <c r="D3" s="129"/>
      <c r="E3" s="129"/>
      <c r="F3" s="129"/>
      <c r="G3" s="129"/>
      <c r="H3" s="129"/>
      <c r="I3" s="129"/>
      <c r="J3" s="129"/>
      <c r="K3" s="129"/>
      <c r="L3" s="129"/>
      <c r="M3" s="129"/>
      <c r="N3" s="129"/>
      <c r="O3" s="129"/>
      <c r="P3" s="24"/>
      <c r="Q3" s="24"/>
      <c r="R3" s="24"/>
      <c r="S3" s="24"/>
      <c r="T3" s="24"/>
    </row>
    <row r="4" spans="1:20" s="9" customFormat="1" ht="24" customHeight="1">
      <c r="A4" s="629" t="s">
        <v>215</v>
      </c>
      <c r="B4" s="639" t="s">
        <v>216</v>
      </c>
      <c r="C4" s="640"/>
      <c r="D4" s="581" t="s">
        <v>260</v>
      </c>
      <c r="E4" s="581"/>
      <c r="F4" s="581"/>
      <c r="G4" s="637" t="s">
        <v>261</v>
      </c>
      <c r="H4" s="634" t="s">
        <v>262</v>
      </c>
      <c r="I4" s="634"/>
      <c r="J4" s="634"/>
      <c r="K4" s="634"/>
      <c r="L4" s="634"/>
      <c r="M4" s="634"/>
      <c r="N4" s="634"/>
      <c r="O4" s="633" t="s">
        <v>241</v>
      </c>
    </row>
    <row r="5" spans="1:20" ht="24" customHeight="1">
      <c r="A5" s="630"/>
      <c r="B5" s="641"/>
      <c r="C5" s="642"/>
      <c r="D5" s="580" t="s">
        <v>242</v>
      </c>
      <c r="E5" s="580" t="s">
        <v>263</v>
      </c>
      <c r="F5" s="581" t="s">
        <v>244</v>
      </c>
      <c r="G5" s="638"/>
      <c r="H5" s="632" t="s">
        <v>264</v>
      </c>
      <c r="I5" s="632"/>
      <c r="J5" s="632"/>
      <c r="K5" s="632" t="s">
        <v>265</v>
      </c>
      <c r="L5" s="632"/>
      <c r="M5" s="632"/>
      <c r="N5" s="635" t="s">
        <v>266</v>
      </c>
      <c r="O5" s="633"/>
      <c r="P5" s="1"/>
    </row>
    <row r="6" spans="1:20" ht="24" customHeight="1">
      <c r="A6" s="631"/>
      <c r="B6" s="643"/>
      <c r="C6" s="644"/>
      <c r="D6" s="581"/>
      <c r="E6" s="581"/>
      <c r="F6" s="581"/>
      <c r="G6" s="638"/>
      <c r="H6" s="112" t="s">
        <v>267</v>
      </c>
      <c r="I6" s="112" t="s">
        <v>244</v>
      </c>
      <c r="J6" s="113" t="s">
        <v>268</v>
      </c>
      <c r="K6" s="112" t="s">
        <v>267</v>
      </c>
      <c r="L6" s="112" t="s">
        <v>244</v>
      </c>
      <c r="M6" s="113" t="s">
        <v>269</v>
      </c>
      <c r="N6" s="636"/>
      <c r="O6" s="633"/>
      <c r="P6" s="1"/>
    </row>
    <row r="7" spans="1:20" ht="41.1" customHeight="1">
      <c r="A7" s="227">
        <v>1</v>
      </c>
      <c r="B7" s="647"/>
      <c r="C7" s="648"/>
      <c r="D7" s="105"/>
      <c r="E7" s="105"/>
      <c r="F7" s="123">
        <f>E7-D7+1</f>
        <v>1</v>
      </c>
      <c r="G7" s="106"/>
      <c r="H7" s="104"/>
      <c r="I7" s="104"/>
      <c r="J7" s="121">
        <f>H7*I7</f>
        <v>0</v>
      </c>
      <c r="K7" s="104"/>
      <c r="L7" s="104"/>
      <c r="M7" s="121">
        <f>K7*L7</f>
        <v>0</v>
      </c>
      <c r="N7" s="121">
        <f>J7+M7</f>
        <v>0</v>
      </c>
      <c r="O7" s="95"/>
      <c r="P7" s="1"/>
    </row>
    <row r="8" spans="1:20" ht="41.1" customHeight="1">
      <c r="A8" s="227">
        <v>2</v>
      </c>
      <c r="B8" s="647"/>
      <c r="C8" s="648"/>
      <c r="D8" s="105"/>
      <c r="E8" s="105"/>
      <c r="F8" s="123">
        <f t="shared" ref="F8:F12" si="0">E8-D8+1</f>
        <v>1</v>
      </c>
      <c r="G8" s="106"/>
      <c r="H8" s="104"/>
      <c r="I8" s="104"/>
      <c r="J8" s="121">
        <f t="shared" ref="J8:J13" si="1">H8*I8</f>
        <v>0</v>
      </c>
      <c r="K8" s="104"/>
      <c r="L8" s="104"/>
      <c r="M8" s="121">
        <f t="shared" ref="M8:M13" si="2">K8*L8</f>
        <v>0</v>
      </c>
      <c r="N8" s="121">
        <f t="shared" ref="N8:N13" si="3">J8+M8</f>
        <v>0</v>
      </c>
      <c r="O8" s="95"/>
      <c r="P8" s="1"/>
    </row>
    <row r="9" spans="1:20" ht="41.1" customHeight="1">
      <c r="A9" s="227">
        <v>3</v>
      </c>
      <c r="B9" s="647"/>
      <c r="C9" s="648"/>
      <c r="D9" s="105"/>
      <c r="E9" s="105"/>
      <c r="F9" s="123">
        <f t="shared" si="0"/>
        <v>1</v>
      </c>
      <c r="G9" s="106"/>
      <c r="H9" s="104"/>
      <c r="I9" s="104"/>
      <c r="J9" s="121">
        <f t="shared" si="1"/>
        <v>0</v>
      </c>
      <c r="K9" s="104"/>
      <c r="L9" s="104"/>
      <c r="M9" s="121">
        <f t="shared" si="2"/>
        <v>0</v>
      </c>
      <c r="N9" s="121">
        <f t="shared" si="3"/>
        <v>0</v>
      </c>
      <c r="O9" s="95"/>
      <c r="P9" s="1"/>
    </row>
    <row r="10" spans="1:20" ht="41.1" customHeight="1">
      <c r="A10" s="227">
        <v>4</v>
      </c>
      <c r="B10" s="647"/>
      <c r="C10" s="648"/>
      <c r="D10" s="105"/>
      <c r="E10" s="105"/>
      <c r="F10" s="123">
        <f t="shared" si="0"/>
        <v>1</v>
      </c>
      <c r="G10" s="106"/>
      <c r="H10" s="104"/>
      <c r="I10" s="104"/>
      <c r="J10" s="121">
        <f t="shared" si="1"/>
        <v>0</v>
      </c>
      <c r="K10" s="104"/>
      <c r="L10" s="104"/>
      <c r="M10" s="121">
        <f t="shared" si="2"/>
        <v>0</v>
      </c>
      <c r="N10" s="121">
        <f t="shared" si="3"/>
        <v>0</v>
      </c>
      <c r="O10" s="95"/>
      <c r="P10" s="1"/>
    </row>
    <row r="11" spans="1:20" ht="41.1" customHeight="1">
      <c r="A11" s="227">
        <v>5</v>
      </c>
      <c r="B11" s="647"/>
      <c r="C11" s="648"/>
      <c r="D11" s="105"/>
      <c r="E11" s="105"/>
      <c r="F11" s="123">
        <f t="shared" si="0"/>
        <v>1</v>
      </c>
      <c r="G11" s="106"/>
      <c r="H11" s="104"/>
      <c r="I11" s="104"/>
      <c r="J11" s="121">
        <f t="shared" si="1"/>
        <v>0</v>
      </c>
      <c r="K11" s="104"/>
      <c r="L11" s="104"/>
      <c r="M11" s="121">
        <f t="shared" si="2"/>
        <v>0</v>
      </c>
      <c r="N11" s="121">
        <f t="shared" si="3"/>
        <v>0</v>
      </c>
      <c r="O11" s="95"/>
      <c r="P11" s="1"/>
    </row>
    <row r="12" spans="1:20" ht="41.1" customHeight="1">
      <c r="A12" s="227"/>
      <c r="B12" s="647"/>
      <c r="C12" s="648"/>
      <c r="D12" s="105"/>
      <c r="E12" s="105"/>
      <c r="F12" s="123">
        <f t="shared" si="0"/>
        <v>1</v>
      </c>
      <c r="G12" s="106"/>
      <c r="H12" s="104"/>
      <c r="I12" s="104"/>
      <c r="J12" s="121">
        <f t="shared" si="1"/>
        <v>0</v>
      </c>
      <c r="K12" s="104"/>
      <c r="L12" s="104"/>
      <c r="M12" s="121">
        <f t="shared" si="2"/>
        <v>0</v>
      </c>
      <c r="N12" s="121">
        <f t="shared" si="3"/>
        <v>0</v>
      </c>
      <c r="O12" s="95"/>
      <c r="P12" s="1"/>
    </row>
    <row r="13" spans="1:20" ht="41.1" customHeight="1" thickBot="1">
      <c r="A13" s="228"/>
      <c r="B13" s="649"/>
      <c r="C13" s="650"/>
      <c r="D13" s="107"/>
      <c r="E13" s="107"/>
      <c r="F13" s="124">
        <f>E13-D13+1</f>
        <v>1</v>
      </c>
      <c r="G13" s="108"/>
      <c r="H13" s="109"/>
      <c r="I13" s="109"/>
      <c r="J13" s="122">
        <f t="shared" si="1"/>
        <v>0</v>
      </c>
      <c r="K13" s="109"/>
      <c r="L13" s="109"/>
      <c r="M13" s="122">
        <f t="shared" si="2"/>
        <v>0</v>
      </c>
      <c r="N13" s="122">
        <f t="shared" si="3"/>
        <v>0</v>
      </c>
      <c r="O13" s="102"/>
      <c r="P13" s="1"/>
    </row>
    <row r="14" spans="1:20" ht="35.1" customHeight="1" thickTop="1">
      <c r="A14" s="646" t="s">
        <v>270</v>
      </c>
      <c r="B14" s="646"/>
      <c r="C14" s="646"/>
      <c r="D14" s="646"/>
      <c r="E14" s="646"/>
      <c r="F14" s="646"/>
      <c r="G14" s="646"/>
      <c r="H14" s="646"/>
      <c r="I14" s="646"/>
      <c r="J14" s="646"/>
      <c r="K14" s="646"/>
      <c r="L14" s="646"/>
      <c r="M14" s="646"/>
      <c r="N14" s="120">
        <f>SUM(N7:N13)</f>
        <v>0</v>
      </c>
      <c r="O14" s="127"/>
      <c r="P14" s="7"/>
    </row>
    <row r="15" spans="1:20" ht="32.85" customHeight="1">
      <c r="A15" s="645" t="s">
        <v>271</v>
      </c>
      <c r="B15" s="645"/>
      <c r="C15" s="645"/>
      <c r="D15" s="645"/>
      <c r="E15" s="645"/>
      <c r="F15" s="645"/>
      <c r="G15" s="645"/>
      <c r="H15" s="645"/>
      <c r="I15" s="645"/>
      <c r="J15" s="645"/>
      <c r="K15" s="645"/>
      <c r="L15" s="645"/>
      <c r="M15" s="645"/>
      <c r="N15" s="143">
        <f>ROUNDDOWN(N14,-3)</f>
        <v>0</v>
      </c>
      <c r="O15" s="144"/>
      <c r="P15" s="7"/>
    </row>
    <row r="16" spans="1:20" ht="13.5" customHeight="1">
      <c r="A16" s="5"/>
      <c r="B16" s="5"/>
      <c r="C16" s="5"/>
      <c r="D16" s="1"/>
      <c r="E16" s="1"/>
      <c r="F16" s="12"/>
      <c r="G16" s="1"/>
      <c r="H16" s="1"/>
      <c r="I16" s="8"/>
      <c r="J16" s="8"/>
      <c r="K16" s="88"/>
      <c r="L16" s="88"/>
      <c r="M16" s="88"/>
      <c r="N16" s="89"/>
      <c r="O16" s="5"/>
      <c r="P16" s="7"/>
    </row>
    <row r="17" spans="1:16" s="86" customFormat="1">
      <c r="A17" s="110" t="s">
        <v>252</v>
      </c>
      <c r="B17" s="626" t="s">
        <v>272</v>
      </c>
      <c r="C17" s="626"/>
      <c r="D17" s="626"/>
      <c r="E17" s="626"/>
      <c r="F17" s="626"/>
      <c r="G17" s="626"/>
      <c r="H17" s="626"/>
      <c r="I17" s="626"/>
      <c r="J17" s="626"/>
      <c r="K17" s="626"/>
      <c r="L17" s="626"/>
      <c r="M17" s="626"/>
      <c r="N17" s="626"/>
      <c r="O17" s="626"/>
      <c r="P17" s="327"/>
    </row>
    <row r="18" spans="1:16" s="86" customFormat="1" ht="62.85" customHeight="1">
      <c r="A18" s="110" t="s">
        <v>254</v>
      </c>
      <c r="B18" s="626" t="s">
        <v>273</v>
      </c>
      <c r="C18" s="626"/>
      <c r="D18" s="626"/>
      <c r="E18" s="626"/>
      <c r="F18" s="626"/>
      <c r="G18" s="626"/>
      <c r="H18" s="626"/>
      <c r="I18" s="626"/>
      <c r="J18" s="626"/>
      <c r="K18" s="626"/>
      <c r="L18" s="626"/>
      <c r="M18" s="626"/>
      <c r="N18" s="626"/>
      <c r="O18" s="626"/>
      <c r="P18" s="327"/>
    </row>
    <row r="19" spans="1:16" s="9" customFormat="1">
      <c r="A19" s="110" t="s">
        <v>234</v>
      </c>
      <c r="B19" s="628" t="s">
        <v>274</v>
      </c>
      <c r="C19" s="628"/>
      <c r="D19" s="628"/>
      <c r="E19" s="628"/>
      <c r="F19" s="628"/>
      <c r="G19" s="628"/>
      <c r="H19" s="628"/>
      <c r="I19" s="628"/>
      <c r="J19" s="628"/>
      <c r="K19" s="628"/>
      <c r="L19" s="628"/>
      <c r="M19" s="628"/>
      <c r="N19" s="628"/>
      <c r="O19" s="628"/>
      <c r="P19" s="328"/>
    </row>
    <row r="20" spans="1:16" s="9" customFormat="1">
      <c r="A20" s="110" t="s">
        <v>257</v>
      </c>
      <c r="B20" s="626" t="s">
        <v>275</v>
      </c>
      <c r="C20" s="626"/>
      <c r="D20" s="626"/>
      <c r="E20" s="626"/>
      <c r="F20" s="626"/>
      <c r="G20" s="626"/>
      <c r="H20" s="626"/>
      <c r="I20" s="626"/>
      <c r="J20" s="626"/>
      <c r="K20" s="626"/>
      <c r="L20" s="626"/>
      <c r="M20" s="626"/>
      <c r="N20" s="626"/>
      <c r="O20" s="626"/>
      <c r="P20" s="328"/>
    </row>
    <row r="21" spans="1:16" s="9" customFormat="1">
      <c r="D21" s="329"/>
      <c r="E21" s="329"/>
      <c r="F21" s="10"/>
      <c r="G21" s="329"/>
      <c r="H21" s="329"/>
      <c r="I21" s="329"/>
      <c r="J21" s="329"/>
      <c r="K21" s="329"/>
      <c r="L21" s="329"/>
      <c r="M21" s="329"/>
      <c r="N21" s="329"/>
      <c r="O21" s="375" t="s">
        <v>71</v>
      </c>
      <c r="P21" s="328"/>
    </row>
    <row r="22" spans="1:16" s="9" customFormat="1">
      <c r="D22" s="329"/>
      <c r="E22" s="329"/>
      <c r="F22" s="10"/>
      <c r="G22" s="329"/>
      <c r="H22" s="329"/>
      <c r="I22" s="329"/>
      <c r="J22" s="329"/>
      <c r="K22" s="329"/>
      <c r="L22" s="329"/>
      <c r="M22" s="329"/>
      <c r="N22" s="329"/>
      <c r="O22" s="330"/>
      <c r="P22" s="328"/>
    </row>
  </sheetData>
  <protectedRanges>
    <protectedRange sqref="A7:E13 H7:N13" name="範囲1_1"/>
    <protectedRange sqref="O7:O13" name="範囲2_1"/>
  </protectedRanges>
  <mergeCells count="25">
    <mergeCell ref="A14:M14"/>
    <mergeCell ref="B9:C9"/>
    <mergeCell ref="B8:C8"/>
    <mergeCell ref="B17:O17"/>
    <mergeCell ref="B7:C7"/>
    <mergeCell ref="B10:C10"/>
    <mergeCell ref="B11:C11"/>
    <mergeCell ref="B12:C12"/>
    <mergeCell ref="B13:C13"/>
    <mergeCell ref="B19:O19"/>
    <mergeCell ref="B20:O20"/>
    <mergeCell ref="B18:O18"/>
    <mergeCell ref="A4:A6"/>
    <mergeCell ref="K5:M5"/>
    <mergeCell ref="O4:O6"/>
    <mergeCell ref="D5:D6"/>
    <mergeCell ref="E5:E6"/>
    <mergeCell ref="F5:F6"/>
    <mergeCell ref="H4:N4"/>
    <mergeCell ref="H5:J5"/>
    <mergeCell ref="N5:N6"/>
    <mergeCell ref="D4:F4"/>
    <mergeCell ref="G4:G6"/>
    <mergeCell ref="B4:C6"/>
    <mergeCell ref="A15:M15"/>
  </mergeCells>
  <phoneticPr fontId="2"/>
  <printOptions horizontalCentered="1" gridLinesSet="0"/>
  <pageMargins left="0.31" right="0.16" top="0.59055118110236227" bottom="0.24" header="0.51181102362204722" footer="0.16"/>
  <pageSetup paperSize="9" scale="70" fitToHeight="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9837F-E786-45BF-9A2B-7CFCCC4AB039}">
  <sheetPr>
    <tabColor rgb="FF92D050"/>
    <pageSetUpPr fitToPage="1"/>
  </sheetPr>
  <dimension ref="A1:AA63"/>
  <sheetViews>
    <sheetView showGridLines="0" view="pageBreakPreview" topLeftCell="A47" zoomScale="80" zoomScaleNormal="100" zoomScaleSheetLayoutView="80" workbookViewId="0">
      <selection activeCell="E4" sqref="E4:E5"/>
    </sheetView>
  </sheetViews>
  <sheetFormatPr defaultColWidth="9" defaultRowHeight="14.4"/>
  <cols>
    <col min="1" max="1" width="2.09765625" style="56" customWidth="1"/>
    <col min="2" max="2" width="9.09765625" style="56" customWidth="1"/>
    <col min="3" max="3" width="13.09765625" style="56" customWidth="1"/>
    <col min="4" max="4" width="7" style="56" customWidth="1"/>
    <col min="5" max="5" width="28.59765625" style="56" customWidth="1"/>
    <col min="6" max="6" width="27.09765625" style="56" customWidth="1"/>
    <col min="7" max="13" width="14.59765625" style="56" customWidth="1"/>
    <col min="14" max="16384" width="9" style="56"/>
  </cols>
  <sheetData>
    <row r="1" spans="1:27" s="20" customFormat="1" ht="28.2">
      <c r="A1" s="238" t="s">
        <v>276</v>
      </c>
      <c r="C1" s="238"/>
      <c r="D1" s="238"/>
      <c r="F1" s="103"/>
      <c r="G1" s="96"/>
      <c r="H1" s="96"/>
      <c r="I1" s="96"/>
      <c r="J1" s="96"/>
      <c r="K1" s="96"/>
      <c r="L1" s="96"/>
      <c r="M1" s="229" t="str">
        <f>CONCATENATE('四半期支出状況報告書総括表 '!$H$1," ",'四半期支出状況報告書総括表 '!$I$1)</f>
        <v>2024年度 第１四半期</v>
      </c>
      <c r="N1" s="96"/>
      <c r="O1" s="118"/>
      <c r="P1" s="111"/>
      <c r="Q1" s="94"/>
      <c r="S1" s="85"/>
      <c r="T1" s="85"/>
      <c r="U1" s="86"/>
      <c r="W1" s="24"/>
      <c r="X1" s="24"/>
      <c r="Y1" s="24"/>
      <c r="Z1" s="24"/>
      <c r="AA1" s="24"/>
    </row>
    <row r="2" spans="1:27" s="21" customFormat="1" ht="23.85" customHeight="1">
      <c r="B2" s="240"/>
      <c r="C2" s="240"/>
      <c r="D2" s="240"/>
      <c r="F2" s="240"/>
      <c r="G2" s="240"/>
      <c r="H2" s="240"/>
      <c r="I2" s="240"/>
      <c r="J2" s="240"/>
      <c r="K2" s="240"/>
      <c r="L2" s="240"/>
      <c r="M2" s="240"/>
    </row>
    <row r="3" spans="1:27" s="59" customFormat="1" ht="25.5" customHeight="1" thickBot="1">
      <c r="A3" s="243" t="s">
        <v>277</v>
      </c>
      <c r="E3" s="147"/>
      <c r="G3" s="128"/>
      <c r="H3" s="128"/>
      <c r="I3" s="128"/>
      <c r="J3" s="128"/>
      <c r="K3" s="128"/>
      <c r="L3" s="128"/>
      <c r="M3" s="148"/>
    </row>
    <row r="4" spans="1:27" ht="24" customHeight="1">
      <c r="B4" s="660" t="s">
        <v>278</v>
      </c>
      <c r="C4" s="662" t="s">
        <v>279</v>
      </c>
      <c r="D4" s="664" t="s">
        <v>280</v>
      </c>
      <c r="E4" s="666" t="s">
        <v>281</v>
      </c>
      <c r="F4" s="666" t="s">
        <v>282</v>
      </c>
      <c r="G4" s="673" t="s">
        <v>283</v>
      </c>
      <c r="H4" s="674"/>
      <c r="I4" s="675"/>
      <c r="J4" s="668" t="s">
        <v>284</v>
      </c>
      <c r="K4" s="668"/>
      <c r="L4" s="668"/>
      <c r="M4" s="669"/>
    </row>
    <row r="5" spans="1:27" ht="49.5" customHeight="1" thickBot="1">
      <c r="B5" s="661"/>
      <c r="C5" s="663"/>
      <c r="D5" s="665"/>
      <c r="E5" s="667"/>
      <c r="F5" s="667"/>
      <c r="G5" s="310" t="s">
        <v>285</v>
      </c>
      <c r="H5" s="352" t="s">
        <v>286</v>
      </c>
      <c r="I5" s="264" t="s">
        <v>287</v>
      </c>
      <c r="J5" s="667"/>
      <c r="K5" s="667"/>
      <c r="L5" s="667"/>
      <c r="M5" s="670"/>
    </row>
    <row r="6" spans="1:27" ht="30" customHeight="1">
      <c r="B6" s="423" t="s">
        <v>9</v>
      </c>
      <c r="C6" s="424">
        <v>45025</v>
      </c>
      <c r="D6" s="448">
        <f>MONTH(C6)</f>
        <v>4</v>
      </c>
      <c r="E6" s="360" t="s">
        <v>288</v>
      </c>
      <c r="F6" s="426" t="s">
        <v>341</v>
      </c>
      <c r="G6" s="421"/>
      <c r="H6" s="421"/>
      <c r="I6" s="422"/>
      <c r="J6" s="671"/>
      <c r="K6" s="671"/>
      <c r="L6" s="671"/>
      <c r="M6" s="672"/>
    </row>
    <row r="7" spans="1:27" ht="30" customHeight="1">
      <c r="B7" s="253" t="s">
        <v>20</v>
      </c>
      <c r="C7" s="241">
        <v>45060</v>
      </c>
      <c r="D7" s="449">
        <f>MONTH(C7)</f>
        <v>5</v>
      </c>
      <c r="E7" s="425" t="s">
        <v>289</v>
      </c>
      <c r="F7" s="426" t="s">
        <v>341</v>
      </c>
      <c r="G7" s="99"/>
      <c r="H7" s="99"/>
      <c r="I7" s="115"/>
      <c r="J7" s="656"/>
      <c r="K7" s="656"/>
      <c r="L7" s="656"/>
      <c r="M7" s="657"/>
    </row>
    <row r="8" spans="1:27" ht="30" customHeight="1">
      <c r="B8" s="253" t="s">
        <v>290</v>
      </c>
      <c r="C8" s="242">
        <v>45085</v>
      </c>
      <c r="D8" s="449">
        <f t="shared" ref="D8:D38" si="0">MONTH(C8)</f>
        <v>6</v>
      </c>
      <c r="E8" s="360" t="s">
        <v>291</v>
      </c>
      <c r="F8" s="426" t="s">
        <v>341</v>
      </c>
      <c r="G8" s="99"/>
      <c r="H8" s="99"/>
      <c r="I8" s="115"/>
      <c r="J8" s="656"/>
      <c r="K8" s="656"/>
      <c r="L8" s="656"/>
      <c r="M8" s="657"/>
    </row>
    <row r="9" spans="1:27" ht="30" customHeight="1">
      <c r="B9" s="253"/>
      <c r="C9" s="241"/>
      <c r="D9" s="449">
        <f t="shared" si="0"/>
        <v>1</v>
      </c>
      <c r="E9" s="360"/>
      <c r="F9" s="114"/>
      <c r="G9" s="99"/>
      <c r="H9" s="99"/>
      <c r="I9" s="115"/>
      <c r="J9" s="656"/>
      <c r="K9" s="656"/>
      <c r="L9" s="656"/>
      <c r="M9" s="657"/>
    </row>
    <row r="10" spans="1:27" ht="30" customHeight="1">
      <c r="B10" s="253"/>
      <c r="C10" s="241"/>
      <c r="D10" s="449">
        <f t="shared" si="0"/>
        <v>1</v>
      </c>
      <c r="E10" s="360"/>
      <c r="F10" s="114"/>
      <c r="G10" s="99"/>
      <c r="H10" s="99"/>
      <c r="I10" s="115"/>
      <c r="J10" s="656"/>
      <c r="K10" s="656"/>
      <c r="L10" s="656"/>
      <c r="M10" s="657"/>
    </row>
    <row r="11" spans="1:27" ht="30" customHeight="1">
      <c r="B11" s="254"/>
      <c r="C11" s="241"/>
      <c r="D11" s="449">
        <f t="shared" si="0"/>
        <v>1</v>
      </c>
      <c r="E11" s="360"/>
      <c r="F11" s="114"/>
      <c r="G11" s="99"/>
      <c r="H11" s="99"/>
      <c r="I11" s="115"/>
      <c r="J11" s="656"/>
      <c r="K11" s="656"/>
      <c r="L11" s="656"/>
      <c r="M11" s="657"/>
    </row>
    <row r="12" spans="1:27" ht="30" customHeight="1">
      <c r="B12" s="254"/>
      <c r="C12" s="241"/>
      <c r="D12" s="449">
        <f t="shared" si="0"/>
        <v>1</v>
      </c>
      <c r="E12" s="360"/>
      <c r="F12" s="114"/>
      <c r="G12" s="99"/>
      <c r="H12" s="99"/>
      <c r="I12" s="115"/>
      <c r="J12" s="656"/>
      <c r="K12" s="656"/>
      <c r="L12" s="656"/>
      <c r="M12" s="657"/>
    </row>
    <row r="13" spans="1:27" ht="30" customHeight="1">
      <c r="B13" s="254"/>
      <c r="C13" s="241"/>
      <c r="D13" s="449">
        <f t="shared" si="0"/>
        <v>1</v>
      </c>
      <c r="E13" s="360"/>
      <c r="F13" s="114"/>
      <c r="G13" s="99"/>
      <c r="H13" s="99"/>
      <c r="I13" s="115"/>
      <c r="J13" s="656"/>
      <c r="K13" s="656"/>
      <c r="L13" s="656"/>
      <c r="M13" s="657"/>
    </row>
    <row r="14" spans="1:27" ht="30" customHeight="1">
      <c r="B14" s="254"/>
      <c r="C14" s="241"/>
      <c r="D14" s="449">
        <f t="shared" si="0"/>
        <v>1</v>
      </c>
      <c r="E14" s="360"/>
      <c r="F14" s="114"/>
      <c r="G14" s="99"/>
      <c r="H14" s="99"/>
      <c r="I14" s="115"/>
      <c r="J14" s="656"/>
      <c r="K14" s="656"/>
      <c r="L14" s="656"/>
      <c r="M14" s="657"/>
    </row>
    <row r="15" spans="1:27" ht="30" customHeight="1">
      <c r="B15" s="254"/>
      <c r="C15" s="241"/>
      <c r="D15" s="449">
        <f t="shared" si="0"/>
        <v>1</v>
      </c>
      <c r="E15" s="360"/>
      <c r="F15" s="114"/>
      <c r="G15" s="99"/>
      <c r="H15" s="99"/>
      <c r="I15" s="115"/>
      <c r="J15" s="656"/>
      <c r="K15" s="656"/>
      <c r="L15" s="656"/>
      <c r="M15" s="657"/>
    </row>
    <row r="16" spans="1:27" ht="30" customHeight="1">
      <c r="B16" s="254"/>
      <c r="C16" s="241"/>
      <c r="D16" s="449">
        <f t="shared" si="0"/>
        <v>1</v>
      </c>
      <c r="E16" s="360"/>
      <c r="F16" s="114"/>
      <c r="G16" s="99"/>
      <c r="H16" s="99"/>
      <c r="I16" s="115"/>
      <c r="J16" s="656"/>
      <c r="K16" s="656"/>
      <c r="L16" s="656"/>
      <c r="M16" s="657"/>
    </row>
    <row r="17" spans="2:13" ht="30" customHeight="1">
      <c r="B17" s="254"/>
      <c r="C17" s="241"/>
      <c r="D17" s="449">
        <f t="shared" si="0"/>
        <v>1</v>
      </c>
      <c r="E17" s="360"/>
      <c r="F17" s="114"/>
      <c r="G17" s="99"/>
      <c r="H17" s="99"/>
      <c r="I17" s="115"/>
      <c r="J17" s="656"/>
      <c r="K17" s="656"/>
      <c r="L17" s="656"/>
      <c r="M17" s="657"/>
    </row>
    <row r="18" spans="2:13" ht="30" customHeight="1">
      <c r="B18" s="254"/>
      <c r="C18" s="241"/>
      <c r="D18" s="449">
        <f t="shared" si="0"/>
        <v>1</v>
      </c>
      <c r="E18" s="360"/>
      <c r="F18" s="114"/>
      <c r="G18" s="99"/>
      <c r="H18" s="99"/>
      <c r="I18" s="115"/>
      <c r="J18" s="656"/>
      <c r="K18" s="656"/>
      <c r="L18" s="656"/>
      <c r="M18" s="657"/>
    </row>
    <row r="19" spans="2:13" ht="30" customHeight="1">
      <c r="B19" s="254"/>
      <c r="C19" s="241"/>
      <c r="D19" s="449">
        <f t="shared" si="0"/>
        <v>1</v>
      </c>
      <c r="E19" s="360"/>
      <c r="F19" s="114"/>
      <c r="G19" s="99"/>
      <c r="H19" s="99"/>
      <c r="I19" s="115"/>
      <c r="J19" s="656"/>
      <c r="K19" s="656"/>
      <c r="L19" s="656"/>
      <c r="M19" s="657"/>
    </row>
    <row r="20" spans="2:13" ht="30" customHeight="1">
      <c r="B20" s="254"/>
      <c r="C20" s="241"/>
      <c r="D20" s="449">
        <f t="shared" si="0"/>
        <v>1</v>
      </c>
      <c r="E20" s="360"/>
      <c r="F20" s="114"/>
      <c r="G20" s="99"/>
      <c r="H20" s="99"/>
      <c r="I20" s="115"/>
      <c r="J20" s="656"/>
      <c r="K20" s="656"/>
      <c r="L20" s="656"/>
      <c r="M20" s="657"/>
    </row>
    <row r="21" spans="2:13" ht="30" customHeight="1">
      <c r="B21" s="254"/>
      <c r="C21" s="241"/>
      <c r="D21" s="449">
        <f t="shared" si="0"/>
        <v>1</v>
      </c>
      <c r="E21" s="360"/>
      <c r="F21" s="114"/>
      <c r="G21" s="99"/>
      <c r="H21" s="99"/>
      <c r="I21" s="115"/>
      <c r="J21" s="656"/>
      <c r="K21" s="656"/>
      <c r="L21" s="656"/>
      <c r="M21" s="657"/>
    </row>
    <row r="22" spans="2:13" ht="30" customHeight="1">
      <c r="B22" s="254"/>
      <c r="C22" s="241"/>
      <c r="D22" s="449">
        <f t="shared" si="0"/>
        <v>1</v>
      </c>
      <c r="E22" s="360"/>
      <c r="F22" s="114"/>
      <c r="G22" s="99"/>
      <c r="H22" s="99"/>
      <c r="I22" s="115"/>
      <c r="J22" s="656"/>
      <c r="K22" s="656"/>
      <c r="L22" s="656"/>
      <c r="M22" s="657"/>
    </row>
    <row r="23" spans="2:13" ht="30" customHeight="1">
      <c r="B23" s="254"/>
      <c r="C23" s="241"/>
      <c r="D23" s="449">
        <f t="shared" si="0"/>
        <v>1</v>
      </c>
      <c r="E23" s="360"/>
      <c r="F23" s="114"/>
      <c r="G23" s="99"/>
      <c r="H23" s="99"/>
      <c r="I23" s="115"/>
      <c r="J23" s="656"/>
      <c r="K23" s="656"/>
      <c r="L23" s="656"/>
      <c r="M23" s="657"/>
    </row>
    <row r="24" spans="2:13" ht="30" customHeight="1">
      <c r="B24" s="254"/>
      <c r="C24" s="241"/>
      <c r="D24" s="449">
        <f t="shared" si="0"/>
        <v>1</v>
      </c>
      <c r="E24" s="360"/>
      <c r="F24" s="114"/>
      <c r="G24" s="99"/>
      <c r="H24" s="99"/>
      <c r="I24" s="115"/>
      <c r="J24" s="656"/>
      <c r="K24" s="656"/>
      <c r="L24" s="656"/>
      <c r="M24" s="657"/>
    </row>
    <row r="25" spans="2:13" ht="30" customHeight="1">
      <c r="B25" s="254"/>
      <c r="C25" s="241"/>
      <c r="D25" s="449">
        <f t="shared" si="0"/>
        <v>1</v>
      </c>
      <c r="E25" s="360"/>
      <c r="F25" s="114"/>
      <c r="G25" s="99"/>
      <c r="H25" s="99"/>
      <c r="I25" s="115"/>
      <c r="J25" s="656"/>
      <c r="K25" s="656"/>
      <c r="L25" s="656"/>
      <c r="M25" s="657"/>
    </row>
    <row r="26" spans="2:13" ht="30" customHeight="1">
      <c r="B26" s="254"/>
      <c r="C26" s="241"/>
      <c r="D26" s="449">
        <f t="shared" si="0"/>
        <v>1</v>
      </c>
      <c r="E26" s="360"/>
      <c r="F26" s="114"/>
      <c r="G26" s="99"/>
      <c r="H26" s="99"/>
      <c r="I26" s="115"/>
      <c r="J26" s="656"/>
      <c r="K26" s="656"/>
      <c r="L26" s="656"/>
      <c r="M26" s="657"/>
    </row>
    <row r="27" spans="2:13" ht="30" customHeight="1">
      <c r="B27" s="254"/>
      <c r="C27" s="241"/>
      <c r="D27" s="449">
        <f t="shared" si="0"/>
        <v>1</v>
      </c>
      <c r="E27" s="360"/>
      <c r="F27" s="114"/>
      <c r="G27" s="99"/>
      <c r="H27" s="99"/>
      <c r="I27" s="115"/>
      <c r="J27" s="656"/>
      <c r="K27" s="656"/>
      <c r="L27" s="656"/>
      <c r="M27" s="657"/>
    </row>
    <row r="28" spans="2:13" ht="30" customHeight="1">
      <c r="B28" s="254"/>
      <c r="C28" s="241"/>
      <c r="D28" s="449">
        <f t="shared" si="0"/>
        <v>1</v>
      </c>
      <c r="E28" s="360"/>
      <c r="F28" s="114"/>
      <c r="G28" s="99"/>
      <c r="H28" s="99"/>
      <c r="I28" s="115"/>
      <c r="J28" s="656"/>
      <c r="K28" s="656"/>
      <c r="L28" s="656"/>
      <c r="M28" s="657"/>
    </row>
    <row r="29" spans="2:13" ht="30" customHeight="1">
      <c r="B29" s="254"/>
      <c r="C29" s="241"/>
      <c r="D29" s="449">
        <f t="shared" si="0"/>
        <v>1</v>
      </c>
      <c r="E29" s="360"/>
      <c r="F29" s="114"/>
      <c r="G29" s="99"/>
      <c r="H29" s="99"/>
      <c r="I29" s="115"/>
      <c r="J29" s="656"/>
      <c r="K29" s="656"/>
      <c r="L29" s="656"/>
      <c r="M29" s="657"/>
    </row>
    <row r="30" spans="2:13" ht="30" customHeight="1">
      <c r="B30" s="254"/>
      <c r="C30" s="241"/>
      <c r="D30" s="449">
        <f t="shared" si="0"/>
        <v>1</v>
      </c>
      <c r="E30" s="360"/>
      <c r="F30" s="114"/>
      <c r="G30" s="99"/>
      <c r="H30" s="99"/>
      <c r="I30" s="115"/>
      <c r="J30" s="656"/>
      <c r="K30" s="656"/>
      <c r="L30" s="656"/>
      <c r="M30" s="657"/>
    </row>
    <row r="31" spans="2:13" ht="30" customHeight="1">
      <c r="B31" s="254"/>
      <c r="C31" s="241"/>
      <c r="D31" s="449">
        <f t="shared" si="0"/>
        <v>1</v>
      </c>
      <c r="E31" s="360"/>
      <c r="F31" s="114"/>
      <c r="G31" s="99"/>
      <c r="H31" s="99"/>
      <c r="I31" s="115"/>
      <c r="J31" s="656"/>
      <c r="K31" s="656"/>
      <c r="L31" s="656"/>
      <c r="M31" s="657"/>
    </row>
    <row r="32" spans="2:13" ht="30" customHeight="1">
      <c r="B32" s="254"/>
      <c r="C32" s="241"/>
      <c r="D32" s="449">
        <f t="shared" si="0"/>
        <v>1</v>
      </c>
      <c r="E32" s="360"/>
      <c r="F32" s="114"/>
      <c r="G32" s="99"/>
      <c r="H32" s="99"/>
      <c r="I32" s="115"/>
      <c r="J32" s="656"/>
      <c r="K32" s="656"/>
      <c r="L32" s="656"/>
      <c r="M32" s="657"/>
    </row>
    <row r="33" spans="1:14" ht="30" customHeight="1">
      <c r="B33" s="254"/>
      <c r="C33" s="241"/>
      <c r="D33" s="449">
        <f>MONTH(C33)</f>
        <v>1</v>
      </c>
      <c r="E33" s="360"/>
      <c r="F33" s="114"/>
      <c r="G33" s="99"/>
      <c r="H33" s="99"/>
      <c r="I33" s="115"/>
      <c r="J33" s="656"/>
      <c r="K33" s="656"/>
      <c r="L33" s="656"/>
      <c r="M33" s="657"/>
    </row>
    <row r="34" spans="1:14" ht="30" customHeight="1">
      <c r="B34" s="254"/>
      <c r="C34" s="241"/>
      <c r="D34" s="449">
        <f t="shared" si="0"/>
        <v>1</v>
      </c>
      <c r="E34" s="360"/>
      <c r="F34" s="114"/>
      <c r="G34" s="99"/>
      <c r="H34" s="99"/>
      <c r="I34" s="115"/>
      <c r="J34" s="656"/>
      <c r="K34" s="656"/>
      <c r="L34" s="656"/>
      <c r="M34" s="657"/>
    </row>
    <row r="35" spans="1:14" ht="30" customHeight="1">
      <c r="B35" s="254"/>
      <c r="C35" s="241"/>
      <c r="D35" s="449">
        <f t="shared" si="0"/>
        <v>1</v>
      </c>
      <c r="E35" s="360"/>
      <c r="F35" s="114"/>
      <c r="G35" s="99"/>
      <c r="H35" s="99"/>
      <c r="I35" s="115"/>
      <c r="J35" s="656"/>
      <c r="K35" s="656"/>
      <c r="L35" s="656"/>
      <c r="M35" s="657"/>
    </row>
    <row r="36" spans="1:14" ht="30" customHeight="1">
      <c r="B36" s="254"/>
      <c r="C36" s="241"/>
      <c r="D36" s="449">
        <f t="shared" si="0"/>
        <v>1</v>
      </c>
      <c r="E36" s="360"/>
      <c r="F36" s="114"/>
      <c r="G36" s="99"/>
      <c r="H36" s="99"/>
      <c r="I36" s="115"/>
      <c r="J36" s="656"/>
      <c r="K36" s="656"/>
      <c r="L36" s="656"/>
      <c r="M36" s="657"/>
    </row>
    <row r="37" spans="1:14" ht="30" customHeight="1">
      <c r="B37" s="254"/>
      <c r="C37" s="241"/>
      <c r="D37" s="449">
        <f t="shared" si="0"/>
        <v>1</v>
      </c>
      <c r="E37" s="360"/>
      <c r="F37" s="114"/>
      <c r="G37" s="99"/>
      <c r="H37" s="99"/>
      <c r="I37" s="115"/>
      <c r="J37" s="656"/>
      <c r="K37" s="656"/>
      <c r="L37" s="656"/>
      <c r="M37" s="657"/>
    </row>
    <row r="38" spans="1:14" ht="30" customHeight="1">
      <c r="B38" s="254"/>
      <c r="C38" s="241"/>
      <c r="D38" s="449">
        <f t="shared" si="0"/>
        <v>1</v>
      </c>
      <c r="E38" s="360"/>
      <c r="F38" s="114"/>
      <c r="G38" s="99"/>
      <c r="H38" s="99"/>
      <c r="I38" s="115"/>
      <c r="J38" s="656"/>
      <c r="K38" s="656"/>
      <c r="L38" s="656"/>
      <c r="M38" s="657"/>
    </row>
    <row r="39" spans="1:14" ht="30" customHeight="1" thickBot="1">
      <c r="B39" s="255"/>
      <c r="C39" s="256"/>
      <c r="D39" s="450">
        <f>MONTH(C39)</f>
        <v>1</v>
      </c>
      <c r="E39" s="361"/>
      <c r="F39" s="257"/>
      <c r="G39" s="309"/>
      <c r="H39" s="309"/>
      <c r="I39" s="258"/>
      <c r="J39" s="658"/>
      <c r="K39" s="658"/>
      <c r="L39" s="658"/>
      <c r="M39" s="659"/>
    </row>
    <row r="40" spans="1:14" s="268" customFormat="1" ht="30" customHeight="1">
      <c r="B40" s="59"/>
      <c r="C40" s="244"/>
      <c r="D40" s="245"/>
      <c r="E40" s="267"/>
      <c r="F40" s="247"/>
      <c r="G40" s="249"/>
      <c r="H40" s="249"/>
      <c r="I40" s="249"/>
      <c r="J40" s="249"/>
      <c r="K40" s="249"/>
      <c r="L40" s="249"/>
      <c r="M40" s="249"/>
    </row>
    <row r="41" spans="1:14" ht="21">
      <c r="A41" s="269" t="s">
        <v>292</v>
      </c>
      <c r="B41" s="59"/>
      <c r="C41" s="244"/>
      <c r="D41" s="245"/>
      <c r="E41" s="248"/>
      <c r="F41" s="252"/>
      <c r="G41" s="326"/>
      <c r="H41" s="249"/>
      <c r="J41" s="249"/>
      <c r="K41" s="249"/>
      <c r="L41" s="249"/>
      <c r="M41" s="249"/>
      <c r="N41" s="250"/>
    </row>
    <row r="42" spans="1:14" ht="21">
      <c r="A42" s="269"/>
      <c r="B42" s="395" t="s">
        <v>293</v>
      </c>
      <c r="C42" s="244"/>
      <c r="D42" s="245"/>
      <c r="E42" s="248"/>
      <c r="F42" s="252"/>
      <c r="G42" s="326"/>
      <c r="H42" s="249"/>
      <c r="J42" s="249"/>
      <c r="K42" s="249"/>
      <c r="L42" s="249"/>
      <c r="M42" s="249"/>
      <c r="N42" s="250"/>
    </row>
    <row r="43" spans="1:14" ht="21">
      <c r="A43" s="246" t="s">
        <v>294</v>
      </c>
      <c r="B43" s="59"/>
      <c r="C43" s="244"/>
      <c r="D43" s="245"/>
      <c r="E43" s="248"/>
      <c r="F43" s="247"/>
      <c r="G43" s="326"/>
      <c r="H43" s="249"/>
      <c r="I43" s="249"/>
      <c r="J43" s="249"/>
      <c r="K43" s="249"/>
      <c r="L43" s="249"/>
      <c r="M43" s="249"/>
      <c r="N43" s="250"/>
    </row>
    <row r="44" spans="1:14" ht="21">
      <c r="A44" s="246"/>
      <c r="B44" s="398" t="s">
        <v>295</v>
      </c>
      <c r="C44" s="244"/>
      <c r="D44" s="245"/>
      <c r="E44" s="248"/>
      <c r="F44" s="247"/>
      <c r="G44" s="326"/>
      <c r="H44" s="249"/>
      <c r="I44" s="249"/>
      <c r="J44" s="249"/>
      <c r="K44" s="249"/>
      <c r="L44" s="249"/>
      <c r="M44" s="249"/>
      <c r="N44" s="250"/>
    </row>
    <row r="45" spans="1:14" ht="21">
      <c r="A45" s="246" t="s">
        <v>296</v>
      </c>
      <c r="B45" s="59"/>
      <c r="C45" s="244"/>
      <c r="D45" s="11"/>
      <c r="E45" s="248"/>
      <c r="F45" s="247"/>
      <c r="G45" s="249"/>
      <c r="H45" s="249"/>
      <c r="I45" s="249"/>
      <c r="J45" s="249"/>
      <c r="K45" s="249"/>
      <c r="L45" s="249"/>
      <c r="M45" s="249"/>
      <c r="N45" s="250"/>
    </row>
    <row r="46" spans="1:14" ht="30" customHeight="1">
      <c r="A46" s="246"/>
      <c r="B46" s="677" t="s">
        <v>297</v>
      </c>
      <c r="C46" s="678"/>
      <c r="D46" s="678"/>
      <c r="E46" s="678"/>
      <c r="F46" s="679"/>
      <c r="G46" s="653" t="s">
        <v>285</v>
      </c>
      <c r="H46" s="653"/>
      <c r="I46" s="653"/>
      <c r="J46" s="654" t="str">
        <f>H5</f>
        <v>現地通貨記入</v>
      </c>
      <c r="K46" s="654"/>
      <c r="L46" s="654"/>
      <c r="M46" s="651" t="s">
        <v>298</v>
      </c>
      <c r="N46" s="250"/>
    </row>
    <row r="47" spans="1:14" ht="63" customHeight="1">
      <c r="B47" s="447" t="s">
        <v>299</v>
      </c>
      <c r="C47" s="676" t="s">
        <v>300</v>
      </c>
      <c r="D47" s="676"/>
      <c r="E47" s="680" t="s">
        <v>301</v>
      </c>
      <c r="F47" s="681"/>
      <c r="G47" s="333" t="s">
        <v>302</v>
      </c>
      <c r="H47" s="334" t="s">
        <v>303</v>
      </c>
      <c r="I47" s="335" t="s">
        <v>304</v>
      </c>
      <c r="J47" s="349" t="s">
        <v>305</v>
      </c>
      <c r="K47" s="350" t="s">
        <v>306</v>
      </c>
      <c r="L47" s="351" t="s">
        <v>304</v>
      </c>
      <c r="M47" s="652"/>
    </row>
    <row r="48" spans="1:14" ht="30" customHeight="1">
      <c r="B48" s="336"/>
      <c r="C48" s="341" t="s">
        <v>307</v>
      </c>
      <c r="D48" s="343" t="s">
        <v>308</v>
      </c>
      <c r="E48" s="655">
        <f>I48+L48+M48</f>
        <v>0</v>
      </c>
      <c r="F48" s="655"/>
      <c r="G48" s="337">
        <f>SUMIF($D$6:$D$39,$C48,G$6:G$39)</f>
        <v>0</v>
      </c>
      <c r="H48" s="265">
        <v>0</v>
      </c>
      <c r="I48" s="337">
        <f>ROUNDDOWN(G48*H48,0)</f>
        <v>0</v>
      </c>
      <c r="J48" s="337">
        <f>SUMIF($D$6:$D$39,$C48,H$6:H$39)</f>
        <v>0</v>
      </c>
      <c r="K48" s="337"/>
      <c r="L48" s="337">
        <f>ROUNDDOWN(J48*K48,0)</f>
        <v>0</v>
      </c>
      <c r="M48" s="337">
        <f>SUMIF($D$6:$D$39,$C48,I$6:I$39)</f>
        <v>0</v>
      </c>
    </row>
    <row r="49" spans="1:13" ht="30" customHeight="1">
      <c r="B49" s="336"/>
      <c r="C49" s="341" t="s">
        <v>309</v>
      </c>
      <c r="D49" s="343" t="s">
        <v>308</v>
      </c>
      <c r="E49" s="655">
        <f>I49+L49+M49</f>
        <v>0</v>
      </c>
      <c r="F49" s="655"/>
      <c r="G49" s="337">
        <f>SUMIF($D$6:$D$39,$C49,G$6:G$39)</f>
        <v>0</v>
      </c>
      <c r="H49" s="265">
        <v>0</v>
      </c>
      <c r="I49" s="337">
        <f t="shared" ref="I49:I52" si="1">ROUNDDOWN(G49*H49,0)</f>
        <v>0</v>
      </c>
      <c r="J49" s="337">
        <f>SUMIF($D$6:$D$39,$C49,H$6:H$39)</f>
        <v>0</v>
      </c>
      <c r="K49" s="337"/>
      <c r="L49" s="337">
        <f>ROUNDDOWN(J49*K49,0)</f>
        <v>0</v>
      </c>
      <c r="M49" s="337">
        <f>SUMIF($D$6:$D$39,$C49,I$6:I$39)</f>
        <v>0</v>
      </c>
    </row>
    <row r="50" spans="1:13" ht="30" customHeight="1">
      <c r="B50" s="338">
        <v>2023</v>
      </c>
      <c r="C50" s="342">
        <v>4</v>
      </c>
      <c r="D50" s="344" t="s">
        <v>308</v>
      </c>
      <c r="E50" s="686">
        <f>I50+L50+M50</f>
        <v>0</v>
      </c>
      <c r="F50" s="686"/>
      <c r="G50" s="359">
        <f>SUMIF($D$6:$D$39,$C50,G$6:G$39)</f>
        <v>0</v>
      </c>
      <c r="H50" s="420">
        <v>132.18799999999999</v>
      </c>
      <c r="I50" s="359">
        <f t="shared" si="1"/>
        <v>0</v>
      </c>
      <c r="J50" s="359">
        <f>SUMIF($D$6:$D$39,$C50,H$6:H$39)</f>
        <v>0</v>
      </c>
      <c r="K50" s="272"/>
      <c r="L50" s="359">
        <f t="shared" ref="L50:L52" si="2">ROUNDDOWN(J50*K50,0)</f>
        <v>0</v>
      </c>
      <c r="M50" s="359">
        <f>SUMIF($D$6:$D$39,$C50,I$6:I$39)</f>
        <v>0</v>
      </c>
    </row>
    <row r="51" spans="1:13" ht="30" customHeight="1">
      <c r="B51" s="338"/>
      <c r="C51" s="342">
        <v>5</v>
      </c>
      <c r="D51" s="344" t="s">
        <v>308</v>
      </c>
      <c r="E51" s="686">
        <f>I51+L51+M51</f>
        <v>0</v>
      </c>
      <c r="F51" s="686"/>
      <c r="G51" s="359">
        <f>SUMIF($D$6:$D$39,$C51,G$6:G$39)</f>
        <v>0</v>
      </c>
      <c r="H51" s="272">
        <v>0</v>
      </c>
      <c r="I51" s="359">
        <f t="shared" si="1"/>
        <v>0</v>
      </c>
      <c r="J51" s="359">
        <f>SUMIF($D$6:$D$39,$C51,H$6:H$39)</f>
        <v>0</v>
      </c>
      <c r="K51" s="272"/>
      <c r="L51" s="359">
        <f t="shared" si="2"/>
        <v>0</v>
      </c>
      <c r="M51" s="359">
        <f>SUMIF($D$6:$D$39,$C51,I$6:I$39)</f>
        <v>0</v>
      </c>
    </row>
    <row r="52" spans="1:13" ht="30" customHeight="1" thickBot="1">
      <c r="B52" s="345"/>
      <c r="C52" s="346">
        <v>6</v>
      </c>
      <c r="D52" s="347" t="s">
        <v>308</v>
      </c>
      <c r="E52" s="687">
        <f>I52+L52+M52</f>
        <v>0</v>
      </c>
      <c r="F52" s="687"/>
      <c r="G52" s="359">
        <f>SUMIF($D$6:$D$39,$C52,G$6:G$39)</f>
        <v>0</v>
      </c>
      <c r="H52" s="272">
        <v>0</v>
      </c>
      <c r="I52" s="359">
        <f t="shared" si="1"/>
        <v>0</v>
      </c>
      <c r="J52" s="359">
        <f>SUMIF($D$6:$D$39,$C52,H$6:H$39)</f>
        <v>0</v>
      </c>
      <c r="K52" s="272"/>
      <c r="L52" s="359">
        <f t="shared" si="2"/>
        <v>0</v>
      </c>
      <c r="M52" s="359">
        <f>SUMIF($D$6:$D$39,$C52,I$6:I$39)</f>
        <v>0</v>
      </c>
    </row>
    <row r="53" spans="1:13" ht="45" customHeight="1" thickTop="1">
      <c r="A53" s="246"/>
      <c r="B53" s="682" t="s">
        <v>310</v>
      </c>
      <c r="C53" s="682"/>
      <c r="D53" s="682"/>
      <c r="E53" s="684">
        <f>SUM(E48:F52)</f>
        <v>0</v>
      </c>
      <c r="F53" s="684"/>
      <c r="G53" s="348"/>
      <c r="H53" s="348"/>
      <c r="I53" s="348"/>
      <c r="J53" s="348"/>
      <c r="K53" s="348"/>
      <c r="L53" s="348"/>
      <c r="M53" s="348"/>
    </row>
    <row r="54" spans="1:13" ht="68.849999999999994" customHeight="1">
      <c r="B54" s="683" t="s">
        <v>311</v>
      </c>
      <c r="C54" s="683"/>
      <c r="D54" s="683"/>
      <c r="E54" s="685">
        <f>ROUNDDOWN(E53,-3)</f>
        <v>0</v>
      </c>
      <c r="F54" s="685"/>
      <c r="M54" s="375" t="s">
        <v>71</v>
      </c>
    </row>
    <row r="55" spans="1:13">
      <c r="C55" s="251"/>
      <c r="D55" s="251"/>
      <c r="E55" s="251"/>
      <c r="F55" s="251"/>
      <c r="G55" s="251"/>
      <c r="H55" s="251"/>
      <c r="I55" s="251"/>
      <c r="J55" s="251"/>
      <c r="K55" s="251"/>
      <c r="L55" s="251"/>
      <c r="M55" s="251"/>
    </row>
    <row r="56" spans="1:13" ht="17.100000000000001" customHeight="1" thickBot="1">
      <c r="E56" s="116" t="s">
        <v>312</v>
      </c>
    </row>
    <row r="57" spans="1:13">
      <c r="E57" s="259" t="s">
        <v>313</v>
      </c>
    </row>
    <row r="58" spans="1:13">
      <c r="E58" s="260" t="s">
        <v>314</v>
      </c>
    </row>
    <row r="59" spans="1:13">
      <c r="E59" s="260" t="s">
        <v>289</v>
      </c>
    </row>
    <row r="60" spans="1:13">
      <c r="E60" s="260" t="s">
        <v>315</v>
      </c>
    </row>
    <row r="61" spans="1:13">
      <c r="E61" s="260" t="s">
        <v>316</v>
      </c>
    </row>
    <row r="62" spans="1:13">
      <c r="E62" s="260" t="s">
        <v>317</v>
      </c>
    </row>
    <row r="63" spans="1:13" ht="15" thickBot="1">
      <c r="E63" s="261"/>
    </row>
  </sheetData>
  <mergeCells count="56">
    <mergeCell ref="C47:D47"/>
    <mergeCell ref="B46:F46"/>
    <mergeCell ref="E47:F47"/>
    <mergeCell ref="B53:D53"/>
    <mergeCell ref="B54:D54"/>
    <mergeCell ref="E53:F53"/>
    <mergeCell ref="E54:F54"/>
    <mergeCell ref="E49:F49"/>
    <mergeCell ref="E50:F50"/>
    <mergeCell ref="E51:F51"/>
    <mergeCell ref="E52:F52"/>
    <mergeCell ref="J11:M11"/>
    <mergeCell ref="J12:M12"/>
    <mergeCell ref="J13:M13"/>
    <mergeCell ref="J10:M10"/>
    <mergeCell ref="B4:B5"/>
    <mergeCell ref="C4:C5"/>
    <mergeCell ref="D4:D5"/>
    <mergeCell ref="E4:E5"/>
    <mergeCell ref="F4:F5"/>
    <mergeCell ref="J4:M5"/>
    <mergeCell ref="J6:M6"/>
    <mergeCell ref="J7:M7"/>
    <mergeCell ref="J8:M8"/>
    <mergeCell ref="J9:M9"/>
    <mergeCell ref="G4:I4"/>
    <mergeCell ref="J17:M17"/>
    <mergeCell ref="J18:M18"/>
    <mergeCell ref="J19:M19"/>
    <mergeCell ref="J14:M14"/>
    <mergeCell ref="J15:M15"/>
    <mergeCell ref="J16:M16"/>
    <mergeCell ref="J23:M23"/>
    <mergeCell ref="J24:M24"/>
    <mergeCell ref="J25:M25"/>
    <mergeCell ref="J20:M20"/>
    <mergeCell ref="J21:M21"/>
    <mergeCell ref="J22:M22"/>
    <mergeCell ref="J29:M29"/>
    <mergeCell ref="J30:M30"/>
    <mergeCell ref="J31:M31"/>
    <mergeCell ref="J26:M26"/>
    <mergeCell ref="J27:M27"/>
    <mergeCell ref="J28:M28"/>
    <mergeCell ref="J35:M35"/>
    <mergeCell ref="J36:M36"/>
    <mergeCell ref="J37:M37"/>
    <mergeCell ref="J32:M32"/>
    <mergeCell ref="J33:M33"/>
    <mergeCell ref="J34:M34"/>
    <mergeCell ref="M46:M47"/>
    <mergeCell ref="G46:I46"/>
    <mergeCell ref="J46:L46"/>
    <mergeCell ref="E48:F48"/>
    <mergeCell ref="J38:M38"/>
    <mergeCell ref="J39:M39"/>
  </mergeCells>
  <phoneticPr fontId="2"/>
  <dataValidations count="1">
    <dataValidation type="list" allowBlank="1" showInputMessage="1" showErrorMessage="1" sqref="E6:E42" xr:uid="{8C07B15F-6EF3-4C6A-9FD9-67C3097C1467}">
      <formula1>$E$57:$E$63</formula1>
    </dataValidation>
  </dataValidations>
  <printOptions horizontalCentered="1"/>
  <pageMargins left="0.31" right="0.16" top="0.59055118110236227" bottom="0.24" header="0.51181102362204722" footer="0.16"/>
  <pageSetup paperSize="9" scale="48"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C1644-A18C-42B2-82A7-DC98B7ABD838}">
  <sheetPr>
    <tabColor rgb="FF92D050"/>
    <pageSetUpPr fitToPage="1"/>
  </sheetPr>
  <dimension ref="A1:AA48"/>
  <sheetViews>
    <sheetView showGridLines="0" view="pageBreakPreview" topLeftCell="A40" zoomScale="80" zoomScaleNormal="100" zoomScaleSheetLayoutView="80" workbookViewId="0">
      <selection activeCell="E12" sqref="E12:F12"/>
    </sheetView>
  </sheetViews>
  <sheetFormatPr defaultColWidth="9" defaultRowHeight="14.4"/>
  <cols>
    <col min="1" max="1" width="3.09765625" style="56" customWidth="1"/>
    <col min="2" max="2" width="10.59765625" style="56" customWidth="1"/>
    <col min="3" max="3" width="16.09765625" style="56" customWidth="1"/>
    <col min="4" max="4" width="7" style="56" customWidth="1"/>
    <col min="5" max="5" width="27.09765625" style="56" customWidth="1"/>
    <col min="6" max="6" width="25.5" style="56" customWidth="1"/>
    <col min="7" max="9" width="17.59765625" style="56" customWidth="1"/>
    <col min="10" max="10" width="13.59765625" style="56" bestFit="1" customWidth="1"/>
    <col min="11" max="11" width="12.59765625" style="56" customWidth="1"/>
    <col min="12" max="12" width="14.59765625" style="56" customWidth="1"/>
    <col min="13" max="13" width="19.59765625" style="56" customWidth="1"/>
    <col min="14" max="14" width="28.5" style="56" customWidth="1"/>
    <col min="15" max="16384" width="9" style="56"/>
  </cols>
  <sheetData>
    <row r="1" spans="1:27" s="20" customFormat="1" ht="28.2">
      <c r="A1" s="263" t="s">
        <v>318</v>
      </c>
      <c r="C1" s="238"/>
      <c r="D1" s="238"/>
      <c r="E1" s="103"/>
      <c r="F1" s="103"/>
      <c r="G1" s="96"/>
      <c r="H1" s="96"/>
      <c r="I1" s="96"/>
      <c r="J1" s="96"/>
      <c r="K1" s="96"/>
      <c r="L1" s="96"/>
      <c r="M1" s="229" t="str">
        <f>CONCATENATE('四半期支出状況報告書総括表 '!$H$1," ",'四半期支出状況報告書総括表 '!$I$1)</f>
        <v>2024年度 第１四半期</v>
      </c>
      <c r="N1" s="96"/>
      <c r="O1" s="118"/>
      <c r="P1" s="111"/>
      <c r="Q1" s="94"/>
      <c r="S1" s="85"/>
      <c r="T1" s="85"/>
      <c r="U1" s="86"/>
      <c r="W1" s="24"/>
      <c r="X1" s="24"/>
      <c r="Y1" s="24"/>
      <c r="Z1" s="24"/>
      <c r="AA1" s="24"/>
    </row>
    <row r="2" spans="1:27" s="85" customFormat="1" ht="27.6" customHeight="1">
      <c r="H2" s="83"/>
      <c r="I2" s="83"/>
      <c r="K2" s="83"/>
      <c r="L2" s="83"/>
      <c r="M2" s="83"/>
      <c r="N2" s="83"/>
      <c r="O2" s="83"/>
      <c r="P2" s="83"/>
      <c r="Q2" s="83"/>
      <c r="R2" s="84"/>
      <c r="U2" s="86"/>
      <c r="V2" s="86"/>
      <c r="W2" s="86"/>
      <c r="X2" s="86"/>
      <c r="Y2" s="86"/>
      <c r="Z2" s="86"/>
      <c r="AA2" s="86"/>
    </row>
    <row r="3" spans="1:27" s="59" customFormat="1" ht="25.5" customHeight="1" thickBot="1">
      <c r="A3" s="243" t="s">
        <v>277</v>
      </c>
      <c r="G3" s="128"/>
      <c r="H3" s="128"/>
      <c r="I3" s="128"/>
      <c r="J3" s="128"/>
      <c r="K3" s="128"/>
      <c r="L3" s="128"/>
      <c r="M3" s="148"/>
      <c r="N3" s="146"/>
    </row>
    <row r="4" spans="1:27" ht="24" customHeight="1">
      <c r="B4" s="660" t="s">
        <v>278</v>
      </c>
      <c r="C4" s="662" t="s">
        <v>279</v>
      </c>
      <c r="D4" s="664" t="s">
        <v>280</v>
      </c>
      <c r="E4" s="693" t="s">
        <v>282</v>
      </c>
      <c r="F4" s="662"/>
      <c r="G4" s="673" t="s">
        <v>283</v>
      </c>
      <c r="H4" s="674"/>
      <c r="I4" s="675"/>
      <c r="J4" s="668" t="s">
        <v>284</v>
      </c>
      <c r="K4" s="668"/>
      <c r="L4" s="668"/>
      <c r="M4" s="669"/>
    </row>
    <row r="5" spans="1:27" ht="49.5" customHeight="1" thickBot="1">
      <c r="B5" s="661"/>
      <c r="C5" s="663"/>
      <c r="D5" s="665"/>
      <c r="E5" s="694"/>
      <c r="F5" s="695"/>
      <c r="G5" s="310" t="s">
        <v>285</v>
      </c>
      <c r="H5" s="352" t="s">
        <v>286</v>
      </c>
      <c r="I5" s="264" t="s">
        <v>287</v>
      </c>
      <c r="J5" s="667"/>
      <c r="K5" s="667"/>
      <c r="L5" s="667"/>
      <c r="M5" s="670"/>
    </row>
    <row r="6" spans="1:27" ht="30" customHeight="1">
      <c r="B6" s="423" t="s">
        <v>319</v>
      </c>
      <c r="C6" s="424"/>
      <c r="D6" s="449">
        <f>MONTH(C6)</f>
        <v>1</v>
      </c>
      <c r="E6" s="696"/>
      <c r="F6" s="697"/>
      <c r="G6" s="421"/>
      <c r="H6" s="421"/>
      <c r="I6" s="422"/>
      <c r="J6" s="671"/>
      <c r="K6" s="671"/>
      <c r="L6" s="671"/>
      <c r="M6" s="672"/>
    </row>
    <row r="7" spans="1:27" ht="30" customHeight="1">
      <c r="B7" s="253"/>
      <c r="C7" s="241"/>
      <c r="D7" s="449">
        <f>MONTH(C7)</f>
        <v>1</v>
      </c>
      <c r="E7" s="698"/>
      <c r="F7" s="699"/>
      <c r="G7" s="99"/>
      <c r="H7" s="99"/>
      <c r="I7" s="115"/>
      <c r="J7" s="656"/>
      <c r="K7" s="656"/>
      <c r="L7" s="656"/>
      <c r="M7" s="657"/>
    </row>
    <row r="8" spans="1:27" ht="30" customHeight="1">
      <c r="B8" s="253"/>
      <c r="C8" s="242"/>
      <c r="D8" s="449">
        <f t="shared" ref="D8:D32" si="0">MONTH(C8)</f>
        <v>1</v>
      </c>
      <c r="E8" s="688"/>
      <c r="F8" s="688"/>
      <c r="G8" s="99"/>
      <c r="H8" s="99"/>
      <c r="I8" s="115"/>
      <c r="J8" s="656"/>
      <c r="K8" s="656"/>
      <c r="L8" s="656"/>
      <c r="M8" s="657"/>
    </row>
    <row r="9" spans="1:27" ht="30" customHeight="1">
      <c r="B9" s="253"/>
      <c r="C9" s="241"/>
      <c r="D9" s="449">
        <f t="shared" si="0"/>
        <v>1</v>
      </c>
      <c r="E9" s="688"/>
      <c r="F9" s="688"/>
      <c r="G9" s="99"/>
      <c r="H9" s="99"/>
      <c r="I9" s="115"/>
      <c r="J9" s="656"/>
      <c r="K9" s="656"/>
      <c r="L9" s="656"/>
      <c r="M9" s="657"/>
    </row>
    <row r="10" spans="1:27" ht="30" customHeight="1">
      <c r="B10" s="253"/>
      <c r="C10" s="241"/>
      <c r="D10" s="449">
        <f t="shared" si="0"/>
        <v>1</v>
      </c>
      <c r="E10" s="688"/>
      <c r="F10" s="688"/>
      <c r="G10" s="99"/>
      <c r="H10" s="99"/>
      <c r="I10" s="115"/>
      <c r="J10" s="656"/>
      <c r="K10" s="656"/>
      <c r="L10" s="656"/>
      <c r="M10" s="657"/>
    </row>
    <row r="11" spans="1:27" ht="30" customHeight="1">
      <c r="B11" s="254"/>
      <c r="C11" s="241"/>
      <c r="D11" s="449">
        <f t="shared" si="0"/>
        <v>1</v>
      </c>
      <c r="E11" s="688"/>
      <c r="F11" s="688"/>
      <c r="G11" s="99"/>
      <c r="H11" s="99"/>
      <c r="I11" s="115"/>
      <c r="J11" s="656"/>
      <c r="K11" s="656"/>
      <c r="L11" s="656"/>
      <c r="M11" s="657"/>
    </row>
    <row r="12" spans="1:27" ht="30" customHeight="1">
      <c r="B12" s="254"/>
      <c r="C12" s="241"/>
      <c r="D12" s="449">
        <f t="shared" si="0"/>
        <v>1</v>
      </c>
      <c r="E12" s="688"/>
      <c r="F12" s="688"/>
      <c r="G12" s="99"/>
      <c r="H12" s="99"/>
      <c r="I12" s="115"/>
      <c r="J12" s="656"/>
      <c r="K12" s="656"/>
      <c r="L12" s="656"/>
      <c r="M12" s="657"/>
    </row>
    <row r="13" spans="1:27" ht="30" customHeight="1">
      <c r="B13" s="254"/>
      <c r="C13" s="241"/>
      <c r="D13" s="449">
        <f t="shared" si="0"/>
        <v>1</v>
      </c>
      <c r="E13" s="688"/>
      <c r="F13" s="688"/>
      <c r="G13" s="99"/>
      <c r="H13" s="99"/>
      <c r="I13" s="115"/>
      <c r="J13" s="656"/>
      <c r="K13" s="656"/>
      <c r="L13" s="656"/>
      <c r="M13" s="657"/>
    </row>
    <row r="14" spans="1:27" ht="30" customHeight="1">
      <c r="B14" s="254"/>
      <c r="C14" s="241"/>
      <c r="D14" s="449">
        <f t="shared" si="0"/>
        <v>1</v>
      </c>
      <c r="E14" s="688"/>
      <c r="F14" s="688"/>
      <c r="G14" s="99"/>
      <c r="H14" s="99"/>
      <c r="I14" s="115"/>
      <c r="J14" s="656"/>
      <c r="K14" s="656"/>
      <c r="L14" s="656"/>
      <c r="M14" s="657"/>
    </row>
    <row r="15" spans="1:27" ht="30" customHeight="1">
      <c r="B15" s="254"/>
      <c r="C15" s="241"/>
      <c r="D15" s="449">
        <f t="shared" si="0"/>
        <v>1</v>
      </c>
      <c r="E15" s="688"/>
      <c r="F15" s="688"/>
      <c r="G15" s="99"/>
      <c r="H15" s="99"/>
      <c r="I15" s="115"/>
      <c r="J15" s="656"/>
      <c r="K15" s="656"/>
      <c r="L15" s="656"/>
      <c r="M15" s="657"/>
    </row>
    <row r="16" spans="1:27" ht="30" customHeight="1">
      <c r="B16" s="254"/>
      <c r="C16" s="241"/>
      <c r="D16" s="449">
        <f t="shared" si="0"/>
        <v>1</v>
      </c>
      <c r="E16" s="688"/>
      <c r="F16" s="688"/>
      <c r="G16" s="99"/>
      <c r="H16" s="99"/>
      <c r="I16" s="115"/>
      <c r="J16" s="656"/>
      <c r="K16" s="656"/>
      <c r="L16" s="656"/>
      <c r="M16" s="657"/>
    </row>
    <row r="17" spans="2:13" ht="30" customHeight="1">
      <c r="B17" s="254"/>
      <c r="C17" s="241"/>
      <c r="D17" s="449">
        <f t="shared" si="0"/>
        <v>1</v>
      </c>
      <c r="E17" s="688"/>
      <c r="F17" s="688"/>
      <c r="G17" s="99"/>
      <c r="H17" s="99"/>
      <c r="I17" s="115"/>
      <c r="J17" s="656"/>
      <c r="K17" s="656"/>
      <c r="L17" s="656"/>
      <c r="M17" s="657"/>
    </row>
    <row r="18" spans="2:13" ht="30" customHeight="1">
      <c r="B18" s="254"/>
      <c r="C18" s="241"/>
      <c r="D18" s="449">
        <f t="shared" si="0"/>
        <v>1</v>
      </c>
      <c r="E18" s="688"/>
      <c r="F18" s="688"/>
      <c r="G18" s="99"/>
      <c r="H18" s="99"/>
      <c r="I18" s="115"/>
      <c r="J18" s="656"/>
      <c r="K18" s="656"/>
      <c r="L18" s="656"/>
      <c r="M18" s="657"/>
    </row>
    <row r="19" spans="2:13" ht="30" customHeight="1">
      <c r="B19" s="254"/>
      <c r="C19" s="241"/>
      <c r="D19" s="449">
        <f t="shared" si="0"/>
        <v>1</v>
      </c>
      <c r="E19" s="688"/>
      <c r="F19" s="688"/>
      <c r="G19" s="99"/>
      <c r="H19" s="99"/>
      <c r="I19" s="115"/>
      <c r="J19" s="656"/>
      <c r="K19" s="656"/>
      <c r="L19" s="656"/>
      <c r="M19" s="657"/>
    </row>
    <row r="20" spans="2:13" ht="30" customHeight="1">
      <c r="B20" s="254"/>
      <c r="C20" s="241"/>
      <c r="D20" s="449">
        <f t="shared" si="0"/>
        <v>1</v>
      </c>
      <c r="E20" s="688"/>
      <c r="F20" s="688"/>
      <c r="G20" s="99"/>
      <c r="H20" s="99"/>
      <c r="I20" s="115"/>
      <c r="J20" s="656"/>
      <c r="K20" s="656"/>
      <c r="L20" s="656"/>
      <c r="M20" s="657"/>
    </row>
    <row r="21" spans="2:13" ht="30" customHeight="1">
      <c r="B21" s="254"/>
      <c r="C21" s="241"/>
      <c r="D21" s="449">
        <f t="shared" si="0"/>
        <v>1</v>
      </c>
      <c r="E21" s="688"/>
      <c r="F21" s="688"/>
      <c r="G21" s="99"/>
      <c r="H21" s="99"/>
      <c r="I21" s="115"/>
      <c r="J21" s="656"/>
      <c r="K21" s="656"/>
      <c r="L21" s="656"/>
      <c r="M21" s="657"/>
    </row>
    <row r="22" spans="2:13" ht="30" customHeight="1">
      <c r="B22" s="254"/>
      <c r="C22" s="241"/>
      <c r="D22" s="449">
        <f t="shared" si="0"/>
        <v>1</v>
      </c>
      <c r="E22" s="688"/>
      <c r="F22" s="688"/>
      <c r="G22" s="99"/>
      <c r="H22" s="99"/>
      <c r="I22" s="115"/>
      <c r="J22" s="656"/>
      <c r="K22" s="656"/>
      <c r="L22" s="656"/>
      <c r="M22" s="657"/>
    </row>
    <row r="23" spans="2:13" ht="30" customHeight="1">
      <c r="B23" s="254"/>
      <c r="C23" s="241"/>
      <c r="D23" s="449">
        <f t="shared" si="0"/>
        <v>1</v>
      </c>
      <c r="E23" s="688"/>
      <c r="F23" s="688"/>
      <c r="G23" s="99"/>
      <c r="H23" s="99"/>
      <c r="I23" s="115"/>
      <c r="J23" s="656"/>
      <c r="K23" s="656"/>
      <c r="L23" s="656"/>
      <c r="M23" s="657"/>
    </row>
    <row r="24" spans="2:13" ht="30" customHeight="1">
      <c r="B24" s="254"/>
      <c r="C24" s="241"/>
      <c r="D24" s="449">
        <f t="shared" si="0"/>
        <v>1</v>
      </c>
      <c r="E24" s="688"/>
      <c r="F24" s="688"/>
      <c r="G24" s="99"/>
      <c r="H24" s="99"/>
      <c r="I24" s="115"/>
      <c r="J24" s="656"/>
      <c r="K24" s="656"/>
      <c r="L24" s="656"/>
      <c r="M24" s="657"/>
    </row>
    <row r="25" spans="2:13" ht="30" customHeight="1">
      <c r="B25" s="254"/>
      <c r="C25" s="241"/>
      <c r="D25" s="449">
        <f t="shared" si="0"/>
        <v>1</v>
      </c>
      <c r="E25" s="688"/>
      <c r="F25" s="688"/>
      <c r="G25" s="99"/>
      <c r="H25" s="99"/>
      <c r="I25" s="115"/>
      <c r="J25" s="656"/>
      <c r="K25" s="656"/>
      <c r="L25" s="656"/>
      <c r="M25" s="657"/>
    </row>
    <row r="26" spans="2:13" ht="30" customHeight="1">
      <c r="B26" s="254"/>
      <c r="C26" s="241"/>
      <c r="D26" s="449">
        <f t="shared" si="0"/>
        <v>1</v>
      </c>
      <c r="E26" s="688"/>
      <c r="F26" s="688"/>
      <c r="G26" s="99"/>
      <c r="H26" s="99"/>
      <c r="I26" s="115"/>
      <c r="J26" s="656"/>
      <c r="K26" s="656"/>
      <c r="L26" s="656"/>
      <c r="M26" s="657"/>
    </row>
    <row r="27" spans="2:13" ht="30" customHeight="1">
      <c r="B27" s="254"/>
      <c r="C27" s="241"/>
      <c r="D27" s="449">
        <f>MONTH(C27)</f>
        <v>1</v>
      </c>
      <c r="E27" s="688"/>
      <c r="F27" s="688"/>
      <c r="G27" s="99"/>
      <c r="H27" s="99"/>
      <c r="I27" s="115"/>
      <c r="J27" s="656"/>
      <c r="K27" s="656"/>
      <c r="L27" s="656"/>
      <c r="M27" s="657"/>
    </row>
    <row r="28" spans="2:13" ht="30" customHeight="1">
      <c r="B28" s="254"/>
      <c r="C28" s="241"/>
      <c r="D28" s="449">
        <f t="shared" si="0"/>
        <v>1</v>
      </c>
      <c r="E28" s="688"/>
      <c r="F28" s="688"/>
      <c r="G28" s="99"/>
      <c r="H28" s="99"/>
      <c r="I28" s="115"/>
      <c r="J28" s="656"/>
      <c r="K28" s="656"/>
      <c r="L28" s="656"/>
      <c r="M28" s="657"/>
    </row>
    <row r="29" spans="2:13" ht="30" customHeight="1">
      <c r="B29" s="254"/>
      <c r="C29" s="241"/>
      <c r="D29" s="449">
        <f t="shared" si="0"/>
        <v>1</v>
      </c>
      <c r="E29" s="688"/>
      <c r="F29" s="688"/>
      <c r="G29" s="99"/>
      <c r="H29" s="99"/>
      <c r="I29" s="115"/>
      <c r="J29" s="656"/>
      <c r="K29" s="656"/>
      <c r="L29" s="656"/>
      <c r="M29" s="657"/>
    </row>
    <row r="30" spans="2:13" ht="30" customHeight="1">
      <c r="B30" s="254"/>
      <c r="C30" s="241"/>
      <c r="D30" s="449">
        <f t="shared" si="0"/>
        <v>1</v>
      </c>
      <c r="E30" s="688"/>
      <c r="F30" s="688"/>
      <c r="G30" s="99"/>
      <c r="H30" s="99"/>
      <c r="I30" s="115"/>
      <c r="J30" s="656"/>
      <c r="K30" s="656"/>
      <c r="L30" s="656"/>
      <c r="M30" s="657"/>
    </row>
    <row r="31" spans="2:13" ht="30" customHeight="1">
      <c r="B31" s="254"/>
      <c r="C31" s="241"/>
      <c r="D31" s="449">
        <f t="shared" si="0"/>
        <v>1</v>
      </c>
      <c r="E31" s="688"/>
      <c r="F31" s="688"/>
      <c r="G31" s="99"/>
      <c r="H31" s="99"/>
      <c r="I31" s="115"/>
      <c r="J31" s="656"/>
      <c r="K31" s="656"/>
      <c r="L31" s="656"/>
      <c r="M31" s="657"/>
    </row>
    <row r="32" spans="2:13" ht="30" customHeight="1">
      <c r="B32" s="254"/>
      <c r="C32" s="241"/>
      <c r="D32" s="449">
        <f t="shared" si="0"/>
        <v>1</v>
      </c>
      <c r="E32" s="689"/>
      <c r="F32" s="690"/>
      <c r="G32" s="99"/>
      <c r="H32" s="99"/>
      <c r="I32" s="115"/>
      <c r="J32" s="656"/>
      <c r="K32" s="656"/>
      <c r="L32" s="656"/>
      <c r="M32" s="657"/>
    </row>
    <row r="33" spans="1:14" ht="30" customHeight="1" thickBot="1">
      <c r="B33" s="255"/>
      <c r="C33" s="256"/>
      <c r="D33" s="450">
        <f>MONTH(C33)</f>
        <v>1</v>
      </c>
      <c r="E33" s="691"/>
      <c r="F33" s="692"/>
      <c r="G33" s="309"/>
      <c r="H33" s="309"/>
      <c r="I33" s="258"/>
      <c r="J33" s="658"/>
      <c r="K33" s="658"/>
      <c r="L33" s="658"/>
      <c r="M33" s="659"/>
    </row>
    <row r="34" spans="1:14" s="268" customFormat="1" ht="30" customHeight="1">
      <c r="B34" s="59"/>
      <c r="C34" s="244"/>
      <c r="D34" s="245"/>
      <c r="E34" s="267"/>
      <c r="F34" s="247"/>
      <c r="G34" s="249"/>
      <c r="H34" s="249"/>
      <c r="I34" s="249"/>
      <c r="J34" s="249"/>
      <c r="K34" s="249"/>
      <c r="L34" s="249"/>
      <c r="M34" s="249"/>
    </row>
    <row r="35" spans="1:14" ht="21">
      <c r="A35" s="269" t="s">
        <v>292</v>
      </c>
      <c r="B35" s="59"/>
      <c r="C35" s="244"/>
      <c r="D35" s="245"/>
      <c r="E35" s="248"/>
      <c r="F35" s="252"/>
      <c r="G35" s="326"/>
      <c r="H35" s="249"/>
      <c r="J35" s="249"/>
      <c r="K35" s="249"/>
      <c r="L35" s="249"/>
      <c r="M35" s="249"/>
      <c r="N35" s="250"/>
    </row>
    <row r="36" spans="1:14" ht="21">
      <c r="A36" s="269"/>
      <c r="B36" s="395" t="s">
        <v>293</v>
      </c>
      <c r="C36" s="244"/>
      <c r="D36" s="245"/>
      <c r="E36" s="248"/>
      <c r="F36" s="252"/>
      <c r="G36" s="326"/>
      <c r="H36" s="249"/>
      <c r="J36" s="249"/>
      <c r="K36" s="249"/>
      <c r="L36" s="249"/>
      <c r="M36" s="249"/>
      <c r="N36" s="250"/>
    </row>
    <row r="37" spans="1:14" ht="21">
      <c r="A37" s="246" t="s">
        <v>294</v>
      </c>
      <c r="B37" s="59"/>
      <c r="C37" s="244"/>
      <c r="D37" s="245"/>
      <c r="E37" s="248"/>
      <c r="F37" s="247"/>
      <c r="G37" s="326"/>
      <c r="H37" s="249"/>
      <c r="I37" s="249"/>
      <c r="J37" s="249"/>
      <c r="K37" s="249"/>
      <c r="L37" s="249"/>
      <c r="M37" s="249"/>
      <c r="N37" s="250"/>
    </row>
    <row r="38" spans="1:14" ht="21">
      <c r="A38" s="246"/>
      <c r="B38" s="398" t="s">
        <v>295</v>
      </c>
      <c r="C38" s="244"/>
      <c r="D38" s="245"/>
      <c r="E38" s="248"/>
      <c r="F38" s="247"/>
      <c r="G38" s="326"/>
      <c r="H38" s="249"/>
      <c r="I38" s="249"/>
      <c r="J38" s="249"/>
      <c r="K38" s="249"/>
      <c r="L38" s="249"/>
      <c r="M38" s="249"/>
      <c r="N38" s="250"/>
    </row>
    <row r="39" spans="1:14" ht="21">
      <c r="A39" s="246" t="s">
        <v>320</v>
      </c>
      <c r="B39" s="59"/>
      <c r="C39" s="244"/>
      <c r="D39" s="11"/>
      <c r="E39" s="248"/>
      <c r="F39" s="247"/>
      <c r="G39" s="249"/>
      <c r="H39" s="249"/>
      <c r="I39" s="249"/>
      <c r="J39" s="249"/>
      <c r="K39" s="249"/>
      <c r="L39" s="249"/>
      <c r="M39" s="249"/>
      <c r="N39" s="250"/>
    </row>
    <row r="40" spans="1:14" ht="30" customHeight="1">
      <c r="A40" s="246"/>
      <c r="B40" s="677" t="s">
        <v>297</v>
      </c>
      <c r="C40" s="678"/>
      <c r="D40" s="678"/>
      <c r="E40" s="678"/>
      <c r="F40" s="679"/>
      <c r="G40" s="653" t="s">
        <v>285</v>
      </c>
      <c r="H40" s="653"/>
      <c r="I40" s="653"/>
      <c r="J40" s="654" t="str">
        <f>H5</f>
        <v>現地通貨記入</v>
      </c>
      <c r="K40" s="654"/>
      <c r="L40" s="654"/>
      <c r="M40" s="651" t="s">
        <v>298</v>
      </c>
      <c r="N40" s="250"/>
    </row>
    <row r="41" spans="1:14" ht="63" customHeight="1">
      <c r="B41" s="447" t="s">
        <v>299</v>
      </c>
      <c r="C41" s="676" t="s">
        <v>300</v>
      </c>
      <c r="D41" s="676"/>
      <c r="E41" s="680" t="s">
        <v>301</v>
      </c>
      <c r="F41" s="681"/>
      <c r="G41" s="333" t="s">
        <v>302</v>
      </c>
      <c r="H41" s="334" t="s">
        <v>303</v>
      </c>
      <c r="I41" s="335" t="s">
        <v>304</v>
      </c>
      <c r="J41" s="349" t="s">
        <v>305</v>
      </c>
      <c r="K41" s="334" t="s">
        <v>303</v>
      </c>
      <c r="L41" s="351" t="s">
        <v>304</v>
      </c>
      <c r="M41" s="652"/>
    </row>
    <row r="42" spans="1:14" ht="30" customHeight="1">
      <c r="B42" s="336"/>
      <c r="C42" s="341" t="s">
        <v>307</v>
      </c>
      <c r="D42" s="343" t="s">
        <v>308</v>
      </c>
      <c r="E42" s="655">
        <f>I42+L42+M42</f>
        <v>0</v>
      </c>
      <c r="F42" s="655"/>
      <c r="G42" s="337">
        <f>SUMIF($D$6:$D$33,$C42,G$6:G$33)</f>
        <v>0</v>
      </c>
      <c r="H42" s="265">
        <v>0</v>
      </c>
      <c r="I42" s="337">
        <f>ROUNDDOWN(G42*H42,0)</f>
        <v>0</v>
      </c>
      <c r="J42" s="337">
        <f>SUMIF($D$6:$D$33,$C42,H$6:H$33)</f>
        <v>0</v>
      </c>
      <c r="K42" s="337"/>
      <c r="L42" s="337">
        <f>ROUNDDOWN(J42*K42,0)</f>
        <v>0</v>
      </c>
      <c r="M42" s="337">
        <f>SUMIF($D$6:$D$33,$C42,I$6:I$33)</f>
        <v>0</v>
      </c>
    </row>
    <row r="43" spans="1:14" ht="30" customHeight="1">
      <c r="B43" s="336"/>
      <c r="C43" s="341" t="s">
        <v>309</v>
      </c>
      <c r="D43" s="343" t="s">
        <v>308</v>
      </c>
      <c r="E43" s="655">
        <f>I43+L43+M43</f>
        <v>0</v>
      </c>
      <c r="F43" s="655"/>
      <c r="G43" s="337">
        <f>SUMIF($D$6:$D$33,$C43,G$6:G$33)</f>
        <v>0</v>
      </c>
      <c r="H43" s="265">
        <v>0</v>
      </c>
      <c r="I43" s="337">
        <f t="shared" ref="I43:I46" si="1">ROUNDDOWN(G43*H43,0)</f>
        <v>0</v>
      </c>
      <c r="J43" s="337">
        <f>SUMIF($D$6:$D$33,$C43,H$6:H$33)</f>
        <v>0</v>
      </c>
      <c r="K43" s="337"/>
      <c r="L43" s="337">
        <f>ROUNDDOWN(J43*K43,0)</f>
        <v>0</v>
      </c>
      <c r="M43" s="337">
        <f>SUMIF($D$6:$D$33,$C43,I$6:I$33)</f>
        <v>0</v>
      </c>
    </row>
    <row r="44" spans="1:14" ht="30" customHeight="1">
      <c r="B44" s="338"/>
      <c r="C44" s="342"/>
      <c r="D44" s="344" t="s">
        <v>308</v>
      </c>
      <c r="E44" s="686">
        <f>I44+L44+M44</f>
        <v>0</v>
      </c>
      <c r="F44" s="686"/>
      <c r="G44" s="359">
        <f>SUMIF($D$6:$D$33,$C44,G$6:G$33)</f>
        <v>0</v>
      </c>
      <c r="H44" s="420">
        <v>0</v>
      </c>
      <c r="I44" s="359">
        <f t="shared" si="1"/>
        <v>0</v>
      </c>
      <c r="J44" s="359">
        <f>SUMIF($D$6:$D$33,$C44,H$6:H$33)</f>
        <v>0</v>
      </c>
      <c r="K44" s="340"/>
      <c r="L44" s="359">
        <f t="shared" ref="L44:L46" si="2">ROUNDDOWN(J44*K44,0)</f>
        <v>0</v>
      </c>
      <c r="M44" s="359">
        <f>SUMIF($D$6:$D$33,$C44,I$6:I$33)</f>
        <v>0</v>
      </c>
    </row>
    <row r="45" spans="1:14" ht="30" customHeight="1">
      <c r="B45" s="338"/>
      <c r="C45" s="342"/>
      <c r="D45" s="344" t="s">
        <v>308</v>
      </c>
      <c r="E45" s="686">
        <f>I45+L45+M45</f>
        <v>0</v>
      </c>
      <c r="F45" s="686"/>
      <c r="G45" s="359">
        <f>SUMIF($D$6:$D$33,$C45,G$6:G$33)</f>
        <v>0</v>
      </c>
      <c r="H45" s="272">
        <v>0</v>
      </c>
      <c r="I45" s="359">
        <f t="shared" si="1"/>
        <v>0</v>
      </c>
      <c r="J45" s="359">
        <f>SUMIF($D$6:$D$33,$C45,H$6:H$33)</f>
        <v>0</v>
      </c>
      <c r="K45" s="340"/>
      <c r="L45" s="359">
        <f t="shared" si="2"/>
        <v>0</v>
      </c>
      <c r="M45" s="359">
        <f>SUMIF($D$6:$D$33,$C45,I$6:I$33)</f>
        <v>0</v>
      </c>
    </row>
    <row r="46" spans="1:14" ht="30" customHeight="1" thickBot="1">
      <c r="B46" s="345"/>
      <c r="C46" s="346"/>
      <c r="D46" s="347" t="s">
        <v>308</v>
      </c>
      <c r="E46" s="687">
        <f>I46+L46+M46</f>
        <v>0</v>
      </c>
      <c r="F46" s="687"/>
      <c r="G46" s="359">
        <f>SUMIF($D$6:$D$33,$C46,G$6:G$33)</f>
        <v>0</v>
      </c>
      <c r="H46" s="272">
        <v>0</v>
      </c>
      <c r="I46" s="359">
        <f t="shared" si="1"/>
        <v>0</v>
      </c>
      <c r="J46" s="359">
        <f>SUMIF($D$6:$D$33,$C46,H$6:H$33)</f>
        <v>0</v>
      </c>
      <c r="K46" s="340"/>
      <c r="L46" s="359">
        <f t="shared" si="2"/>
        <v>0</v>
      </c>
      <c r="M46" s="359">
        <f>SUMIF($D$6:$D$33,$C46,I$6:I$33)</f>
        <v>0</v>
      </c>
    </row>
    <row r="47" spans="1:14" ht="45" customHeight="1" thickTop="1">
      <c r="A47" s="246"/>
      <c r="B47" s="682" t="s">
        <v>310</v>
      </c>
      <c r="C47" s="682"/>
      <c r="D47" s="682"/>
      <c r="E47" s="684">
        <f>SUM(E42:F46)</f>
        <v>0</v>
      </c>
      <c r="F47" s="684"/>
      <c r="G47" s="348"/>
      <c r="H47" s="348"/>
      <c r="I47" s="348"/>
      <c r="J47" s="348"/>
      <c r="K47" s="348"/>
      <c r="L47" s="348"/>
      <c r="M47" s="348"/>
    </row>
    <row r="48" spans="1:14" ht="63.75" customHeight="1">
      <c r="B48" s="683" t="s">
        <v>311</v>
      </c>
      <c r="C48" s="683"/>
      <c r="D48" s="683"/>
      <c r="E48" s="685">
        <f>ROUNDDOWN(E47,-3)</f>
        <v>0</v>
      </c>
      <c r="F48" s="685"/>
      <c r="M48" s="375" t="s">
        <v>71</v>
      </c>
    </row>
  </sheetData>
  <mergeCells count="77">
    <mergeCell ref="E25:F25"/>
    <mergeCell ref="E26:F26"/>
    <mergeCell ref="E27:F27"/>
    <mergeCell ref="E28:F28"/>
    <mergeCell ref="E29:F29"/>
    <mergeCell ref="E24:F24"/>
    <mergeCell ref="E13:F13"/>
    <mergeCell ref="E14:F14"/>
    <mergeCell ref="E15:F15"/>
    <mergeCell ref="E16:F16"/>
    <mergeCell ref="E17:F17"/>
    <mergeCell ref="E18:F18"/>
    <mergeCell ref="E19:F19"/>
    <mergeCell ref="E20:F20"/>
    <mergeCell ref="E21:F21"/>
    <mergeCell ref="E22:F22"/>
    <mergeCell ref="E23:F23"/>
    <mergeCell ref="B48:D48"/>
    <mergeCell ref="E48:F48"/>
    <mergeCell ref="E4:F5"/>
    <mergeCell ref="E6:F6"/>
    <mergeCell ref="E7:F7"/>
    <mergeCell ref="E8:F8"/>
    <mergeCell ref="E9:F9"/>
    <mergeCell ref="E10:F10"/>
    <mergeCell ref="E11:F11"/>
    <mergeCell ref="E12:F12"/>
    <mergeCell ref="E42:F42"/>
    <mergeCell ref="E43:F43"/>
    <mergeCell ref="E44:F44"/>
    <mergeCell ref="E45:F45"/>
    <mergeCell ref="E46:F46"/>
    <mergeCell ref="B47:D47"/>
    <mergeCell ref="E47:F47"/>
    <mergeCell ref="G40:I40"/>
    <mergeCell ref="J40:L40"/>
    <mergeCell ref="B40:F40"/>
    <mergeCell ref="E41:F41"/>
    <mergeCell ref="M40:M41"/>
    <mergeCell ref="C41:D41"/>
    <mergeCell ref="J28:M28"/>
    <mergeCell ref="J29:M29"/>
    <mergeCell ref="J30:M30"/>
    <mergeCell ref="J31:M31"/>
    <mergeCell ref="J32:M32"/>
    <mergeCell ref="J33:M33"/>
    <mergeCell ref="E31:F31"/>
    <mergeCell ref="E32:F32"/>
    <mergeCell ref="E33:F33"/>
    <mergeCell ref="E30:F30"/>
    <mergeCell ref="J27:M27"/>
    <mergeCell ref="J16:M16"/>
    <mergeCell ref="J17:M17"/>
    <mergeCell ref="J18:M18"/>
    <mergeCell ref="J19:M19"/>
    <mergeCell ref="J20:M20"/>
    <mergeCell ref="J21:M21"/>
    <mergeCell ref="J22:M22"/>
    <mergeCell ref="J23:M23"/>
    <mergeCell ref="J24:M24"/>
    <mergeCell ref="J25:M25"/>
    <mergeCell ref="J26:M26"/>
    <mergeCell ref="B4:B5"/>
    <mergeCell ref="C4:C5"/>
    <mergeCell ref="D4:D5"/>
    <mergeCell ref="J15:M15"/>
    <mergeCell ref="G4:I4"/>
    <mergeCell ref="J4:M5"/>
    <mergeCell ref="J6:M6"/>
    <mergeCell ref="J7:M7"/>
    <mergeCell ref="J8:M8"/>
    <mergeCell ref="J9:M9"/>
    <mergeCell ref="J10:M10"/>
    <mergeCell ref="J11:M11"/>
    <mergeCell ref="J12:M12"/>
    <mergeCell ref="J13:M13"/>
    <mergeCell ref="J14:M14"/>
  </mergeCells>
  <phoneticPr fontId="2"/>
  <dataValidations count="1">
    <dataValidation type="list" allowBlank="1" showInputMessage="1" showErrorMessage="1" sqref="E34:E36" xr:uid="{3F1F8EF4-7B63-4686-B027-CFAB2C8941A0}">
      <formula1>$E$51:$E$57</formula1>
    </dataValidation>
  </dataValidations>
  <printOptions horizontalCentered="1"/>
  <pageMargins left="0.31" right="0.16" top="0.59055118110236227" bottom="0.24" header="0.51181102362204722" footer="0.16"/>
  <pageSetup paperSize="9" scale="46"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CB9E3-CC5F-442B-8724-C8D5F55929F2}">
  <sheetPr>
    <tabColor rgb="FF92D050"/>
    <pageSetUpPr fitToPage="1"/>
  </sheetPr>
  <dimension ref="A1:AA39"/>
  <sheetViews>
    <sheetView showGridLines="0" view="pageBreakPreview" topLeftCell="A18" zoomScale="70" zoomScaleNormal="100" zoomScaleSheetLayoutView="70" workbookViewId="0">
      <selection activeCell="I9" sqref="I9"/>
    </sheetView>
  </sheetViews>
  <sheetFormatPr defaultColWidth="9" defaultRowHeight="14.4"/>
  <cols>
    <col min="1" max="1" width="2.59765625" style="56" customWidth="1"/>
    <col min="2" max="2" width="8.59765625" style="56" customWidth="1"/>
    <col min="3" max="3" width="14.5" style="56" customWidth="1"/>
    <col min="4" max="4" width="7" style="56" customWidth="1"/>
    <col min="5" max="5" width="37" style="56" customWidth="1"/>
    <col min="6" max="6" width="17.59765625" style="56" customWidth="1"/>
    <col min="7" max="7" width="15.59765625" style="56" customWidth="1"/>
    <col min="8" max="8" width="15.5" style="56" customWidth="1"/>
    <col min="9" max="9" width="15.59765625" style="56" customWidth="1"/>
    <col min="10" max="10" width="15.09765625" style="356" customWidth="1"/>
    <col min="11" max="11" width="15" style="356" customWidth="1"/>
    <col min="12" max="12" width="15.09765625" style="356" customWidth="1"/>
    <col min="13" max="13" width="15.5" style="356" customWidth="1"/>
    <col min="14" max="14" width="36.59765625" style="56" customWidth="1"/>
    <col min="15" max="16384" width="9" style="56"/>
  </cols>
  <sheetData>
    <row r="1" spans="1:27" s="20" customFormat="1" ht="28.2">
      <c r="A1" s="263" t="s">
        <v>321</v>
      </c>
      <c r="C1" s="238"/>
      <c r="D1" s="238"/>
      <c r="E1" s="103"/>
      <c r="F1" s="103"/>
      <c r="G1" s="96"/>
      <c r="H1" s="96"/>
      <c r="I1" s="96"/>
      <c r="J1" s="96"/>
      <c r="K1" s="96"/>
      <c r="L1" s="96"/>
      <c r="M1" s="229" t="str">
        <f>CONCATENATE('四半期支出状況報告書総括表 '!$H$1," ",'四半期支出状況報告書総括表 '!$I$1)</f>
        <v>2024年度 第１四半期</v>
      </c>
      <c r="N1" s="96"/>
      <c r="O1" s="118"/>
      <c r="P1" s="111"/>
      <c r="Q1" s="94"/>
      <c r="S1" s="85"/>
      <c r="T1" s="85"/>
      <c r="U1" s="86"/>
      <c r="W1" s="24"/>
      <c r="X1" s="24"/>
      <c r="Y1" s="24"/>
      <c r="Z1" s="24"/>
      <c r="AA1" s="24"/>
    </row>
    <row r="2" spans="1:27" s="85" customFormat="1" ht="27.6" customHeight="1">
      <c r="H2" s="83"/>
      <c r="I2" s="83"/>
      <c r="J2" s="353"/>
      <c r="K2" s="357"/>
      <c r="L2" s="357"/>
      <c r="M2" s="357"/>
      <c r="N2" s="83"/>
      <c r="O2" s="83"/>
      <c r="P2" s="83"/>
      <c r="Q2" s="83"/>
      <c r="R2" s="84"/>
      <c r="U2" s="86"/>
      <c r="V2" s="86"/>
      <c r="W2" s="86"/>
      <c r="X2" s="86"/>
      <c r="Y2" s="86"/>
      <c r="Z2" s="86"/>
      <c r="AA2" s="86"/>
    </row>
    <row r="3" spans="1:27" s="59" customFormat="1" ht="25.5" customHeight="1" thickBot="1">
      <c r="A3" s="243" t="s">
        <v>277</v>
      </c>
      <c r="G3" s="271"/>
      <c r="H3" s="128"/>
      <c r="I3" s="128"/>
      <c r="J3" s="354"/>
      <c r="K3" s="354"/>
      <c r="L3" s="354"/>
      <c r="M3" s="358"/>
      <c r="N3" s="146"/>
    </row>
    <row r="4" spans="1:27" ht="24" customHeight="1">
      <c r="B4" s="660" t="s">
        <v>278</v>
      </c>
      <c r="C4" s="662" t="s">
        <v>279</v>
      </c>
      <c r="D4" s="664" t="s">
        <v>280</v>
      </c>
      <c r="E4" s="666" t="s">
        <v>322</v>
      </c>
      <c r="F4" s="704" t="s">
        <v>323</v>
      </c>
      <c r="G4" s="673" t="s">
        <v>283</v>
      </c>
      <c r="H4" s="674"/>
      <c r="I4" s="675"/>
      <c r="J4" s="668" t="s">
        <v>284</v>
      </c>
      <c r="K4" s="668"/>
      <c r="L4" s="668"/>
      <c r="M4" s="669"/>
    </row>
    <row r="5" spans="1:27" ht="49.5" customHeight="1" thickBot="1">
      <c r="B5" s="661"/>
      <c r="C5" s="663"/>
      <c r="D5" s="665"/>
      <c r="E5" s="667"/>
      <c r="F5" s="705"/>
      <c r="G5" s="310" t="s">
        <v>285</v>
      </c>
      <c r="H5" s="352" t="s">
        <v>286</v>
      </c>
      <c r="I5" s="264" t="s">
        <v>287</v>
      </c>
      <c r="J5" s="667"/>
      <c r="K5" s="667"/>
      <c r="L5" s="667"/>
      <c r="M5" s="670"/>
    </row>
    <row r="6" spans="1:27" ht="91.5" customHeight="1">
      <c r="B6" s="427" t="s">
        <v>13</v>
      </c>
      <c r="C6" s="428"/>
      <c r="D6" s="451">
        <f>MONTH(C6)</f>
        <v>1</v>
      </c>
      <c r="E6" s="402"/>
      <c r="F6" s="429"/>
      <c r="G6" s="430"/>
      <c r="H6" s="430"/>
      <c r="I6" s="430"/>
      <c r="J6" s="706" t="s">
        <v>324</v>
      </c>
      <c r="K6" s="707"/>
      <c r="L6" s="707"/>
      <c r="M6" s="708"/>
    </row>
    <row r="7" spans="1:27" ht="91.5" customHeight="1">
      <c r="B7" s="400"/>
      <c r="C7" s="401"/>
      <c r="D7" s="452">
        <f>MONTH(C7)</f>
        <v>1</v>
      </c>
      <c r="E7" s="402"/>
      <c r="F7" s="403"/>
      <c r="G7" s="404"/>
      <c r="H7" s="404"/>
      <c r="I7" s="404"/>
      <c r="J7" s="700"/>
      <c r="K7" s="700"/>
      <c r="L7" s="700"/>
      <c r="M7" s="701"/>
    </row>
    <row r="8" spans="1:27" ht="91.5" customHeight="1">
      <c r="B8" s="400"/>
      <c r="C8" s="401"/>
      <c r="D8" s="452">
        <f t="shared" ref="D8:D18" si="0">MONTH(C8)</f>
        <v>1</v>
      </c>
      <c r="E8" s="402"/>
      <c r="F8" s="403"/>
      <c r="G8" s="404"/>
      <c r="H8" s="404"/>
      <c r="I8" s="404"/>
      <c r="J8" s="700"/>
      <c r="K8" s="700"/>
      <c r="L8" s="700"/>
      <c r="M8" s="701"/>
    </row>
    <row r="9" spans="1:27" ht="91.5" customHeight="1">
      <c r="B9" s="400"/>
      <c r="C9" s="401"/>
      <c r="D9" s="452">
        <f t="shared" si="0"/>
        <v>1</v>
      </c>
      <c r="E9" s="402"/>
      <c r="F9" s="403"/>
      <c r="G9" s="404"/>
      <c r="H9" s="404"/>
      <c r="I9" s="404"/>
      <c r="J9" s="700"/>
      <c r="K9" s="700"/>
      <c r="L9" s="700"/>
      <c r="M9" s="701"/>
    </row>
    <row r="10" spans="1:27" ht="91.5" customHeight="1">
      <c r="B10" s="400"/>
      <c r="C10" s="401"/>
      <c r="D10" s="452">
        <f t="shared" si="0"/>
        <v>1</v>
      </c>
      <c r="E10" s="402"/>
      <c r="F10" s="403"/>
      <c r="G10" s="404"/>
      <c r="H10" s="404"/>
      <c r="I10" s="404"/>
      <c r="J10" s="700"/>
      <c r="K10" s="700"/>
      <c r="L10" s="700"/>
      <c r="M10" s="701"/>
    </row>
    <row r="11" spans="1:27" ht="91.5" customHeight="1">
      <c r="B11" s="400"/>
      <c r="C11" s="401"/>
      <c r="D11" s="452">
        <f t="shared" si="0"/>
        <v>1</v>
      </c>
      <c r="E11" s="402"/>
      <c r="F11" s="403"/>
      <c r="G11" s="404"/>
      <c r="H11" s="404"/>
      <c r="I11" s="404"/>
      <c r="J11" s="700"/>
      <c r="K11" s="700"/>
      <c r="L11" s="700"/>
      <c r="M11" s="701"/>
    </row>
    <row r="12" spans="1:27" ht="91.5" customHeight="1">
      <c r="B12" s="400"/>
      <c r="C12" s="401"/>
      <c r="D12" s="452">
        <f t="shared" si="0"/>
        <v>1</v>
      </c>
      <c r="E12" s="402"/>
      <c r="F12" s="403"/>
      <c r="G12" s="404"/>
      <c r="H12" s="404"/>
      <c r="I12" s="404"/>
      <c r="J12" s="700"/>
      <c r="K12" s="700"/>
      <c r="L12" s="700"/>
      <c r="M12" s="701"/>
    </row>
    <row r="13" spans="1:27" ht="91.5" customHeight="1">
      <c r="B13" s="400"/>
      <c r="C13" s="401"/>
      <c r="D13" s="452">
        <f>MONTH(C13)</f>
        <v>1</v>
      </c>
      <c r="E13" s="402"/>
      <c r="F13" s="403"/>
      <c r="G13" s="404"/>
      <c r="H13" s="404"/>
      <c r="I13" s="404"/>
      <c r="J13" s="700"/>
      <c r="K13" s="700"/>
      <c r="L13" s="700"/>
      <c r="M13" s="701"/>
    </row>
    <row r="14" spans="1:27" ht="91.5" customHeight="1">
      <c r="B14" s="400"/>
      <c r="C14" s="401"/>
      <c r="D14" s="452">
        <f t="shared" si="0"/>
        <v>1</v>
      </c>
      <c r="E14" s="402"/>
      <c r="F14" s="403"/>
      <c r="G14" s="404"/>
      <c r="H14" s="404"/>
      <c r="I14" s="404"/>
      <c r="J14" s="700"/>
      <c r="K14" s="700"/>
      <c r="L14" s="700"/>
      <c r="M14" s="701"/>
    </row>
    <row r="15" spans="1:27" ht="57.75" customHeight="1">
      <c r="B15" s="400"/>
      <c r="C15" s="401"/>
      <c r="D15" s="452">
        <f t="shared" si="0"/>
        <v>1</v>
      </c>
      <c r="E15" s="402"/>
      <c r="F15" s="403"/>
      <c r="G15" s="404"/>
      <c r="H15" s="404"/>
      <c r="I15" s="404"/>
      <c r="J15" s="700"/>
      <c r="K15" s="700"/>
      <c r="L15" s="700"/>
      <c r="M15" s="701"/>
    </row>
    <row r="16" spans="1:27" ht="57.75" customHeight="1">
      <c r="B16" s="400"/>
      <c r="C16" s="401"/>
      <c r="D16" s="452">
        <f t="shared" si="0"/>
        <v>1</v>
      </c>
      <c r="E16" s="402"/>
      <c r="F16" s="403"/>
      <c r="G16" s="404"/>
      <c r="H16" s="404"/>
      <c r="I16" s="404"/>
      <c r="J16" s="700"/>
      <c r="K16" s="700"/>
      <c r="L16" s="700"/>
      <c r="M16" s="701"/>
    </row>
    <row r="17" spans="1:14" ht="57.75" customHeight="1">
      <c r="B17" s="400"/>
      <c r="C17" s="401"/>
      <c r="D17" s="452">
        <f t="shared" si="0"/>
        <v>1</v>
      </c>
      <c r="E17" s="402"/>
      <c r="F17" s="403"/>
      <c r="G17" s="404"/>
      <c r="H17" s="404"/>
      <c r="I17" s="404"/>
      <c r="J17" s="700"/>
      <c r="K17" s="700"/>
      <c r="L17" s="700"/>
      <c r="M17" s="701"/>
    </row>
    <row r="18" spans="1:14" ht="57.75" customHeight="1">
      <c r="B18" s="400"/>
      <c r="C18" s="401"/>
      <c r="D18" s="452">
        <f t="shared" si="0"/>
        <v>1</v>
      </c>
      <c r="E18" s="402"/>
      <c r="F18" s="403"/>
      <c r="G18" s="404"/>
      <c r="H18" s="404"/>
      <c r="I18" s="404"/>
      <c r="J18" s="700"/>
      <c r="K18" s="700"/>
      <c r="L18" s="700"/>
      <c r="M18" s="701"/>
    </row>
    <row r="19" spans="1:14" ht="57.75" customHeight="1" thickBot="1">
      <c r="B19" s="405"/>
      <c r="C19" s="406"/>
      <c r="D19" s="453">
        <f>MONTH(C19)</f>
        <v>1</v>
      </c>
      <c r="E19" s="407"/>
      <c r="F19" s="408"/>
      <c r="G19" s="409"/>
      <c r="H19" s="409"/>
      <c r="I19" s="409"/>
      <c r="J19" s="702"/>
      <c r="K19" s="702"/>
      <c r="L19" s="702"/>
      <c r="M19" s="703"/>
    </row>
    <row r="20" spans="1:14" s="268" customFormat="1" ht="30" customHeight="1">
      <c r="B20" s="59"/>
      <c r="C20" s="244"/>
      <c r="D20" s="245"/>
      <c r="E20" s="267"/>
      <c r="F20" s="247"/>
      <c r="G20" s="249"/>
      <c r="H20" s="249"/>
      <c r="I20" s="249"/>
      <c r="J20" s="326"/>
      <c r="K20" s="326"/>
      <c r="L20" s="326"/>
      <c r="M20" s="326"/>
    </row>
    <row r="21" spans="1:14" ht="21">
      <c r="A21" s="269" t="s">
        <v>292</v>
      </c>
      <c r="B21" s="59"/>
      <c r="C21" s="244"/>
      <c r="D21" s="245"/>
      <c r="E21" s="248"/>
      <c r="F21" s="252"/>
      <c r="G21" s="326"/>
      <c r="H21" s="249"/>
      <c r="J21" s="326"/>
      <c r="K21" s="326"/>
      <c r="L21" s="326"/>
      <c r="M21" s="326"/>
      <c r="N21" s="250"/>
    </row>
    <row r="22" spans="1:14" ht="21">
      <c r="A22" s="269"/>
      <c r="B22" s="395" t="s">
        <v>293</v>
      </c>
      <c r="C22" s="244"/>
      <c r="D22" s="245"/>
      <c r="E22" s="248"/>
      <c r="F22" s="252"/>
      <c r="G22" s="326"/>
      <c r="H22" s="249"/>
      <c r="J22" s="326"/>
      <c r="K22" s="326"/>
      <c r="L22" s="326"/>
      <c r="M22" s="326"/>
      <c r="N22" s="250"/>
    </row>
    <row r="23" spans="1:14" ht="21">
      <c r="A23" s="246" t="s">
        <v>294</v>
      </c>
      <c r="B23" s="59"/>
      <c r="C23" s="244"/>
      <c r="D23" s="245"/>
      <c r="E23" s="248"/>
      <c r="F23" s="247"/>
      <c r="G23" s="326"/>
      <c r="H23" s="249"/>
      <c r="I23" s="249"/>
      <c r="J23" s="326"/>
      <c r="K23" s="326"/>
      <c r="L23" s="326"/>
      <c r="M23" s="326"/>
      <c r="N23" s="250"/>
    </row>
    <row r="24" spans="1:14" ht="21">
      <c r="A24" s="246"/>
      <c r="B24" s="398" t="s">
        <v>295</v>
      </c>
      <c r="C24" s="244"/>
      <c r="D24" s="245"/>
      <c r="E24" s="248"/>
      <c r="F24" s="247"/>
      <c r="G24" s="326"/>
      <c r="H24" s="249"/>
      <c r="I24" s="249"/>
      <c r="J24" s="326"/>
      <c r="K24" s="326"/>
      <c r="L24" s="326"/>
      <c r="M24" s="326"/>
      <c r="N24" s="250"/>
    </row>
    <row r="25" spans="1:14" ht="21">
      <c r="A25" s="246" t="s">
        <v>325</v>
      </c>
      <c r="B25" s="59"/>
      <c r="C25" s="244"/>
      <c r="D25" s="11"/>
      <c r="E25" s="248"/>
      <c r="F25" s="247"/>
      <c r="G25" s="249"/>
      <c r="H25" s="249"/>
      <c r="I25" s="249"/>
      <c r="J25" s="326"/>
      <c r="K25" s="326"/>
      <c r="L25" s="326"/>
      <c r="M25" s="326"/>
      <c r="N25" s="250"/>
    </row>
    <row r="26" spans="1:14" ht="30" customHeight="1">
      <c r="A26" s="246"/>
      <c r="B26" s="677" t="s">
        <v>297</v>
      </c>
      <c r="C26" s="678"/>
      <c r="D26" s="678"/>
      <c r="E26" s="678"/>
      <c r="F26" s="679"/>
      <c r="G26" s="653" t="s">
        <v>285</v>
      </c>
      <c r="H26" s="653"/>
      <c r="I26" s="653"/>
      <c r="J26" s="654" t="str">
        <f>H5</f>
        <v>現地通貨記入</v>
      </c>
      <c r="K26" s="654"/>
      <c r="L26" s="654"/>
      <c r="M26" s="651" t="s">
        <v>298</v>
      </c>
      <c r="N26" s="250"/>
    </row>
    <row r="27" spans="1:14" ht="64.349999999999994" customHeight="1">
      <c r="B27" s="447" t="s">
        <v>299</v>
      </c>
      <c r="C27" s="676" t="s">
        <v>300</v>
      </c>
      <c r="D27" s="676"/>
      <c r="E27" s="680" t="s">
        <v>301</v>
      </c>
      <c r="F27" s="681"/>
      <c r="G27" s="333" t="s">
        <v>302</v>
      </c>
      <c r="H27" s="334" t="s">
        <v>303</v>
      </c>
      <c r="I27" s="335" t="s">
        <v>304</v>
      </c>
      <c r="J27" s="349" t="s">
        <v>305</v>
      </c>
      <c r="K27" s="334" t="s">
        <v>303</v>
      </c>
      <c r="L27" s="351" t="s">
        <v>304</v>
      </c>
      <c r="M27" s="652"/>
    </row>
    <row r="28" spans="1:14" ht="30" customHeight="1">
      <c r="B28" s="336"/>
      <c r="C28" s="341" t="s">
        <v>307</v>
      </c>
      <c r="D28" s="343" t="s">
        <v>308</v>
      </c>
      <c r="E28" s="655">
        <f>I28+L28+M28</f>
        <v>0</v>
      </c>
      <c r="F28" s="655"/>
      <c r="G28" s="337">
        <f>SUMIF($D$6:$D$19,$C28,G$6:G$19)</f>
        <v>0</v>
      </c>
      <c r="H28" s="265">
        <v>0</v>
      </c>
      <c r="I28" s="337">
        <f>ROUNDDOWN(G28*H28,0)</f>
        <v>0</v>
      </c>
      <c r="J28" s="337">
        <f>SUMIF($D$6:$D$19,$C28,H$6:H$19)</f>
        <v>0</v>
      </c>
      <c r="K28" s="337"/>
      <c r="L28" s="337">
        <f>ROUNDDOWN(J28*K28,0)</f>
        <v>0</v>
      </c>
      <c r="M28" s="337">
        <f>SUMIF($D$6:$D$19,$C28,I$6:I$19)</f>
        <v>0</v>
      </c>
    </row>
    <row r="29" spans="1:14" ht="30" customHeight="1">
      <c r="B29" s="336"/>
      <c r="C29" s="341" t="s">
        <v>309</v>
      </c>
      <c r="D29" s="343" t="s">
        <v>308</v>
      </c>
      <c r="E29" s="655">
        <f>I29+L29+M29</f>
        <v>0</v>
      </c>
      <c r="F29" s="655"/>
      <c r="G29" s="337">
        <f>SUMIF($D$6:$D$19,$C29,G$6:G$19)</f>
        <v>0</v>
      </c>
      <c r="H29" s="265">
        <v>0</v>
      </c>
      <c r="I29" s="337">
        <f t="shared" ref="I29:I32" si="1">ROUNDDOWN(G29*H29,0)</f>
        <v>0</v>
      </c>
      <c r="J29" s="337">
        <f>SUMIF($D$6:$D$19,$C29,H$6:H$19)</f>
        <v>0</v>
      </c>
      <c r="K29" s="337"/>
      <c r="L29" s="337">
        <f>ROUNDDOWN(J29*K29,0)</f>
        <v>0</v>
      </c>
      <c r="M29" s="337">
        <f>SUMIF($D$6:$D$19,$C29,I$6:I$19)</f>
        <v>0</v>
      </c>
    </row>
    <row r="30" spans="1:14" ht="30" customHeight="1">
      <c r="B30" s="338"/>
      <c r="C30" s="342"/>
      <c r="D30" s="344" t="s">
        <v>308</v>
      </c>
      <c r="E30" s="686">
        <f>I30+L30+M30</f>
        <v>0</v>
      </c>
      <c r="F30" s="686"/>
      <c r="G30" s="359">
        <f>SUMIF($D$6:$D$19,$C30,G$6:G$19)</f>
        <v>0</v>
      </c>
      <c r="H30" s="272">
        <v>0</v>
      </c>
      <c r="I30" s="359">
        <f t="shared" si="1"/>
        <v>0</v>
      </c>
      <c r="J30" s="359">
        <f>SUMIF($D$6:$D$19,$C30,H$6:H$19)</f>
        <v>0</v>
      </c>
      <c r="K30" s="340"/>
      <c r="L30" s="339">
        <f t="shared" ref="L30:L32" si="2">ROUNDDOWN(J30*K30,0)</f>
        <v>0</v>
      </c>
      <c r="M30" s="339">
        <f>SUMIF($D$6:$D$19,$C30,I$6:I$19)</f>
        <v>0</v>
      </c>
    </row>
    <row r="31" spans="1:14" ht="30" customHeight="1">
      <c r="B31" s="338"/>
      <c r="C31" s="342"/>
      <c r="D31" s="344" t="s">
        <v>308</v>
      </c>
      <c r="E31" s="686">
        <f>I31+L31+M31</f>
        <v>0</v>
      </c>
      <c r="F31" s="686"/>
      <c r="G31" s="359">
        <f>SUMIF($D$6:$D$19,$C31,G$6:G$19)</f>
        <v>0</v>
      </c>
      <c r="H31" s="272">
        <v>0</v>
      </c>
      <c r="I31" s="359">
        <f t="shared" si="1"/>
        <v>0</v>
      </c>
      <c r="J31" s="359">
        <f>SUMIF($D$6:$D$19,$C31,H$6:H$19)</f>
        <v>0</v>
      </c>
      <c r="K31" s="340"/>
      <c r="L31" s="339">
        <f t="shared" si="2"/>
        <v>0</v>
      </c>
      <c r="M31" s="339">
        <f>SUMIF($D$6:$D$19,$C31,I$6:I$19)</f>
        <v>0</v>
      </c>
    </row>
    <row r="32" spans="1:14" ht="30" customHeight="1" thickBot="1">
      <c r="B32" s="345"/>
      <c r="C32" s="346"/>
      <c r="D32" s="347" t="s">
        <v>308</v>
      </c>
      <c r="E32" s="687">
        <f>I32+L32+M32</f>
        <v>0</v>
      </c>
      <c r="F32" s="687"/>
      <c r="G32" s="359">
        <f>SUMIF($D$6:$D$19,$C32,G$6:G$19)</f>
        <v>0</v>
      </c>
      <c r="H32" s="272">
        <v>0</v>
      </c>
      <c r="I32" s="359">
        <f t="shared" si="1"/>
        <v>0</v>
      </c>
      <c r="J32" s="359">
        <f>SUMIF($D$6:$D$19,$C32,H$6:H$19)</f>
        <v>0</v>
      </c>
      <c r="K32" s="340"/>
      <c r="L32" s="339">
        <f t="shared" si="2"/>
        <v>0</v>
      </c>
      <c r="M32" s="339">
        <f>SUMIF($D$6:$D$19,$C32,I$6:I$19)</f>
        <v>0</v>
      </c>
    </row>
    <row r="33" spans="1:13" ht="45" customHeight="1" thickTop="1">
      <c r="A33" s="246"/>
      <c r="B33" s="682" t="s">
        <v>310</v>
      </c>
      <c r="C33" s="682"/>
      <c r="D33" s="682"/>
      <c r="E33" s="684">
        <f>SUM(E28:F32)</f>
        <v>0</v>
      </c>
      <c r="F33" s="684"/>
      <c r="G33" s="348"/>
      <c r="H33" s="348"/>
      <c r="I33" s="348"/>
      <c r="J33" s="355"/>
      <c r="K33" s="355"/>
      <c r="L33" s="355"/>
      <c r="M33" s="355"/>
    </row>
    <row r="34" spans="1:13" ht="63.75" customHeight="1">
      <c r="B34" s="683" t="s">
        <v>311</v>
      </c>
      <c r="C34" s="683"/>
      <c r="D34" s="683"/>
      <c r="E34" s="685">
        <f>ROUNDDOWN(E33,-3)</f>
        <v>0</v>
      </c>
      <c r="F34" s="685"/>
      <c r="M34" s="375" t="s">
        <v>71</v>
      </c>
    </row>
    <row r="35" spans="1:13" ht="15" customHeight="1"/>
    <row r="36" spans="1:13" ht="15" thickBot="1">
      <c r="F36" s="11" t="s">
        <v>326</v>
      </c>
    </row>
    <row r="37" spans="1:13">
      <c r="F37" s="259" t="s">
        <v>327</v>
      </c>
    </row>
    <row r="38" spans="1:13">
      <c r="F38" s="260" t="s">
        <v>328</v>
      </c>
    </row>
    <row r="39" spans="1:13" ht="15" thickBot="1">
      <c r="F39" s="266" t="s">
        <v>329</v>
      </c>
    </row>
  </sheetData>
  <mergeCells count="36">
    <mergeCell ref="J10:M10"/>
    <mergeCell ref="G4:I4"/>
    <mergeCell ref="J4:M5"/>
    <mergeCell ref="J6:M6"/>
    <mergeCell ref="J7:M7"/>
    <mergeCell ref="J8:M8"/>
    <mergeCell ref="J9:M9"/>
    <mergeCell ref="B34:D34"/>
    <mergeCell ref="E34:F34"/>
    <mergeCell ref="B4:B5"/>
    <mergeCell ref="C4:C5"/>
    <mergeCell ref="D4:D5"/>
    <mergeCell ref="E4:E5"/>
    <mergeCell ref="F4:F5"/>
    <mergeCell ref="E28:F28"/>
    <mergeCell ref="E29:F29"/>
    <mergeCell ref="E30:F30"/>
    <mergeCell ref="E31:F31"/>
    <mergeCell ref="E32:F32"/>
    <mergeCell ref="B33:D33"/>
    <mergeCell ref="E33:F33"/>
    <mergeCell ref="B26:F26"/>
    <mergeCell ref="E27:F27"/>
    <mergeCell ref="J19:M19"/>
    <mergeCell ref="G26:I26"/>
    <mergeCell ref="J26:L26"/>
    <mergeCell ref="M26:M27"/>
    <mergeCell ref="C27:D27"/>
    <mergeCell ref="J18:M18"/>
    <mergeCell ref="J11:M11"/>
    <mergeCell ref="J12:M12"/>
    <mergeCell ref="J13:M13"/>
    <mergeCell ref="J14:M14"/>
    <mergeCell ref="J15:M15"/>
    <mergeCell ref="J16:M16"/>
    <mergeCell ref="J17:M17"/>
  </mergeCells>
  <phoneticPr fontId="2"/>
  <dataValidations count="2">
    <dataValidation type="list" allowBlank="1" showInputMessage="1" showErrorMessage="1" sqref="E7:E22" xr:uid="{D8B0536B-1BEC-4FD4-B44F-67C5E9644AE5}">
      <formula1>#REF!</formula1>
    </dataValidation>
    <dataValidation type="list" allowBlank="1" showInputMessage="1" showErrorMessage="1" sqref="F6:F19" xr:uid="{410FB635-2BA1-4016-997E-04AC42528400}">
      <formula1>$F$37:$F$39</formula1>
    </dataValidation>
  </dataValidations>
  <printOptions horizontalCentered="1"/>
  <pageMargins left="0.31" right="0.16" top="0.59055118110236227" bottom="0.24" header="0.51181102362204722" footer="0.16"/>
  <pageSetup paperSize="9" scale="47"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49CCF-4BE6-4806-A58A-144548013B78}">
  <sheetPr>
    <tabColor rgb="FF92D050"/>
    <pageSetUpPr fitToPage="1"/>
  </sheetPr>
  <dimension ref="A1:AB59"/>
  <sheetViews>
    <sheetView showGridLines="0" view="pageBreakPreview" topLeftCell="A34" zoomScale="80" zoomScaleNormal="100" zoomScaleSheetLayoutView="80" workbookViewId="0">
      <selection activeCell="J48" sqref="J48"/>
    </sheetView>
  </sheetViews>
  <sheetFormatPr defaultColWidth="9" defaultRowHeight="14.4"/>
  <cols>
    <col min="1" max="1" width="2.09765625" style="56" customWidth="1"/>
    <col min="2" max="2" width="9.59765625" style="56" customWidth="1"/>
    <col min="3" max="3" width="11.59765625" style="56" customWidth="1"/>
    <col min="4" max="4" width="7" style="56" customWidth="1"/>
    <col min="5" max="5" width="27.59765625" style="56" customWidth="1"/>
    <col min="6" max="6" width="27.09765625" style="56" customWidth="1"/>
    <col min="7" max="8" width="14.59765625" style="56" bestFit="1" customWidth="1"/>
    <col min="9" max="9" width="14.09765625" style="56" bestFit="1" customWidth="1"/>
    <col min="10" max="10" width="13.59765625" style="56" bestFit="1" customWidth="1"/>
    <col min="11" max="11" width="14.5" style="56" customWidth="1"/>
    <col min="12" max="12" width="14.09765625" style="56" bestFit="1" customWidth="1"/>
    <col min="13" max="13" width="14.59765625" style="56" customWidth="1"/>
    <col min="14" max="14" width="1.09765625" style="56" customWidth="1"/>
    <col min="15" max="16384" width="9" style="56"/>
  </cols>
  <sheetData>
    <row r="1" spans="1:28" s="20" customFormat="1" ht="28.2">
      <c r="A1" s="238" t="s">
        <v>330</v>
      </c>
      <c r="C1" s="238"/>
      <c r="D1" s="238"/>
      <c r="F1" s="103"/>
      <c r="G1" s="96"/>
      <c r="H1" s="96"/>
      <c r="I1" s="96"/>
      <c r="J1" s="96"/>
      <c r="K1" s="96"/>
      <c r="L1" s="96"/>
      <c r="M1" s="229" t="str">
        <f>CONCATENATE('四半期支出状況報告書総括表 '!$H$1," ",'四半期支出状況報告書総括表 '!$I$1)</f>
        <v>2024年度 第１四半期</v>
      </c>
      <c r="O1" s="96"/>
      <c r="P1" s="118"/>
      <c r="Q1" s="111"/>
      <c r="R1" s="94"/>
      <c r="T1" s="85"/>
      <c r="U1" s="85"/>
      <c r="V1" s="86"/>
      <c r="X1" s="24"/>
      <c r="Y1" s="24"/>
      <c r="Z1" s="24"/>
      <c r="AA1" s="24"/>
      <c r="AB1" s="24"/>
    </row>
    <row r="2" spans="1:28" s="21" customFormat="1" ht="23.85" customHeight="1">
      <c r="B2" s="240"/>
      <c r="C2" s="240"/>
      <c r="D2" s="240"/>
      <c r="F2" s="240"/>
      <c r="G2" s="240"/>
      <c r="H2" s="240"/>
      <c r="I2" s="240"/>
      <c r="J2" s="240"/>
      <c r="K2" s="240"/>
      <c r="L2" s="240"/>
      <c r="M2" s="240"/>
      <c r="N2" s="240"/>
    </row>
    <row r="3" spans="1:28" s="59" customFormat="1" ht="25.5" customHeight="1" thickBot="1">
      <c r="A3" s="243" t="s">
        <v>277</v>
      </c>
      <c r="E3" s="147"/>
      <c r="G3" s="128"/>
      <c r="H3" s="128"/>
      <c r="I3" s="128"/>
      <c r="J3" s="128"/>
      <c r="K3" s="128"/>
      <c r="L3" s="128"/>
      <c r="M3" s="148"/>
      <c r="N3" s="146"/>
    </row>
    <row r="4" spans="1:28" ht="24" customHeight="1">
      <c r="B4" s="660" t="s">
        <v>278</v>
      </c>
      <c r="C4" s="662" t="s">
        <v>279</v>
      </c>
      <c r="D4" s="664" t="s">
        <v>280</v>
      </c>
      <c r="E4" s="666" t="s">
        <v>331</v>
      </c>
      <c r="F4" s="666" t="s">
        <v>282</v>
      </c>
      <c r="G4" s="673" t="s">
        <v>283</v>
      </c>
      <c r="H4" s="674"/>
      <c r="I4" s="675"/>
      <c r="J4" s="668" t="s">
        <v>284</v>
      </c>
      <c r="K4" s="668"/>
      <c r="L4" s="668"/>
      <c r="M4" s="669"/>
    </row>
    <row r="5" spans="1:28" ht="49.5" customHeight="1" thickBot="1">
      <c r="B5" s="661"/>
      <c r="C5" s="663"/>
      <c r="D5" s="665"/>
      <c r="E5" s="667"/>
      <c r="F5" s="667"/>
      <c r="G5" s="310" t="s">
        <v>285</v>
      </c>
      <c r="H5" s="352" t="s">
        <v>286</v>
      </c>
      <c r="I5" s="264" t="s">
        <v>287</v>
      </c>
      <c r="J5" s="667"/>
      <c r="K5" s="667"/>
      <c r="L5" s="667"/>
      <c r="M5" s="670"/>
    </row>
    <row r="6" spans="1:28" ht="30" customHeight="1">
      <c r="B6" s="423" t="s">
        <v>15</v>
      </c>
      <c r="C6" s="424"/>
      <c r="D6" s="448">
        <f>MONTH(C6)</f>
        <v>1</v>
      </c>
      <c r="E6" s="360"/>
      <c r="F6" s="431"/>
      <c r="G6" s="421"/>
      <c r="H6" s="421"/>
      <c r="I6" s="422"/>
      <c r="J6" s="671"/>
      <c r="K6" s="671"/>
      <c r="L6" s="671"/>
      <c r="M6" s="672"/>
    </row>
    <row r="7" spans="1:28" ht="30" customHeight="1">
      <c r="B7" s="253"/>
      <c r="C7" s="241"/>
      <c r="D7" s="449">
        <f>MONTH(C7)</f>
        <v>1</v>
      </c>
      <c r="E7" s="360"/>
      <c r="F7" s="114"/>
      <c r="G7" s="99"/>
      <c r="H7" s="99"/>
      <c r="I7" s="115"/>
      <c r="J7" s="656"/>
      <c r="K7" s="656"/>
      <c r="L7" s="656"/>
      <c r="M7" s="657"/>
    </row>
    <row r="8" spans="1:28" ht="30" customHeight="1">
      <c r="B8" s="253"/>
      <c r="C8" s="242"/>
      <c r="D8" s="449">
        <f t="shared" ref="D8:D30" si="0">MONTH(C8)</f>
        <v>1</v>
      </c>
      <c r="E8" s="360"/>
      <c r="F8" s="114"/>
      <c r="G8" s="99"/>
      <c r="H8" s="99"/>
      <c r="I8" s="115"/>
      <c r="J8" s="656"/>
      <c r="K8" s="656"/>
      <c r="L8" s="656"/>
      <c r="M8" s="657"/>
    </row>
    <row r="9" spans="1:28" ht="30" customHeight="1">
      <c r="B9" s="253"/>
      <c r="C9" s="241"/>
      <c r="D9" s="449">
        <f t="shared" si="0"/>
        <v>1</v>
      </c>
      <c r="E9" s="360"/>
      <c r="F9" s="114"/>
      <c r="G9" s="99"/>
      <c r="H9" s="99"/>
      <c r="I9" s="115"/>
      <c r="J9" s="656"/>
      <c r="K9" s="656"/>
      <c r="L9" s="656"/>
      <c r="M9" s="657"/>
    </row>
    <row r="10" spans="1:28" ht="30" customHeight="1">
      <c r="B10" s="253"/>
      <c r="C10" s="241"/>
      <c r="D10" s="449">
        <f t="shared" si="0"/>
        <v>1</v>
      </c>
      <c r="E10" s="360"/>
      <c r="F10" s="114"/>
      <c r="G10" s="99"/>
      <c r="H10" s="99"/>
      <c r="I10" s="115"/>
      <c r="J10" s="656"/>
      <c r="K10" s="656"/>
      <c r="L10" s="656"/>
      <c r="M10" s="657"/>
    </row>
    <row r="11" spans="1:28" ht="30" customHeight="1">
      <c r="B11" s="254"/>
      <c r="C11" s="241"/>
      <c r="D11" s="449">
        <f t="shared" si="0"/>
        <v>1</v>
      </c>
      <c r="E11" s="360"/>
      <c r="F11" s="114"/>
      <c r="G11" s="99"/>
      <c r="H11" s="99"/>
      <c r="I11" s="115"/>
      <c r="J11" s="656"/>
      <c r="K11" s="656"/>
      <c r="L11" s="656"/>
      <c r="M11" s="657"/>
    </row>
    <row r="12" spans="1:28" ht="30" customHeight="1">
      <c r="B12" s="254"/>
      <c r="C12" s="241"/>
      <c r="D12" s="449">
        <f t="shared" si="0"/>
        <v>1</v>
      </c>
      <c r="E12" s="360"/>
      <c r="F12" s="114"/>
      <c r="G12" s="99"/>
      <c r="H12" s="99"/>
      <c r="I12" s="115"/>
      <c r="J12" s="656"/>
      <c r="K12" s="656"/>
      <c r="L12" s="656"/>
      <c r="M12" s="657"/>
    </row>
    <row r="13" spans="1:28" ht="30" customHeight="1">
      <c r="B13" s="254"/>
      <c r="C13" s="241"/>
      <c r="D13" s="449">
        <f t="shared" si="0"/>
        <v>1</v>
      </c>
      <c r="E13" s="360"/>
      <c r="F13" s="114"/>
      <c r="G13" s="99"/>
      <c r="H13" s="99"/>
      <c r="I13" s="115"/>
      <c r="J13" s="656"/>
      <c r="K13" s="656"/>
      <c r="L13" s="656"/>
      <c r="M13" s="657"/>
    </row>
    <row r="14" spans="1:28" ht="30" customHeight="1">
      <c r="B14" s="254"/>
      <c r="C14" s="241"/>
      <c r="D14" s="449">
        <f t="shared" si="0"/>
        <v>1</v>
      </c>
      <c r="E14" s="360"/>
      <c r="F14" s="114"/>
      <c r="G14" s="99"/>
      <c r="H14" s="99"/>
      <c r="I14" s="115"/>
      <c r="J14" s="656"/>
      <c r="K14" s="656"/>
      <c r="L14" s="656"/>
      <c r="M14" s="657"/>
    </row>
    <row r="15" spans="1:28" ht="30" customHeight="1">
      <c r="B15" s="254"/>
      <c r="C15" s="241"/>
      <c r="D15" s="449">
        <f t="shared" si="0"/>
        <v>1</v>
      </c>
      <c r="E15" s="360"/>
      <c r="F15" s="114"/>
      <c r="G15" s="99"/>
      <c r="H15" s="99"/>
      <c r="I15" s="115"/>
      <c r="J15" s="656"/>
      <c r="K15" s="656"/>
      <c r="L15" s="656"/>
      <c r="M15" s="657"/>
    </row>
    <row r="16" spans="1:28" ht="30" customHeight="1">
      <c r="B16" s="254"/>
      <c r="C16" s="241"/>
      <c r="D16" s="449">
        <f t="shared" si="0"/>
        <v>1</v>
      </c>
      <c r="E16" s="360"/>
      <c r="F16" s="114"/>
      <c r="G16" s="99"/>
      <c r="H16" s="99"/>
      <c r="I16" s="115"/>
      <c r="J16" s="656"/>
      <c r="K16" s="656"/>
      <c r="L16" s="656"/>
      <c r="M16" s="657"/>
    </row>
    <row r="17" spans="2:13" ht="30" customHeight="1">
      <c r="B17" s="254"/>
      <c r="C17" s="241"/>
      <c r="D17" s="449">
        <f t="shared" si="0"/>
        <v>1</v>
      </c>
      <c r="E17" s="360"/>
      <c r="F17" s="114"/>
      <c r="G17" s="99"/>
      <c r="H17" s="99"/>
      <c r="I17" s="115"/>
      <c r="J17" s="656"/>
      <c r="K17" s="656"/>
      <c r="L17" s="656"/>
      <c r="M17" s="657"/>
    </row>
    <row r="18" spans="2:13" ht="30" customHeight="1">
      <c r="B18" s="254"/>
      <c r="C18" s="241"/>
      <c r="D18" s="449">
        <f t="shared" si="0"/>
        <v>1</v>
      </c>
      <c r="E18" s="360"/>
      <c r="F18" s="114"/>
      <c r="G18" s="99"/>
      <c r="H18" s="99"/>
      <c r="I18" s="115"/>
      <c r="J18" s="656"/>
      <c r="K18" s="656"/>
      <c r="L18" s="656"/>
      <c r="M18" s="657"/>
    </row>
    <row r="19" spans="2:13" ht="30" customHeight="1">
      <c r="B19" s="254"/>
      <c r="C19" s="241"/>
      <c r="D19" s="449">
        <f t="shared" si="0"/>
        <v>1</v>
      </c>
      <c r="E19" s="360"/>
      <c r="F19" s="114"/>
      <c r="G19" s="99"/>
      <c r="H19" s="99"/>
      <c r="I19" s="115"/>
      <c r="J19" s="656"/>
      <c r="K19" s="656"/>
      <c r="L19" s="656"/>
      <c r="M19" s="657"/>
    </row>
    <row r="20" spans="2:13" ht="30" customHeight="1">
      <c r="B20" s="254"/>
      <c r="C20" s="241"/>
      <c r="D20" s="449">
        <f t="shared" si="0"/>
        <v>1</v>
      </c>
      <c r="E20" s="360"/>
      <c r="F20" s="114"/>
      <c r="G20" s="99"/>
      <c r="H20" s="99"/>
      <c r="I20" s="115"/>
      <c r="J20" s="656"/>
      <c r="K20" s="656"/>
      <c r="L20" s="656"/>
      <c r="M20" s="657"/>
    </row>
    <row r="21" spans="2:13" ht="30" customHeight="1">
      <c r="B21" s="254"/>
      <c r="C21" s="241"/>
      <c r="D21" s="449">
        <f t="shared" si="0"/>
        <v>1</v>
      </c>
      <c r="E21" s="360"/>
      <c r="F21" s="114"/>
      <c r="G21" s="99"/>
      <c r="H21" s="99"/>
      <c r="I21" s="115"/>
      <c r="J21" s="656"/>
      <c r="K21" s="656"/>
      <c r="L21" s="656"/>
      <c r="M21" s="657"/>
    </row>
    <row r="22" spans="2:13" ht="30" customHeight="1">
      <c r="B22" s="254"/>
      <c r="C22" s="241"/>
      <c r="D22" s="449">
        <f t="shared" si="0"/>
        <v>1</v>
      </c>
      <c r="E22" s="360"/>
      <c r="F22" s="114"/>
      <c r="G22" s="99"/>
      <c r="H22" s="99"/>
      <c r="I22" s="115"/>
      <c r="J22" s="656"/>
      <c r="K22" s="656"/>
      <c r="L22" s="656"/>
      <c r="M22" s="657"/>
    </row>
    <row r="23" spans="2:13" ht="30" customHeight="1">
      <c r="B23" s="254"/>
      <c r="C23" s="241"/>
      <c r="D23" s="449">
        <f t="shared" si="0"/>
        <v>1</v>
      </c>
      <c r="E23" s="360"/>
      <c r="F23" s="114"/>
      <c r="G23" s="99"/>
      <c r="H23" s="99"/>
      <c r="I23" s="115"/>
      <c r="J23" s="656"/>
      <c r="K23" s="656"/>
      <c r="L23" s="656"/>
      <c r="M23" s="657"/>
    </row>
    <row r="24" spans="2:13" ht="30" customHeight="1">
      <c r="B24" s="254"/>
      <c r="C24" s="241"/>
      <c r="D24" s="449">
        <f t="shared" si="0"/>
        <v>1</v>
      </c>
      <c r="E24" s="360"/>
      <c r="F24" s="114"/>
      <c r="G24" s="99"/>
      <c r="H24" s="99"/>
      <c r="I24" s="115"/>
      <c r="J24" s="656"/>
      <c r="K24" s="656"/>
      <c r="L24" s="656"/>
      <c r="M24" s="657"/>
    </row>
    <row r="25" spans="2:13" ht="30" customHeight="1">
      <c r="B25" s="254"/>
      <c r="C25" s="241"/>
      <c r="D25" s="449">
        <f>MONTH(C25)</f>
        <v>1</v>
      </c>
      <c r="E25" s="360"/>
      <c r="F25" s="114"/>
      <c r="G25" s="99"/>
      <c r="H25" s="99"/>
      <c r="I25" s="115"/>
      <c r="J25" s="656"/>
      <c r="K25" s="656"/>
      <c r="L25" s="656"/>
      <c r="M25" s="657"/>
    </row>
    <row r="26" spans="2:13" ht="30" customHeight="1">
      <c r="B26" s="254"/>
      <c r="C26" s="241"/>
      <c r="D26" s="449">
        <f t="shared" si="0"/>
        <v>1</v>
      </c>
      <c r="E26" s="360"/>
      <c r="F26" s="114"/>
      <c r="G26" s="99"/>
      <c r="H26" s="99"/>
      <c r="I26" s="115"/>
      <c r="J26" s="656"/>
      <c r="K26" s="656"/>
      <c r="L26" s="656"/>
      <c r="M26" s="657"/>
    </row>
    <row r="27" spans="2:13" ht="30" customHeight="1">
      <c r="B27" s="254"/>
      <c r="C27" s="241"/>
      <c r="D27" s="449">
        <f t="shared" si="0"/>
        <v>1</v>
      </c>
      <c r="E27" s="360"/>
      <c r="F27" s="114"/>
      <c r="G27" s="99"/>
      <c r="H27" s="99"/>
      <c r="I27" s="115"/>
      <c r="J27" s="709"/>
      <c r="K27" s="710"/>
      <c r="L27" s="710"/>
      <c r="M27" s="711"/>
    </row>
    <row r="28" spans="2:13" ht="30" customHeight="1">
      <c r="B28" s="254"/>
      <c r="C28" s="241"/>
      <c r="D28" s="449">
        <f t="shared" si="0"/>
        <v>1</v>
      </c>
      <c r="E28" s="360"/>
      <c r="F28" s="114"/>
      <c r="G28" s="99"/>
      <c r="H28" s="99"/>
      <c r="I28" s="115"/>
      <c r="J28" s="709"/>
      <c r="K28" s="710"/>
      <c r="L28" s="710"/>
      <c r="M28" s="711"/>
    </row>
    <row r="29" spans="2:13" ht="30" customHeight="1">
      <c r="B29" s="254"/>
      <c r="C29" s="241"/>
      <c r="D29" s="449">
        <f t="shared" si="0"/>
        <v>1</v>
      </c>
      <c r="E29" s="360"/>
      <c r="F29" s="114"/>
      <c r="G29" s="99"/>
      <c r="H29" s="99"/>
      <c r="I29" s="115"/>
      <c r="J29" s="709"/>
      <c r="K29" s="710"/>
      <c r="L29" s="710"/>
      <c r="M29" s="711"/>
    </row>
    <row r="30" spans="2:13" ht="30" customHeight="1">
      <c r="B30" s="254"/>
      <c r="C30" s="241"/>
      <c r="D30" s="449">
        <f t="shared" si="0"/>
        <v>1</v>
      </c>
      <c r="E30" s="360"/>
      <c r="F30" s="114"/>
      <c r="G30" s="99"/>
      <c r="H30" s="99"/>
      <c r="I30" s="115"/>
      <c r="J30" s="709"/>
      <c r="K30" s="710"/>
      <c r="L30" s="710"/>
      <c r="M30" s="711"/>
    </row>
    <row r="31" spans="2:13" ht="30" customHeight="1" thickBot="1">
      <c r="B31" s="255"/>
      <c r="C31" s="256"/>
      <c r="D31" s="450">
        <f>MONTH(C31)</f>
        <v>1</v>
      </c>
      <c r="E31" s="361"/>
      <c r="F31" s="257"/>
      <c r="G31" s="309"/>
      <c r="H31" s="309"/>
      <c r="I31" s="258"/>
      <c r="J31" s="658"/>
      <c r="K31" s="658"/>
      <c r="L31" s="658"/>
      <c r="M31" s="659"/>
    </row>
    <row r="32" spans="2:13" s="268" customFormat="1" ht="30" customHeight="1">
      <c r="B32" s="59"/>
      <c r="C32" s="244"/>
      <c r="D32" s="245"/>
      <c r="E32" s="267"/>
      <c r="F32" s="247"/>
      <c r="G32" s="249"/>
      <c r="H32" s="249"/>
      <c r="I32" s="249"/>
      <c r="J32" s="249"/>
      <c r="K32" s="249"/>
      <c r="L32" s="249"/>
      <c r="M32" s="249"/>
    </row>
    <row r="33" spans="1:14" ht="21">
      <c r="A33" s="269" t="s">
        <v>292</v>
      </c>
      <c r="B33" s="396"/>
      <c r="C33" s="396"/>
      <c r="D33" s="396"/>
      <c r="E33" s="396"/>
      <c r="F33" s="396"/>
      <c r="G33" s="396"/>
      <c r="H33" s="396"/>
      <c r="I33" s="396"/>
      <c r="J33" s="396"/>
      <c r="K33" s="396"/>
      <c r="L33" s="396"/>
      <c r="M33" s="396"/>
      <c r="N33" s="250"/>
    </row>
    <row r="34" spans="1:14" ht="21">
      <c r="A34" s="394"/>
      <c r="B34" s="395" t="s">
        <v>332</v>
      </c>
      <c r="C34" s="393"/>
      <c r="D34" s="393"/>
      <c r="E34" s="393"/>
      <c r="F34" s="393"/>
      <c r="G34" s="393"/>
      <c r="H34" s="393"/>
      <c r="I34" s="393"/>
      <c r="J34" s="393"/>
      <c r="K34" s="393"/>
      <c r="L34" s="393"/>
      <c r="M34" s="393"/>
      <c r="N34" s="250"/>
    </row>
    <row r="35" spans="1:14" ht="21">
      <c r="A35" s="246" t="s">
        <v>294</v>
      </c>
      <c r="B35" s="397"/>
      <c r="C35" s="397"/>
      <c r="D35" s="397"/>
      <c r="E35" s="397"/>
      <c r="F35" s="397"/>
      <c r="G35" s="397"/>
      <c r="H35" s="397"/>
      <c r="I35" s="397"/>
      <c r="J35" s="397"/>
      <c r="K35" s="397"/>
      <c r="L35" s="397"/>
      <c r="M35" s="397"/>
      <c r="N35" s="250"/>
    </row>
    <row r="36" spans="1:14" ht="21">
      <c r="A36" s="399"/>
      <c r="B36" s="398" t="s">
        <v>333</v>
      </c>
      <c r="C36" s="397"/>
      <c r="D36" s="397"/>
      <c r="E36" s="397"/>
      <c r="F36" s="397"/>
      <c r="G36" s="397"/>
      <c r="H36" s="397"/>
      <c r="I36" s="397"/>
      <c r="J36" s="397"/>
      <c r="K36" s="397"/>
      <c r="L36" s="397"/>
      <c r="M36" s="397"/>
      <c r="N36" s="250"/>
    </row>
    <row r="37" spans="1:14" ht="21">
      <c r="A37" s="246" t="s">
        <v>325</v>
      </c>
      <c r="B37" s="59"/>
      <c r="C37" s="244"/>
      <c r="D37" s="11"/>
      <c r="E37" s="248"/>
      <c r="F37" s="247"/>
      <c r="G37" s="249"/>
      <c r="H37" s="249"/>
      <c r="I37" s="249"/>
      <c r="J37" s="249"/>
      <c r="K37" s="249"/>
      <c r="L37" s="249"/>
      <c r="M37" s="249"/>
      <c r="N37" s="250"/>
    </row>
    <row r="38" spans="1:14" ht="30" customHeight="1">
      <c r="A38" s="246"/>
      <c r="B38" s="677" t="s">
        <v>297</v>
      </c>
      <c r="C38" s="678"/>
      <c r="D38" s="678"/>
      <c r="E38" s="678"/>
      <c r="F38" s="679"/>
      <c r="G38" s="653" t="s">
        <v>285</v>
      </c>
      <c r="H38" s="653"/>
      <c r="I38" s="653"/>
      <c r="J38" s="654" t="str">
        <f>H5</f>
        <v>現地通貨記入</v>
      </c>
      <c r="K38" s="654"/>
      <c r="L38" s="654"/>
      <c r="M38" s="651" t="s">
        <v>298</v>
      </c>
      <c r="N38" s="250"/>
    </row>
    <row r="39" spans="1:14" ht="65.099999999999994" customHeight="1">
      <c r="B39" s="447" t="s">
        <v>299</v>
      </c>
      <c r="C39" s="676" t="s">
        <v>300</v>
      </c>
      <c r="D39" s="676"/>
      <c r="E39" s="680" t="s">
        <v>301</v>
      </c>
      <c r="F39" s="681"/>
      <c r="G39" s="333" t="s">
        <v>302</v>
      </c>
      <c r="H39" s="334" t="s">
        <v>303</v>
      </c>
      <c r="I39" s="335" t="s">
        <v>304</v>
      </c>
      <c r="J39" s="349" t="s">
        <v>305</v>
      </c>
      <c r="K39" s="334" t="s">
        <v>303</v>
      </c>
      <c r="L39" s="351" t="s">
        <v>304</v>
      </c>
      <c r="M39" s="652"/>
    </row>
    <row r="40" spans="1:14" ht="30" customHeight="1">
      <c r="B40" s="336"/>
      <c r="C40" s="341" t="s">
        <v>307</v>
      </c>
      <c r="D40" s="343" t="s">
        <v>308</v>
      </c>
      <c r="E40" s="655">
        <f>I40+L40+M40</f>
        <v>0</v>
      </c>
      <c r="F40" s="655"/>
      <c r="G40" s="337">
        <f>SUMIF($D$6:$D$31,$C40,G$6:G$31)</f>
        <v>0</v>
      </c>
      <c r="H40" s="265">
        <v>0</v>
      </c>
      <c r="I40" s="337">
        <f>ROUNDDOWN(G40*H40,0)</f>
        <v>0</v>
      </c>
      <c r="J40" s="337">
        <f>SUMIF($D$6:$D$31,$C40,H$6:H$31)</f>
        <v>0</v>
      </c>
      <c r="K40" s="337"/>
      <c r="L40" s="337">
        <f>ROUNDDOWN(J40*K40,0)</f>
        <v>0</v>
      </c>
      <c r="M40" s="337">
        <f>SUMIF($D$6:$D$31,$C40,I$6:I$31)</f>
        <v>0</v>
      </c>
    </row>
    <row r="41" spans="1:14" ht="30" customHeight="1">
      <c r="B41" s="336"/>
      <c r="C41" s="341" t="s">
        <v>309</v>
      </c>
      <c r="D41" s="343" t="s">
        <v>308</v>
      </c>
      <c r="E41" s="655">
        <f>I41+L41+M41</f>
        <v>0</v>
      </c>
      <c r="F41" s="655"/>
      <c r="G41" s="337">
        <f>SUMIF($D$6:$D$31,$C41,G$6:G$31)</f>
        <v>0</v>
      </c>
      <c r="H41" s="265">
        <v>0</v>
      </c>
      <c r="I41" s="337">
        <f t="shared" ref="I41:I44" si="1">ROUNDDOWN(G41*H41,0)</f>
        <v>0</v>
      </c>
      <c r="J41" s="337">
        <f>SUMIF($D$6:$D$31,$C41,H$6:H$31)</f>
        <v>0</v>
      </c>
      <c r="K41" s="337"/>
      <c r="L41" s="337">
        <f>ROUNDDOWN(J41*K41,0)</f>
        <v>0</v>
      </c>
      <c r="M41" s="337">
        <f>SUMIF($D$6:$D$31,$C41,I$6:I$31)</f>
        <v>0</v>
      </c>
    </row>
    <row r="42" spans="1:14" ht="30" customHeight="1">
      <c r="B42" s="338"/>
      <c r="C42" s="342"/>
      <c r="D42" s="344" t="s">
        <v>308</v>
      </c>
      <c r="E42" s="712">
        <f>I42+L42+M42</f>
        <v>0</v>
      </c>
      <c r="F42" s="712"/>
      <c r="G42" s="339">
        <f>SUMIF($D$6:$D$31,$C42,G$6:G$31)</f>
        <v>0</v>
      </c>
      <c r="H42" s="272">
        <v>0</v>
      </c>
      <c r="I42" s="339">
        <f t="shared" si="1"/>
        <v>0</v>
      </c>
      <c r="J42" s="339">
        <f>SUMIF($D$6:$D$31,$C42,H$6:H$31)</f>
        <v>0</v>
      </c>
      <c r="K42" s="340"/>
      <c r="L42" s="339">
        <f t="shared" ref="L42:L44" si="2">ROUNDDOWN(J42*K42,0)</f>
        <v>0</v>
      </c>
      <c r="M42" s="339">
        <f>SUMIF($D$6:$D$31,$C42,I$6:I$31)</f>
        <v>0</v>
      </c>
    </row>
    <row r="43" spans="1:14" ht="30" customHeight="1">
      <c r="B43" s="338"/>
      <c r="C43" s="342"/>
      <c r="D43" s="344" t="s">
        <v>308</v>
      </c>
      <c r="E43" s="712">
        <f>I43+L43+M43</f>
        <v>0</v>
      </c>
      <c r="F43" s="712"/>
      <c r="G43" s="339">
        <f>SUMIF($D$6:$D$31,$C43,G$6:G$31)</f>
        <v>0</v>
      </c>
      <c r="H43" s="272">
        <v>0</v>
      </c>
      <c r="I43" s="339">
        <f t="shared" si="1"/>
        <v>0</v>
      </c>
      <c r="J43" s="339">
        <f>SUMIF($D$6:$D$31,$C43,H$6:H$31)</f>
        <v>0</v>
      </c>
      <c r="K43" s="340"/>
      <c r="L43" s="339">
        <f t="shared" si="2"/>
        <v>0</v>
      </c>
      <c r="M43" s="339">
        <f>SUMIF($D$6:$D$31,$C43,I$6:I$31)</f>
        <v>0</v>
      </c>
    </row>
    <row r="44" spans="1:14" ht="30" customHeight="1" thickBot="1">
      <c r="B44" s="345"/>
      <c r="C44" s="346"/>
      <c r="D44" s="347" t="s">
        <v>308</v>
      </c>
      <c r="E44" s="713">
        <f>I44+L44+M44</f>
        <v>0</v>
      </c>
      <c r="F44" s="713"/>
      <c r="G44" s="339">
        <f>SUMIF($D$6:$D$31,$C44,G$6:G$31)</f>
        <v>0</v>
      </c>
      <c r="H44" s="272">
        <v>0</v>
      </c>
      <c r="I44" s="339">
        <f t="shared" si="1"/>
        <v>0</v>
      </c>
      <c r="J44" s="339">
        <f>SUMIF($D$6:$D$31,$C44,H$6:H$31)</f>
        <v>0</v>
      </c>
      <c r="K44" s="340"/>
      <c r="L44" s="339">
        <f t="shared" si="2"/>
        <v>0</v>
      </c>
      <c r="M44" s="339">
        <f>SUMIF($D$6:$D$31,$C44,I$6:I$31)</f>
        <v>0</v>
      </c>
    </row>
    <row r="45" spans="1:14" ht="45" customHeight="1" thickTop="1">
      <c r="A45" s="246"/>
      <c r="B45" s="682" t="s">
        <v>310</v>
      </c>
      <c r="C45" s="682"/>
      <c r="D45" s="682"/>
      <c r="E45" s="684">
        <f>SUM(E40:F44)</f>
        <v>0</v>
      </c>
      <c r="F45" s="684"/>
      <c r="G45" s="348"/>
      <c r="H45" s="348"/>
      <c r="I45" s="348"/>
      <c r="J45" s="348"/>
      <c r="K45" s="348"/>
      <c r="L45" s="348"/>
      <c r="M45" s="348"/>
    </row>
    <row r="46" spans="1:14" ht="64.349999999999994" customHeight="1">
      <c r="B46" s="683" t="s">
        <v>311</v>
      </c>
      <c r="C46" s="683"/>
      <c r="D46" s="683"/>
      <c r="E46" s="685">
        <f>ROUNDDOWN(E45,-3)</f>
        <v>0</v>
      </c>
      <c r="F46" s="685"/>
      <c r="N46" s="375" t="s">
        <v>71</v>
      </c>
    </row>
    <row r="47" spans="1:14" ht="15.6" customHeight="1">
      <c r="A47" s="273"/>
      <c r="B47" s="273"/>
      <c r="C47" s="273"/>
      <c r="D47" s="273"/>
      <c r="E47" s="273"/>
      <c r="F47" s="273"/>
      <c r="G47" s="273"/>
      <c r="H47" s="273"/>
      <c r="I47" s="273"/>
      <c r="J47" s="273"/>
      <c r="K47" s="273"/>
      <c r="L47" s="273"/>
      <c r="M47" s="273"/>
      <c r="N47" s="273"/>
    </row>
    <row r="48" spans="1:14" ht="17.100000000000001" customHeight="1" thickBot="1">
      <c r="E48" s="116" t="s">
        <v>312</v>
      </c>
    </row>
    <row r="49" spans="5:5">
      <c r="E49" s="259" t="s">
        <v>334</v>
      </c>
    </row>
    <row r="50" spans="5:5">
      <c r="E50" s="260" t="s">
        <v>335</v>
      </c>
    </row>
    <row r="51" spans="5:5">
      <c r="E51" s="260" t="s">
        <v>336</v>
      </c>
    </row>
    <row r="52" spans="5:5">
      <c r="E52" s="260" t="s">
        <v>337</v>
      </c>
    </row>
    <row r="53" spans="5:5">
      <c r="E53" s="260" t="s">
        <v>338</v>
      </c>
    </row>
    <row r="54" spans="5:5">
      <c r="E54" s="260" t="s">
        <v>339</v>
      </c>
    </row>
    <row r="55" spans="5:5">
      <c r="E55" s="260" t="s">
        <v>340</v>
      </c>
    </row>
    <row r="56" spans="5:5">
      <c r="E56" s="260"/>
    </row>
    <row r="57" spans="5:5">
      <c r="E57" s="260"/>
    </row>
    <row r="58" spans="5:5">
      <c r="E58" s="260"/>
    </row>
    <row r="59" spans="5:5" ht="15" thickBot="1">
      <c r="E59" s="261"/>
    </row>
  </sheetData>
  <mergeCells count="48">
    <mergeCell ref="B46:D46"/>
    <mergeCell ref="E46:F46"/>
    <mergeCell ref="E40:F40"/>
    <mergeCell ref="E41:F41"/>
    <mergeCell ref="E42:F42"/>
    <mergeCell ref="E43:F43"/>
    <mergeCell ref="E44:F44"/>
    <mergeCell ref="B45:D45"/>
    <mergeCell ref="E45:F45"/>
    <mergeCell ref="C39:D39"/>
    <mergeCell ref="B38:F38"/>
    <mergeCell ref="E39:F39"/>
    <mergeCell ref="J28:M28"/>
    <mergeCell ref="J27:M27"/>
    <mergeCell ref="J29:M29"/>
    <mergeCell ref="J30:M30"/>
    <mergeCell ref="J31:M31"/>
    <mergeCell ref="G38:I38"/>
    <mergeCell ref="J38:L38"/>
    <mergeCell ref="M38:M39"/>
    <mergeCell ref="J25:M25"/>
    <mergeCell ref="J26:M26"/>
    <mergeCell ref="J19:M19"/>
    <mergeCell ref="J20:M20"/>
    <mergeCell ref="J21:M21"/>
    <mergeCell ref="J22:M22"/>
    <mergeCell ref="J23:M23"/>
    <mergeCell ref="J24:M24"/>
    <mergeCell ref="J18:M18"/>
    <mergeCell ref="J7:M7"/>
    <mergeCell ref="J8:M8"/>
    <mergeCell ref="J9:M9"/>
    <mergeCell ref="J10:M10"/>
    <mergeCell ref="J11:M11"/>
    <mergeCell ref="J12:M12"/>
    <mergeCell ref="J13:M13"/>
    <mergeCell ref="J14:M14"/>
    <mergeCell ref="J15:M15"/>
    <mergeCell ref="J16:M16"/>
    <mergeCell ref="J17:M17"/>
    <mergeCell ref="G4:I4"/>
    <mergeCell ref="J4:M5"/>
    <mergeCell ref="J6:M6"/>
    <mergeCell ref="B4:B5"/>
    <mergeCell ref="C4:C5"/>
    <mergeCell ref="D4:D5"/>
    <mergeCell ref="E4:E5"/>
    <mergeCell ref="F4:F5"/>
  </mergeCells>
  <phoneticPr fontId="2"/>
  <dataValidations count="2">
    <dataValidation type="list" allowBlank="1" showInputMessage="1" showErrorMessage="1" sqref="E6:E31" xr:uid="{0A40DD4C-522F-4649-93D8-22BA816B9E57}">
      <formula1>$E$49:$E$55</formula1>
    </dataValidation>
    <dataValidation type="list" allowBlank="1" showInputMessage="1" showErrorMessage="1" sqref="E32" xr:uid="{C234937E-41B4-451A-BCBB-578829D7B800}">
      <formula1>#REF!</formula1>
    </dataValidation>
  </dataValidations>
  <printOptions horizontalCentered="1"/>
  <pageMargins left="0.31" right="0.16" top="0.59055118110236227" bottom="0.24" header="0.51181102362204722" footer="0.16"/>
  <pageSetup paperSize="9" scale="5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A251-3B30-48C0-9D7A-0D8A5E3AC9CD}">
  <sheetPr>
    <tabColor rgb="FF92D050"/>
  </sheetPr>
  <dimension ref="A1:AX65"/>
  <sheetViews>
    <sheetView showGridLines="0" view="pageBreakPreview" zoomScaleNormal="100" zoomScaleSheetLayoutView="100" workbookViewId="0">
      <selection activeCell="AR50" sqref="AR50"/>
    </sheetView>
  </sheetViews>
  <sheetFormatPr defaultRowHeight="14.4"/>
  <cols>
    <col min="1" max="1" width="3.59765625" customWidth="1"/>
    <col min="2" max="5" width="3.09765625" customWidth="1"/>
    <col min="6" max="6" width="3.09765625" style="64" customWidth="1"/>
    <col min="7" max="42" width="3.09765625" customWidth="1"/>
    <col min="43" max="43" width="4.59765625" customWidth="1"/>
    <col min="44" max="50" width="3.09765625" customWidth="1"/>
    <col min="51" max="52" width="2.59765625" customWidth="1"/>
  </cols>
  <sheetData>
    <row r="1" spans="1:50" ht="38.25" customHeight="1">
      <c r="A1" s="284" t="s">
        <v>24</v>
      </c>
      <c r="AF1" s="75"/>
      <c r="AG1" s="75"/>
    </row>
    <row r="2" spans="1:50">
      <c r="A2" s="75"/>
      <c r="B2" s="75"/>
      <c r="AF2" s="75"/>
      <c r="AG2" s="75"/>
      <c r="AH2" s="75"/>
    </row>
    <row r="3" spans="1:50" ht="14.25" customHeight="1">
      <c r="A3" s="75" t="s">
        <v>25</v>
      </c>
      <c r="B3" s="75" t="s">
        <v>26</v>
      </c>
      <c r="AF3" s="75"/>
      <c r="AG3" s="75"/>
    </row>
    <row r="4" spans="1:50">
      <c r="A4" s="75"/>
      <c r="B4" s="75" t="s">
        <v>27</v>
      </c>
      <c r="AF4" s="75"/>
      <c r="AG4" s="75"/>
    </row>
    <row r="5" spans="1:50">
      <c r="A5" s="75"/>
      <c r="B5" s="75" t="s">
        <v>28</v>
      </c>
      <c r="AF5" s="75"/>
      <c r="AG5" s="75"/>
    </row>
    <row r="6" spans="1:50" ht="14.25" customHeight="1">
      <c r="A6" s="75"/>
      <c r="B6" s="75" t="s">
        <v>29</v>
      </c>
      <c r="AF6" s="75"/>
      <c r="AG6" s="75"/>
    </row>
    <row r="7" spans="1:50" ht="9" customHeight="1">
      <c r="A7" s="75"/>
      <c r="B7" s="75"/>
      <c r="AF7" s="75"/>
      <c r="AG7" s="75"/>
    </row>
    <row r="8" spans="1:50" ht="9" customHeight="1">
      <c r="A8" s="75"/>
      <c r="B8" s="75"/>
      <c r="AF8" s="75"/>
      <c r="AG8" s="75"/>
    </row>
    <row r="9" spans="1:50" ht="9" customHeight="1">
      <c r="A9" s="75"/>
      <c r="B9" s="75"/>
      <c r="AF9" s="75"/>
      <c r="AG9" s="75"/>
    </row>
    <row r="10" spans="1:50" ht="9" customHeight="1">
      <c r="A10" s="75"/>
      <c r="B10" s="75"/>
      <c r="AF10" s="75"/>
      <c r="AG10" s="75"/>
    </row>
    <row r="11" spans="1:50" ht="9" customHeight="1">
      <c r="A11" s="75"/>
      <c r="B11" s="75"/>
      <c r="AF11" s="75"/>
      <c r="AG11" s="75"/>
    </row>
    <row r="12" spans="1:50" ht="9" customHeight="1">
      <c r="A12" s="75"/>
      <c r="B12" s="492"/>
      <c r="C12" s="493"/>
      <c r="D12" s="493"/>
      <c r="E12" s="494"/>
      <c r="G12" s="77"/>
      <c r="H12" s="78"/>
      <c r="I12" s="487"/>
      <c r="J12" s="488"/>
      <c r="L12" s="77"/>
      <c r="M12" s="78"/>
      <c r="N12" s="487"/>
      <c r="O12" s="488"/>
      <c r="Q12" s="469">
        <v>1</v>
      </c>
      <c r="R12" s="470"/>
      <c r="S12" s="470"/>
      <c r="T12" s="471"/>
      <c r="U12" s="365"/>
      <c r="V12" s="469" t="s">
        <v>30</v>
      </c>
      <c r="W12" s="470"/>
      <c r="X12" s="470"/>
      <c r="Y12" s="471"/>
      <c r="Z12" s="365"/>
      <c r="AA12" s="469" t="s">
        <v>31</v>
      </c>
      <c r="AB12" s="470"/>
      <c r="AC12" s="470"/>
      <c r="AD12" s="471"/>
      <c r="AE12" s="365"/>
      <c r="AF12" s="469" t="s">
        <v>32</v>
      </c>
      <c r="AG12" s="470"/>
      <c r="AH12" s="470"/>
      <c r="AI12" s="471"/>
      <c r="AJ12" s="365"/>
      <c r="AK12" s="469" t="s">
        <v>33</v>
      </c>
      <c r="AL12" s="470"/>
      <c r="AM12" s="470"/>
      <c r="AN12" s="471"/>
      <c r="AO12" s="365"/>
      <c r="AP12" s="469" t="s">
        <v>34</v>
      </c>
      <c r="AQ12" s="470"/>
      <c r="AR12" s="470"/>
      <c r="AS12" s="471"/>
      <c r="AT12" s="365"/>
      <c r="AU12" s="469">
        <v>4</v>
      </c>
      <c r="AV12" s="470"/>
      <c r="AW12" s="470"/>
      <c r="AX12" s="471"/>
    </row>
    <row r="13" spans="1:50" ht="9" customHeight="1">
      <c r="A13" s="75"/>
      <c r="B13" s="495"/>
      <c r="C13" s="496"/>
      <c r="D13" s="496"/>
      <c r="E13" s="497"/>
      <c r="G13" s="76"/>
      <c r="H13" s="276"/>
      <c r="I13" s="276"/>
      <c r="J13" s="275"/>
      <c r="L13" s="76"/>
      <c r="M13" s="276"/>
      <c r="N13" s="276"/>
      <c r="O13" s="275"/>
      <c r="Q13" s="472"/>
      <c r="R13" s="473"/>
      <c r="S13" s="473"/>
      <c r="T13" s="474"/>
      <c r="U13" s="365"/>
      <c r="V13" s="472"/>
      <c r="W13" s="473"/>
      <c r="X13" s="473"/>
      <c r="Y13" s="474"/>
      <c r="Z13" s="365"/>
      <c r="AA13" s="472"/>
      <c r="AB13" s="473"/>
      <c r="AC13" s="473"/>
      <c r="AD13" s="474"/>
      <c r="AE13" s="365"/>
      <c r="AF13" s="472"/>
      <c r="AG13" s="473"/>
      <c r="AH13" s="473"/>
      <c r="AI13" s="474"/>
      <c r="AJ13" s="365"/>
      <c r="AK13" s="472"/>
      <c r="AL13" s="473"/>
      <c r="AM13" s="473"/>
      <c r="AN13" s="474"/>
      <c r="AO13" s="365"/>
      <c r="AP13" s="472"/>
      <c r="AQ13" s="473"/>
      <c r="AR13" s="473"/>
      <c r="AS13" s="474"/>
      <c r="AT13" s="365"/>
      <c r="AU13" s="472"/>
      <c r="AV13" s="473"/>
      <c r="AW13" s="473"/>
      <c r="AX13" s="474"/>
    </row>
    <row r="14" spans="1:50" ht="9" customHeight="1">
      <c r="A14" s="75"/>
      <c r="B14" s="274"/>
      <c r="C14" s="276"/>
      <c r="D14" s="276"/>
      <c r="E14" s="275"/>
      <c r="G14" s="274"/>
      <c r="H14" s="276"/>
      <c r="I14" s="276"/>
      <c r="J14" s="275"/>
      <c r="L14" s="274"/>
      <c r="M14" s="276"/>
      <c r="N14" s="276"/>
      <c r="O14" s="275"/>
      <c r="Q14" s="274"/>
      <c r="R14" s="276"/>
      <c r="S14" s="276"/>
      <c r="T14" s="275"/>
      <c r="V14" s="274"/>
      <c r="W14" s="276"/>
      <c r="X14" s="276"/>
      <c r="Y14" s="275"/>
      <c r="AA14" s="274"/>
      <c r="AB14" s="276"/>
      <c r="AC14" s="276"/>
      <c r="AD14" s="275"/>
      <c r="AF14" s="277"/>
      <c r="AG14" s="276"/>
      <c r="AH14" s="276"/>
      <c r="AI14" s="278"/>
      <c r="AK14" s="274"/>
      <c r="AL14" s="276"/>
      <c r="AM14" s="276"/>
      <c r="AN14" s="275"/>
      <c r="AP14" s="274"/>
      <c r="AQ14" s="276"/>
      <c r="AR14" s="276"/>
      <c r="AS14" s="275"/>
      <c r="AU14" s="274"/>
      <c r="AV14" s="276"/>
      <c r="AW14" s="276"/>
      <c r="AX14" s="275"/>
    </row>
    <row r="15" spans="1:50" ht="9" customHeight="1">
      <c r="A15" s="75"/>
      <c r="B15" s="489" t="s">
        <v>35</v>
      </c>
      <c r="C15" s="490"/>
      <c r="D15" s="490"/>
      <c r="E15" s="491"/>
      <c r="G15" s="466" t="s">
        <v>36</v>
      </c>
      <c r="H15" s="467"/>
      <c r="I15" s="467"/>
      <c r="J15" s="468"/>
      <c r="K15" s="64"/>
      <c r="L15" s="466" t="s">
        <v>37</v>
      </c>
      <c r="M15" s="467"/>
      <c r="N15" s="467"/>
      <c r="O15" s="468"/>
      <c r="P15" s="364"/>
      <c r="Q15" s="466" t="s">
        <v>38</v>
      </c>
      <c r="R15" s="467"/>
      <c r="S15" s="467"/>
      <c r="T15" s="468"/>
      <c r="U15" s="364"/>
      <c r="V15" s="466" t="s">
        <v>39</v>
      </c>
      <c r="W15" s="467"/>
      <c r="X15" s="467"/>
      <c r="Y15" s="468"/>
      <c r="Z15" s="364"/>
      <c r="AA15" s="466" t="s">
        <v>40</v>
      </c>
      <c r="AB15" s="467"/>
      <c r="AC15" s="467"/>
      <c r="AD15" s="468"/>
      <c r="AE15" s="364"/>
      <c r="AF15" s="498" t="s">
        <v>41</v>
      </c>
      <c r="AG15" s="467"/>
      <c r="AH15" s="467"/>
      <c r="AI15" s="499"/>
      <c r="AJ15" s="64"/>
      <c r="AK15" s="466" t="s">
        <v>42</v>
      </c>
      <c r="AL15" s="467"/>
      <c r="AM15" s="467"/>
      <c r="AN15" s="468"/>
      <c r="AO15" s="64"/>
      <c r="AP15" s="466" t="s">
        <v>43</v>
      </c>
      <c r="AQ15" s="467"/>
      <c r="AR15" s="467"/>
      <c r="AS15" s="468"/>
      <c r="AT15" s="364"/>
      <c r="AU15" s="466" t="s">
        <v>44</v>
      </c>
      <c r="AV15" s="467"/>
      <c r="AW15" s="467"/>
      <c r="AX15" s="468"/>
    </row>
    <row r="16" spans="1:50" ht="9" customHeight="1">
      <c r="A16" s="75"/>
      <c r="B16" s="489"/>
      <c r="C16" s="490"/>
      <c r="D16" s="490"/>
      <c r="E16" s="491"/>
      <c r="G16" s="466"/>
      <c r="H16" s="467"/>
      <c r="I16" s="467"/>
      <c r="J16" s="468"/>
      <c r="K16" s="64"/>
      <c r="L16" s="466"/>
      <c r="M16" s="467"/>
      <c r="N16" s="467"/>
      <c r="O16" s="468"/>
      <c r="P16" s="364"/>
      <c r="Q16" s="466"/>
      <c r="R16" s="467"/>
      <c r="S16" s="467"/>
      <c r="T16" s="468"/>
      <c r="U16" s="364"/>
      <c r="V16" s="466"/>
      <c r="W16" s="467"/>
      <c r="X16" s="467"/>
      <c r="Y16" s="468"/>
      <c r="Z16" s="364"/>
      <c r="AA16" s="466"/>
      <c r="AB16" s="467"/>
      <c r="AC16" s="467"/>
      <c r="AD16" s="468"/>
      <c r="AE16" s="364"/>
      <c r="AF16" s="498"/>
      <c r="AG16" s="467"/>
      <c r="AH16" s="467"/>
      <c r="AI16" s="499"/>
      <c r="AJ16" s="64"/>
      <c r="AK16" s="466"/>
      <c r="AL16" s="467"/>
      <c r="AM16" s="467"/>
      <c r="AN16" s="468"/>
      <c r="AO16" s="64"/>
      <c r="AP16" s="466"/>
      <c r="AQ16" s="467"/>
      <c r="AR16" s="467"/>
      <c r="AS16" s="468"/>
      <c r="AT16" s="364"/>
      <c r="AU16" s="466"/>
      <c r="AV16" s="467"/>
      <c r="AW16" s="467"/>
      <c r="AX16" s="468"/>
    </row>
    <row r="17" spans="1:50" ht="9" customHeight="1">
      <c r="A17" s="75"/>
      <c r="B17" s="489"/>
      <c r="C17" s="490"/>
      <c r="D17" s="490"/>
      <c r="E17" s="491"/>
      <c r="F17" s="64" t="s">
        <v>45</v>
      </c>
      <c r="G17" s="466"/>
      <c r="H17" s="467"/>
      <c r="I17" s="467"/>
      <c r="J17" s="468"/>
      <c r="K17" s="64" t="s">
        <v>45</v>
      </c>
      <c r="L17" s="466"/>
      <c r="M17" s="467"/>
      <c r="N17" s="467"/>
      <c r="O17" s="468"/>
      <c r="P17" s="364" t="s">
        <v>45</v>
      </c>
      <c r="Q17" s="466"/>
      <c r="R17" s="467"/>
      <c r="S17" s="467"/>
      <c r="T17" s="468"/>
      <c r="U17" s="364" t="s">
        <v>45</v>
      </c>
      <c r="V17" s="466"/>
      <c r="W17" s="467"/>
      <c r="X17" s="467"/>
      <c r="Y17" s="468"/>
      <c r="Z17" s="364" t="s">
        <v>45</v>
      </c>
      <c r="AA17" s="466"/>
      <c r="AB17" s="467"/>
      <c r="AC17" s="467"/>
      <c r="AD17" s="468"/>
      <c r="AE17" s="364" t="s">
        <v>45</v>
      </c>
      <c r="AF17" s="498"/>
      <c r="AG17" s="467"/>
      <c r="AH17" s="467"/>
      <c r="AI17" s="499"/>
      <c r="AJ17" s="64" t="s">
        <v>45</v>
      </c>
      <c r="AK17" s="466"/>
      <c r="AL17" s="467"/>
      <c r="AM17" s="467"/>
      <c r="AN17" s="468"/>
      <c r="AO17" s="64" t="s">
        <v>45</v>
      </c>
      <c r="AP17" s="466"/>
      <c r="AQ17" s="467"/>
      <c r="AR17" s="467"/>
      <c r="AS17" s="468"/>
      <c r="AT17" s="364" t="s">
        <v>45</v>
      </c>
      <c r="AU17" s="466"/>
      <c r="AV17" s="467"/>
      <c r="AW17" s="467"/>
      <c r="AX17" s="468"/>
    </row>
    <row r="18" spans="1:50" ht="9" customHeight="1">
      <c r="A18" s="75"/>
      <c r="B18" s="489"/>
      <c r="C18" s="490"/>
      <c r="D18" s="490"/>
      <c r="E18" s="491"/>
      <c r="G18" s="466"/>
      <c r="H18" s="467"/>
      <c r="I18" s="467"/>
      <c r="J18" s="468"/>
      <c r="K18" s="64"/>
      <c r="L18" s="466"/>
      <c r="M18" s="467"/>
      <c r="N18" s="467"/>
      <c r="O18" s="468"/>
      <c r="P18" s="364"/>
      <c r="Q18" s="466"/>
      <c r="R18" s="467"/>
      <c r="S18" s="467"/>
      <c r="T18" s="468"/>
      <c r="U18" s="364"/>
      <c r="V18" s="466"/>
      <c r="W18" s="467"/>
      <c r="X18" s="467"/>
      <c r="Y18" s="468"/>
      <c r="Z18" s="364"/>
      <c r="AA18" s="466"/>
      <c r="AB18" s="467"/>
      <c r="AC18" s="467"/>
      <c r="AD18" s="468"/>
      <c r="AE18" s="364"/>
      <c r="AF18" s="498"/>
      <c r="AG18" s="467"/>
      <c r="AH18" s="467"/>
      <c r="AI18" s="499"/>
      <c r="AJ18" s="64"/>
      <c r="AK18" s="466"/>
      <c r="AL18" s="467"/>
      <c r="AM18" s="467"/>
      <c r="AN18" s="468"/>
      <c r="AO18" s="64"/>
      <c r="AP18" s="466"/>
      <c r="AQ18" s="467"/>
      <c r="AR18" s="467"/>
      <c r="AS18" s="468"/>
      <c r="AT18" s="364"/>
      <c r="AU18" s="466"/>
      <c r="AV18" s="467"/>
      <c r="AW18" s="467"/>
      <c r="AX18" s="468"/>
    </row>
    <row r="19" spans="1:50" ht="9" customHeight="1">
      <c r="A19" s="75"/>
      <c r="B19" s="489"/>
      <c r="C19" s="490"/>
      <c r="D19" s="490"/>
      <c r="E19" s="491"/>
      <c r="G19" s="466"/>
      <c r="H19" s="467"/>
      <c r="I19" s="467"/>
      <c r="J19" s="468"/>
      <c r="K19" s="64"/>
      <c r="L19" s="466"/>
      <c r="M19" s="467"/>
      <c r="N19" s="467"/>
      <c r="O19" s="468"/>
      <c r="P19" s="364"/>
      <c r="Q19" s="466"/>
      <c r="R19" s="467"/>
      <c r="S19" s="467"/>
      <c r="T19" s="468"/>
      <c r="U19" s="364"/>
      <c r="V19" s="466"/>
      <c r="W19" s="467"/>
      <c r="X19" s="467"/>
      <c r="Y19" s="468"/>
      <c r="Z19" s="364"/>
      <c r="AA19" s="466"/>
      <c r="AB19" s="467"/>
      <c r="AC19" s="467"/>
      <c r="AD19" s="468"/>
      <c r="AE19" s="364"/>
      <c r="AF19" s="498"/>
      <c r="AG19" s="467"/>
      <c r="AH19" s="467"/>
      <c r="AI19" s="499"/>
      <c r="AJ19" s="64"/>
      <c r="AK19" s="466"/>
      <c r="AL19" s="467"/>
      <c r="AM19" s="467"/>
      <c r="AN19" s="468"/>
      <c r="AO19" s="64"/>
      <c r="AP19" s="466"/>
      <c r="AQ19" s="467"/>
      <c r="AR19" s="467"/>
      <c r="AS19" s="468"/>
      <c r="AT19" s="364"/>
      <c r="AU19" s="466"/>
      <c r="AV19" s="467"/>
      <c r="AW19" s="467"/>
      <c r="AX19" s="468"/>
    </row>
    <row r="20" spans="1:50" ht="9" customHeight="1">
      <c r="A20" s="75"/>
      <c r="B20" s="76"/>
      <c r="E20" s="79"/>
      <c r="G20" s="76"/>
      <c r="J20" s="79"/>
      <c r="L20" s="76"/>
      <c r="O20" s="79"/>
      <c r="Q20" s="76"/>
      <c r="T20" s="79"/>
      <c r="V20" s="76"/>
      <c r="Y20" s="79"/>
      <c r="AA20" s="76"/>
      <c r="AD20" s="79"/>
      <c r="AF20" s="279"/>
      <c r="AI20" s="280"/>
      <c r="AK20" s="76"/>
      <c r="AN20" s="79"/>
      <c r="AP20" s="76"/>
      <c r="AS20" s="79"/>
      <c r="AU20" s="76"/>
      <c r="AX20" s="79"/>
    </row>
    <row r="21" spans="1:50" ht="9" customHeight="1">
      <c r="A21" s="75"/>
      <c r="B21" s="76"/>
      <c r="E21" s="79"/>
      <c r="G21" s="76"/>
      <c r="J21" s="79"/>
      <c r="L21" s="76"/>
      <c r="O21" s="79"/>
      <c r="Q21" s="76"/>
      <c r="T21" s="79"/>
      <c r="V21" s="76"/>
      <c r="Y21" s="79"/>
      <c r="AA21" s="76"/>
      <c r="AD21" s="79"/>
      <c r="AF21" s="279"/>
      <c r="AI21" s="280"/>
      <c r="AK21" s="76"/>
      <c r="AN21" s="79"/>
      <c r="AP21" s="76"/>
      <c r="AS21" s="79"/>
      <c r="AU21" s="76"/>
      <c r="AX21" s="79"/>
    </row>
    <row r="22" spans="1:50" ht="9" customHeight="1">
      <c r="A22" s="75"/>
      <c r="B22" s="80"/>
      <c r="C22" s="82"/>
      <c r="D22" s="82"/>
      <c r="E22" s="81"/>
      <c r="G22" s="80"/>
      <c r="H22" s="82"/>
      <c r="I22" s="82"/>
      <c r="J22" s="81"/>
      <c r="L22" s="80"/>
      <c r="M22" s="82"/>
      <c r="N22" s="82"/>
      <c r="O22" s="81"/>
      <c r="Q22" s="80"/>
      <c r="R22" s="82"/>
      <c r="S22" s="82"/>
      <c r="T22" s="81"/>
      <c r="V22" s="80"/>
      <c r="W22" s="82"/>
      <c r="X22" s="82"/>
      <c r="Y22" s="81"/>
      <c r="AA22" s="80"/>
      <c r="AB22" s="82"/>
      <c r="AC22" s="82"/>
      <c r="AD22" s="81"/>
      <c r="AF22" s="281"/>
      <c r="AG22" s="282"/>
      <c r="AH22" s="282"/>
      <c r="AI22" s="283"/>
      <c r="AK22" s="80"/>
      <c r="AL22" s="82"/>
      <c r="AM22" s="82"/>
      <c r="AN22" s="81"/>
      <c r="AP22" s="80"/>
      <c r="AQ22" s="82"/>
      <c r="AR22" s="82"/>
      <c r="AS22" s="81"/>
      <c r="AU22" s="80"/>
      <c r="AV22" s="82"/>
      <c r="AW22" s="82"/>
      <c r="AX22" s="81"/>
    </row>
    <row r="23" spans="1:50" ht="9" customHeight="1">
      <c r="A23" s="75"/>
      <c r="B23" s="75"/>
      <c r="AF23" s="75"/>
      <c r="AG23" s="75"/>
    </row>
    <row r="24" spans="1:50" ht="9" customHeight="1">
      <c r="A24" s="75"/>
      <c r="B24" s="75"/>
      <c r="AF24" s="75"/>
      <c r="AG24" s="75"/>
    </row>
    <row r="25" spans="1:50" ht="14.25" customHeight="1">
      <c r="A25" s="75" t="s">
        <v>25</v>
      </c>
      <c r="B25" s="75" t="s">
        <v>46</v>
      </c>
      <c r="AF25" s="75"/>
      <c r="AG25" s="75"/>
    </row>
    <row r="26" spans="1:50" ht="14.25" customHeight="1">
      <c r="A26" s="75"/>
      <c r="B26" s="75" t="s">
        <v>47</v>
      </c>
      <c r="AF26" s="75"/>
      <c r="AG26" s="75"/>
    </row>
    <row r="27" spans="1:50" ht="14.25" customHeight="1">
      <c r="A27" s="75"/>
      <c r="B27" s="75" t="s">
        <v>48</v>
      </c>
      <c r="AF27" s="75"/>
      <c r="AG27" s="75"/>
    </row>
    <row r="28" spans="1:50" ht="14.25" customHeight="1">
      <c r="A28" s="75"/>
      <c r="B28" s="75" t="s">
        <v>49</v>
      </c>
      <c r="AF28" s="75"/>
      <c r="AG28" s="75"/>
    </row>
    <row r="29" spans="1:50" ht="14.25" customHeight="1">
      <c r="A29" s="75"/>
      <c r="B29" s="75" t="s">
        <v>50</v>
      </c>
      <c r="AF29" s="75"/>
      <c r="AG29" s="75"/>
    </row>
    <row r="30" spans="1:50" ht="9" customHeight="1">
      <c r="A30" s="75"/>
      <c r="B30" s="75"/>
      <c r="AF30" s="75"/>
      <c r="AG30" s="75"/>
    </row>
    <row r="31" spans="1:50" ht="9" customHeight="1">
      <c r="A31" s="75"/>
      <c r="B31" s="75"/>
      <c r="AF31" s="75"/>
      <c r="AG31" s="75"/>
    </row>
    <row r="32" spans="1:50" ht="9" customHeight="1">
      <c r="A32" s="75"/>
      <c r="B32" s="75"/>
      <c r="AF32" s="75"/>
      <c r="AG32" s="75"/>
    </row>
    <row r="33" spans="1:34" ht="9" customHeight="1">
      <c r="A33" s="75"/>
      <c r="B33" s="75"/>
      <c r="AF33" s="75"/>
      <c r="AG33" s="75"/>
    </row>
    <row r="34" spans="1:34" ht="9" customHeight="1">
      <c r="A34" s="75"/>
      <c r="B34" s="75"/>
      <c r="AF34" s="75"/>
      <c r="AG34" s="75"/>
    </row>
    <row r="35" spans="1:34" ht="9" customHeight="1">
      <c r="A35" s="75"/>
      <c r="B35" s="475"/>
      <c r="C35" s="476"/>
      <c r="D35" s="476"/>
      <c r="E35" s="477"/>
      <c r="G35" s="475" t="s">
        <v>51</v>
      </c>
      <c r="H35" s="476"/>
      <c r="I35" s="476"/>
      <c r="J35" s="477"/>
      <c r="L35" s="475" t="s">
        <v>51</v>
      </c>
      <c r="M35" s="476"/>
      <c r="N35" s="476"/>
      <c r="O35" s="477"/>
      <c r="Q35" s="475" t="s">
        <v>52</v>
      </c>
      <c r="R35" s="476"/>
      <c r="S35" s="476"/>
      <c r="T35" s="477"/>
      <c r="V35" s="475" t="s">
        <v>52</v>
      </c>
      <c r="W35" s="476"/>
      <c r="X35" s="476"/>
      <c r="Y35" s="477"/>
      <c r="AF35" s="75"/>
      <c r="AG35" s="75"/>
    </row>
    <row r="36" spans="1:34" ht="9" customHeight="1">
      <c r="A36" s="75"/>
      <c r="B36" s="478"/>
      <c r="C36" s="479"/>
      <c r="D36" s="479"/>
      <c r="E36" s="480"/>
      <c r="G36" s="478"/>
      <c r="H36" s="479"/>
      <c r="I36" s="479"/>
      <c r="J36" s="480"/>
      <c r="L36" s="478"/>
      <c r="M36" s="479"/>
      <c r="N36" s="479"/>
      <c r="O36" s="480"/>
      <c r="Q36" s="478"/>
      <c r="R36" s="479"/>
      <c r="S36" s="479"/>
      <c r="T36" s="480"/>
      <c r="V36" s="478"/>
      <c r="W36" s="479"/>
      <c r="X36" s="479"/>
      <c r="Y36" s="480"/>
      <c r="AF36" s="75"/>
      <c r="AG36" s="75"/>
    </row>
    <row r="37" spans="1:34" ht="9" customHeight="1">
      <c r="A37" s="75"/>
      <c r="B37" s="274"/>
      <c r="C37" s="276"/>
      <c r="D37" s="276"/>
      <c r="E37" s="275"/>
      <c r="G37" s="274"/>
      <c r="H37" s="276"/>
      <c r="I37" s="276"/>
      <c r="J37" s="275"/>
      <c r="L37" s="274"/>
      <c r="M37" s="276"/>
      <c r="N37" s="276"/>
      <c r="O37" s="275"/>
      <c r="Q37" s="274"/>
      <c r="R37" s="276"/>
      <c r="S37" s="276"/>
      <c r="T37" s="275"/>
      <c r="V37" s="274"/>
      <c r="W37" s="276"/>
      <c r="X37" s="276"/>
      <c r="Y37" s="275"/>
      <c r="AF37" s="75"/>
      <c r="AG37" s="75"/>
    </row>
    <row r="38" spans="1:34" ht="18.75" customHeight="1">
      <c r="A38" s="75"/>
      <c r="B38" s="484" t="s">
        <v>53</v>
      </c>
      <c r="C38" s="485"/>
      <c r="D38" s="485"/>
      <c r="E38" s="486"/>
      <c r="G38" s="481" t="s">
        <v>54</v>
      </c>
      <c r="H38" s="482"/>
      <c r="I38" s="482"/>
      <c r="J38" s="483"/>
      <c r="L38" s="500" t="s">
        <v>55</v>
      </c>
      <c r="M38" s="501"/>
      <c r="N38" s="501"/>
      <c r="O38" s="502"/>
      <c r="Q38" s="481" t="s">
        <v>54</v>
      </c>
      <c r="R38" s="482"/>
      <c r="S38" s="482"/>
      <c r="T38" s="483"/>
      <c r="V38" s="500" t="s">
        <v>55</v>
      </c>
      <c r="W38" s="501"/>
      <c r="X38" s="501"/>
      <c r="Y38" s="502"/>
      <c r="AF38" s="75"/>
      <c r="AG38" s="75"/>
    </row>
    <row r="39" spans="1:34" ht="9" customHeight="1">
      <c r="A39" s="75"/>
      <c r="B39" s="484"/>
      <c r="C39" s="485"/>
      <c r="D39" s="485"/>
      <c r="E39" s="486"/>
      <c r="F39" s="64" t="s">
        <v>45</v>
      </c>
      <c r="G39" s="466" t="s">
        <v>56</v>
      </c>
      <c r="H39" s="467"/>
      <c r="I39" s="467"/>
      <c r="J39" s="468"/>
      <c r="K39" s="64" t="s">
        <v>45</v>
      </c>
      <c r="L39" s="500"/>
      <c r="M39" s="501"/>
      <c r="N39" s="501"/>
      <c r="O39" s="502"/>
      <c r="P39" s="64" t="s">
        <v>45</v>
      </c>
      <c r="Q39" s="466" t="s">
        <v>56</v>
      </c>
      <c r="R39" s="467"/>
      <c r="S39" s="467"/>
      <c r="T39" s="468"/>
      <c r="U39" s="64" t="s">
        <v>45</v>
      </c>
      <c r="V39" s="500"/>
      <c r="W39" s="501"/>
      <c r="X39" s="501"/>
      <c r="Y39" s="502"/>
      <c r="AF39" s="75"/>
      <c r="AG39" s="75"/>
    </row>
    <row r="40" spans="1:34" ht="9" customHeight="1">
      <c r="A40" s="75"/>
      <c r="B40" s="484"/>
      <c r="C40" s="485"/>
      <c r="D40" s="485"/>
      <c r="E40" s="486"/>
      <c r="G40" s="466"/>
      <c r="H40" s="467"/>
      <c r="I40" s="467"/>
      <c r="J40" s="468"/>
      <c r="L40" s="500"/>
      <c r="M40" s="501"/>
      <c r="N40" s="501"/>
      <c r="O40" s="502"/>
      <c r="Q40" s="466"/>
      <c r="R40" s="467"/>
      <c r="S40" s="467"/>
      <c r="T40" s="468"/>
      <c r="V40" s="500"/>
      <c r="W40" s="501"/>
      <c r="X40" s="501"/>
      <c r="Y40" s="502"/>
      <c r="AF40" s="75"/>
      <c r="AG40" s="75"/>
    </row>
    <row r="41" spans="1:34" ht="9" customHeight="1">
      <c r="A41" s="75"/>
      <c r="B41" s="484"/>
      <c r="C41" s="485"/>
      <c r="D41" s="485"/>
      <c r="E41" s="486"/>
      <c r="G41" s="466"/>
      <c r="H41" s="467"/>
      <c r="I41" s="467"/>
      <c r="J41" s="468"/>
      <c r="L41" s="500"/>
      <c r="M41" s="501"/>
      <c r="N41" s="501"/>
      <c r="O41" s="502"/>
      <c r="Q41" s="466"/>
      <c r="R41" s="467"/>
      <c r="S41" s="467"/>
      <c r="T41" s="468"/>
      <c r="V41" s="500"/>
      <c r="W41" s="501"/>
      <c r="X41" s="501"/>
      <c r="Y41" s="502"/>
      <c r="AF41" s="75"/>
      <c r="AG41" s="75"/>
    </row>
    <row r="42" spans="1:34" ht="9" customHeight="1">
      <c r="A42" s="75"/>
      <c r="B42" s="76"/>
      <c r="E42" s="79"/>
      <c r="G42" s="76"/>
      <c r="J42" s="79"/>
      <c r="L42" s="76"/>
      <c r="O42" s="79"/>
      <c r="Q42" s="76"/>
      <c r="T42" s="79"/>
      <c r="V42" s="76"/>
      <c r="Y42" s="79"/>
      <c r="AF42" s="75"/>
      <c r="AG42" s="75"/>
    </row>
    <row r="43" spans="1:34" ht="9" customHeight="1">
      <c r="A43" s="75"/>
      <c r="B43" s="76"/>
      <c r="E43" s="79"/>
      <c r="G43" s="76"/>
      <c r="J43" s="79"/>
      <c r="L43" s="76"/>
      <c r="O43" s="79"/>
      <c r="Q43" s="76"/>
      <c r="T43" s="79"/>
      <c r="V43" s="76"/>
      <c r="Y43" s="79"/>
      <c r="AF43" s="75"/>
      <c r="AG43" s="75"/>
    </row>
    <row r="44" spans="1:34" ht="9" customHeight="1">
      <c r="A44" s="75"/>
      <c r="B44" s="80"/>
      <c r="C44" s="82"/>
      <c r="D44" s="82"/>
      <c r="E44" s="81"/>
      <c r="G44" s="80"/>
      <c r="H44" s="82"/>
      <c r="I44" s="82"/>
      <c r="J44" s="81"/>
      <c r="L44" s="80"/>
      <c r="M44" s="82"/>
      <c r="N44" s="82"/>
      <c r="O44" s="81"/>
      <c r="Q44" s="80"/>
      <c r="R44" s="82"/>
      <c r="S44" s="82"/>
      <c r="T44" s="81"/>
      <c r="V44" s="80"/>
      <c r="W44" s="82"/>
      <c r="X44" s="82"/>
      <c r="Y44" s="81"/>
      <c r="AF44" s="75"/>
      <c r="AG44" s="75"/>
    </row>
    <row r="45" spans="1:34" ht="9" customHeight="1">
      <c r="A45" s="75"/>
      <c r="B45" s="75"/>
      <c r="AF45" s="75"/>
      <c r="AG45" s="75"/>
    </row>
    <row r="46" spans="1:34" ht="9" customHeight="1">
      <c r="A46" s="75"/>
      <c r="B46" s="75"/>
      <c r="AF46" s="75"/>
      <c r="AG46" s="75"/>
    </row>
    <row r="47" spans="1:34">
      <c r="A47" s="75" t="s">
        <v>25</v>
      </c>
      <c r="B47" s="75" t="s">
        <v>57</v>
      </c>
      <c r="AF47" s="75"/>
      <c r="AG47" s="75"/>
      <c r="AH47" s="75"/>
    </row>
    <row r="48" spans="1:34" ht="9" customHeight="1">
      <c r="A48" s="75"/>
      <c r="B48" s="75"/>
      <c r="AF48" s="75"/>
      <c r="AG48" s="75"/>
    </row>
    <row r="49" spans="1:34">
      <c r="A49" s="75" t="s">
        <v>25</v>
      </c>
      <c r="B49" s="75" t="s">
        <v>58</v>
      </c>
      <c r="AF49" s="75"/>
      <c r="AG49" s="75"/>
      <c r="AH49" s="75"/>
    </row>
    <row r="50" spans="1:34" ht="21" customHeight="1">
      <c r="A50" s="75"/>
      <c r="B50" s="75"/>
      <c r="AF50" s="75"/>
      <c r="AG50" s="75"/>
    </row>
    <row r="51" spans="1:34" ht="9" customHeight="1">
      <c r="A51" s="75"/>
      <c r="B51" s="75"/>
      <c r="AF51" s="75"/>
      <c r="AG51" s="75"/>
    </row>
    <row r="52" spans="1:34" ht="12.6" customHeight="1"/>
    <row r="53" spans="1:34" ht="12.6" customHeight="1"/>
    <row r="54" spans="1:34" ht="12.6" customHeight="1"/>
    <row r="55" spans="1:34" ht="12.6" customHeight="1"/>
    <row r="56" spans="1:34" ht="12.6" customHeight="1"/>
    <row r="57" spans="1:34" ht="12.6" customHeight="1"/>
    <row r="58" spans="1:34" ht="12.6" customHeight="1"/>
    <row r="59" spans="1:34" ht="14.25" customHeight="1"/>
    <row r="62" spans="1:34" ht="14.25" customHeight="1"/>
    <row r="65" ht="14.25" customHeight="1"/>
  </sheetData>
  <mergeCells count="32">
    <mergeCell ref="Q35:T36"/>
    <mergeCell ref="Q39:T41"/>
    <mergeCell ref="L35:O36"/>
    <mergeCell ref="Q38:T38"/>
    <mergeCell ref="V35:Y36"/>
    <mergeCell ref="L38:O41"/>
    <mergeCell ref="V38:Y41"/>
    <mergeCell ref="Q15:T19"/>
    <mergeCell ref="AF12:AI13"/>
    <mergeCell ref="Q12:T13"/>
    <mergeCell ref="V12:Y13"/>
    <mergeCell ref="AA12:AD13"/>
    <mergeCell ref="V15:Y19"/>
    <mergeCell ref="AF15:AI19"/>
    <mergeCell ref="AA15:AD19"/>
    <mergeCell ref="G39:J41"/>
    <mergeCell ref="G35:J36"/>
    <mergeCell ref="G38:J38"/>
    <mergeCell ref="B38:E41"/>
    <mergeCell ref="N12:O12"/>
    <mergeCell ref="L15:O19"/>
    <mergeCell ref="B15:E19"/>
    <mergeCell ref="B12:E13"/>
    <mergeCell ref="I12:J12"/>
    <mergeCell ref="G15:J19"/>
    <mergeCell ref="B35:E36"/>
    <mergeCell ref="AP15:AS19"/>
    <mergeCell ref="AP12:AS13"/>
    <mergeCell ref="AU15:AX19"/>
    <mergeCell ref="AU12:AX13"/>
    <mergeCell ref="AK12:AN13"/>
    <mergeCell ref="AK15:AN19"/>
  </mergeCells>
  <phoneticPr fontId="2"/>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3CE0-4D0D-4343-82E7-62179FAAF9CC}">
  <sheetPr>
    <tabColor rgb="FFFFFF99"/>
    <pageSetUpPr fitToPage="1"/>
  </sheetPr>
  <dimension ref="A1:AA66"/>
  <sheetViews>
    <sheetView showGridLines="0" view="pageBreakPreview" topLeftCell="A35" zoomScale="68" zoomScaleNormal="85" zoomScaleSheetLayoutView="68" workbookViewId="0">
      <selection activeCell="B66" sqref="B66:O66"/>
    </sheetView>
  </sheetViews>
  <sheetFormatPr defaultRowHeight="14.4"/>
  <cols>
    <col min="1" max="1" width="2.59765625" customWidth="1"/>
    <col min="3" max="15" width="7.59765625" customWidth="1"/>
    <col min="17" max="17" width="2.5" customWidth="1"/>
  </cols>
  <sheetData>
    <row r="1" spans="1:27" ht="21">
      <c r="A1" s="389" t="s">
        <v>59</v>
      </c>
      <c r="L1" s="505" t="s">
        <v>60</v>
      </c>
      <c r="M1" s="505"/>
      <c r="N1" s="503"/>
      <c r="O1" s="503"/>
      <c r="P1" s="503"/>
      <c r="Q1" s="58"/>
      <c r="R1" s="75"/>
    </row>
    <row r="2" spans="1:27" ht="18.75" customHeight="1">
      <c r="J2" s="57"/>
      <c r="K2" s="57"/>
      <c r="L2" s="506"/>
      <c r="M2" s="506"/>
      <c r="N2" s="504"/>
      <c r="O2" s="504"/>
      <c r="P2" s="504"/>
    </row>
    <row r="3" spans="1:27" ht="16.2">
      <c r="Q3" s="67"/>
      <c r="AA3" t="s">
        <v>61</v>
      </c>
    </row>
    <row r="4" spans="1:27" ht="16.2">
      <c r="Q4" s="67"/>
      <c r="AA4" t="s">
        <v>62</v>
      </c>
    </row>
    <row r="5" spans="1:27" ht="16.2">
      <c r="R5" s="49"/>
    </row>
    <row r="10" spans="1:27" ht="15" thickBot="1"/>
    <row r="11" spans="1:27" ht="18.75" customHeight="1">
      <c r="B11" s="512" t="s">
        <v>63</v>
      </c>
      <c r="C11" s="513"/>
      <c r="D11" s="513"/>
      <c r="E11" s="513"/>
      <c r="F11" s="513"/>
      <c r="G11" s="513"/>
      <c r="H11" s="513"/>
      <c r="I11" s="513"/>
      <c r="J11" s="513"/>
      <c r="K11" s="513"/>
      <c r="L11" s="513"/>
      <c r="M11" s="513"/>
      <c r="N11" s="513"/>
      <c r="O11" s="513"/>
      <c r="P11" s="514"/>
    </row>
    <row r="12" spans="1:27" ht="14.25" customHeight="1">
      <c r="B12" s="515"/>
      <c r="C12" s="516"/>
      <c r="D12" s="516"/>
      <c r="E12" s="516"/>
      <c r="F12" s="516"/>
      <c r="G12" s="516"/>
      <c r="H12" s="516"/>
      <c r="I12" s="516"/>
      <c r="J12" s="516"/>
      <c r="K12" s="516"/>
      <c r="L12" s="516"/>
      <c r="M12" s="516"/>
      <c r="N12" s="516"/>
      <c r="O12" s="516"/>
      <c r="P12" s="517"/>
    </row>
    <row r="13" spans="1:27" ht="18.75" customHeight="1">
      <c r="B13" s="515"/>
      <c r="C13" s="516"/>
      <c r="D13" s="516"/>
      <c r="E13" s="516"/>
      <c r="F13" s="516"/>
      <c r="G13" s="516"/>
      <c r="H13" s="516"/>
      <c r="I13" s="516"/>
      <c r="J13" s="516"/>
      <c r="K13" s="516"/>
      <c r="L13" s="516"/>
      <c r="M13" s="516"/>
      <c r="N13" s="516"/>
      <c r="O13" s="516"/>
      <c r="P13" s="517"/>
    </row>
    <row r="14" spans="1:27" ht="14.25" customHeight="1">
      <c r="B14" s="515"/>
      <c r="C14" s="516"/>
      <c r="D14" s="516"/>
      <c r="E14" s="516"/>
      <c r="F14" s="516"/>
      <c r="G14" s="516"/>
      <c r="H14" s="516"/>
      <c r="I14" s="516"/>
      <c r="J14" s="516"/>
      <c r="K14" s="516"/>
      <c r="L14" s="516"/>
      <c r="M14" s="516"/>
      <c r="N14" s="516"/>
      <c r="O14" s="516"/>
      <c r="P14" s="517"/>
    </row>
    <row r="15" spans="1:27" ht="14.25" customHeight="1">
      <c r="B15" s="515"/>
      <c r="C15" s="516"/>
      <c r="D15" s="516"/>
      <c r="E15" s="516"/>
      <c r="F15" s="516"/>
      <c r="G15" s="516"/>
      <c r="H15" s="516"/>
      <c r="I15" s="516"/>
      <c r="J15" s="516"/>
      <c r="K15" s="516"/>
      <c r="L15" s="516"/>
      <c r="M15" s="516"/>
      <c r="N15" s="516"/>
      <c r="O15" s="516"/>
      <c r="P15" s="517"/>
    </row>
    <row r="16" spans="1:27" ht="14.25" customHeight="1">
      <c r="B16" s="515"/>
      <c r="C16" s="516"/>
      <c r="D16" s="516"/>
      <c r="E16" s="516"/>
      <c r="F16" s="516"/>
      <c r="G16" s="516"/>
      <c r="H16" s="516"/>
      <c r="I16" s="516"/>
      <c r="J16" s="516"/>
      <c r="K16" s="516"/>
      <c r="L16" s="516"/>
      <c r="M16" s="516"/>
      <c r="N16" s="516"/>
      <c r="O16" s="516"/>
      <c r="P16" s="517"/>
    </row>
    <row r="17" spans="2:16" ht="14.25" customHeight="1">
      <c r="B17" s="515"/>
      <c r="C17" s="516"/>
      <c r="D17" s="516"/>
      <c r="E17" s="516"/>
      <c r="F17" s="516"/>
      <c r="G17" s="516"/>
      <c r="H17" s="516"/>
      <c r="I17" s="516"/>
      <c r="J17" s="516"/>
      <c r="K17" s="516"/>
      <c r="L17" s="516"/>
      <c r="M17" s="516"/>
      <c r="N17" s="516"/>
      <c r="O17" s="516"/>
      <c r="P17" s="517"/>
    </row>
    <row r="18" spans="2:16" ht="14.25" customHeight="1">
      <c r="B18" s="515"/>
      <c r="C18" s="516"/>
      <c r="D18" s="516"/>
      <c r="E18" s="516"/>
      <c r="F18" s="516"/>
      <c r="G18" s="516"/>
      <c r="H18" s="516"/>
      <c r="I18" s="516"/>
      <c r="J18" s="516"/>
      <c r="K18" s="516"/>
      <c r="L18" s="516"/>
      <c r="M18" s="516"/>
      <c r="N18" s="516"/>
      <c r="O18" s="516"/>
      <c r="P18" s="517"/>
    </row>
    <row r="19" spans="2:16" ht="14.25" customHeight="1">
      <c r="B19" s="515"/>
      <c r="C19" s="516"/>
      <c r="D19" s="516"/>
      <c r="E19" s="516"/>
      <c r="F19" s="516"/>
      <c r="G19" s="516"/>
      <c r="H19" s="516"/>
      <c r="I19" s="516"/>
      <c r="J19" s="516"/>
      <c r="K19" s="516"/>
      <c r="L19" s="516"/>
      <c r="M19" s="516"/>
      <c r="N19" s="516"/>
      <c r="O19" s="516"/>
      <c r="P19" s="517"/>
    </row>
    <row r="20" spans="2:16" ht="14.25" customHeight="1">
      <c r="B20" s="515"/>
      <c r="C20" s="516"/>
      <c r="D20" s="516"/>
      <c r="E20" s="516"/>
      <c r="F20" s="516"/>
      <c r="G20" s="516"/>
      <c r="H20" s="516"/>
      <c r="I20" s="516"/>
      <c r="J20" s="516"/>
      <c r="K20" s="516"/>
      <c r="L20" s="516"/>
      <c r="M20" s="516"/>
      <c r="N20" s="516"/>
      <c r="O20" s="516"/>
      <c r="P20" s="517"/>
    </row>
    <row r="21" spans="2:16" ht="14.25" customHeight="1">
      <c r="B21" s="515"/>
      <c r="C21" s="516"/>
      <c r="D21" s="516"/>
      <c r="E21" s="516"/>
      <c r="F21" s="516"/>
      <c r="G21" s="516"/>
      <c r="H21" s="516"/>
      <c r="I21" s="516"/>
      <c r="J21" s="516"/>
      <c r="K21" s="516"/>
      <c r="L21" s="516"/>
      <c r="M21" s="516"/>
      <c r="N21" s="516"/>
      <c r="O21" s="516"/>
      <c r="P21" s="517"/>
    </row>
    <row r="22" spans="2:16" ht="14.25" customHeight="1">
      <c r="B22" s="515"/>
      <c r="C22" s="516"/>
      <c r="D22" s="516"/>
      <c r="E22" s="516"/>
      <c r="F22" s="516"/>
      <c r="G22" s="516"/>
      <c r="H22" s="516"/>
      <c r="I22" s="516"/>
      <c r="J22" s="516"/>
      <c r="K22" s="516"/>
      <c r="L22" s="516"/>
      <c r="M22" s="516"/>
      <c r="N22" s="516"/>
      <c r="O22" s="516"/>
      <c r="P22" s="517"/>
    </row>
    <row r="23" spans="2:16" ht="14.25" customHeight="1">
      <c r="B23" s="515"/>
      <c r="C23" s="516"/>
      <c r="D23" s="516"/>
      <c r="E23" s="516"/>
      <c r="F23" s="516"/>
      <c r="G23" s="516"/>
      <c r="H23" s="516"/>
      <c r="I23" s="516"/>
      <c r="J23" s="516"/>
      <c r="K23" s="516"/>
      <c r="L23" s="516"/>
      <c r="M23" s="516"/>
      <c r="N23" s="516"/>
      <c r="O23" s="516"/>
      <c r="P23" s="517"/>
    </row>
    <row r="24" spans="2:16" ht="14.25" customHeight="1">
      <c r="B24" s="515"/>
      <c r="C24" s="516"/>
      <c r="D24" s="516"/>
      <c r="E24" s="516"/>
      <c r="F24" s="516"/>
      <c r="G24" s="516"/>
      <c r="H24" s="516"/>
      <c r="I24" s="516"/>
      <c r="J24" s="516"/>
      <c r="K24" s="516"/>
      <c r="L24" s="516"/>
      <c r="M24" s="516"/>
      <c r="N24" s="516"/>
      <c r="O24" s="516"/>
      <c r="P24" s="517"/>
    </row>
    <row r="25" spans="2:16" ht="14.25" customHeight="1">
      <c r="B25" s="515"/>
      <c r="C25" s="516"/>
      <c r="D25" s="516"/>
      <c r="E25" s="516"/>
      <c r="F25" s="516"/>
      <c r="G25" s="516"/>
      <c r="H25" s="516"/>
      <c r="I25" s="516"/>
      <c r="J25" s="516"/>
      <c r="K25" s="516"/>
      <c r="L25" s="516"/>
      <c r="M25" s="516"/>
      <c r="N25" s="516"/>
      <c r="O25" s="516"/>
      <c r="P25" s="517"/>
    </row>
    <row r="26" spans="2:16" ht="14.25" customHeight="1">
      <c r="B26" s="515"/>
      <c r="C26" s="516"/>
      <c r="D26" s="516"/>
      <c r="E26" s="516"/>
      <c r="F26" s="516"/>
      <c r="G26" s="516"/>
      <c r="H26" s="516"/>
      <c r="I26" s="516"/>
      <c r="J26" s="516"/>
      <c r="K26" s="516"/>
      <c r="L26" s="516"/>
      <c r="M26" s="516"/>
      <c r="N26" s="516"/>
      <c r="O26" s="516"/>
      <c r="P26" s="517"/>
    </row>
    <row r="27" spans="2:16" ht="14.25" customHeight="1">
      <c r="B27" s="515"/>
      <c r="C27" s="516"/>
      <c r="D27" s="516"/>
      <c r="E27" s="516"/>
      <c r="F27" s="516"/>
      <c r="G27" s="516"/>
      <c r="H27" s="516"/>
      <c r="I27" s="516"/>
      <c r="J27" s="516"/>
      <c r="K27" s="516"/>
      <c r="L27" s="516"/>
      <c r="M27" s="516"/>
      <c r="N27" s="516"/>
      <c r="O27" s="516"/>
      <c r="P27" s="517"/>
    </row>
    <row r="28" spans="2:16" ht="14.25" customHeight="1">
      <c r="B28" s="515"/>
      <c r="C28" s="516"/>
      <c r="D28" s="516"/>
      <c r="E28" s="516"/>
      <c r="F28" s="516"/>
      <c r="G28" s="516"/>
      <c r="H28" s="516"/>
      <c r="I28" s="516"/>
      <c r="J28" s="516"/>
      <c r="K28" s="516"/>
      <c r="L28" s="516"/>
      <c r="M28" s="516"/>
      <c r="N28" s="516"/>
      <c r="O28" s="516"/>
      <c r="P28" s="517"/>
    </row>
    <row r="29" spans="2:16" ht="14.25" customHeight="1">
      <c r="B29" s="515"/>
      <c r="C29" s="516"/>
      <c r="D29" s="516"/>
      <c r="E29" s="516"/>
      <c r="F29" s="516"/>
      <c r="G29" s="516"/>
      <c r="H29" s="516"/>
      <c r="I29" s="516"/>
      <c r="J29" s="516"/>
      <c r="K29" s="516"/>
      <c r="L29" s="516"/>
      <c r="M29" s="516"/>
      <c r="N29" s="516"/>
      <c r="O29" s="516"/>
      <c r="P29" s="517"/>
    </row>
    <row r="30" spans="2:16" ht="14.25" customHeight="1">
      <c r="B30" s="515"/>
      <c r="C30" s="516"/>
      <c r="D30" s="516"/>
      <c r="E30" s="516"/>
      <c r="F30" s="516"/>
      <c r="G30" s="516"/>
      <c r="H30" s="516"/>
      <c r="I30" s="516"/>
      <c r="J30" s="516"/>
      <c r="K30" s="516"/>
      <c r="L30" s="516"/>
      <c r="M30" s="516"/>
      <c r="N30" s="516"/>
      <c r="O30" s="516"/>
      <c r="P30" s="517"/>
    </row>
    <row r="31" spans="2:16" ht="14.25" customHeight="1">
      <c r="B31" s="515"/>
      <c r="C31" s="516"/>
      <c r="D31" s="516"/>
      <c r="E31" s="516"/>
      <c r="F31" s="516"/>
      <c r="G31" s="516"/>
      <c r="H31" s="516"/>
      <c r="I31" s="516"/>
      <c r="J31" s="516"/>
      <c r="K31" s="516"/>
      <c r="L31" s="516"/>
      <c r="M31" s="516"/>
      <c r="N31" s="516"/>
      <c r="O31" s="516"/>
      <c r="P31" s="517"/>
    </row>
    <row r="32" spans="2:16" ht="14.25" customHeight="1">
      <c r="B32" s="515"/>
      <c r="C32" s="516"/>
      <c r="D32" s="516"/>
      <c r="E32" s="516"/>
      <c r="F32" s="516"/>
      <c r="G32" s="516"/>
      <c r="H32" s="516"/>
      <c r="I32" s="516"/>
      <c r="J32" s="516"/>
      <c r="K32" s="516"/>
      <c r="L32" s="516"/>
      <c r="M32" s="516"/>
      <c r="N32" s="516"/>
      <c r="O32" s="516"/>
      <c r="P32" s="517"/>
    </row>
    <row r="33" spans="2:16" ht="14.25" customHeight="1">
      <c r="B33" s="515"/>
      <c r="C33" s="516"/>
      <c r="D33" s="516"/>
      <c r="E33" s="516"/>
      <c r="F33" s="516"/>
      <c r="G33" s="516"/>
      <c r="H33" s="516"/>
      <c r="I33" s="516"/>
      <c r="J33" s="516"/>
      <c r="K33" s="516"/>
      <c r="L33" s="516"/>
      <c r="M33" s="516"/>
      <c r="N33" s="516"/>
      <c r="O33" s="516"/>
      <c r="P33" s="517"/>
    </row>
    <row r="34" spans="2:16" ht="14.25" customHeight="1">
      <c r="B34" s="515"/>
      <c r="C34" s="516"/>
      <c r="D34" s="516"/>
      <c r="E34" s="516"/>
      <c r="F34" s="516"/>
      <c r="G34" s="516"/>
      <c r="H34" s="516"/>
      <c r="I34" s="516"/>
      <c r="J34" s="516"/>
      <c r="K34" s="516"/>
      <c r="L34" s="516"/>
      <c r="M34" s="516"/>
      <c r="N34" s="516"/>
      <c r="O34" s="516"/>
      <c r="P34" s="517"/>
    </row>
    <row r="35" spans="2:16" ht="14.25" customHeight="1" thickBot="1">
      <c r="B35" s="518"/>
      <c r="C35" s="519"/>
      <c r="D35" s="519"/>
      <c r="E35" s="519"/>
      <c r="F35" s="519"/>
      <c r="G35" s="519"/>
      <c r="H35" s="519"/>
      <c r="I35" s="519"/>
      <c r="J35" s="519"/>
      <c r="K35" s="519"/>
      <c r="L35" s="519"/>
      <c r="M35" s="519"/>
      <c r="N35" s="519"/>
      <c r="O35" s="519"/>
      <c r="P35" s="520"/>
    </row>
    <row r="36" spans="2:16" ht="14.25" customHeight="1">
      <c r="C36" s="388"/>
      <c r="D36" s="388"/>
      <c r="E36" s="388"/>
      <c r="F36" s="388"/>
      <c r="G36" s="388"/>
      <c r="H36" s="388"/>
      <c r="I36" s="388"/>
      <c r="J36" s="388"/>
      <c r="K36" s="388"/>
      <c r="L36" s="388"/>
      <c r="M36" s="388"/>
      <c r="N36" s="388"/>
      <c r="O36" s="388"/>
    </row>
    <row r="37" spans="2:16" ht="14.25" customHeight="1">
      <c r="C37" s="388"/>
      <c r="D37" s="388"/>
      <c r="E37" s="388"/>
      <c r="F37" s="388"/>
      <c r="G37" s="388"/>
      <c r="H37" s="388"/>
      <c r="I37" s="388"/>
      <c r="J37" s="388"/>
      <c r="K37" s="388"/>
      <c r="L37" s="388"/>
      <c r="M37" s="388"/>
      <c r="N37" s="388"/>
      <c r="O37" s="388"/>
    </row>
    <row r="38" spans="2:16" ht="14.25" customHeight="1">
      <c r="C38" s="388"/>
      <c r="D38" s="388"/>
      <c r="E38" s="388"/>
      <c r="F38" s="388"/>
      <c r="G38" s="388"/>
      <c r="H38" s="388"/>
      <c r="I38" s="388"/>
      <c r="J38" s="388"/>
      <c r="K38" s="388"/>
      <c r="L38" s="388"/>
      <c r="M38" s="388"/>
      <c r="N38" s="388"/>
      <c r="O38" s="388"/>
    </row>
    <row r="39" spans="2:16" ht="14.25" customHeight="1">
      <c r="C39" s="388"/>
      <c r="D39" s="388"/>
      <c r="E39" s="388"/>
      <c r="F39" s="388"/>
      <c r="G39" s="388"/>
      <c r="H39" s="388"/>
      <c r="I39" s="388"/>
      <c r="J39" s="388"/>
      <c r="K39" s="388"/>
      <c r="L39" s="388"/>
      <c r="M39" s="388"/>
      <c r="N39" s="388"/>
      <c r="O39" s="388"/>
    </row>
    <row r="40" spans="2:16" ht="14.25" customHeight="1">
      <c r="C40" s="388"/>
      <c r="D40" s="388"/>
      <c r="E40" s="388"/>
      <c r="F40" s="388"/>
      <c r="G40" s="388"/>
      <c r="H40" s="388"/>
      <c r="I40" s="388"/>
      <c r="J40" s="388"/>
      <c r="K40" s="388"/>
      <c r="L40" s="388"/>
      <c r="M40" s="388"/>
      <c r="N40" s="388"/>
      <c r="O40" s="388"/>
    </row>
    <row r="41" spans="2:16" ht="14.25" customHeight="1">
      <c r="C41" s="388"/>
      <c r="D41" s="388"/>
      <c r="E41" s="388"/>
      <c r="F41" s="388"/>
      <c r="G41" s="388"/>
      <c r="H41" s="388"/>
      <c r="I41" s="388"/>
      <c r="J41" s="388"/>
      <c r="K41" s="388"/>
      <c r="L41" s="388"/>
      <c r="M41" s="388"/>
      <c r="N41" s="388"/>
      <c r="O41" s="388"/>
    </row>
    <row r="42" spans="2:16" ht="14.25" customHeight="1">
      <c r="C42" s="388"/>
      <c r="D42" s="388"/>
      <c r="E42" s="388"/>
      <c r="F42" s="388"/>
      <c r="G42" s="388"/>
      <c r="H42" s="388"/>
      <c r="I42" s="388"/>
      <c r="J42" s="388"/>
      <c r="K42" s="388"/>
      <c r="L42" s="388"/>
      <c r="M42" s="388"/>
      <c r="N42" s="388"/>
      <c r="O42" s="388"/>
    </row>
    <row r="43" spans="2:16" ht="14.25" customHeight="1">
      <c r="C43" s="388"/>
      <c r="D43" s="388"/>
      <c r="E43" s="388"/>
      <c r="F43" s="388"/>
      <c r="G43" s="388"/>
      <c r="H43" s="388"/>
      <c r="I43" s="388"/>
      <c r="J43" s="388"/>
      <c r="K43" s="388"/>
      <c r="L43" s="388"/>
      <c r="M43" s="388"/>
      <c r="N43" s="388"/>
      <c r="O43" s="388"/>
    </row>
    <row r="44" spans="2:16" ht="14.25" customHeight="1">
      <c r="C44" s="388"/>
      <c r="D44" s="388"/>
      <c r="E44" s="388"/>
      <c r="F44" s="388"/>
      <c r="G44" s="388"/>
      <c r="H44" s="388"/>
      <c r="I44" s="388"/>
      <c r="J44" s="388"/>
      <c r="K44" s="388"/>
      <c r="L44" s="388"/>
      <c r="M44" s="388"/>
      <c r="N44" s="388"/>
      <c r="O44" s="388"/>
    </row>
    <row r="45" spans="2:16" ht="14.25" customHeight="1">
      <c r="C45" s="388"/>
      <c r="D45" s="388"/>
      <c r="E45" s="388"/>
      <c r="F45" s="388"/>
      <c r="G45" s="388"/>
      <c r="H45" s="388"/>
      <c r="I45" s="388"/>
      <c r="J45" s="388"/>
      <c r="K45" s="388"/>
      <c r="L45" s="388"/>
      <c r="M45" s="388"/>
      <c r="N45" s="388"/>
      <c r="O45" s="388"/>
    </row>
    <row r="46" spans="2:16" ht="14.25" customHeight="1">
      <c r="C46" s="388"/>
      <c r="D46" s="388"/>
      <c r="E46" s="388"/>
      <c r="F46" s="388"/>
      <c r="G46" s="388"/>
      <c r="H46" s="388"/>
      <c r="I46" s="388"/>
      <c r="J46" s="388"/>
      <c r="K46" s="388"/>
      <c r="L46" s="388"/>
      <c r="M46" s="388"/>
      <c r="N46" s="388"/>
      <c r="O46" s="388"/>
    </row>
    <row r="47" spans="2:16" ht="14.25" customHeight="1">
      <c r="C47" s="388"/>
      <c r="D47" s="388"/>
      <c r="E47" s="388"/>
      <c r="F47" s="388"/>
      <c r="G47" s="388"/>
      <c r="H47" s="388"/>
      <c r="I47" s="388"/>
      <c r="J47" s="388"/>
      <c r="K47" s="388"/>
      <c r="L47" s="388"/>
      <c r="M47" s="388"/>
      <c r="N47" s="388"/>
      <c r="O47" s="388"/>
    </row>
    <row r="48" spans="2:16" ht="14.25" customHeight="1">
      <c r="C48" s="388"/>
      <c r="D48" s="388"/>
      <c r="E48" s="388"/>
      <c r="F48" s="388"/>
      <c r="G48" s="388"/>
      <c r="H48" s="388"/>
      <c r="I48" s="388"/>
      <c r="J48" s="388"/>
      <c r="K48" s="388"/>
      <c r="L48" s="388"/>
      <c r="M48" s="388"/>
      <c r="N48" s="388"/>
      <c r="O48" s="388"/>
    </row>
    <row r="49" spans="2:17" ht="14.25" customHeight="1">
      <c r="C49" s="388"/>
      <c r="D49" s="388"/>
      <c r="E49" s="388"/>
      <c r="F49" s="388"/>
      <c r="G49" s="388"/>
      <c r="H49" s="388"/>
      <c r="I49" s="388"/>
      <c r="J49" s="388"/>
      <c r="K49" s="388"/>
      <c r="L49" s="388"/>
      <c r="M49" s="388"/>
      <c r="N49" s="388"/>
      <c r="O49" s="388"/>
    </row>
    <row r="50" spans="2:17" ht="14.25" customHeight="1">
      <c r="C50" s="388"/>
      <c r="D50" s="388"/>
      <c r="E50" s="388"/>
      <c r="F50" s="388"/>
      <c r="G50" s="388"/>
      <c r="H50" s="388"/>
      <c r="I50" s="388"/>
      <c r="J50" s="388"/>
      <c r="K50" s="388"/>
      <c r="L50" s="388"/>
      <c r="M50" s="388"/>
      <c r="N50" s="388"/>
      <c r="O50" s="388"/>
    </row>
    <row r="51" spans="2:17" ht="14.25" customHeight="1">
      <c r="C51" s="388"/>
      <c r="D51" s="388"/>
      <c r="E51" s="388"/>
      <c r="F51" s="388"/>
      <c r="G51" s="388"/>
      <c r="H51" s="388"/>
      <c r="I51" s="388"/>
      <c r="J51" s="388"/>
      <c r="K51" s="388"/>
      <c r="L51" s="388"/>
      <c r="M51" s="388"/>
      <c r="N51" s="388"/>
      <c r="O51" s="388"/>
    </row>
    <row r="53" spans="2:17" ht="13.5" customHeight="1"/>
    <row r="54" spans="2:17" ht="30.75" customHeight="1"/>
    <row r="55" spans="2:17" ht="40.35" customHeight="1">
      <c r="B55" s="522" t="s">
        <v>64</v>
      </c>
      <c r="C55" s="522"/>
      <c r="D55" s="522"/>
      <c r="E55" s="522"/>
      <c r="F55" s="522"/>
      <c r="G55" s="522"/>
      <c r="H55" s="522"/>
      <c r="I55" s="522"/>
      <c r="J55" s="522"/>
      <c r="K55" s="522"/>
      <c r="L55" s="522"/>
      <c r="M55" s="522"/>
      <c r="N55" s="522"/>
      <c r="O55" s="522"/>
      <c r="P55" s="522"/>
    </row>
    <row r="56" spans="2:17" s="74" customFormat="1" ht="34.5" customHeight="1" thickBot="1">
      <c r="B56" s="522"/>
      <c r="C56" s="522"/>
      <c r="D56" s="522"/>
      <c r="E56" s="522"/>
      <c r="F56" s="522"/>
      <c r="G56" s="522"/>
      <c r="H56" s="522"/>
      <c r="I56" s="522"/>
      <c r="J56" s="522"/>
      <c r="K56" s="522"/>
      <c r="L56" s="522"/>
      <c r="M56" s="522"/>
      <c r="N56" s="522"/>
      <c r="O56" s="522"/>
      <c r="P56" s="522"/>
    </row>
    <row r="57" spans="2:17" s="74" customFormat="1" ht="27" customHeight="1" thickBot="1">
      <c r="B57" s="383" t="s">
        <v>65</v>
      </c>
      <c r="D57" s="386"/>
      <c r="E57" s="386"/>
      <c r="F57" s="386"/>
      <c r="G57" s="386"/>
      <c r="H57" s="386"/>
      <c r="I57" s="386"/>
      <c r="J57" s="386"/>
      <c r="K57" s="385"/>
      <c r="L57" s="523" t="s">
        <v>66</v>
      </c>
      <c r="M57" s="524"/>
      <c r="N57" s="524"/>
      <c r="O57" s="524"/>
      <c r="P57" s="524"/>
      <c r="Q57" s="524"/>
    </row>
    <row r="58" spans="2:17" s="74" customFormat="1" ht="10.5" customHeight="1" thickBot="1">
      <c r="B58" s="383"/>
      <c r="D58" s="386"/>
      <c r="E58" s="386"/>
      <c r="F58" s="386"/>
      <c r="G58" s="386"/>
      <c r="H58" s="386"/>
      <c r="I58" s="386"/>
      <c r="J58" s="386"/>
      <c r="K58" s="387"/>
      <c r="L58" s="524"/>
      <c r="M58" s="524"/>
      <c r="N58" s="524"/>
      <c r="O58" s="524"/>
      <c r="P58" s="524"/>
      <c r="Q58" s="524"/>
    </row>
    <row r="59" spans="2:17" s="74" customFormat="1" ht="27" customHeight="1" thickBot="1">
      <c r="B59" s="383" t="s">
        <v>67</v>
      </c>
      <c r="D59" s="386"/>
      <c r="E59" s="386"/>
      <c r="F59" s="386"/>
      <c r="G59" s="386"/>
      <c r="H59" s="386"/>
      <c r="I59" s="386"/>
      <c r="J59" s="386"/>
      <c r="K59" s="385"/>
      <c r="L59" s="523"/>
      <c r="M59" s="524"/>
      <c r="N59" s="524"/>
      <c r="O59" s="524"/>
      <c r="P59" s="524"/>
      <c r="Q59" s="524"/>
    </row>
    <row r="60" spans="2:17" s="74" customFormat="1" ht="10.5" customHeight="1" thickBot="1">
      <c r="B60" s="384"/>
      <c r="D60" s="381"/>
      <c r="E60" s="381"/>
      <c r="F60" s="381"/>
      <c r="G60" s="381"/>
      <c r="H60" s="381"/>
      <c r="I60" s="381"/>
      <c r="J60" s="381"/>
      <c r="K60" s="381"/>
      <c r="L60" s="381"/>
      <c r="M60" s="381"/>
      <c r="N60" s="381"/>
      <c r="O60" s="381"/>
      <c r="P60" s="381"/>
      <c r="Q60" s="381"/>
    </row>
    <row r="61" spans="2:17" s="74" customFormat="1" ht="27" customHeight="1" thickBot="1">
      <c r="B61" s="383" t="s">
        <v>68</v>
      </c>
      <c r="D61" s="381"/>
      <c r="E61" s="381"/>
      <c r="F61" s="381"/>
      <c r="G61" s="381"/>
      <c r="H61" s="381"/>
      <c r="I61" s="381"/>
      <c r="J61" s="381"/>
      <c r="K61" s="382"/>
      <c r="L61" s="523" t="s">
        <v>69</v>
      </c>
      <c r="M61" s="524"/>
      <c r="N61" s="524"/>
      <c r="O61" s="524"/>
      <c r="P61" s="524"/>
      <c r="Q61" s="524"/>
    </row>
    <row r="62" spans="2:17" s="74" customFormat="1" ht="15" customHeight="1">
      <c r="B62" s="381"/>
      <c r="C62" s="381"/>
      <c r="D62" s="381"/>
      <c r="E62" s="381"/>
      <c r="F62" s="381"/>
      <c r="G62" s="381"/>
      <c r="H62" s="381"/>
      <c r="I62" s="381"/>
      <c r="J62" s="381"/>
      <c r="K62" s="381"/>
      <c r="L62" s="381"/>
      <c r="M62" s="381"/>
      <c r="N62" s="381"/>
      <c r="O62" s="381"/>
      <c r="P62" s="381"/>
    </row>
    <row r="63" spans="2:17" ht="24" customHeight="1">
      <c r="B63" s="507" t="s">
        <v>70</v>
      </c>
      <c r="C63" s="508"/>
      <c r="D63" s="362"/>
      <c r="E63" s="362"/>
      <c r="F63" s="362"/>
      <c r="G63" s="362"/>
      <c r="H63" s="362"/>
      <c r="I63" s="362"/>
      <c r="J63" s="362"/>
      <c r="K63" s="362"/>
      <c r="L63" s="362"/>
      <c r="M63" s="362"/>
      <c r="N63" s="362"/>
      <c r="O63" s="362"/>
      <c r="P63" s="363"/>
    </row>
    <row r="64" spans="2:17" ht="50.25" customHeight="1">
      <c r="B64" s="509"/>
      <c r="C64" s="510"/>
      <c r="D64" s="510"/>
      <c r="E64" s="510"/>
      <c r="F64" s="510"/>
      <c r="G64" s="510"/>
      <c r="H64" s="510"/>
      <c r="I64" s="510"/>
      <c r="J64" s="510"/>
      <c r="K64" s="510"/>
      <c r="L64" s="510"/>
      <c r="M64" s="510"/>
      <c r="N64" s="510"/>
      <c r="O64" s="510"/>
      <c r="P64" s="511"/>
    </row>
    <row r="65" spans="2:17" ht="28.5" customHeight="1">
      <c r="B65" s="380"/>
      <c r="C65" s="380"/>
      <c r="D65" s="380"/>
      <c r="E65" s="380"/>
      <c r="F65" s="380"/>
      <c r="G65" s="380"/>
      <c r="H65" s="380"/>
      <c r="I65" s="380"/>
      <c r="J65" s="380"/>
      <c r="K65" s="380"/>
      <c r="L65" s="380"/>
      <c r="M65" s="380"/>
      <c r="N65" s="380"/>
      <c r="O65" s="380"/>
      <c r="P65" s="380"/>
      <c r="Q65" s="443" t="s">
        <v>71</v>
      </c>
    </row>
    <row r="66" spans="2:17" s="74" customFormat="1" ht="28.35" customHeight="1">
      <c r="B66" s="521"/>
      <c r="C66" s="521"/>
      <c r="D66" s="521"/>
      <c r="E66" s="521"/>
      <c r="F66" s="521"/>
      <c r="G66" s="521"/>
      <c r="H66" s="521"/>
      <c r="I66" s="521"/>
      <c r="J66" s="521"/>
      <c r="K66" s="521"/>
      <c r="L66" s="521"/>
      <c r="M66" s="521"/>
      <c r="N66" s="521"/>
      <c r="O66" s="521"/>
    </row>
  </sheetData>
  <mergeCells count="11">
    <mergeCell ref="B66:O66"/>
    <mergeCell ref="B55:P56"/>
    <mergeCell ref="L61:Q61"/>
    <mergeCell ref="L57:Q57"/>
    <mergeCell ref="L58:Q58"/>
    <mergeCell ref="L59:Q59"/>
    <mergeCell ref="N1:P2"/>
    <mergeCell ref="L1:M2"/>
    <mergeCell ref="B63:C63"/>
    <mergeCell ref="B64:P64"/>
    <mergeCell ref="B11:P35"/>
  </mergeCells>
  <phoneticPr fontId="2"/>
  <printOptions horizontalCentered="1"/>
  <pageMargins left="0.31496062992125984" right="0.15748031496062992" top="0.59055118110236227" bottom="0.19685039370078741" header="0.51181102362204722" footer="0.15748031496062992"/>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E715-0764-41EF-A415-BFB897290312}">
  <sheetPr>
    <tabColor rgb="FF92D050"/>
  </sheetPr>
  <dimension ref="A2:I50"/>
  <sheetViews>
    <sheetView showGridLines="0" view="pageBreakPreview" topLeftCell="A35" zoomScale="98" zoomScaleNormal="100" zoomScaleSheetLayoutView="98" workbookViewId="0">
      <selection activeCell="H57" sqref="H57"/>
    </sheetView>
  </sheetViews>
  <sheetFormatPr defaultColWidth="9" defaultRowHeight="16.2"/>
  <cols>
    <col min="1" max="1" width="9.59765625" style="49" customWidth="1"/>
    <col min="2" max="2" width="9.09765625" style="49" customWidth="1"/>
    <col min="3" max="3" width="9.59765625" style="49" customWidth="1"/>
    <col min="4" max="4" width="9" style="49" customWidth="1"/>
    <col min="5" max="5" width="14" style="49" customWidth="1"/>
    <col min="6" max="8" width="12.09765625" style="49" customWidth="1"/>
    <col min="9" max="9" width="15.09765625" style="49" customWidth="1"/>
    <col min="10" max="16384" width="9" style="49"/>
  </cols>
  <sheetData>
    <row r="2" spans="1:9">
      <c r="H2" s="52"/>
      <c r="I2" s="50" t="s">
        <v>72</v>
      </c>
    </row>
    <row r="3" spans="1:9">
      <c r="A3" s="49" t="s">
        <v>73</v>
      </c>
    </row>
    <row r="4" spans="1:9">
      <c r="A4" s="52" t="s">
        <v>74</v>
      </c>
      <c r="B4" s="52"/>
    </row>
    <row r="5" spans="1:9">
      <c r="A5" s="49" t="s">
        <v>75</v>
      </c>
      <c r="C5" s="52"/>
      <c r="D5" s="52"/>
      <c r="E5" s="52"/>
    </row>
    <row r="7" spans="1:9">
      <c r="F7" s="52" t="s">
        <v>76</v>
      </c>
      <c r="G7" s="52"/>
      <c r="H7" s="52"/>
      <c r="I7" s="52"/>
    </row>
    <row r="8" spans="1:9">
      <c r="F8" s="52" t="s">
        <v>77</v>
      </c>
      <c r="G8" s="52"/>
      <c r="H8" s="52"/>
      <c r="I8" s="52"/>
    </row>
    <row r="9" spans="1:9">
      <c r="F9" s="52" t="s">
        <v>78</v>
      </c>
      <c r="G9" s="52"/>
      <c r="H9" s="52"/>
      <c r="I9" s="445" t="s">
        <v>79</v>
      </c>
    </row>
    <row r="10" spans="1:9">
      <c r="F10" s="52"/>
      <c r="G10" s="52"/>
      <c r="H10" s="52"/>
      <c r="I10" s="445"/>
    </row>
    <row r="11" spans="1:9">
      <c r="F11" s="432" t="s">
        <v>80</v>
      </c>
      <c r="G11" s="433"/>
      <c r="H11" s="433"/>
      <c r="I11" s="434"/>
    </row>
    <row r="12" spans="1:9">
      <c r="F12" s="435" t="s">
        <v>81</v>
      </c>
      <c r="I12" s="436"/>
    </row>
    <row r="13" spans="1:9">
      <c r="F13" s="435" t="s">
        <v>82</v>
      </c>
      <c r="I13" s="436"/>
    </row>
    <row r="14" spans="1:9">
      <c r="F14" s="435" t="s">
        <v>83</v>
      </c>
      <c r="I14" s="436"/>
    </row>
    <row r="15" spans="1:9" ht="26.1" customHeight="1">
      <c r="F15" s="435" t="s">
        <v>84</v>
      </c>
      <c r="G15" s="49" t="s">
        <v>85</v>
      </c>
      <c r="I15" s="436"/>
    </row>
    <row r="16" spans="1:9">
      <c r="F16" s="435" t="s">
        <v>86</v>
      </c>
      <c r="I16" s="436"/>
    </row>
    <row r="17" spans="1:9">
      <c r="F17" s="435" t="s">
        <v>81</v>
      </c>
      <c r="I17" s="436"/>
    </row>
    <row r="18" spans="1:9">
      <c r="F18" s="435" t="s">
        <v>82</v>
      </c>
      <c r="I18" s="436"/>
    </row>
    <row r="19" spans="1:9">
      <c r="F19" s="435" t="s">
        <v>83</v>
      </c>
      <c r="I19" s="436"/>
    </row>
    <row r="20" spans="1:9" ht="26.1" customHeight="1">
      <c r="F20" s="437" t="s">
        <v>84</v>
      </c>
      <c r="G20" s="438" t="s">
        <v>85</v>
      </c>
      <c r="H20" s="438"/>
      <c r="I20" s="439"/>
    </row>
    <row r="22" spans="1:9">
      <c r="A22" s="525" t="s">
        <v>87</v>
      </c>
      <c r="B22" s="525"/>
      <c r="C22" s="525"/>
      <c r="D22" s="525"/>
      <c r="E22" s="525"/>
      <c r="F22" s="525"/>
      <c r="G22" s="525"/>
      <c r="H22" s="525"/>
      <c r="I22" s="525"/>
    </row>
    <row r="23" spans="1:9" ht="27" customHeight="1">
      <c r="A23" s="525"/>
      <c r="B23" s="525"/>
      <c r="C23" s="525"/>
      <c r="D23" s="525"/>
      <c r="E23" s="525"/>
      <c r="F23" s="525"/>
      <c r="G23" s="525"/>
      <c r="H23" s="525"/>
      <c r="I23" s="525"/>
    </row>
    <row r="24" spans="1:9" ht="15" customHeight="1">
      <c r="A24" s="444"/>
      <c r="B24" s="444"/>
      <c r="C24" s="444"/>
      <c r="D24" s="444"/>
      <c r="E24" s="444"/>
      <c r="F24" s="444"/>
      <c r="G24" s="444"/>
      <c r="H24" s="444"/>
      <c r="I24" s="444"/>
    </row>
    <row r="26" spans="1:9">
      <c r="A26" s="526" t="s">
        <v>88</v>
      </c>
      <c r="B26" s="526"/>
      <c r="C26" s="49" t="s">
        <v>89</v>
      </c>
    </row>
    <row r="27" spans="1:9">
      <c r="A27" s="49" t="s">
        <v>90</v>
      </c>
      <c r="C27" s="50" t="s">
        <v>91</v>
      </c>
      <c r="D27" s="49" t="s">
        <v>92</v>
      </c>
      <c r="E27" s="445" t="s">
        <v>93</v>
      </c>
      <c r="F27" s="49" t="s">
        <v>94</v>
      </c>
    </row>
    <row r="31" spans="1:9">
      <c r="E31" s="51" t="s">
        <v>95</v>
      </c>
    </row>
    <row r="32" spans="1:9">
      <c r="E32" s="51"/>
    </row>
    <row r="33" spans="1:9" ht="32.25" customHeight="1">
      <c r="A33" t="s">
        <v>96</v>
      </c>
      <c r="B33"/>
      <c r="C33" s="527" t="s">
        <v>97</v>
      </c>
      <c r="D33" s="527"/>
      <c r="E33" s="527"/>
      <c r="F33" s="527"/>
      <c r="G33" s="527"/>
      <c r="H33" s="527"/>
      <c r="I33" s="527"/>
    </row>
    <row r="34" spans="1:9" ht="32.25" customHeight="1">
      <c r="A34" t="s">
        <v>98</v>
      </c>
      <c r="B34"/>
      <c r="C34" s="527" t="s">
        <v>99</v>
      </c>
      <c r="D34" s="527"/>
      <c r="E34" s="527"/>
      <c r="F34" s="527"/>
      <c r="G34" s="527"/>
      <c r="H34" s="527"/>
      <c r="I34" s="527"/>
    </row>
    <row r="35" spans="1:9" ht="32.25" customHeight="1">
      <c r="A35" t="s">
        <v>100</v>
      </c>
      <c r="C35" s="49" t="s">
        <v>101</v>
      </c>
    </row>
    <row r="36" spans="1:9" ht="21" customHeight="1">
      <c r="A36"/>
      <c r="C36" s="49" t="s">
        <v>102</v>
      </c>
    </row>
    <row r="37" spans="1:9" ht="21" customHeight="1">
      <c r="C37" s="49" t="s">
        <v>103</v>
      </c>
    </row>
    <row r="38" spans="1:9" ht="21" customHeight="1">
      <c r="C38" s="49" t="s">
        <v>104</v>
      </c>
    </row>
    <row r="39" spans="1:9" ht="21" customHeight="1">
      <c r="C39" s="49" t="s">
        <v>105</v>
      </c>
    </row>
    <row r="40" spans="1:9" ht="21" customHeight="1">
      <c r="C40" s="49" t="s">
        <v>106</v>
      </c>
    </row>
    <row r="41" spans="1:9" ht="21" customHeight="1">
      <c r="C41" s="49" t="s">
        <v>107</v>
      </c>
    </row>
    <row r="42" spans="1:9" ht="21" customHeight="1">
      <c r="C42" s="49" t="s">
        <v>108</v>
      </c>
    </row>
    <row r="43" spans="1:9" ht="21" customHeight="1">
      <c r="C43" s="49" t="s">
        <v>109</v>
      </c>
    </row>
    <row r="44" spans="1:9" ht="21" customHeight="1">
      <c r="C44" s="49" t="s">
        <v>110</v>
      </c>
    </row>
    <row r="45" spans="1:9">
      <c r="I45" t="s">
        <v>111</v>
      </c>
    </row>
    <row r="47" spans="1:9">
      <c r="A47" s="54" t="s">
        <v>112</v>
      </c>
    </row>
    <row r="48" spans="1:9">
      <c r="A48" s="54" t="s">
        <v>113</v>
      </c>
    </row>
    <row r="50" spans="9:9">
      <c r="I50" s="419" t="s">
        <v>71</v>
      </c>
    </row>
  </sheetData>
  <mergeCells count="4">
    <mergeCell ref="A22:I23"/>
    <mergeCell ref="A26:B26"/>
    <mergeCell ref="C33:I33"/>
    <mergeCell ref="C34:I34"/>
  </mergeCells>
  <phoneticPr fontId="2"/>
  <pageMargins left="0.25" right="0.25" top="0.75" bottom="0.75"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6C326-396A-458C-A5A0-E7824F0B01C4}">
  <sheetPr>
    <tabColor rgb="FF92D050"/>
    <pageSetUpPr fitToPage="1"/>
  </sheetPr>
  <dimension ref="A1:L45"/>
  <sheetViews>
    <sheetView showGridLines="0" view="pageBreakPreview" topLeftCell="A11" zoomScale="60" zoomScaleNormal="70" workbookViewId="0"/>
  </sheetViews>
  <sheetFormatPr defaultColWidth="9" defaultRowHeight="14.4"/>
  <cols>
    <col min="1" max="1" width="6.09765625" style="38" customWidth="1"/>
    <col min="2" max="3" width="25.59765625" style="38" customWidth="1"/>
    <col min="4" max="4" width="7.59765625" style="38" customWidth="1"/>
    <col min="5" max="5" width="26.59765625" style="38" customWidth="1"/>
    <col min="6" max="6" width="23.59765625" style="38" customWidth="1"/>
    <col min="7" max="7" width="27.09765625" style="38" customWidth="1"/>
    <col min="8" max="8" width="27.59765625" style="38" customWidth="1"/>
    <col min="9" max="10" width="28" style="38" customWidth="1"/>
    <col min="11" max="11" width="10.09765625" style="38" bestFit="1" customWidth="1"/>
    <col min="12" max="12" width="8.59765625" style="38" customWidth="1"/>
    <col min="13" max="16384" width="9" style="38"/>
  </cols>
  <sheetData>
    <row r="1" spans="1:12" ht="30">
      <c r="A1" s="158" t="s">
        <v>114</v>
      </c>
      <c r="D1" s="145"/>
      <c r="E1" s="145"/>
      <c r="F1" s="145"/>
      <c r="G1" s="145"/>
      <c r="H1" s="174" t="s">
        <v>115</v>
      </c>
      <c r="I1" s="175" t="s">
        <v>116</v>
      </c>
      <c r="J1" s="175"/>
    </row>
    <row r="2" spans="1:12" ht="15" customHeight="1">
      <c r="A2" s="157"/>
      <c r="D2" s="145"/>
      <c r="E2" s="145"/>
      <c r="F2" s="145"/>
      <c r="G2" s="145"/>
      <c r="H2" s="176"/>
      <c r="I2" s="177"/>
      <c r="J2" s="177"/>
    </row>
    <row r="3" spans="1:12" ht="20.100000000000001" customHeight="1">
      <c r="B3" s="301" t="s">
        <v>117</v>
      </c>
      <c r="C3" s="299" t="str">
        <f>'四半期支出状況報告書 '!F7</f>
        <v>（団体名）</v>
      </c>
      <c r="D3" s="299"/>
      <c r="E3" s="299"/>
      <c r="F3" s="299"/>
      <c r="G3" s="300"/>
    </row>
    <row r="4" spans="1:12" ht="32.1" customHeight="1">
      <c r="B4" s="301" t="s">
        <v>118</v>
      </c>
      <c r="C4" s="530" t="str">
        <f>'四半期支出状況報告書 '!C33</f>
        <v>〇〇〇</v>
      </c>
      <c r="D4" s="530"/>
      <c r="E4" s="530"/>
      <c r="F4" s="530"/>
      <c r="G4" s="530"/>
      <c r="I4" s="39"/>
      <c r="J4" s="39"/>
    </row>
    <row r="5" spans="1:12" ht="18.600000000000001" customHeight="1">
      <c r="B5" s="317"/>
      <c r="C5" s="318"/>
      <c r="D5" s="318"/>
      <c r="E5" s="318"/>
      <c r="F5" s="318"/>
      <c r="G5" s="318"/>
      <c r="I5" s="39"/>
      <c r="J5" s="39"/>
    </row>
    <row r="6" spans="1:12" s="325" customFormat="1" ht="19.8" thickBot="1">
      <c r="A6" s="319"/>
      <c r="B6" s="323"/>
      <c r="C6" s="324"/>
      <c r="D6" s="320"/>
      <c r="E6" s="321" t="s">
        <v>119</v>
      </c>
      <c r="F6" s="321" t="s">
        <v>120</v>
      </c>
      <c r="G6" s="321" t="s">
        <v>121</v>
      </c>
      <c r="H6" s="321" t="s">
        <v>122</v>
      </c>
      <c r="I6" s="322" t="s">
        <v>123</v>
      </c>
      <c r="J6" s="322" t="s">
        <v>124</v>
      </c>
    </row>
    <row r="7" spans="1:12" ht="36" customHeight="1">
      <c r="A7" s="531" t="s">
        <v>125</v>
      </c>
      <c r="B7" s="532"/>
      <c r="C7" s="532"/>
      <c r="D7" s="533"/>
      <c r="E7" s="540" t="s">
        <v>126</v>
      </c>
      <c r="F7" s="543" t="s">
        <v>127</v>
      </c>
      <c r="G7" s="546" t="s">
        <v>128</v>
      </c>
      <c r="H7" s="547"/>
      <c r="I7" s="543" t="s">
        <v>129</v>
      </c>
      <c r="J7" s="548" t="s">
        <v>130</v>
      </c>
    </row>
    <row r="8" spans="1:12" ht="21">
      <c r="A8" s="534"/>
      <c r="B8" s="535"/>
      <c r="C8" s="535"/>
      <c r="D8" s="536"/>
      <c r="E8" s="541"/>
      <c r="F8" s="544"/>
      <c r="G8" s="551" t="s">
        <v>131</v>
      </c>
      <c r="H8" s="184" t="s">
        <v>132</v>
      </c>
      <c r="I8" s="544"/>
      <c r="J8" s="549"/>
    </row>
    <row r="9" spans="1:12" ht="23.85" customHeight="1" thickBot="1">
      <c r="A9" s="537"/>
      <c r="B9" s="538"/>
      <c r="C9" s="538"/>
      <c r="D9" s="539"/>
      <c r="E9" s="542"/>
      <c r="F9" s="545"/>
      <c r="G9" s="552"/>
      <c r="H9" s="262" t="str">
        <f>CONCATENATE(H1,I1)</f>
        <v>2024年度第１四半期</v>
      </c>
      <c r="I9" s="545"/>
      <c r="J9" s="550"/>
    </row>
    <row r="10" spans="1:12" s="40" customFormat="1" ht="32.1" customHeight="1">
      <c r="A10" s="198" t="s">
        <v>133</v>
      </c>
      <c r="B10" s="156"/>
      <c r="C10" s="156"/>
      <c r="D10" s="155"/>
      <c r="E10" s="199"/>
      <c r="F10" s="210"/>
      <c r="G10" s="201">
        <v>0</v>
      </c>
      <c r="H10" s="185">
        <v>0</v>
      </c>
      <c r="I10" s="200">
        <f>SUM(G10:H10)</f>
        <v>0</v>
      </c>
      <c r="J10" s="289">
        <f>IF(F10="",E10-I10,F10-I10)</f>
        <v>0</v>
      </c>
    </row>
    <row r="11" spans="1:12" s="40" customFormat="1" ht="32.1" customHeight="1">
      <c r="A11" s="188" t="s">
        <v>134</v>
      </c>
      <c r="B11" s="164"/>
      <c r="C11" s="164"/>
      <c r="D11" s="165"/>
      <c r="E11" s="163"/>
      <c r="F11" s="211"/>
      <c r="G11" s="202">
        <f>G12+G16</f>
        <v>0</v>
      </c>
      <c r="H11" s="163">
        <f>H12+H16</f>
        <v>0</v>
      </c>
      <c r="I11" s="187">
        <f>I12+I16</f>
        <v>0</v>
      </c>
      <c r="J11" s="290">
        <f>IF(F11="",E11-I11,F11-I11)</f>
        <v>0</v>
      </c>
    </row>
    <row r="12" spans="1:12" s="40" customFormat="1" ht="32.1" customHeight="1">
      <c r="A12" s="188"/>
      <c r="B12" s="180" t="s">
        <v>135</v>
      </c>
      <c r="C12" s="167"/>
      <c r="D12" s="168"/>
      <c r="E12" s="378"/>
      <c r="F12" s="169"/>
      <c r="G12" s="203">
        <f>SUM(G13:G15)</f>
        <v>0</v>
      </c>
      <c r="H12" s="169">
        <f>SUM(H13:H15)</f>
        <v>0</v>
      </c>
      <c r="I12" s="189">
        <f>SUM(I13:I15)</f>
        <v>0</v>
      </c>
      <c r="J12" s="291">
        <f>IF(F12="",E12-I12,F12-I12)</f>
        <v>0</v>
      </c>
    </row>
    <row r="13" spans="1:12" s="40" customFormat="1" ht="32.1" customHeight="1">
      <c r="A13" s="190"/>
      <c r="B13" s="181"/>
      <c r="C13" s="528" t="s">
        <v>136</v>
      </c>
      <c r="D13" s="529"/>
      <c r="E13" s="159"/>
      <c r="F13" s="376"/>
      <c r="G13" s="204">
        <v>0</v>
      </c>
      <c r="H13" s="160">
        <f>'２(1)①旅費（航空賃）'!K15</f>
        <v>0</v>
      </c>
      <c r="I13" s="191">
        <f>SUM(G13:H13)</f>
        <v>0</v>
      </c>
      <c r="J13" s="292"/>
    </row>
    <row r="14" spans="1:12" s="40" customFormat="1" ht="32.1" customHeight="1">
      <c r="A14" s="192"/>
      <c r="B14" s="182"/>
      <c r="C14" s="553" t="s">
        <v>137</v>
      </c>
      <c r="D14" s="529"/>
      <c r="E14" s="159"/>
      <c r="F14" s="376"/>
      <c r="G14" s="204">
        <v>0</v>
      </c>
      <c r="H14" s="160">
        <f>'２(1)②旅費（日当 宿泊費）'!N15</f>
        <v>0</v>
      </c>
      <c r="I14" s="191">
        <f>SUM(G14:H14)</f>
        <v>0</v>
      </c>
      <c r="J14" s="292"/>
    </row>
    <row r="15" spans="1:12" s="40" customFormat="1" ht="32.1" customHeight="1">
      <c r="A15" s="192"/>
      <c r="B15" s="182"/>
      <c r="C15" s="554" t="s">
        <v>138</v>
      </c>
      <c r="D15" s="555"/>
      <c r="E15" s="159"/>
      <c r="F15" s="377"/>
      <c r="G15" s="204">
        <v>0</v>
      </c>
      <c r="H15" s="414">
        <f>'2(１)③海外活動経費 '!E54</f>
        <v>0</v>
      </c>
      <c r="I15" s="191">
        <f>SUM(G15:H15)</f>
        <v>0</v>
      </c>
      <c r="J15" s="292"/>
      <c r="L15" s="40" t="s">
        <v>139</v>
      </c>
    </row>
    <row r="16" spans="1:12" s="40" customFormat="1" ht="32.1" customHeight="1">
      <c r="A16" s="193"/>
      <c r="B16" s="183" t="s">
        <v>140</v>
      </c>
      <c r="C16" s="170"/>
      <c r="D16" s="171"/>
      <c r="E16" s="379"/>
      <c r="F16" s="172"/>
      <c r="G16" s="205">
        <f>SUM(G17:G18)</f>
        <v>0</v>
      </c>
      <c r="H16" s="172">
        <f>SUM(H17:H18)</f>
        <v>0</v>
      </c>
      <c r="I16" s="194">
        <f>SUM(I17:I18)</f>
        <v>0</v>
      </c>
      <c r="J16" s="293">
        <f>IF(F16="",E16-I16,F16-I16)</f>
        <v>0</v>
      </c>
    </row>
    <row r="17" spans="1:11" s="40" customFormat="1" ht="32.1" customHeight="1">
      <c r="A17" s="192"/>
      <c r="B17" s="195"/>
      <c r="C17" s="528" t="s">
        <v>141</v>
      </c>
      <c r="D17" s="529"/>
      <c r="E17" s="159"/>
      <c r="F17" s="212"/>
      <c r="G17" s="204">
        <v>0</v>
      </c>
      <c r="H17" s="160">
        <f>'2(2)①基盤整備費'!E48</f>
        <v>0</v>
      </c>
      <c r="I17" s="191">
        <f t="shared" ref="I17:I22" si="0">SUM(G17:H17)</f>
        <v>0</v>
      </c>
      <c r="J17" s="292"/>
    </row>
    <row r="18" spans="1:11" s="40" customFormat="1" ht="32.1" customHeight="1">
      <c r="A18" s="196"/>
      <c r="B18" s="186"/>
      <c r="C18" s="557" t="s">
        <v>142</v>
      </c>
      <c r="D18" s="558"/>
      <c r="E18" s="159"/>
      <c r="F18" s="213"/>
      <c r="G18" s="204">
        <v>0</v>
      </c>
      <c r="H18" s="160">
        <f>'２(2)②物品・機材購送費'!E34</f>
        <v>0</v>
      </c>
      <c r="I18" s="191">
        <f t="shared" si="0"/>
        <v>0</v>
      </c>
      <c r="J18" s="292"/>
    </row>
    <row r="19" spans="1:11" s="40" customFormat="1" ht="40.35" customHeight="1" thickBot="1">
      <c r="A19" s="559" t="s">
        <v>143</v>
      </c>
      <c r="B19" s="560"/>
      <c r="C19" s="560"/>
      <c r="D19" s="561"/>
      <c r="E19" s="162"/>
      <c r="F19" s="216"/>
      <c r="G19" s="217">
        <f>G10+G11</f>
        <v>0</v>
      </c>
      <c r="H19" s="162">
        <f>H10+H11</f>
        <v>0</v>
      </c>
      <c r="I19" s="191">
        <f t="shared" si="0"/>
        <v>0</v>
      </c>
      <c r="J19" s="294"/>
    </row>
    <row r="20" spans="1:11" s="40" customFormat="1" ht="44.85" customHeight="1" thickBot="1">
      <c r="A20" s="562" t="s">
        <v>144</v>
      </c>
      <c r="B20" s="563"/>
      <c r="C20" s="563"/>
      <c r="D20" s="223">
        <v>0.4</v>
      </c>
      <c r="E20" s="219"/>
      <c r="F20" s="220"/>
      <c r="G20" s="221"/>
      <c r="H20" s="219">
        <f>ROUNDDOWN(H19*$D$20,-3)</f>
        <v>0</v>
      </c>
      <c r="I20" s="222">
        <f t="shared" si="0"/>
        <v>0</v>
      </c>
      <c r="J20" s="295">
        <f t="shared" ref="J20:J22" si="1">IF(F20="",E20-I20,F20-I20)</f>
        <v>0</v>
      </c>
    </row>
    <row r="21" spans="1:11" s="40" customFormat="1" ht="44.1" customHeight="1" thickBot="1">
      <c r="A21" s="564" t="s">
        <v>145</v>
      </c>
      <c r="B21" s="565"/>
      <c r="C21" s="565"/>
      <c r="D21" s="566"/>
      <c r="E21" s="270">
        <v>0</v>
      </c>
      <c r="F21" s="214"/>
      <c r="G21" s="206">
        <v>0</v>
      </c>
      <c r="H21" s="166">
        <v>0</v>
      </c>
      <c r="I21" s="197">
        <f t="shared" si="0"/>
        <v>0</v>
      </c>
      <c r="J21" s="296">
        <f>IF(F21="",E21-I21,F21-I21)</f>
        <v>0</v>
      </c>
    </row>
    <row r="22" spans="1:11" s="41" customFormat="1" ht="40.5" customHeight="1" thickTop="1" thickBot="1">
      <c r="A22" s="567" t="s">
        <v>146</v>
      </c>
      <c r="B22" s="568"/>
      <c r="C22" s="568"/>
      <c r="D22" s="569"/>
      <c r="E22" s="370"/>
      <c r="F22" s="371"/>
      <c r="G22" s="372">
        <f>G19+G20+G21</f>
        <v>0</v>
      </c>
      <c r="H22" s="370">
        <f>H19+H20+H21</f>
        <v>0</v>
      </c>
      <c r="I22" s="373">
        <f t="shared" si="0"/>
        <v>0</v>
      </c>
      <c r="J22" s="297">
        <f t="shared" si="1"/>
        <v>0</v>
      </c>
      <c r="K22" s="413"/>
    </row>
    <row r="23" spans="1:11" s="93" customFormat="1" ht="14.85" customHeight="1">
      <c r="A23" s="410"/>
      <c r="B23" s="410"/>
      <c r="C23" s="410"/>
      <c r="D23" s="410"/>
      <c r="E23" s="411"/>
      <c r="F23" s="411"/>
      <c r="G23" s="412"/>
      <c r="H23" s="412"/>
      <c r="I23" s="412"/>
      <c r="J23" s="412"/>
    </row>
    <row r="24" spans="1:11" s="303" customFormat="1" ht="26.25" customHeight="1">
      <c r="A24" s="307" t="s">
        <v>147</v>
      </c>
      <c r="B24" s="285" t="s">
        <v>148</v>
      </c>
      <c r="C24" s="302"/>
      <c r="D24" s="302"/>
      <c r="E24" s="305"/>
      <c r="F24" s="305"/>
      <c r="G24" s="305"/>
      <c r="H24" s="305"/>
      <c r="I24" s="305"/>
      <c r="J24" s="298"/>
    </row>
    <row r="25" spans="1:11" s="304" customFormat="1" ht="32.25" customHeight="1">
      <c r="A25" s="306" t="s">
        <v>149</v>
      </c>
      <c r="B25" s="556" t="s">
        <v>150</v>
      </c>
      <c r="C25" s="556"/>
      <c r="D25" s="556"/>
      <c r="E25" s="556"/>
      <c r="F25" s="556"/>
      <c r="G25" s="556"/>
      <c r="H25" s="556"/>
      <c r="I25" s="556"/>
    </row>
    <row r="26" spans="1:11" s="304" customFormat="1" ht="36" customHeight="1">
      <c r="A26" s="306" t="s">
        <v>151</v>
      </c>
      <c r="B26" s="556" t="s">
        <v>152</v>
      </c>
      <c r="C26" s="556"/>
      <c r="D26" s="556"/>
      <c r="E26" s="556"/>
      <c r="F26" s="556"/>
      <c r="G26" s="556"/>
      <c r="H26" s="556"/>
      <c r="I26" s="556"/>
    </row>
    <row r="27" spans="1:11" ht="37.35" customHeight="1">
      <c r="A27" s="306" t="s">
        <v>153</v>
      </c>
      <c r="B27" s="556" t="s">
        <v>154</v>
      </c>
      <c r="C27" s="556"/>
      <c r="D27" s="556"/>
      <c r="E27" s="556"/>
      <c r="F27" s="556"/>
      <c r="G27" s="556"/>
      <c r="H27" s="556"/>
      <c r="I27" s="556"/>
    </row>
    <row r="28" spans="1:11" s="304" customFormat="1" ht="33.6" customHeight="1">
      <c r="A28" s="306" t="s">
        <v>155</v>
      </c>
      <c r="B28" s="556" t="s">
        <v>156</v>
      </c>
      <c r="C28" s="556"/>
      <c r="D28" s="556"/>
      <c r="E28" s="556"/>
      <c r="F28" s="556"/>
      <c r="G28" s="556"/>
      <c r="H28" s="556"/>
      <c r="I28" s="556"/>
    </row>
    <row r="29" spans="1:11">
      <c r="A29" s="42"/>
      <c r="B29" s="42"/>
      <c r="C29" s="42"/>
      <c r="D29" s="43"/>
      <c r="E29" s="43"/>
      <c r="F29" s="43"/>
      <c r="G29" s="43"/>
      <c r="I29" s="369" t="s">
        <v>71</v>
      </c>
    </row>
    <row r="30" spans="1:11">
      <c r="A30" s="43"/>
      <c r="B30" s="43"/>
      <c r="C30" s="43"/>
      <c r="D30" s="44"/>
      <c r="E30" s="43"/>
      <c r="F30" s="45"/>
      <c r="G30" s="45"/>
    </row>
    <row r="31" spans="1:11">
      <c r="A31" s="43"/>
      <c r="B31" s="43"/>
      <c r="C31" s="43"/>
      <c r="D31" s="62" t="s">
        <v>157</v>
      </c>
      <c r="E31" s="43"/>
      <c r="F31" s="44"/>
      <c r="G31" s="44"/>
    </row>
    <row r="32" spans="1:11">
      <c r="A32" s="43"/>
      <c r="B32" s="43"/>
      <c r="C32" s="43"/>
      <c r="D32" s="61" t="s">
        <v>158</v>
      </c>
      <c r="E32" s="90" t="s">
        <v>159</v>
      </c>
      <c r="F32" s="60" t="s">
        <v>116</v>
      </c>
      <c r="G32" s="44"/>
      <c r="H32" s="43"/>
      <c r="I32" s="43"/>
      <c r="J32" s="43"/>
    </row>
    <row r="33" spans="1:10">
      <c r="A33" s="43"/>
      <c r="B33" s="43"/>
      <c r="C33" s="43"/>
      <c r="D33" s="61" t="s">
        <v>160</v>
      </c>
      <c r="E33" s="90" t="s">
        <v>161</v>
      </c>
      <c r="F33" s="60" t="s">
        <v>162</v>
      </c>
      <c r="G33" s="43"/>
      <c r="H33" s="46"/>
      <c r="I33" s="46"/>
      <c r="J33" s="46"/>
    </row>
    <row r="34" spans="1:10">
      <c r="A34" s="44"/>
      <c r="B34" s="44"/>
      <c r="C34" s="44"/>
      <c r="D34" s="61" t="s">
        <v>163</v>
      </c>
      <c r="E34" s="90" t="s">
        <v>164</v>
      </c>
      <c r="F34" s="60" t="s">
        <v>165</v>
      </c>
      <c r="G34" s="44"/>
      <c r="H34" s="43"/>
      <c r="I34" s="43"/>
      <c r="J34" s="43"/>
    </row>
    <row r="35" spans="1:10">
      <c r="A35" s="43"/>
      <c r="B35" s="43"/>
      <c r="C35" s="43"/>
      <c r="D35" s="61" t="s">
        <v>166</v>
      </c>
      <c r="E35" s="90" t="s">
        <v>167</v>
      </c>
      <c r="F35" s="60" t="s">
        <v>168</v>
      </c>
      <c r="G35" s="44"/>
      <c r="H35" s="43"/>
      <c r="I35" s="43"/>
      <c r="J35" s="43"/>
    </row>
    <row r="36" spans="1:10">
      <c r="A36" s="43"/>
      <c r="B36" s="43"/>
      <c r="C36" s="43"/>
      <c r="D36" s="61" t="s">
        <v>169</v>
      </c>
      <c r="E36" s="90" t="s">
        <v>170</v>
      </c>
      <c r="F36" s="44"/>
      <c r="G36" s="44"/>
      <c r="H36" s="43"/>
      <c r="I36" s="43"/>
      <c r="J36" s="43"/>
    </row>
    <row r="37" spans="1:10">
      <c r="A37" s="47"/>
      <c r="B37" s="47"/>
      <c r="C37" s="47"/>
      <c r="D37" s="61" t="s">
        <v>171</v>
      </c>
      <c r="E37" s="90" t="s">
        <v>172</v>
      </c>
      <c r="F37" s="44"/>
      <c r="G37" s="44"/>
    </row>
    <row r="38" spans="1:10">
      <c r="A38" s="48"/>
      <c r="B38" s="48"/>
      <c r="C38" s="48"/>
      <c r="D38" s="61" t="s">
        <v>173</v>
      </c>
      <c r="E38" s="90" t="s">
        <v>174</v>
      </c>
      <c r="F38" s="44"/>
      <c r="G38" s="44"/>
    </row>
    <row r="39" spans="1:10">
      <c r="A39" s="48"/>
      <c r="B39" s="48"/>
      <c r="C39" s="48"/>
      <c r="D39" s="61" t="s">
        <v>175</v>
      </c>
      <c r="E39" s="90" t="s">
        <v>176</v>
      </c>
      <c r="F39" s="44"/>
      <c r="G39" s="44"/>
    </row>
    <row r="40" spans="1:10">
      <c r="A40" s="47"/>
      <c r="B40" s="47"/>
      <c r="C40" s="47"/>
      <c r="D40" s="61" t="s">
        <v>177</v>
      </c>
      <c r="E40" s="90" t="s">
        <v>178</v>
      </c>
      <c r="F40" s="44"/>
      <c r="G40" s="44"/>
    </row>
    <row r="41" spans="1:10">
      <c r="A41" s="48"/>
      <c r="B41" s="48"/>
      <c r="C41" s="48"/>
      <c r="D41" s="61" t="s">
        <v>115</v>
      </c>
      <c r="E41" s="90" t="s">
        <v>179</v>
      </c>
      <c r="F41" s="44"/>
      <c r="G41" s="44"/>
    </row>
    <row r="42" spans="1:10">
      <c r="A42" s="48"/>
      <c r="B42" s="48"/>
      <c r="C42" s="48"/>
      <c r="D42" s="61" t="s">
        <v>180</v>
      </c>
      <c r="E42" s="90" t="s">
        <v>181</v>
      </c>
      <c r="F42" s="44"/>
      <c r="G42" s="44"/>
    </row>
    <row r="43" spans="1:10">
      <c r="A43" s="47"/>
      <c r="B43" s="47"/>
      <c r="C43" s="47"/>
      <c r="D43" s="61" t="s">
        <v>182</v>
      </c>
      <c r="E43" s="90" t="s">
        <v>183</v>
      </c>
      <c r="F43" s="44"/>
      <c r="G43" s="44"/>
    </row>
    <row r="44" spans="1:10">
      <c r="A44" s="48"/>
      <c r="B44" s="48"/>
      <c r="C44" s="48"/>
      <c r="D44" s="47"/>
      <c r="E44" s="43"/>
      <c r="F44" s="44"/>
      <c r="G44" s="44"/>
    </row>
    <row r="45" spans="1:10">
      <c r="A45" s="48"/>
      <c r="B45" s="48"/>
      <c r="C45" s="48"/>
      <c r="D45" s="47"/>
      <c r="E45" s="43"/>
      <c r="F45" s="44"/>
      <c r="G45" s="44"/>
    </row>
  </sheetData>
  <mergeCells count="21">
    <mergeCell ref="B26:I26"/>
    <mergeCell ref="B27:I27"/>
    <mergeCell ref="B28:I28"/>
    <mergeCell ref="C18:D18"/>
    <mergeCell ref="A19:D19"/>
    <mergeCell ref="A20:C20"/>
    <mergeCell ref="A21:D21"/>
    <mergeCell ref="A22:D22"/>
    <mergeCell ref="B25:I25"/>
    <mergeCell ref="J7:J9"/>
    <mergeCell ref="G8:G9"/>
    <mergeCell ref="C13:D13"/>
    <mergeCell ref="C14:D14"/>
    <mergeCell ref="C15:D15"/>
    <mergeCell ref="I7:I9"/>
    <mergeCell ref="C17:D17"/>
    <mergeCell ref="C4:G4"/>
    <mergeCell ref="A7:D9"/>
    <mergeCell ref="E7:E9"/>
    <mergeCell ref="F7:F9"/>
    <mergeCell ref="G7:H7"/>
  </mergeCells>
  <phoneticPr fontId="2"/>
  <conditionalFormatting sqref="H12 H16 H11:I11 G10:G18 G21">
    <cfRule type="expression" dxfId="23" priority="8">
      <formula>#REF!&lt;&gt;""</formula>
    </cfRule>
  </conditionalFormatting>
  <conditionalFormatting sqref="I12">
    <cfRule type="expression" dxfId="22" priority="7">
      <formula>#REF!&lt;&gt;""</formula>
    </cfRule>
  </conditionalFormatting>
  <conditionalFormatting sqref="I16">
    <cfRule type="expression" dxfId="21" priority="6">
      <formula>#REF!&lt;&gt;""</formula>
    </cfRule>
  </conditionalFormatting>
  <conditionalFormatting sqref="F12">
    <cfRule type="expression" dxfId="20" priority="5">
      <formula>#REF!&lt;&gt;""</formula>
    </cfRule>
  </conditionalFormatting>
  <conditionalFormatting sqref="F16">
    <cfRule type="expression" dxfId="19" priority="4">
      <formula>#REF!&lt;&gt;""</formula>
    </cfRule>
  </conditionalFormatting>
  <conditionalFormatting sqref="J11">
    <cfRule type="expression" dxfId="18" priority="3">
      <formula>#REF!&lt;&gt;""</formula>
    </cfRule>
  </conditionalFormatting>
  <conditionalFormatting sqref="J12">
    <cfRule type="expression" dxfId="17" priority="2">
      <formula>#REF!&lt;&gt;""</formula>
    </cfRule>
  </conditionalFormatting>
  <conditionalFormatting sqref="J16">
    <cfRule type="expression" dxfId="16" priority="1">
      <formula>#REF!&lt;&gt;""</formula>
    </cfRule>
  </conditionalFormatting>
  <dataValidations count="2">
    <dataValidation type="list" allowBlank="1" showInputMessage="1" showErrorMessage="1" sqref="H1" xr:uid="{B4FB2100-1336-4C71-BCFA-E08151D70FFD}">
      <formula1>$D$32:$D$44</formula1>
    </dataValidation>
    <dataValidation type="list" allowBlank="1" showInputMessage="1" showErrorMessage="1" sqref="I1" xr:uid="{3DECF09D-3116-475C-9063-F39581605B71}">
      <formula1>$F$32:$F$35</formula1>
    </dataValidation>
  </dataValidations>
  <printOptions horizontalCentered="1"/>
  <pageMargins left="0.31496062992125984" right="0.15748031496062992" top="0.39370078740157483" bottom="0.23622047244094491" header="0.51181102362204722" footer="0.15748031496062992"/>
  <pageSetup paperSize="9" scale="68"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M53"/>
  <sheetViews>
    <sheetView showGridLines="0" view="pageBreakPreview" topLeftCell="A45" zoomScaleNormal="85" zoomScaleSheetLayoutView="100" workbookViewId="0"/>
  </sheetViews>
  <sheetFormatPr defaultColWidth="9" defaultRowHeight="16.2"/>
  <cols>
    <col min="1" max="1" width="4.59765625" style="49" customWidth="1"/>
    <col min="2" max="7" width="9.59765625" style="49" customWidth="1"/>
    <col min="8" max="8" width="14.59765625" style="49" customWidth="1"/>
    <col min="9" max="9" width="18.5" style="49" customWidth="1"/>
    <col min="10" max="16384" width="9" style="49"/>
  </cols>
  <sheetData>
    <row r="2" spans="1:9">
      <c r="H2" s="52"/>
      <c r="I2" s="50" t="s">
        <v>72</v>
      </c>
    </row>
    <row r="3" spans="1:9">
      <c r="A3" s="49" t="s">
        <v>73</v>
      </c>
    </row>
    <row r="4" spans="1:9">
      <c r="A4" s="52" t="s">
        <v>74</v>
      </c>
      <c r="B4" s="52"/>
    </row>
    <row r="5" spans="1:9">
      <c r="A5" s="49" t="s">
        <v>184</v>
      </c>
      <c r="C5" s="52" t="s">
        <v>185</v>
      </c>
      <c r="D5" s="52"/>
      <c r="E5" s="52"/>
    </row>
    <row r="7" spans="1:9">
      <c r="F7" s="52" t="s">
        <v>76</v>
      </c>
      <c r="G7" s="52"/>
      <c r="H7" s="52"/>
      <c r="I7" s="52"/>
    </row>
    <row r="8" spans="1:9">
      <c r="F8" s="52" t="s">
        <v>77</v>
      </c>
      <c r="G8" s="52"/>
      <c r="H8" s="52"/>
      <c r="I8" s="52"/>
    </row>
    <row r="9" spans="1:9">
      <c r="F9" s="52" t="s">
        <v>78</v>
      </c>
      <c r="G9" s="52"/>
      <c r="H9" s="52"/>
      <c r="I9" s="445" t="s">
        <v>79</v>
      </c>
    </row>
    <row r="10" spans="1:9">
      <c r="F10" s="52"/>
      <c r="G10" s="52"/>
      <c r="H10" s="52"/>
      <c r="I10" s="445"/>
    </row>
    <row r="11" spans="1:9">
      <c r="F11" s="432" t="s">
        <v>80</v>
      </c>
      <c r="G11" s="433"/>
      <c r="H11" s="433"/>
      <c r="I11" s="434"/>
    </row>
    <row r="12" spans="1:9">
      <c r="F12" s="435" t="s">
        <v>81</v>
      </c>
      <c r="I12" s="436"/>
    </row>
    <row r="13" spans="1:9">
      <c r="F13" s="435" t="s">
        <v>82</v>
      </c>
      <c r="I13" s="436"/>
    </row>
    <row r="14" spans="1:9">
      <c r="F14" s="435" t="s">
        <v>83</v>
      </c>
      <c r="I14" s="436"/>
    </row>
    <row r="15" spans="1:9">
      <c r="F15" s="435" t="s">
        <v>84</v>
      </c>
      <c r="G15" s="49" t="s">
        <v>85</v>
      </c>
      <c r="I15" s="436"/>
    </row>
    <row r="16" spans="1:9">
      <c r="F16" s="435" t="s">
        <v>86</v>
      </c>
      <c r="I16" s="436"/>
    </row>
    <row r="17" spans="1:13">
      <c r="F17" s="435" t="s">
        <v>81</v>
      </c>
      <c r="I17" s="436"/>
    </row>
    <row r="18" spans="1:13">
      <c r="F18" s="435" t="s">
        <v>82</v>
      </c>
      <c r="I18" s="436"/>
    </row>
    <row r="19" spans="1:13">
      <c r="F19" s="435" t="s">
        <v>83</v>
      </c>
      <c r="I19" s="436"/>
    </row>
    <row r="20" spans="1:13">
      <c r="F20" s="437" t="s">
        <v>84</v>
      </c>
      <c r="G20" s="438" t="s">
        <v>85</v>
      </c>
      <c r="H20" s="438"/>
      <c r="I20" s="439"/>
    </row>
    <row r="22" spans="1:13">
      <c r="A22" s="525" t="s">
        <v>186</v>
      </c>
      <c r="B22" s="525"/>
      <c r="C22" s="525"/>
      <c r="D22" s="525"/>
      <c r="E22" s="525"/>
      <c r="F22" s="525"/>
      <c r="G22" s="525"/>
      <c r="H22" s="525"/>
      <c r="I22" s="525"/>
    </row>
    <row r="23" spans="1:13" ht="27" customHeight="1">
      <c r="A23" s="525"/>
      <c r="B23" s="525"/>
      <c r="C23" s="525"/>
      <c r="D23" s="525"/>
      <c r="E23" s="525"/>
      <c r="F23" s="525"/>
      <c r="G23" s="525"/>
      <c r="H23" s="525"/>
      <c r="I23" s="525"/>
    </row>
    <row r="25" spans="1:13">
      <c r="A25" s="524" t="s">
        <v>187</v>
      </c>
      <c r="B25" s="524"/>
      <c r="C25" s="524"/>
      <c r="D25" s="524"/>
      <c r="E25" s="524"/>
      <c r="F25" s="524"/>
      <c r="G25" s="524"/>
      <c r="H25" s="524"/>
      <c r="I25" s="524"/>
    </row>
    <row r="26" spans="1:13">
      <c r="A26" s="524"/>
      <c r="B26" s="524"/>
      <c r="C26" s="524"/>
      <c r="D26" s="524"/>
      <c r="E26" s="524"/>
      <c r="F26" s="524"/>
      <c r="G26" s="524"/>
      <c r="H26" s="524"/>
      <c r="I26" s="524"/>
    </row>
    <row r="27" spans="1:13">
      <c r="A27" s="524"/>
      <c r="B27" s="524"/>
      <c r="C27" s="524"/>
      <c r="D27" s="524"/>
      <c r="E27" s="524"/>
      <c r="F27" s="524"/>
      <c r="G27" s="524"/>
      <c r="H27" s="524"/>
      <c r="I27" s="524"/>
      <c r="M27" s="87"/>
    </row>
    <row r="28" spans="1:13">
      <c r="E28" s="51" t="s">
        <v>95</v>
      </c>
    </row>
    <row r="29" spans="1:13">
      <c r="E29" s="51"/>
    </row>
    <row r="30" spans="1:13">
      <c r="A30" t="s">
        <v>188</v>
      </c>
      <c r="B30"/>
      <c r="C30" s="527" t="s">
        <v>189</v>
      </c>
      <c r="D30" s="527"/>
      <c r="E30" s="527"/>
      <c r="F30" s="527"/>
      <c r="G30" s="527"/>
      <c r="H30" s="527"/>
      <c r="I30" s="527"/>
    </row>
    <row r="31" spans="1:13">
      <c r="A31" t="s">
        <v>190</v>
      </c>
      <c r="B31"/>
      <c r="C31" s="527" t="s">
        <v>99</v>
      </c>
      <c r="D31" s="527"/>
      <c r="E31" s="527"/>
      <c r="F31" s="527"/>
      <c r="G31" s="527"/>
      <c r="H31" s="527"/>
      <c r="I31" s="527"/>
    </row>
    <row r="32" spans="1:13">
      <c r="A32" t="s">
        <v>100</v>
      </c>
    </row>
    <row r="33" spans="1:9">
      <c r="B33" s="49" t="s">
        <v>191</v>
      </c>
    </row>
    <row r="34" spans="1:9">
      <c r="B34" s="49" t="s">
        <v>192</v>
      </c>
    </row>
    <row r="35" spans="1:9">
      <c r="B35" s="49" t="s">
        <v>103</v>
      </c>
    </row>
    <row r="36" spans="1:9">
      <c r="B36" s="49" t="s">
        <v>104</v>
      </c>
    </row>
    <row r="37" spans="1:9">
      <c r="B37" s="49" t="s">
        <v>105</v>
      </c>
    </row>
    <row r="38" spans="1:9">
      <c r="B38" s="49" t="s">
        <v>106</v>
      </c>
    </row>
    <row r="39" spans="1:9">
      <c r="B39" s="49" t="s">
        <v>107</v>
      </c>
    </row>
    <row r="40" spans="1:9">
      <c r="B40" s="49" t="s">
        <v>108</v>
      </c>
    </row>
    <row r="41" spans="1:9">
      <c r="B41" s="49" t="s">
        <v>193</v>
      </c>
    </row>
    <row r="42" spans="1:9">
      <c r="B42" s="49" t="s">
        <v>110</v>
      </c>
    </row>
    <row r="43" spans="1:9">
      <c r="B43" s="49" t="s">
        <v>194</v>
      </c>
    </row>
    <row r="44" spans="1:9">
      <c r="B44" s="49" t="s">
        <v>195</v>
      </c>
    </row>
    <row r="46" spans="1:9">
      <c r="A46" s="49" t="s">
        <v>196</v>
      </c>
    </row>
    <row r="47" spans="1:9">
      <c r="A47" s="49" t="s">
        <v>197</v>
      </c>
      <c r="E47" s="526"/>
      <c r="F47" s="526"/>
      <c r="G47" s="526"/>
      <c r="H47" s="526"/>
      <c r="I47" s="526"/>
    </row>
    <row r="48" spans="1:9">
      <c r="A48" s="49" t="s">
        <v>198</v>
      </c>
      <c r="E48" s="526"/>
      <c r="F48" s="526"/>
      <c r="G48" s="526"/>
      <c r="H48" s="526"/>
      <c r="I48" s="526"/>
    </row>
    <row r="49" spans="1:9">
      <c r="A49" s="49" t="s">
        <v>199</v>
      </c>
      <c r="F49" s="526"/>
      <c r="G49" s="526"/>
      <c r="H49" s="526"/>
      <c r="I49" s="526"/>
    </row>
    <row r="50" spans="1:9">
      <c r="I50" t="s">
        <v>111</v>
      </c>
    </row>
    <row r="51" spans="1:9">
      <c r="A51" s="53"/>
    </row>
    <row r="52" spans="1:9">
      <c r="A52" s="54" t="s">
        <v>200</v>
      </c>
    </row>
    <row r="53" spans="1:9">
      <c r="A53" s="54"/>
      <c r="I53" s="374" t="s">
        <v>71</v>
      </c>
    </row>
  </sheetData>
  <mergeCells count="7">
    <mergeCell ref="A22:I23"/>
    <mergeCell ref="A25:I27"/>
    <mergeCell ref="E47:I47"/>
    <mergeCell ref="E48:I48"/>
    <mergeCell ref="F49:I49"/>
    <mergeCell ref="C30:I30"/>
    <mergeCell ref="C31:I31"/>
  </mergeCells>
  <phoneticPr fontId="2"/>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CCBA-35FA-4791-A032-9215E147E09F}">
  <sheetPr>
    <tabColor rgb="FFFFFF00"/>
    <pageSetUpPr fitToPage="1"/>
  </sheetPr>
  <dimension ref="A1:L45"/>
  <sheetViews>
    <sheetView showGridLines="0" view="pageBreakPreview" topLeftCell="A6" zoomScale="43" zoomScaleNormal="70" zoomScaleSheetLayoutView="43" workbookViewId="0">
      <selection activeCell="C38" sqref="C38"/>
    </sheetView>
  </sheetViews>
  <sheetFormatPr defaultColWidth="9" defaultRowHeight="14.4"/>
  <cols>
    <col min="1" max="1" width="6.09765625" style="38" customWidth="1"/>
    <col min="2" max="3" width="25.59765625" style="38" customWidth="1"/>
    <col min="4" max="4" width="7.59765625" style="38" customWidth="1"/>
    <col min="5" max="5" width="26.59765625" style="38" customWidth="1"/>
    <col min="6" max="6" width="23.59765625" style="38" customWidth="1"/>
    <col min="7" max="8" width="29.3984375" style="38" customWidth="1"/>
    <col min="9" max="10" width="28" style="38" customWidth="1"/>
    <col min="11" max="11" width="9" style="38"/>
    <col min="12" max="12" width="8.59765625" style="38" customWidth="1"/>
    <col min="13" max="16384" width="9" style="38"/>
  </cols>
  <sheetData>
    <row r="1" spans="1:12" ht="30">
      <c r="A1" s="158" t="s">
        <v>201</v>
      </c>
      <c r="D1" s="145"/>
      <c r="E1" s="145"/>
      <c r="F1" s="145"/>
      <c r="G1" s="145"/>
      <c r="H1" s="174" t="s">
        <v>115</v>
      </c>
      <c r="I1" s="175" t="s">
        <v>116</v>
      </c>
      <c r="J1" s="175"/>
    </row>
    <row r="2" spans="1:12" ht="21" customHeight="1">
      <c r="A2" s="157"/>
      <c r="D2" s="145"/>
      <c r="E2" s="145"/>
      <c r="F2" s="145"/>
      <c r="G2" s="145"/>
      <c r="H2" s="176"/>
      <c r="I2" s="177"/>
      <c r="J2" s="177"/>
    </row>
    <row r="3" spans="1:12" ht="20.100000000000001" customHeight="1">
      <c r="B3" s="301" t="s">
        <v>117</v>
      </c>
      <c r="C3" s="299" t="str">
        <f>'経費精算報告書 (表紙)'!F7</f>
        <v>（団体名）</v>
      </c>
      <c r="D3" s="299"/>
      <c r="E3" s="299"/>
      <c r="F3" s="299"/>
      <c r="G3" s="300"/>
    </row>
    <row r="4" spans="1:12" ht="38.25" customHeight="1">
      <c r="B4" s="301" t="s">
        <v>118</v>
      </c>
      <c r="C4" s="530" t="str">
        <f>'経費精算報告書 (表紙)'!C30</f>
        <v>○○〇</v>
      </c>
      <c r="D4" s="530"/>
      <c r="E4" s="530"/>
      <c r="F4" s="530"/>
      <c r="G4" s="530"/>
      <c r="I4" s="39"/>
      <c r="J4" s="39"/>
    </row>
    <row r="5" spans="1:12" ht="16.350000000000001" customHeight="1">
      <c r="B5" s="317"/>
      <c r="C5" s="318"/>
      <c r="D5" s="318"/>
      <c r="E5" s="318"/>
      <c r="F5" s="318"/>
      <c r="G5" s="318"/>
      <c r="I5" s="39"/>
      <c r="J5" s="39"/>
    </row>
    <row r="6" spans="1:12" s="325" customFormat="1" ht="19.8" thickBot="1">
      <c r="A6" s="319"/>
      <c r="B6" s="323"/>
      <c r="C6" s="324"/>
      <c r="D6" s="320"/>
      <c r="E6" s="321" t="s">
        <v>119</v>
      </c>
      <c r="F6" s="321" t="s">
        <v>120</v>
      </c>
      <c r="G6" s="321" t="s">
        <v>121</v>
      </c>
      <c r="H6" s="321" t="s">
        <v>122</v>
      </c>
      <c r="I6" s="322" t="s">
        <v>202</v>
      </c>
      <c r="J6" s="322" t="s">
        <v>124</v>
      </c>
    </row>
    <row r="7" spans="1:12" ht="36" customHeight="1">
      <c r="A7" s="531" t="s">
        <v>125</v>
      </c>
      <c r="B7" s="532"/>
      <c r="C7" s="532"/>
      <c r="D7" s="533"/>
      <c r="E7" s="540" t="s">
        <v>126</v>
      </c>
      <c r="F7" s="543" t="s">
        <v>127</v>
      </c>
      <c r="G7" s="546" t="s">
        <v>128</v>
      </c>
      <c r="H7" s="547"/>
      <c r="I7" s="543" t="s">
        <v>203</v>
      </c>
      <c r="J7" s="548" t="s">
        <v>130</v>
      </c>
    </row>
    <row r="8" spans="1:12" ht="21">
      <c r="A8" s="534"/>
      <c r="B8" s="535"/>
      <c r="C8" s="535"/>
      <c r="D8" s="536"/>
      <c r="E8" s="541"/>
      <c r="F8" s="544"/>
      <c r="G8" s="551" t="s">
        <v>204</v>
      </c>
      <c r="H8" s="184" t="s">
        <v>132</v>
      </c>
      <c r="I8" s="544"/>
      <c r="J8" s="549"/>
    </row>
    <row r="9" spans="1:12" ht="23.85" customHeight="1" thickBot="1">
      <c r="A9" s="537"/>
      <c r="B9" s="538"/>
      <c r="C9" s="538"/>
      <c r="D9" s="539"/>
      <c r="E9" s="542"/>
      <c r="F9" s="545"/>
      <c r="G9" s="552"/>
      <c r="H9" s="262" t="str">
        <f>CONCATENATE(H1,I1)</f>
        <v>2024年度第１四半期</v>
      </c>
      <c r="I9" s="545"/>
      <c r="J9" s="550"/>
    </row>
    <row r="10" spans="1:12" s="40" customFormat="1" ht="32.1" customHeight="1">
      <c r="A10" s="198" t="s">
        <v>133</v>
      </c>
      <c r="B10" s="156"/>
      <c r="C10" s="156"/>
      <c r="D10" s="155"/>
      <c r="E10" s="199"/>
      <c r="F10" s="210"/>
      <c r="G10" s="201">
        <v>0</v>
      </c>
      <c r="H10" s="185">
        <f>'１直接人件費'!K15</f>
        <v>0</v>
      </c>
      <c r="I10" s="200">
        <f>SUM(G10:H10)</f>
        <v>0</v>
      </c>
      <c r="J10" s="289">
        <f>IF(F10="",E10-I10,F10-I10)</f>
        <v>0</v>
      </c>
    </row>
    <row r="11" spans="1:12" s="40" customFormat="1" ht="32.1" customHeight="1">
      <c r="A11" s="188" t="s">
        <v>134</v>
      </c>
      <c r="B11" s="164"/>
      <c r="C11" s="164"/>
      <c r="D11" s="165"/>
      <c r="E11" s="163"/>
      <c r="F11" s="211"/>
      <c r="G11" s="202">
        <f>G12+G16</f>
        <v>0</v>
      </c>
      <c r="H11" s="163">
        <f>H12+H16</f>
        <v>0</v>
      </c>
      <c r="I11" s="187">
        <f>I12+I16</f>
        <v>0</v>
      </c>
      <c r="J11" s="290">
        <f>IF(F11="",E11-I11,F11-I11)</f>
        <v>0</v>
      </c>
    </row>
    <row r="12" spans="1:12" s="40" customFormat="1" ht="32.1" customHeight="1">
      <c r="A12" s="188"/>
      <c r="B12" s="180" t="s">
        <v>135</v>
      </c>
      <c r="C12" s="167"/>
      <c r="D12" s="168"/>
      <c r="E12" s="178"/>
      <c r="F12" s="203"/>
      <c r="G12" s="203">
        <f>SUM(G13:G15)</f>
        <v>0</v>
      </c>
      <c r="H12" s="169">
        <f>SUM(H13:H15)</f>
        <v>0</v>
      </c>
      <c r="I12" s="189">
        <f>SUM(I13:I15)</f>
        <v>0</v>
      </c>
      <c r="J12" s="291">
        <f>IF(F12="",E12-I12,F12-I12)</f>
        <v>0</v>
      </c>
    </row>
    <row r="13" spans="1:12" s="40" customFormat="1" ht="32.1" customHeight="1">
      <c r="A13" s="190"/>
      <c r="B13" s="181"/>
      <c r="C13" s="528" t="s">
        <v>136</v>
      </c>
      <c r="D13" s="529"/>
      <c r="E13" s="159"/>
      <c r="F13" s="212"/>
      <c r="G13" s="204">
        <v>0</v>
      </c>
      <c r="H13" s="160">
        <f>'２(1)①旅費（航空賃）'!K15</f>
        <v>0</v>
      </c>
      <c r="I13" s="191">
        <f>SUM(G13:H13)</f>
        <v>0</v>
      </c>
      <c r="J13" s="292"/>
    </row>
    <row r="14" spans="1:12" s="40" customFormat="1" ht="32.1" customHeight="1">
      <c r="A14" s="192"/>
      <c r="B14" s="182"/>
      <c r="C14" s="553" t="s">
        <v>137</v>
      </c>
      <c r="D14" s="529"/>
      <c r="E14" s="159"/>
      <c r="F14" s="212"/>
      <c r="G14" s="204">
        <v>0</v>
      </c>
      <c r="H14" s="160">
        <f>'２(1)②旅費（日当 宿泊費）'!N15</f>
        <v>0</v>
      </c>
      <c r="I14" s="191">
        <f>SUM(G14:H14)</f>
        <v>0</v>
      </c>
      <c r="J14" s="292"/>
    </row>
    <row r="15" spans="1:12" s="40" customFormat="1" ht="32.1" customHeight="1">
      <c r="A15" s="192"/>
      <c r="B15" s="182"/>
      <c r="C15" s="554" t="s">
        <v>138</v>
      </c>
      <c r="D15" s="555"/>
      <c r="E15" s="159"/>
      <c r="F15" s="213"/>
      <c r="G15" s="204">
        <v>0</v>
      </c>
      <c r="H15" s="160">
        <f>'2(１)③海外活動経費 '!E54</f>
        <v>0</v>
      </c>
      <c r="I15" s="191">
        <f>SUM(G15:H15)</f>
        <v>0</v>
      </c>
      <c r="J15" s="292"/>
      <c r="L15" s="40" t="s">
        <v>139</v>
      </c>
    </row>
    <row r="16" spans="1:12" s="40" customFormat="1" ht="32.1" customHeight="1">
      <c r="A16" s="193"/>
      <c r="B16" s="183" t="s">
        <v>140</v>
      </c>
      <c r="C16" s="170"/>
      <c r="D16" s="171"/>
      <c r="E16" s="179"/>
      <c r="F16" s="205"/>
      <c r="G16" s="205">
        <f>SUM(G17:G18)</f>
        <v>0</v>
      </c>
      <c r="H16" s="172">
        <f>SUM(H17:H18)</f>
        <v>0</v>
      </c>
      <c r="I16" s="194">
        <f>SUM(I17:I18)</f>
        <v>0</v>
      </c>
      <c r="J16" s="293">
        <f>IF(F16="",E16-I16,F16-I16)</f>
        <v>0</v>
      </c>
    </row>
    <row r="17" spans="1:10" s="40" customFormat="1" ht="32.1" customHeight="1">
      <c r="A17" s="192"/>
      <c r="B17" s="195"/>
      <c r="C17" s="528" t="s">
        <v>141</v>
      </c>
      <c r="D17" s="529"/>
      <c r="E17" s="159"/>
      <c r="F17" s="212"/>
      <c r="G17" s="204">
        <v>0</v>
      </c>
      <c r="H17" s="160">
        <f>'2(2)①基盤整備費'!E48</f>
        <v>0</v>
      </c>
      <c r="I17" s="191">
        <f>SUM(G17:H17)</f>
        <v>0</v>
      </c>
      <c r="J17" s="292"/>
    </row>
    <row r="18" spans="1:10" s="40" customFormat="1" ht="32.1" customHeight="1">
      <c r="A18" s="196"/>
      <c r="B18" s="186"/>
      <c r="C18" s="557" t="s">
        <v>142</v>
      </c>
      <c r="D18" s="558"/>
      <c r="E18" s="159"/>
      <c r="F18" s="213"/>
      <c r="G18" s="204">
        <v>0</v>
      </c>
      <c r="H18" s="160">
        <f>'２(2)②物品・機材購送費'!E34</f>
        <v>0</v>
      </c>
      <c r="I18" s="191">
        <f>SUM(G18:H18)</f>
        <v>0</v>
      </c>
      <c r="J18" s="292"/>
    </row>
    <row r="19" spans="1:10" s="40" customFormat="1" ht="40.35" customHeight="1" thickBot="1">
      <c r="A19" s="559" t="s">
        <v>143</v>
      </c>
      <c r="B19" s="560"/>
      <c r="C19" s="560"/>
      <c r="D19" s="561"/>
      <c r="E19" s="162"/>
      <c r="F19" s="216"/>
      <c r="G19" s="217">
        <f>G10+G11</f>
        <v>0</v>
      </c>
      <c r="H19" s="162">
        <f>H10+H11</f>
        <v>0</v>
      </c>
      <c r="I19" s="218">
        <f>I10+I11</f>
        <v>0</v>
      </c>
      <c r="J19" s="294"/>
    </row>
    <row r="20" spans="1:10" s="40" customFormat="1" ht="44.85" customHeight="1" thickBot="1">
      <c r="A20" s="562" t="s">
        <v>144</v>
      </c>
      <c r="B20" s="563"/>
      <c r="C20" s="563"/>
      <c r="D20" s="223">
        <v>0.4</v>
      </c>
      <c r="E20" s="219"/>
      <c r="F20" s="220"/>
      <c r="G20" s="221"/>
      <c r="H20" s="219">
        <f>ROUNDDOWN(H19*$D$20,-3)</f>
        <v>0</v>
      </c>
      <c r="I20" s="222">
        <f>ROUNDDOWN(I19*$D$20,-3)</f>
        <v>0</v>
      </c>
      <c r="J20" s="295">
        <f t="shared" ref="J20:J22" si="0">IF(F20="",E20-I20,F20-I20)</f>
        <v>0</v>
      </c>
    </row>
    <row r="21" spans="1:10" s="40" customFormat="1" ht="44.1" customHeight="1" thickBot="1">
      <c r="A21" s="564" t="s">
        <v>145</v>
      </c>
      <c r="B21" s="565"/>
      <c r="C21" s="565"/>
      <c r="D21" s="566"/>
      <c r="E21" s="270"/>
      <c r="F21" s="214"/>
      <c r="G21" s="206">
        <v>0</v>
      </c>
      <c r="H21" s="166">
        <v>0</v>
      </c>
      <c r="I21" s="197">
        <f>SUM(G21:H21)</f>
        <v>0</v>
      </c>
      <c r="J21" s="296">
        <f>IF(F21="",E21-I21,F21-I21)</f>
        <v>0</v>
      </c>
    </row>
    <row r="22" spans="1:10" s="41" customFormat="1" ht="40.5" customHeight="1" thickTop="1" thickBot="1">
      <c r="A22" s="570" t="s">
        <v>146</v>
      </c>
      <c r="B22" s="571"/>
      <c r="C22" s="571"/>
      <c r="D22" s="572"/>
      <c r="E22" s="208"/>
      <c r="F22" s="215"/>
      <c r="G22" s="207">
        <f>G19+G20+G21</f>
        <v>0</v>
      </c>
      <c r="H22" s="208">
        <f>H19+H20+H21</f>
        <v>0</v>
      </c>
      <c r="I22" s="209">
        <f>I19+I20+I21</f>
        <v>0</v>
      </c>
      <c r="J22" s="297">
        <f t="shared" si="0"/>
        <v>0</v>
      </c>
    </row>
    <row r="23" spans="1:10" s="93" customFormat="1" ht="14.85" customHeight="1">
      <c r="A23" s="366"/>
      <c r="B23" s="366"/>
      <c r="C23" s="366"/>
      <c r="D23" s="366"/>
      <c r="E23" s="367"/>
      <c r="F23" s="367"/>
      <c r="G23" s="298"/>
      <c r="H23" s="298"/>
      <c r="I23" s="298"/>
      <c r="J23" s="298"/>
    </row>
    <row r="24" spans="1:10" s="303" customFormat="1" ht="21" customHeight="1">
      <c r="A24" s="307" t="s">
        <v>147</v>
      </c>
      <c r="B24" s="285" t="s">
        <v>148</v>
      </c>
      <c r="C24" s="302"/>
      <c r="D24" s="302"/>
      <c r="E24" s="305"/>
      <c r="F24" s="305"/>
      <c r="G24" s="305"/>
      <c r="H24" s="305"/>
      <c r="I24" s="305"/>
      <c r="J24" s="298"/>
    </row>
    <row r="25" spans="1:10" s="304" customFormat="1" ht="25.35" customHeight="1">
      <c r="A25" s="306" t="s">
        <v>149</v>
      </c>
      <c r="B25" s="556" t="s">
        <v>150</v>
      </c>
      <c r="C25" s="556"/>
      <c r="D25" s="556"/>
      <c r="E25" s="556"/>
      <c r="F25" s="556"/>
      <c r="G25" s="556"/>
      <c r="H25" s="556"/>
      <c r="I25" s="556"/>
    </row>
    <row r="26" spans="1:10" s="304" customFormat="1" ht="33" customHeight="1">
      <c r="A26" s="306" t="s">
        <v>151</v>
      </c>
      <c r="B26" s="556" t="s">
        <v>152</v>
      </c>
      <c r="C26" s="556"/>
      <c r="D26" s="556"/>
      <c r="E26" s="556"/>
      <c r="F26" s="556"/>
      <c r="G26" s="556"/>
      <c r="H26" s="556"/>
      <c r="I26" s="556"/>
    </row>
    <row r="27" spans="1:10" s="304" customFormat="1" ht="31.5" customHeight="1">
      <c r="A27" s="306" t="s">
        <v>153</v>
      </c>
      <c r="B27" s="556" t="s">
        <v>154</v>
      </c>
      <c r="C27" s="556"/>
      <c r="D27" s="556"/>
      <c r="E27" s="556"/>
      <c r="F27" s="556"/>
      <c r="G27" s="556"/>
      <c r="H27" s="556"/>
      <c r="I27" s="556"/>
    </row>
    <row r="28" spans="1:10" s="304" customFormat="1" ht="33.6" customHeight="1">
      <c r="A28" s="306" t="s">
        <v>155</v>
      </c>
      <c r="B28" s="556" t="s">
        <v>205</v>
      </c>
      <c r="C28" s="556"/>
      <c r="D28" s="556"/>
      <c r="E28" s="556"/>
      <c r="F28" s="556"/>
      <c r="G28" s="556"/>
      <c r="H28" s="556"/>
      <c r="I28" s="556"/>
    </row>
    <row r="29" spans="1:10" s="442" customFormat="1">
      <c r="A29" s="440" t="s">
        <v>206</v>
      </c>
      <c r="B29" s="440" t="s">
        <v>207</v>
      </c>
      <c r="C29" s="440"/>
      <c r="D29" s="441"/>
      <c r="E29" s="441"/>
      <c r="F29" s="441"/>
      <c r="G29" s="441"/>
      <c r="I29" s="375" t="s">
        <v>71</v>
      </c>
    </row>
    <row r="30" spans="1:10">
      <c r="A30" s="43"/>
      <c r="B30" s="43"/>
      <c r="C30" s="43"/>
      <c r="D30" s="44"/>
      <c r="E30" s="43"/>
      <c r="F30" s="45"/>
      <c r="G30" s="45"/>
    </row>
    <row r="31" spans="1:10">
      <c r="A31" s="43"/>
      <c r="B31" s="43"/>
      <c r="C31" s="43"/>
      <c r="D31" s="62" t="s">
        <v>157</v>
      </c>
      <c r="E31" s="43"/>
      <c r="F31" s="44"/>
      <c r="G31" s="44"/>
    </row>
    <row r="32" spans="1:10">
      <c r="A32" s="43"/>
      <c r="B32" s="43"/>
      <c r="C32" s="43"/>
      <c r="D32" s="61" t="s">
        <v>158</v>
      </c>
      <c r="E32" s="90" t="s">
        <v>159</v>
      </c>
      <c r="F32" s="60" t="s">
        <v>116</v>
      </c>
      <c r="G32" s="44"/>
      <c r="H32" s="43"/>
      <c r="I32" s="43"/>
      <c r="J32" s="43"/>
    </row>
    <row r="33" spans="1:10">
      <c r="A33" s="43"/>
      <c r="B33" s="43"/>
      <c r="C33" s="43"/>
      <c r="D33" s="61" t="s">
        <v>160</v>
      </c>
      <c r="E33" s="90" t="s">
        <v>161</v>
      </c>
      <c r="F33" s="60" t="s">
        <v>162</v>
      </c>
      <c r="G33" s="43"/>
      <c r="H33" s="46"/>
      <c r="I33" s="46"/>
      <c r="J33" s="46"/>
    </row>
    <row r="34" spans="1:10">
      <c r="A34" s="44"/>
      <c r="B34" s="44"/>
      <c r="C34" s="44"/>
      <c r="D34" s="61" t="s">
        <v>163</v>
      </c>
      <c r="E34" s="90" t="s">
        <v>164</v>
      </c>
      <c r="F34" s="60" t="s">
        <v>165</v>
      </c>
      <c r="G34" s="44"/>
      <c r="H34" s="43"/>
      <c r="I34" s="43"/>
      <c r="J34" s="43"/>
    </row>
    <row r="35" spans="1:10">
      <c r="A35" s="43"/>
      <c r="B35" s="43"/>
      <c r="C35" s="43"/>
      <c r="D35" s="61" t="s">
        <v>166</v>
      </c>
      <c r="E35" s="90" t="s">
        <v>167</v>
      </c>
      <c r="F35" s="60" t="s">
        <v>168</v>
      </c>
      <c r="G35" s="44"/>
      <c r="H35" s="43"/>
      <c r="I35" s="43"/>
      <c r="J35" s="43"/>
    </row>
    <row r="36" spans="1:10">
      <c r="A36" s="43"/>
      <c r="B36" s="43"/>
      <c r="C36" s="43"/>
      <c r="D36" s="61" t="s">
        <v>169</v>
      </c>
      <c r="E36" s="90" t="s">
        <v>170</v>
      </c>
      <c r="F36" s="44"/>
      <c r="G36" s="44"/>
      <c r="H36" s="43"/>
      <c r="I36" s="43"/>
      <c r="J36" s="43"/>
    </row>
    <row r="37" spans="1:10">
      <c r="A37" s="47"/>
      <c r="B37" s="47"/>
      <c r="C37" s="47"/>
      <c r="D37" s="61" t="s">
        <v>171</v>
      </c>
      <c r="E37" s="90" t="s">
        <v>172</v>
      </c>
      <c r="F37" s="44"/>
      <c r="G37" s="44"/>
    </row>
    <row r="38" spans="1:10">
      <c r="A38" s="48"/>
      <c r="B38" s="48"/>
      <c r="C38" s="48"/>
      <c r="D38" s="61" t="s">
        <v>173</v>
      </c>
      <c r="E38" s="90" t="s">
        <v>174</v>
      </c>
      <c r="F38" s="44"/>
      <c r="G38" s="44"/>
    </row>
    <row r="39" spans="1:10">
      <c r="A39" s="48"/>
      <c r="B39" s="48"/>
      <c r="C39" s="48"/>
      <c r="D39" s="61" t="s">
        <v>175</v>
      </c>
      <c r="E39" s="90" t="s">
        <v>176</v>
      </c>
      <c r="F39" s="44"/>
      <c r="G39" s="44"/>
    </row>
    <row r="40" spans="1:10">
      <c r="A40" s="47"/>
      <c r="B40" s="47"/>
      <c r="C40" s="47"/>
      <c r="D40" s="61" t="s">
        <v>177</v>
      </c>
      <c r="E40" s="90" t="s">
        <v>178</v>
      </c>
      <c r="F40" s="44"/>
      <c r="G40" s="44"/>
    </row>
    <row r="41" spans="1:10">
      <c r="A41" s="48"/>
      <c r="B41" s="48"/>
      <c r="C41" s="48"/>
      <c r="D41" s="61" t="s">
        <v>115</v>
      </c>
      <c r="E41" s="90" t="s">
        <v>179</v>
      </c>
      <c r="F41" s="44"/>
      <c r="G41" s="44"/>
    </row>
    <row r="42" spans="1:10">
      <c r="A42" s="48"/>
      <c r="B42" s="48"/>
      <c r="C42" s="48"/>
      <c r="D42" s="61" t="s">
        <v>180</v>
      </c>
      <c r="E42" s="90" t="s">
        <v>181</v>
      </c>
      <c r="F42" s="44"/>
      <c r="G42" s="44"/>
    </row>
    <row r="43" spans="1:10">
      <c r="A43" s="47"/>
      <c r="B43" s="47"/>
      <c r="C43" s="47"/>
      <c r="D43" s="61" t="s">
        <v>182</v>
      </c>
      <c r="E43" s="90" t="s">
        <v>183</v>
      </c>
      <c r="F43" s="44"/>
      <c r="G43" s="44"/>
    </row>
    <row r="44" spans="1:10">
      <c r="A44" s="48"/>
      <c r="B44" s="48"/>
      <c r="C44" s="48"/>
      <c r="D44" s="47"/>
      <c r="E44" s="43"/>
      <c r="F44" s="44"/>
      <c r="G44" s="44"/>
    </row>
    <row r="45" spans="1:10">
      <c r="A45" s="48"/>
      <c r="B45" s="48"/>
      <c r="C45" s="48"/>
      <c r="D45" s="47"/>
      <c r="E45" s="43"/>
      <c r="F45" s="44"/>
      <c r="G45" s="44"/>
    </row>
  </sheetData>
  <mergeCells count="21">
    <mergeCell ref="C17:D17"/>
    <mergeCell ref="C4:G4"/>
    <mergeCell ref="A7:D9"/>
    <mergeCell ref="E7:E9"/>
    <mergeCell ref="F7:F9"/>
    <mergeCell ref="G7:H7"/>
    <mergeCell ref="J7:J9"/>
    <mergeCell ref="G8:G9"/>
    <mergeCell ref="C13:D13"/>
    <mergeCell ref="C14:D14"/>
    <mergeCell ref="C15:D15"/>
    <mergeCell ref="I7:I9"/>
    <mergeCell ref="B26:I26"/>
    <mergeCell ref="B27:I27"/>
    <mergeCell ref="B28:I28"/>
    <mergeCell ref="C18:D18"/>
    <mergeCell ref="A19:D19"/>
    <mergeCell ref="A20:C20"/>
    <mergeCell ref="A21:D21"/>
    <mergeCell ref="A22:D22"/>
    <mergeCell ref="B25:I25"/>
  </mergeCells>
  <phoneticPr fontId="2"/>
  <conditionalFormatting sqref="H12 H16 H11:I11 G10:G18 G21">
    <cfRule type="expression" dxfId="15" priority="8">
      <formula>#REF!&lt;&gt;""</formula>
    </cfRule>
  </conditionalFormatting>
  <conditionalFormatting sqref="I12">
    <cfRule type="expression" dxfId="14" priority="7">
      <formula>#REF!&lt;&gt;""</formula>
    </cfRule>
  </conditionalFormatting>
  <conditionalFormatting sqref="I16">
    <cfRule type="expression" dxfId="13" priority="6">
      <formula>#REF!&lt;&gt;""</formula>
    </cfRule>
  </conditionalFormatting>
  <conditionalFormatting sqref="F12">
    <cfRule type="expression" dxfId="12" priority="5">
      <formula>#REF!&lt;&gt;""</formula>
    </cfRule>
  </conditionalFormatting>
  <conditionalFormatting sqref="F16">
    <cfRule type="expression" dxfId="11" priority="4">
      <formula>#REF!&lt;&gt;""</formula>
    </cfRule>
  </conditionalFormatting>
  <conditionalFormatting sqref="J11">
    <cfRule type="expression" dxfId="10" priority="3">
      <formula>#REF!&lt;&gt;""</formula>
    </cfRule>
  </conditionalFormatting>
  <conditionalFormatting sqref="J12">
    <cfRule type="expression" dxfId="9" priority="2">
      <formula>#REF!&lt;&gt;""</formula>
    </cfRule>
  </conditionalFormatting>
  <conditionalFormatting sqref="J16">
    <cfRule type="expression" dxfId="8" priority="1">
      <formula>#REF!&lt;&gt;""</formula>
    </cfRule>
  </conditionalFormatting>
  <dataValidations count="2">
    <dataValidation type="list" allowBlank="1" showInputMessage="1" showErrorMessage="1" sqref="H1" xr:uid="{0D31682C-1923-4F86-BB31-D54C5A10A6E3}">
      <formula1>$D$32:$D$44</formula1>
    </dataValidation>
    <dataValidation type="list" allowBlank="1" showInputMessage="1" showErrorMessage="1" sqref="I1" xr:uid="{7D6D2873-3551-4D6D-B443-195CA421B8BB}">
      <formula1>$F$32:$F$35</formula1>
    </dataValidation>
  </dataValidations>
  <printOptions horizontalCentered="1"/>
  <pageMargins left="0.31496062992125984" right="0.15748031496062992" top="0.39370078740157483" bottom="0.23622047244094491" header="0.51181102362204722" footer="0.15748031496062992"/>
  <pageSetup paperSize="9" scale="66"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I40"/>
  <sheetViews>
    <sheetView showGridLines="0" view="pageBreakPreview" topLeftCell="A16" zoomScale="98" zoomScaleNormal="100" zoomScaleSheetLayoutView="98" workbookViewId="0">
      <selection activeCell="B6" sqref="B6"/>
    </sheetView>
  </sheetViews>
  <sheetFormatPr defaultColWidth="9" defaultRowHeight="16.2"/>
  <cols>
    <col min="1" max="1" width="6.59765625" style="49" customWidth="1"/>
    <col min="2" max="2" width="13.59765625" style="49" customWidth="1"/>
    <col min="3" max="3" width="9.59765625" style="49" customWidth="1"/>
    <col min="4" max="5" width="9" style="49"/>
    <col min="6" max="6" width="9.09765625" style="49" customWidth="1"/>
    <col min="7" max="16384" width="9" style="49"/>
  </cols>
  <sheetData>
    <row r="2" spans="1:9">
      <c r="H2" s="52"/>
      <c r="I2" s="50" t="s">
        <v>72</v>
      </c>
    </row>
    <row r="3" spans="1:9">
      <c r="A3" s="49" t="s">
        <v>73</v>
      </c>
    </row>
    <row r="4" spans="1:9">
      <c r="A4" s="52" t="s">
        <v>74</v>
      </c>
      <c r="B4" s="52"/>
    </row>
    <row r="5" spans="1:9">
      <c r="A5" s="49" t="s">
        <v>75</v>
      </c>
      <c r="C5" s="52"/>
      <c r="D5" s="52"/>
      <c r="E5" s="52"/>
    </row>
    <row r="7" spans="1:9">
      <c r="F7" s="52" t="s">
        <v>76</v>
      </c>
      <c r="G7" s="52"/>
      <c r="H7" s="52"/>
      <c r="I7" s="52"/>
    </row>
    <row r="8" spans="1:9">
      <c r="F8" s="52" t="s">
        <v>77</v>
      </c>
      <c r="G8" s="52"/>
      <c r="H8" s="52"/>
      <c r="I8" s="52"/>
    </row>
    <row r="9" spans="1:9">
      <c r="F9" s="52" t="s">
        <v>78</v>
      </c>
      <c r="G9" s="52"/>
      <c r="H9" s="52"/>
      <c r="I9" s="445" t="s">
        <v>79</v>
      </c>
    </row>
    <row r="13" spans="1:9">
      <c r="A13" s="525" t="s">
        <v>87</v>
      </c>
      <c r="B13" s="525"/>
      <c r="C13" s="525"/>
      <c r="D13" s="525"/>
      <c r="E13" s="525"/>
      <c r="F13" s="525"/>
      <c r="G13" s="525"/>
      <c r="H13" s="525"/>
      <c r="I13" s="525"/>
    </row>
    <row r="14" spans="1:9" ht="27" customHeight="1">
      <c r="A14" s="525"/>
      <c r="B14" s="525"/>
      <c r="C14" s="525"/>
      <c r="D14" s="525"/>
      <c r="E14" s="525"/>
      <c r="F14" s="525"/>
      <c r="G14" s="525"/>
      <c r="H14" s="525"/>
      <c r="I14" s="525"/>
    </row>
    <row r="15" spans="1:9" ht="15" customHeight="1">
      <c r="A15" s="444"/>
      <c r="B15" s="444"/>
      <c r="C15" s="444"/>
      <c r="D15" s="444"/>
      <c r="E15" s="444"/>
      <c r="F15" s="444"/>
      <c r="G15" s="444"/>
      <c r="H15" s="444"/>
      <c r="I15" s="444"/>
    </row>
    <row r="17" spans="1:9">
      <c r="A17" s="526" t="s">
        <v>88</v>
      </c>
      <c r="B17" s="526"/>
      <c r="C17" s="49" t="s">
        <v>89</v>
      </c>
    </row>
    <row r="18" spans="1:9">
      <c r="A18" s="49" t="s">
        <v>90</v>
      </c>
      <c r="C18" s="50" t="s">
        <v>91</v>
      </c>
      <c r="D18" s="49" t="s">
        <v>92</v>
      </c>
      <c r="E18" s="445" t="s">
        <v>93</v>
      </c>
      <c r="F18" s="49" t="s">
        <v>208</v>
      </c>
    </row>
    <row r="19" spans="1:9">
      <c r="A19" s="49" t="s">
        <v>209</v>
      </c>
    </row>
    <row r="22" spans="1:9">
      <c r="E22" s="51" t="s">
        <v>95</v>
      </c>
    </row>
    <row r="23" spans="1:9">
      <c r="E23" s="51"/>
    </row>
    <row r="24" spans="1:9" ht="32.25" customHeight="1">
      <c r="A24" t="s">
        <v>96</v>
      </c>
      <c r="B24"/>
      <c r="C24" s="52"/>
      <c r="D24" s="52"/>
      <c r="E24" s="52"/>
      <c r="F24" s="52"/>
      <c r="G24" s="52"/>
      <c r="H24" s="52"/>
      <c r="I24" s="52"/>
    </row>
    <row r="25" spans="1:9" ht="32.25" customHeight="1">
      <c r="A25" t="s">
        <v>98</v>
      </c>
      <c r="B25"/>
      <c r="C25" s="52"/>
      <c r="D25" s="52"/>
      <c r="E25" s="52"/>
      <c r="F25" s="52"/>
      <c r="G25" s="52"/>
      <c r="H25" s="52"/>
      <c r="I25" s="52"/>
    </row>
    <row r="26" spans="1:9" ht="32.25" customHeight="1">
      <c r="A26" t="s">
        <v>100</v>
      </c>
      <c r="C26" s="49" t="s">
        <v>101</v>
      </c>
    </row>
    <row r="27" spans="1:9" ht="21" customHeight="1">
      <c r="A27"/>
      <c r="C27" s="49" t="s">
        <v>102</v>
      </c>
    </row>
    <row r="28" spans="1:9" ht="21" customHeight="1">
      <c r="C28" s="49" t="s">
        <v>103</v>
      </c>
    </row>
    <row r="29" spans="1:9" ht="21" customHeight="1">
      <c r="C29" s="49" t="s">
        <v>104</v>
      </c>
    </row>
    <row r="30" spans="1:9" ht="21" customHeight="1">
      <c r="C30" s="49" t="s">
        <v>210</v>
      </c>
    </row>
    <row r="31" spans="1:9" ht="21" customHeight="1">
      <c r="C31" s="49" t="s">
        <v>106</v>
      </c>
    </row>
    <row r="32" spans="1:9" ht="21" customHeight="1">
      <c r="C32" s="49" t="s">
        <v>107</v>
      </c>
    </row>
    <row r="33" spans="1:9" ht="21" customHeight="1">
      <c r="C33" s="49" t="s">
        <v>108</v>
      </c>
    </row>
    <row r="34" spans="1:9" ht="21" customHeight="1">
      <c r="C34" s="49" t="s">
        <v>109</v>
      </c>
    </row>
    <row r="35" spans="1:9" ht="21" customHeight="1">
      <c r="C35" s="49" t="s">
        <v>110</v>
      </c>
    </row>
    <row r="36" spans="1:9">
      <c r="I36" t="s">
        <v>111</v>
      </c>
    </row>
    <row r="38" spans="1:9">
      <c r="A38" s="54" t="s">
        <v>112</v>
      </c>
    </row>
    <row r="39" spans="1:9">
      <c r="A39" s="54" t="s">
        <v>113</v>
      </c>
    </row>
    <row r="40" spans="1:9">
      <c r="I40" s="368" t="s">
        <v>211</v>
      </c>
    </row>
  </sheetData>
  <mergeCells count="2">
    <mergeCell ref="A13:I14"/>
    <mergeCell ref="A17:B17"/>
  </mergeCells>
  <phoneticPr fontId="2"/>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45"/>
  <sheetViews>
    <sheetView showGridLines="0" view="pageBreakPreview" topLeftCell="A7" zoomScale="85" zoomScaleNormal="70" zoomScaleSheetLayoutView="85" workbookViewId="0">
      <selection activeCell="B6" sqref="B6"/>
    </sheetView>
  </sheetViews>
  <sheetFormatPr defaultColWidth="9" defaultRowHeight="14.4"/>
  <cols>
    <col min="1" max="1" width="6.09765625" style="38" customWidth="1"/>
    <col min="2" max="3" width="25.59765625" style="38" customWidth="1"/>
    <col min="4" max="4" width="7.59765625" style="38" customWidth="1"/>
    <col min="5" max="5" width="26.59765625" style="38" customWidth="1"/>
    <col min="6" max="6" width="23.59765625" style="38" customWidth="1"/>
    <col min="7" max="7" width="27.09765625" style="38" customWidth="1"/>
    <col min="8" max="8" width="27.59765625" style="38" customWidth="1"/>
    <col min="9" max="10" width="28" style="38" customWidth="1"/>
    <col min="11" max="11" width="9" style="38"/>
    <col min="12" max="12" width="8.59765625" style="38" customWidth="1"/>
    <col min="13" max="16384" width="9" style="38"/>
  </cols>
  <sheetData>
    <row r="1" spans="1:12" ht="30">
      <c r="A1" s="158" t="s">
        <v>114</v>
      </c>
      <c r="D1" s="145"/>
      <c r="E1" s="145"/>
      <c r="F1" s="145"/>
      <c r="G1" s="145"/>
      <c r="H1" s="174" t="s">
        <v>175</v>
      </c>
      <c r="I1" s="175" t="s">
        <v>116</v>
      </c>
      <c r="J1" s="175"/>
    </row>
    <row r="2" spans="1:12" ht="21" customHeight="1">
      <c r="A2" s="157"/>
      <c r="D2" s="145"/>
      <c r="E2" s="145"/>
      <c r="F2" s="145"/>
      <c r="G2" s="145"/>
      <c r="H2" s="176"/>
      <c r="I2" s="177"/>
      <c r="J2" s="177"/>
    </row>
    <row r="3" spans="1:12" ht="20.100000000000001" customHeight="1">
      <c r="B3" s="301" t="s">
        <v>117</v>
      </c>
      <c r="C3" s="299" t="str">
        <f>四半期支出状況報告書!F7</f>
        <v>（団体名）</v>
      </c>
      <c r="D3" s="299"/>
      <c r="E3" s="299"/>
      <c r="F3" s="299"/>
      <c r="G3" s="300"/>
    </row>
    <row r="4" spans="1:12" ht="38.25" customHeight="1">
      <c r="B4" s="301" t="s">
        <v>118</v>
      </c>
      <c r="C4" s="530">
        <f>四半期支出状況報告書!C24</f>
        <v>0</v>
      </c>
      <c r="D4" s="530"/>
      <c r="E4" s="530"/>
      <c r="F4" s="530"/>
      <c r="G4" s="530"/>
      <c r="I4" s="39"/>
      <c r="J4" s="39"/>
    </row>
    <row r="5" spans="1:12" ht="21.75" customHeight="1">
      <c r="B5" s="317"/>
      <c r="C5" s="318"/>
      <c r="D5" s="318"/>
      <c r="E5" s="318"/>
      <c r="F5" s="318"/>
      <c r="G5" s="318"/>
      <c r="I5" s="39"/>
      <c r="J5" s="39"/>
    </row>
    <row r="6" spans="1:12" s="325" customFormat="1" ht="19.8" thickBot="1">
      <c r="A6" s="319"/>
      <c r="B6" s="323"/>
      <c r="C6" s="324"/>
      <c r="D6" s="320"/>
      <c r="E6" s="321" t="s">
        <v>119</v>
      </c>
      <c r="F6" s="321" t="s">
        <v>120</v>
      </c>
      <c r="G6" s="321" t="s">
        <v>121</v>
      </c>
      <c r="H6" s="321" t="s">
        <v>122</v>
      </c>
      <c r="I6" s="322" t="s">
        <v>123</v>
      </c>
      <c r="J6" s="322" t="s">
        <v>124</v>
      </c>
    </row>
    <row r="7" spans="1:12" ht="36" customHeight="1">
      <c r="A7" s="531" t="s">
        <v>125</v>
      </c>
      <c r="B7" s="532"/>
      <c r="C7" s="532"/>
      <c r="D7" s="533"/>
      <c r="E7" s="540" t="s">
        <v>126</v>
      </c>
      <c r="F7" s="543" t="s">
        <v>127</v>
      </c>
      <c r="G7" s="546" t="s">
        <v>128</v>
      </c>
      <c r="H7" s="547"/>
      <c r="I7" s="543" t="s">
        <v>129</v>
      </c>
      <c r="J7" s="548" t="s">
        <v>130</v>
      </c>
    </row>
    <row r="8" spans="1:12" ht="21">
      <c r="A8" s="534"/>
      <c r="B8" s="535"/>
      <c r="C8" s="535"/>
      <c r="D8" s="536"/>
      <c r="E8" s="541"/>
      <c r="F8" s="544"/>
      <c r="G8" s="551" t="s">
        <v>131</v>
      </c>
      <c r="H8" s="184" t="s">
        <v>132</v>
      </c>
      <c r="I8" s="544"/>
      <c r="J8" s="549"/>
    </row>
    <row r="9" spans="1:12" ht="23.85" customHeight="1" thickBot="1">
      <c r="A9" s="537"/>
      <c r="B9" s="538"/>
      <c r="C9" s="538"/>
      <c r="D9" s="539"/>
      <c r="E9" s="542"/>
      <c r="F9" s="545"/>
      <c r="G9" s="552"/>
      <c r="H9" s="262" t="str">
        <f>CONCATENATE(H1,I1)</f>
        <v>2022年度第１四半期</v>
      </c>
      <c r="I9" s="545"/>
      <c r="J9" s="550"/>
    </row>
    <row r="10" spans="1:12" s="40" customFormat="1" ht="32.1" customHeight="1">
      <c r="A10" s="198" t="s">
        <v>133</v>
      </c>
      <c r="B10" s="156"/>
      <c r="C10" s="156"/>
      <c r="D10" s="155"/>
      <c r="E10" s="199"/>
      <c r="F10" s="210"/>
      <c r="G10" s="201">
        <v>0</v>
      </c>
      <c r="H10" s="185">
        <f>'１直接人件費'!K15</f>
        <v>0</v>
      </c>
      <c r="I10" s="200">
        <f>SUM(G10:H10)</f>
        <v>0</v>
      </c>
      <c r="J10" s="289">
        <f>IF(F10="",E10-I10,F10-I10)</f>
        <v>0</v>
      </c>
    </row>
    <row r="11" spans="1:12" s="40" customFormat="1" ht="32.1" customHeight="1">
      <c r="A11" s="188" t="s">
        <v>134</v>
      </c>
      <c r="B11" s="164"/>
      <c r="C11" s="164"/>
      <c r="D11" s="165"/>
      <c r="E11" s="163">
        <f>E12+E16</f>
        <v>0</v>
      </c>
      <c r="F11" s="211"/>
      <c r="G11" s="202">
        <f>G12+G16</f>
        <v>0</v>
      </c>
      <c r="H11" s="163" t="e">
        <f>H12+H16</f>
        <v>#REF!</v>
      </c>
      <c r="I11" s="187" t="e">
        <f>I12+I16</f>
        <v>#REF!</v>
      </c>
      <c r="J11" s="290" t="e">
        <f>IF(F11="",E11-I11,F11-I11)</f>
        <v>#REF!</v>
      </c>
    </row>
    <row r="12" spans="1:12" s="40" customFormat="1" ht="32.1" customHeight="1">
      <c r="A12" s="188"/>
      <c r="B12" s="180" t="s">
        <v>135</v>
      </c>
      <c r="C12" s="167"/>
      <c r="D12" s="168"/>
      <c r="E12" s="378">
        <f>SUM(E13:E15)</f>
        <v>0</v>
      </c>
      <c r="F12" s="169"/>
      <c r="G12" s="203">
        <f>SUM(G13:G15)</f>
        <v>0</v>
      </c>
      <c r="H12" s="169" t="e">
        <f>SUM(H13:H15)</f>
        <v>#REF!</v>
      </c>
      <c r="I12" s="189" t="e">
        <f>SUM(I13:I15)</f>
        <v>#REF!</v>
      </c>
      <c r="J12" s="291" t="e">
        <f>IF(F12="",E12-I12,F12-I12)</f>
        <v>#REF!</v>
      </c>
    </row>
    <row r="13" spans="1:12" s="40" customFormat="1" ht="32.1" customHeight="1">
      <c r="A13" s="190"/>
      <c r="B13" s="181"/>
      <c r="C13" s="528" t="s">
        <v>136</v>
      </c>
      <c r="D13" s="529"/>
      <c r="E13" s="159"/>
      <c r="F13" s="376"/>
      <c r="G13" s="204">
        <v>0</v>
      </c>
      <c r="H13" s="160" t="e">
        <f>#REF!</f>
        <v>#REF!</v>
      </c>
      <c r="I13" s="191" t="e">
        <f>SUM(G13:H13)</f>
        <v>#REF!</v>
      </c>
      <c r="J13" s="292"/>
    </row>
    <row r="14" spans="1:12" s="40" customFormat="1" ht="32.1" customHeight="1">
      <c r="A14" s="192"/>
      <c r="B14" s="182"/>
      <c r="C14" s="553" t="s">
        <v>137</v>
      </c>
      <c r="D14" s="529"/>
      <c r="E14" s="159"/>
      <c r="F14" s="376"/>
      <c r="G14" s="204">
        <v>0</v>
      </c>
      <c r="H14" s="160">
        <f>'２(1)②旅費（日当 宿泊費）'!N15</f>
        <v>0</v>
      </c>
      <c r="I14" s="191">
        <f>SUM(G14:H14)</f>
        <v>0</v>
      </c>
      <c r="J14" s="292"/>
    </row>
    <row r="15" spans="1:12" s="40" customFormat="1" ht="32.1" customHeight="1">
      <c r="A15" s="192"/>
      <c r="B15" s="182"/>
      <c r="C15" s="554" t="s">
        <v>138</v>
      </c>
      <c r="D15" s="555"/>
      <c r="E15" s="159"/>
      <c r="F15" s="377"/>
      <c r="G15" s="204">
        <v>0</v>
      </c>
      <c r="H15" s="160">
        <f>'2(１)③海外活動経費 '!E54</f>
        <v>0</v>
      </c>
      <c r="I15" s="191">
        <f>SUM(G15:H15)</f>
        <v>0</v>
      </c>
      <c r="J15" s="292"/>
      <c r="L15" s="40" t="s">
        <v>139</v>
      </c>
    </row>
    <row r="16" spans="1:12" s="40" customFormat="1" ht="32.1" customHeight="1">
      <c r="A16" s="193"/>
      <c r="B16" s="183" t="s">
        <v>140</v>
      </c>
      <c r="C16" s="170"/>
      <c r="D16" s="171"/>
      <c r="E16" s="379">
        <f>SUM(E17:E18)</f>
        <v>0</v>
      </c>
      <c r="F16" s="172"/>
      <c r="G16" s="205">
        <f>SUM(G17:G18)</f>
        <v>0</v>
      </c>
      <c r="H16" s="172">
        <f>SUM(H17:H18)</f>
        <v>0</v>
      </c>
      <c r="I16" s="194">
        <f>SUM(I17:I18)</f>
        <v>0</v>
      </c>
      <c r="J16" s="293">
        <f>IF(F16="",E16-I16,F16-I16)</f>
        <v>0</v>
      </c>
    </row>
    <row r="17" spans="1:10" s="40" customFormat="1" ht="32.1" customHeight="1">
      <c r="A17" s="192"/>
      <c r="B17" s="195"/>
      <c r="C17" s="528" t="s">
        <v>141</v>
      </c>
      <c r="D17" s="529"/>
      <c r="E17" s="159"/>
      <c r="F17" s="212"/>
      <c r="G17" s="204">
        <v>0</v>
      </c>
      <c r="H17" s="160">
        <f>'2(2)①基盤整備費'!E48</f>
        <v>0</v>
      </c>
      <c r="I17" s="191">
        <f>SUM(G17:H17)</f>
        <v>0</v>
      </c>
      <c r="J17" s="292"/>
    </row>
    <row r="18" spans="1:10" s="40" customFormat="1" ht="32.1" customHeight="1">
      <c r="A18" s="196"/>
      <c r="B18" s="186"/>
      <c r="C18" s="557" t="s">
        <v>142</v>
      </c>
      <c r="D18" s="558"/>
      <c r="E18" s="159"/>
      <c r="F18" s="213"/>
      <c r="G18" s="204">
        <v>0</v>
      </c>
      <c r="H18" s="160">
        <f>'２(2)②物品・機材購送費'!E34</f>
        <v>0</v>
      </c>
      <c r="I18" s="191">
        <f>SUM(G18:H18)</f>
        <v>0</v>
      </c>
      <c r="J18" s="292"/>
    </row>
    <row r="19" spans="1:10" s="40" customFormat="1" ht="40.35" customHeight="1" thickBot="1">
      <c r="A19" s="559" t="s">
        <v>143</v>
      </c>
      <c r="B19" s="560"/>
      <c r="C19" s="560"/>
      <c r="D19" s="561"/>
      <c r="E19" s="162">
        <f>E10+E11</f>
        <v>0</v>
      </c>
      <c r="F19" s="216"/>
      <c r="G19" s="217">
        <f>G10+G11</f>
        <v>0</v>
      </c>
      <c r="H19" s="162" t="e">
        <f>H10+H11</f>
        <v>#REF!</v>
      </c>
      <c r="I19" s="218" t="e">
        <f>I10+I11</f>
        <v>#REF!</v>
      </c>
      <c r="J19" s="294"/>
    </row>
    <row r="20" spans="1:10" s="40" customFormat="1" ht="44.85" customHeight="1" thickBot="1">
      <c r="A20" s="562" t="s">
        <v>144</v>
      </c>
      <c r="B20" s="563"/>
      <c r="C20" s="563"/>
      <c r="D20" s="223">
        <v>0.4</v>
      </c>
      <c r="E20" s="219">
        <f>ROUNDDOWN(E19*$D$20,-3)</f>
        <v>0</v>
      </c>
      <c r="F20" s="220"/>
      <c r="G20" s="221">
        <f>ROUNDDOWN(G19*$D$20,-3)</f>
        <v>0</v>
      </c>
      <c r="H20" s="219" t="e">
        <f>ROUNDDOWN(H19*$D$20,-3)</f>
        <v>#REF!</v>
      </c>
      <c r="I20" s="222" t="e">
        <f>ROUNDDOWN(I19*$D$20,-3)</f>
        <v>#REF!</v>
      </c>
      <c r="J20" s="295" t="e">
        <f t="shared" ref="J20:J22" si="0">IF(F20="",E20-I20,F20-I20)</f>
        <v>#REF!</v>
      </c>
    </row>
    <row r="21" spans="1:10" s="40" customFormat="1" ht="44.1" customHeight="1" thickBot="1">
      <c r="A21" s="564" t="s">
        <v>145</v>
      </c>
      <c r="B21" s="565"/>
      <c r="C21" s="565"/>
      <c r="D21" s="566"/>
      <c r="E21" s="270">
        <v>0</v>
      </c>
      <c r="F21" s="214"/>
      <c r="G21" s="206">
        <v>0</v>
      </c>
      <c r="H21" s="166">
        <v>0</v>
      </c>
      <c r="I21" s="197">
        <f>SUM(G21:H21)</f>
        <v>0</v>
      </c>
      <c r="J21" s="296">
        <f>IF(F21="",E21-I21,F21-I21)</f>
        <v>0</v>
      </c>
    </row>
    <row r="22" spans="1:10" s="41" customFormat="1" ht="40.5" customHeight="1" thickTop="1" thickBot="1">
      <c r="A22" s="567" t="s">
        <v>146</v>
      </c>
      <c r="B22" s="568"/>
      <c r="C22" s="568"/>
      <c r="D22" s="569"/>
      <c r="E22" s="370">
        <f>E19+E20+E21</f>
        <v>0</v>
      </c>
      <c r="F22" s="371"/>
      <c r="G22" s="372">
        <f>G19+G20+G21</f>
        <v>0</v>
      </c>
      <c r="H22" s="370" t="e">
        <f>H19+H20+H21</f>
        <v>#REF!</v>
      </c>
      <c r="I22" s="373" t="e">
        <f>I19+I20+I21</f>
        <v>#REF!</v>
      </c>
      <c r="J22" s="297" t="e">
        <f t="shared" si="0"/>
        <v>#REF!</v>
      </c>
    </row>
    <row r="23" spans="1:10" s="93" customFormat="1" ht="14.85" customHeight="1">
      <c r="A23" s="91"/>
      <c r="B23" s="91"/>
      <c r="C23" s="91"/>
      <c r="D23" s="91"/>
      <c r="E23" s="92"/>
      <c r="F23" s="92"/>
      <c r="G23" s="161"/>
      <c r="H23" s="161"/>
      <c r="I23" s="161"/>
      <c r="J23" s="161"/>
    </row>
    <row r="24" spans="1:10" s="303" customFormat="1" ht="26.25" customHeight="1">
      <c r="A24" s="307" t="s">
        <v>147</v>
      </c>
      <c r="B24" s="285" t="s">
        <v>148</v>
      </c>
      <c r="C24" s="302"/>
      <c r="D24" s="302"/>
      <c r="E24" s="305"/>
      <c r="F24" s="305"/>
      <c r="G24" s="305"/>
      <c r="H24" s="305"/>
      <c r="I24" s="305"/>
      <c r="J24" s="298"/>
    </row>
    <row r="25" spans="1:10" s="304" customFormat="1" ht="32.25" customHeight="1">
      <c r="A25" s="306" t="s">
        <v>149</v>
      </c>
      <c r="B25" s="556" t="s">
        <v>150</v>
      </c>
      <c r="C25" s="556"/>
      <c r="D25" s="556"/>
      <c r="E25" s="556"/>
      <c r="F25" s="556"/>
      <c r="G25" s="556"/>
      <c r="H25" s="556"/>
      <c r="I25" s="556"/>
    </row>
    <row r="26" spans="1:10" s="304" customFormat="1" ht="36" customHeight="1">
      <c r="A26" s="306" t="s">
        <v>151</v>
      </c>
      <c r="B26" s="556" t="s">
        <v>152</v>
      </c>
      <c r="C26" s="556"/>
      <c r="D26" s="556"/>
      <c r="E26" s="556"/>
      <c r="F26" s="556"/>
      <c r="G26" s="556"/>
      <c r="H26" s="556"/>
      <c r="I26" s="556"/>
    </row>
    <row r="27" spans="1:10" ht="41.25" customHeight="1">
      <c r="A27" s="306" t="s">
        <v>153</v>
      </c>
      <c r="B27" s="556" t="s">
        <v>154</v>
      </c>
      <c r="C27" s="556"/>
      <c r="D27" s="556"/>
      <c r="E27" s="556"/>
      <c r="F27" s="556"/>
      <c r="G27" s="556"/>
      <c r="H27" s="556"/>
      <c r="I27" s="556"/>
    </row>
    <row r="28" spans="1:10" s="304" customFormat="1" ht="37.5" customHeight="1">
      <c r="A28" s="306" t="s">
        <v>155</v>
      </c>
      <c r="B28" s="556" t="s">
        <v>212</v>
      </c>
      <c r="C28" s="556"/>
      <c r="D28" s="556"/>
      <c r="E28" s="556"/>
      <c r="F28" s="556"/>
      <c r="G28" s="556"/>
      <c r="H28" s="556"/>
      <c r="I28" s="556"/>
    </row>
    <row r="29" spans="1:10">
      <c r="A29" s="42"/>
      <c r="B29" s="42"/>
      <c r="C29" s="42"/>
      <c r="D29" s="43"/>
      <c r="E29" s="43"/>
      <c r="F29" s="43"/>
      <c r="G29" s="43"/>
      <c r="I29" s="369" t="s">
        <v>213</v>
      </c>
    </row>
    <row r="30" spans="1:10">
      <c r="A30" s="43"/>
      <c r="B30" s="43"/>
      <c r="C30" s="43"/>
      <c r="D30" s="44"/>
      <c r="E30" s="43"/>
      <c r="F30" s="45"/>
      <c r="G30" s="45"/>
    </row>
    <row r="31" spans="1:10">
      <c r="A31" s="43"/>
      <c r="B31" s="43"/>
      <c r="C31" s="43"/>
      <c r="D31" s="62" t="s">
        <v>157</v>
      </c>
      <c r="E31" s="43"/>
      <c r="F31" s="44"/>
      <c r="G31" s="44"/>
    </row>
    <row r="32" spans="1:10">
      <c r="A32" s="43"/>
      <c r="B32" s="43"/>
      <c r="C32" s="43"/>
      <c r="D32" s="61" t="s">
        <v>158</v>
      </c>
      <c r="E32" s="90" t="s">
        <v>159</v>
      </c>
      <c r="F32" s="60" t="s">
        <v>116</v>
      </c>
      <c r="G32" s="44"/>
      <c r="H32" s="43"/>
      <c r="I32" s="43"/>
      <c r="J32" s="43"/>
    </row>
    <row r="33" spans="1:10">
      <c r="A33" s="43"/>
      <c r="B33" s="43"/>
      <c r="C33" s="43"/>
      <c r="D33" s="61" t="s">
        <v>160</v>
      </c>
      <c r="E33" s="90" t="s">
        <v>161</v>
      </c>
      <c r="F33" s="60" t="s">
        <v>162</v>
      </c>
      <c r="G33" s="43"/>
      <c r="H33" s="46"/>
      <c r="I33" s="46"/>
      <c r="J33" s="46"/>
    </row>
    <row r="34" spans="1:10">
      <c r="A34" s="44"/>
      <c r="B34" s="44"/>
      <c r="C34" s="44"/>
      <c r="D34" s="61" t="s">
        <v>163</v>
      </c>
      <c r="E34" s="90" t="s">
        <v>164</v>
      </c>
      <c r="F34" s="60" t="s">
        <v>165</v>
      </c>
      <c r="G34" s="44"/>
      <c r="H34" s="43"/>
      <c r="I34" s="43"/>
      <c r="J34" s="43"/>
    </row>
    <row r="35" spans="1:10">
      <c r="A35" s="43"/>
      <c r="B35" s="43"/>
      <c r="C35" s="43"/>
      <c r="D35" s="61" t="s">
        <v>166</v>
      </c>
      <c r="E35" s="90" t="s">
        <v>167</v>
      </c>
      <c r="F35" s="60" t="s">
        <v>168</v>
      </c>
      <c r="G35" s="44"/>
      <c r="H35" s="43"/>
      <c r="I35" s="43"/>
      <c r="J35" s="43"/>
    </row>
    <row r="36" spans="1:10">
      <c r="A36" s="43"/>
      <c r="B36" s="43"/>
      <c r="C36" s="43"/>
      <c r="D36" s="61" t="s">
        <v>169</v>
      </c>
      <c r="E36" s="90" t="s">
        <v>170</v>
      </c>
      <c r="F36" s="44"/>
      <c r="G36" s="44"/>
      <c r="H36" s="43"/>
      <c r="I36" s="43"/>
      <c r="J36" s="43"/>
    </row>
    <row r="37" spans="1:10">
      <c r="A37" s="47"/>
      <c r="B37" s="47"/>
      <c r="C37" s="47"/>
      <c r="D37" s="61" t="s">
        <v>171</v>
      </c>
      <c r="E37" s="90" t="s">
        <v>172</v>
      </c>
      <c r="F37" s="44"/>
      <c r="G37" s="44"/>
    </row>
    <row r="38" spans="1:10">
      <c r="A38" s="48"/>
      <c r="B38" s="48"/>
      <c r="C38" s="48"/>
      <c r="D38" s="61" t="s">
        <v>173</v>
      </c>
      <c r="E38" s="90" t="s">
        <v>174</v>
      </c>
      <c r="F38" s="44"/>
      <c r="G38" s="44"/>
    </row>
    <row r="39" spans="1:10">
      <c r="A39" s="48"/>
      <c r="B39" s="48"/>
      <c r="C39" s="48"/>
      <c r="D39" s="61" t="s">
        <v>175</v>
      </c>
      <c r="E39" s="90" t="s">
        <v>176</v>
      </c>
      <c r="F39" s="44"/>
      <c r="G39" s="44"/>
    </row>
    <row r="40" spans="1:10">
      <c r="A40" s="47"/>
      <c r="B40" s="47"/>
      <c r="C40" s="47"/>
      <c r="D40" s="61" t="s">
        <v>177</v>
      </c>
      <c r="E40" s="90" t="s">
        <v>178</v>
      </c>
      <c r="F40" s="44"/>
      <c r="G40" s="44"/>
    </row>
    <row r="41" spans="1:10">
      <c r="A41" s="48"/>
      <c r="B41" s="48"/>
      <c r="C41" s="48"/>
      <c r="D41" s="61" t="s">
        <v>115</v>
      </c>
      <c r="E41" s="90" t="s">
        <v>179</v>
      </c>
      <c r="F41" s="44"/>
      <c r="G41" s="44"/>
    </row>
    <row r="42" spans="1:10">
      <c r="A42" s="48"/>
      <c r="B42" s="48"/>
      <c r="C42" s="48"/>
      <c r="D42" s="61" t="s">
        <v>180</v>
      </c>
      <c r="E42" s="90" t="s">
        <v>181</v>
      </c>
      <c r="F42" s="44"/>
      <c r="G42" s="44"/>
    </row>
    <row r="43" spans="1:10">
      <c r="A43" s="47"/>
      <c r="B43" s="47"/>
      <c r="C43" s="47"/>
      <c r="D43" s="61" t="s">
        <v>182</v>
      </c>
      <c r="E43" s="90" t="s">
        <v>183</v>
      </c>
      <c r="F43" s="44"/>
      <c r="G43" s="44"/>
    </row>
    <row r="44" spans="1:10">
      <c r="A44" s="48"/>
      <c r="B44" s="48"/>
      <c r="C44" s="48"/>
      <c r="D44" s="47"/>
      <c r="E44" s="43"/>
      <c r="F44" s="44"/>
      <c r="G44" s="44"/>
    </row>
    <row r="45" spans="1:10">
      <c r="A45" s="48"/>
      <c r="B45" s="48"/>
      <c r="C45" s="48"/>
      <c r="D45" s="47"/>
      <c r="E45" s="43"/>
      <c r="F45" s="44"/>
      <c r="G45" s="44"/>
    </row>
  </sheetData>
  <mergeCells count="21">
    <mergeCell ref="J7:J9"/>
    <mergeCell ref="A7:D9"/>
    <mergeCell ref="E7:E9"/>
    <mergeCell ref="F7:F9"/>
    <mergeCell ref="B28:I28"/>
    <mergeCell ref="B25:I25"/>
    <mergeCell ref="B27:I27"/>
    <mergeCell ref="G7:H7"/>
    <mergeCell ref="G8:G9"/>
    <mergeCell ref="I7:I9"/>
    <mergeCell ref="C4:G4"/>
    <mergeCell ref="B26:I26"/>
    <mergeCell ref="C14:D14"/>
    <mergeCell ref="C13:D13"/>
    <mergeCell ref="C15:D15"/>
    <mergeCell ref="C18:D18"/>
    <mergeCell ref="C17:D17"/>
    <mergeCell ref="A22:D22"/>
    <mergeCell ref="A20:C20"/>
    <mergeCell ref="A21:D21"/>
    <mergeCell ref="A19:D19"/>
  </mergeCells>
  <phoneticPr fontId="2"/>
  <conditionalFormatting sqref="H12 H16 H11:I11 G10:G18 G21">
    <cfRule type="expression" dxfId="7" priority="21">
      <formula>#REF!&lt;&gt;""</formula>
    </cfRule>
  </conditionalFormatting>
  <conditionalFormatting sqref="I12">
    <cfRule type="expression" dxfId="6" priority="7">
      <formula>#REF!&lt;&gt;""</formula>
    </cfRule>
  </conditionalFormatting>
  <conditionalFormatting sqref="I16">
    <cfRule type="expression" dxfId="5" priority="6">
      <formula>#REF!&lt;&gt;""</formula>
    </cfRule>
  </conditionalFormatting>
  <conditionalFormatting sqref="F12">
    <cfRule type="expression" dxfId="4" priority="5">
      <formula>#REF!&lt;&gt;""</formula>
    </cfRule>
  </conditionalFormatting>
  <conditionalFormatting sqref="F16">
    <cfRule type="expression" dxfId="3" priority="4">
      <formula>#REF!&lt;&gt;""</formula>
    </cfRule>
  </conditionalFormatting>
  <conditionalFormatting sqref="J11">
    <cfRule type="expression" dxfId="2" priority="3">
      <formula>#REF!&lt;&gt;""</formula>
    </cfRule>
  </conditionalFormatting>
  <conditionalFormatting sqref="J12">
    <cfRule type="expression" dxfId="1" priority="2">
      <formula>#REF!&lt;&gt;""</formula>
    </cfRule>
  </conditionalFormatting>
  <conditionalFormatting sqref="J16">
    <cfRule type="expression" dxfId="0" priority="1">
      <formula>#REF!&lt;&gt;""</formula>
    </cfRule>
  </conditionalFormatting>
  <dataValidations count="2">
    <dataValidation type="list" allowBlank="1" showInputMessage="1" showErrorMessage="1" sqref="I1" xr:uid="{00000000-0002-0000-0400-000000000000}">
      <formula1>$F$32:$F$35</formula1>
    </dataValidation>
    <dataValidation type="list" allowBlank="1" showInputMessage="1" showErrorMessage="1" sqref="H1" xr:uid="{00000000-0002-0000-0400-000001000000}">
      <formula1>$D$32:$D$44</formula1>
    </dataValidation>
  </dataValidations>
  <printOptions horizontalCentered="1"/>
  <pageMargins left="0.31496062992125984" right="0.15748031496062992" top="0.39370078740157483" bottom="0.23622047244094491" header="0.51181102362204722" footer="0.15748031496062992"/>
  <pageSetup paperSize="9" scale="68" fitToHeight="0" orientation="landscape" r:id="rId1"/>
  <headerFooter alignWithMargins="0">
    <oddHeader>&amp;R更新：2021年12月</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d21f27cc7e28a9f175abcae2fc55ac57">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89dee1d6d9b2a8b55861711e9de33bb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SharingHintHash" ma:index="2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C82772-9D23-430C-BAEA-F596D066900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FB57BA5-207F-403E-A6B3-51EEB4D29A3D}">
  <ds:schemaRefs>
    <ds:schemaRef ds:uri="http://schemas.microsoft.com/sharepoint/v3/contenttype/forms"/>
  </ds:schemaRefs>
</ds:datastoreItem>
</file>

<file path=customXml/itemProps3.xml><?xml version="1.0" encoding="utf-8"?>
<ds:datastoreItem xmlns:ds="http://schemas.openxmlformats.org/officeDocument/2006/customXml" ds:itemID="{8D8898BA-7E8D-4F5B-ACE6-7402BE49A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付番方法</vt:lpstr>
      <vt:lpstr>ファイリングの仕方</vt:lpstr>
      <vt:lpstr>証書添付用台紙</vt:lpstr>
      <vt:lpstr>四半期支出状況報告書 </vt:lpstr>
      <vt:lpstr>四半期支出状況報告書総括表 </vt:lpstr>
      <vt:lpstr>経費精算報告書 (表紙)</vt:lpstr>
      <vt:lpstr>経費精算報告書総括表</vt:lpstr>
      <vt:lpstr>四半期支出状況報告書</vt:lpstr>
      <vt:lpstr>四半期支出状況報告書総括表</vt:lpstr>
      <vt:lpstr>１直接人件費</vt:lpstr>
      <vt:lpstr>２(1)①旅費（航空賃）</vt:lpstr>
      <vt:lpstr>２(1)②旅費（日当 宿泊費）</vt:lpstr>
      <vt:lpstr>2(１)③海外活動経費 </vt:lpstr>
      <vt:lpstr>2(2)①基盤整備費</vt:lpstr>
      <vt:lpstr>２(2)②物品・機材購送費</vt:lpstr>
      <vt:lpstr>４特例措置関連経費</vt:lpstr>
      <vt:lpstr>'１直接人件費'!Print_Area</vt:lpstr>
      <vt:lpstr>'２(1)①旅費（航空賃）'!Print_Area</vt:lpstr>
      <vt:lpstr>'２(1)②旅費（日当 宿泊費）'!Print_Area</vt:lpstr>
      <vt:lpstr>'2(１)③海外活動経費 '!Print_Area</vt:lpstr>
      <vt:lpstr>'2(2)①基盤整備費'!Print_Area</vt:lpstr>
      <vt:lpstr>'２(2)②物品・機材購送費'!Print_Area</vt:lpstr>
      <vt:lpstr>'４特例措置関連経費'!Print_Area</vt:lpstr>
      <vt:lpstr>ファイリングの仕方!Print_Area</vt:lpstr>
      <vt:lpstr>'経費精算報告書 (表紙)'!Print_Area</vt:lpstr>
      <vt:lpstr>経費精算報告書総括表!Print_Area</vt:lpstr>
      <vt:lpstr>四半期支出状況報告書!Print_Area</vt:lpstr>
      <vt:lpstr>'四半期支出状況報告書 '!Print_Area</vt:lpstr>
      <vt:lpstr>四半期支出状況報告書総括表!Print_Area</vt:lpstr>
      <vt:lpstr>'四半期支出状況報告書総括表 '!Print_Area</vt:lpstr>
      <vt:lpstr>証書添付用台紙!Print_Area</vt:lpstr>
      <vt:lpstr>付番方法!Print_Area</vt:lpstr>
      <vt:lpstr>'２(1)①旅費（航空賃）'!Print_Titles</vt:lpstr>
      <vt:lpstr>'２(1)②旅費（日当 宿泊費）'!Print_Titles</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前川;小浜</dc:creator>
  <cp:keywords/>
  <dc:description/>
  <cp:lastModifiedBy>Sashizawa, Kayo[指澤 佳代]</cp:lastModifiedBy>
  <cp:revision/>
  <dcterms:created xsi:type="dcterms:W3CDTF">2015-05-18T01:56:25Z</dcterms:created>
  <dcterms:modified xsi:type="dcterms:W3CDTF">2024-04-10T06:44:14Z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