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affd\shared\300_青年海外協力隊事務局\2_部内全員\210_参加促進課\01_募集広報\01【募集班】(部内全員）\クロスロード\01_ 契約\9_2021年～2024年実施決裁\調達実施方針決裁\"/>
    </mc:Choice>
  </mc:AlternateContent>
  <bookViews>
    <workbookView xWindow="0" yWindow="0" windowWidth="20670" windowHeight="11925"/>
  </bookViews>
  <sheets>
    <sheet name="内訳" sheetId="3" r:id="rId1"/>
    <sheet name="【自動計算】合計" sheetId="5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J42" i="3"/>
  <c r="J43" i="3"/>
  <c r="J44" i="3"/>
  <c r="J45" i="3"/>
  <c r="J46" i="3"/>
  <c r="J40" i="3"/>
  <c r="J23" i="3"/>
  <c r="J24" i="3"/>
  <c r="J25" i="3"/>
  <c r="J26" i="3"/>
  <c r="J27" i="3"/>
  <c r="J28" i="3"/>
  <c r="J22" i="3"/>
  <c r="D4" i="5"/>
  <c r="J30" i="3"/>
  <c r="J31" i="3"/>
  <c r="J29" i="3"/>
  <c r="J48" i="3"/>
  <c r="J49" i="3"/>
  <c r="J47" i="3"/>
  <c r="D5" i="5"/>
  <c r="D9" i="5"/>
  <c r="D10" i="5"/>
  <c r="D11" i="5"/>
  <c r="J54" i="3"/>
  <c r="J53" i="3"/>
  <c r="J52" i="3"/>
  <c r="J51" i="3"/>
  <c r="J50" i="3"/>
  <c r="J35" i="3"/>
  <c r="J34" i="3"/>
  <c r="J33" i="3"/>
  <c r="J32" i="3"/>
  <c r="J10" i="3"/>
  <c r="J9" i="3"/>
  <c r="J8" i="3"/>
  <c r="J36" i="3"/>
  <c r="J13" i="3"/>
  <c r="J12" i="3"/>
  <c r="J11" i="3"/>
  <c r="J7" i="3"/>
  <c r="J6" i="3"/>
  <c r="J5" i="3"/>
  <c r="J4" i="3"/>
  <c r="J17" i="3"/>
  <c r="J16" i="3"/>
  <c r="D7" i="5"/>
  <c r="J15" i="3"/>
  <c r="J14" i="3"/>
  <c r="D6" i="5"/>
  <c r="J18" i="3"/>
</calcChain>
</file>

<file path=xl/sharedStrings.xml><?xml version="1.0" encoding="utf-8"?>
<sst xmlns="http://schemas.openxmlformats.org/spreadsheetml/2006/main" count="198" uniqueCount="48">
  <si>
    <t>企画料</t>
    <rPh sb="0" eb="2">
      <t>キカク</t>
    </rPh>
    <rPh sb="2" eb="3">
      <t>リョウ</t>
    </rPh>
    <phoneticPr fontId="1"/>
  </si>
  <si>
    <t>円</t>
    <rPh sb="0" eb="1">
      <t>エン</t>
    </rPh>
    <phoneticPr fontId="1"/>
  </si>
  <si>
    <t>編集料</t>
    <rPh sb="0" eb="2">
      <t>ヘンシュウ</t>
    </rPh>
    <rPh sb="2" eb="3">
      <t>リョウ</t>
    </rPh>
    <phoneticPr fontId="1"/>
  </si>
  <si>
    <t>校正料</t>
    <rPh sb="0" eb="2">
      <t>コウセイ</t>
    </rPh>
    <rPh sb="2" eb="3">
      <t>リョウ</t>
    </rPh>
    <phoneticPr fontId="1"/>
  </si>
  <si>
    <t>原稿料</t>
    <rPh sb="0" eb="3">
      <t>ゲンコウリョウ</t>
    </rPh>
    <phoneticPr fontId="1"/>
  </si>
  <si>
    <t>デザイン料・DTPデータ作成料</t>
    <rPh sb="4" eb="5">
      <t>リョウ</t>
    </rPh>
    <rPh sb="12" eb="14">
      <t>サクセイ</t>
    </rPh>
    <rPh sb="14" eb="15">
      <t>リョウ</t>
    </rPh>
    <phoneticPr fontId="1"/>
  </si>
  <si>
    <t>諸経費</t>
    <rPh sb="0" eb="1">
      <t>ショ</t>
    </rPh>
    <rPh sb="1" eb="3">
      <t>ケイヒ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</si>
  <si>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</si>
  <si>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</si>
  <si>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</si>
  <si>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</si>
  <si>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（2）印刷・製本費</t>
    <rPh sb="3" eb="5">
      <t>インサツ</t>
    </rPh>
    <rPh sb="6" eb="8">
      <t>セイホン</t>
    </rPh>
    <rPh sb="8" eb="9">
      <t>ヒ</t>
    </rPh>
    <phoneticPr fontId="1"/>
  </si>
  <si>
    <t>校正出し・刷版・印刷</t>
    <rPh sb="0" eb="2">
      <t>コウセイ</t>
    </rPh>
    <rPh sb="2" eb="3">
      <t>ダ</t>
    </rPh>
    <rPh sb="5" eb="7">
      <t>サッパン</t>
    </rPh>
    <rPh sb="8" eb="10">
      <t>インサツ</t>
    </rPh>
    <phoneticPr fontId="1"/>
  </si>
  <si>
    <t>用紙・製本</t>
    <rPh sb="0" eb="2">
      <t>ヨウシ</t>
    </rPh>
    <rPh sb="3" eb="5">
      <t>セイホン</t>
    </rPh>
    <phoneticPr fontId="1"/>
  </si>
  <si>
    <t>（3）配送費</t>
    <rPh sb="3" eb="5">
      <t>ハイソウ</t>
    </rPh>
    <rPh sb="5" eb="6">
      <t>ヒ</t>
    </rPh>
    <phoneticPr fontId="1"/>
  </si>
  <si>
    <t>配送費</t>
    <rPh sb="0" eb="2">
      <t>ハイソウ</t>
    </rPh>
    <rPh sb="2" eb="3">
      <t>ヒ</t>
    </rPh>
    <phoneticPr fontId="1"/>
  </si>
  <si>
    <t>備考</t>
    <rPh sb="0" eb="2">
      <t>ビコウ</t>
    </rPh>
    <phoneticPr fontId="1"/>
  </si>
  <si>
    <t>（4）WEB版データ作成費</t>
    <rPh sb="6" eb="7">
      <t>バン</t>
    </rPh>
    <rPh sb="10" eb="12">
      <t>サクセイ</t>
    </rPh>
    <rPh sb="12" eb="13">
      <t>ヒ</t>
    </rPh>
    <phoneticPr fontId="1"/>
  </si>
  <si>
    <t>作成費</t>
    <rPh sb="0" eb="2">
      <t>サクセイ</t>
    </rPh>
    <rPh sb="2" eb="3">
      <t>ヒ</t>
    </rPh>
    <phoneticPr fontId="1"/>
  </si>
  <si>
    <t>（5）小計（（1）+（2）+（3）+（4））</t>
    <rPh sb="3" eb="4">
      <t>ショウ</t>
    </rPh>
    <rPh sb="4" eb="5">
      <t>ケイ</t>
    </rPh>
    <phoneticPr fontId="1"/>
  </si>
  <si>
    <t>（3）配送費</t>
    <phoneticPr fontId="1"/>
  </si>
  <si>
    <t>（4）WEB版データ作成費</t>
    <phoneticPr fontId="1"/>
  </si>
  <si>
    <t>（5）直接経費 ※定額計上</t>
    <rPh sb="3" eb="5">
      <t>チョクセツ</t>
    </rPh>
    <rPh sb="5" eb="7">
      <t>ケイヒ</t>
    </rPh>
    <rPh sb="9" eb="11">
      <t>テイガク</t>
    </rPh>
    <rPh sb="11" eb="13">
      <t>ケイジョウ</t>
    </rPh>
    <phoneticPr fontId="1"/>
  </si>
  <si>
    <t>（6）小計（（1）+（2）+（3）+（4）+(5)）</t>
    <rPh sb="3" eb="4">
      <t>ショウ</t>
    </rPh>
    <rPh sb="4" eb="5">
      <t>ケイ</t>
    </rPh>
    <phoneticPr fontId="1"/>
  </si>
  <si>
    <t>（7）消費税（（6）×0.1）</t>
    <rPh sb="3" eb="6">
      <t>ショウヒゼイ</t>
    </rPh>
    <phoneticPr fontId="1"/>
  </si>
  <si>
    <t>計（(6）+(7)）</t>
    <rPh sb="0" eb="1">
      <t>ケイ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</si>
  <si>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</si>
  <si>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</si>
  <si>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円/頁</t>
    <rPh sb="0" eb="1">
      <t>エン</t>
    </rPh>
    <rPh sb="2" eb="3">
      <t>ページ</t>
    </rPh>
    <phoneticPr fontId="1"/>
  </si>
  <si>
    <t>部</t>
    <rPh sb="0" eb="1">
      <t>ブ</t>
    </rPh>
    <phoneticPr fontId="1"/>
  </si>
  <si>
    <t>年数</t>
    <rPh sb="0" eb="2">
      <t>ネンスウ</t>
    </rPh>
    <phoneticPr fontId="1"/>
  </si>
  <si>
    <t>発行回数</t>
    <rPh sb="0" eb="2">
      <t>ハッコウ</t>
    </rPh>
    <rPh sb="2" eb="4">
      <t>カイスウ</t>
    </rPh>
    <phoneticPr fontId="1"/>
  </si>
  <si>
    <t>円/号</t>
    <rPh sb="0" eb="1">
      <t>エン</t>
    </rPh>
    <rPh sb="2" eb="3">
      <t>ゴウ</t>
    </rPh>
    <phoneticPr fontId="1"/>
  </si>
  <si>
    <t>号</t>
    <phoneticPr fontId="1"/>
  </si>
  <si>
    <t>円/号</t>
    <rPh sb="0" eb="1">
      <t>エン</t>
    </rPh>
    <phoneticPr fontId="1"/>
  </si>
  <si>
    <t>←入札金額</t>
    <rPh sb="1" eb="3">
      <t>ニュウサツ</t>
    </rPh>
    <rPh sb="3" eb="5">
      <t>キンガク</t>
    </rPh>
    <phoneticPr fontId="1"/>
  </si>
  <si>
    <t>（1）制作費</t>
    <rPh sb="3" eb="6">
      <t>セイサクヒ</t>
    </rPh>
    <phoneticPr fontId="1"/>
  </si>
  <si>
    <t>頁</t>
    <rPh sb="0" eb="1">
      <t>ページ</t>
    </rPh>
    <phoneticPr fontId="1"/>
  </si>
  <si>
    <t>号</t>
    <rPh sb="0" eb="1">
      <t>ゴウ</t>
    </rPh>
    <phoneticPr fontId="1"/>
  </si>
  <si>
    <t>円/部</t>
    <rPh sb="0" eb="1">
      <t>エン</t>
    </rPh>
    <rPh sb="2" eb="3">
      <t>ブ</t>
    </rPh>
    <phoneticPr fontId="1"/>
  </si>
  <si>
    <t>（1）制作費</t>
    <rPh sb="3" eb="5">
      <t>セイサク</t>
    </rPh>
    <rPh sb="5" eb="6">
      <t>ヒ</t>
    </rPh>
    <phoneticPr fontId="1"/>
  </si>
  <si>
    <t>※それぞれ、1号あたりの想定数量に基づき、単価を入力してください。</t>
  </si>
  <si>
    <t>1.通常号</t>
    <rPh sb="2" eb="4">
      <t>ツウジョウ</t>
    </rPh>
    <rPh sb="4" eb="5">
      <t>ゴウ</t>
    </rPh>
    <phoneticPr fontId="1"/>
  </si>
  <si>
    <t>3．応募勧奨号</t>
    <rPh sb="2" eb="4">
      <t>オウボ</t>
    </rPh>
    <rPh sb="4" eb="6">
      <t>カンショウ</t>
    </rPh>
    <rPh sb="6" eb="7">
      <t>ゴウ</t>
    </rPh>
    <phoneticPr fontId="1"/>
  </si>
  <si>
    <t>2. OBOG号</t>
    <phoneticPr fontId="1"/>
  </si>
  <si>
    <t>※※直接経費（取材に係る旅費（交通費、日当、宿泊費））は定額計上として３，７９０，９１０円(税抜)を計上すること。</t>
    <rPh sb="2" eb="4">
      <t>チョクセツ</t>
    </rPh>
    <rPh sb="4" eb="6">
      <t>ケイヒ</t>
    </rPh>
    <rPh sb="28" eb="30">
      <t>テイガク</t>
    </rPh>
    <rPh sb="30" eb="32">
      <t>ケイジョウ</t>
    </rPh>
    <rPh sb="50" eb="52">
      <t>ケイジョウ</t>
    </rPh>
    <phoneticPr fontId="1"/>
  </si>
  <si>
    <t>見積様式(合計）</t>
    <rPh sb="0" eb="2">
      <t>ミツモリ</t>
    </rPh>
    <rPh sb="2" eb="4">
      <t>ヨウシキ</t>
    </rPh>
    <rPh sb="5" eb="7">
      <t>ゴウケイ</t>
    </rPh>
    <phoneticPr fontId="1"/>
  </si>
  <si>
    <t>見積様式(内訳）</t>
    <rPh sb="0" eb="2">
      <t>ミツモリ</t>
    </rPh>
    <rPh sb="2" eb="4">
      <t>ヨウシキ</t>
    </rPh>
    <rPh sb="5" eb="7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</si>
</sst>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8" xfId="0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0" xfId="0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0" borderId="11" xfId="0" applyFont="1" applyFill="1" applyBorder="1">
      <alignment vertical="center"/>
    </xf>
    <xf numFmtId="0" fontId="0" fillId="0" borderId="26" xfId="0" applyFill="1" applyBorder="1">
      <alignment vertical="center"/>
    </xf>
    <xf numFmtId="0" fontId="2" fillId="0" borderId="17" xfId="0" applyFont="1" applyFill="1" applyBorder="1">
      <alignment vertical="center"/>
    </xf>
    <xf numFmtId="0" fontId="0" fillId="0" borderId="8" xfId="0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29" xfId="0" applyBorder="1">
      <alignment vertical="center"/>
    </xf>
    <xf numFmtId="38" fontId="2" fillId="2" borderId="21" xfId="1" applyFont="1" applyFill="1" applyBorder="1">
      <alignment vertical="center"/>
    </xf>
    <xf numFmtId="38" fontId="2" fillId="2" borderId="11" xfId="1" applyFont="1" applyFill="1" applyBorder="1">
      <alignment vertical="center"/>
    </xf>
    <xf numFmtId="38" fontId="0" fillId="0" borderId="21" xfId="1" applyFont="1" applyBorder="1" applyProtection="1">
      <alignment vertical="center"/>
    </xf>
    <xf numFmtId="38" fontId="0" fillId="0" borderId="21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9" xfId="1" applyFont="1" applyBorder="1" applyProtection="1">
      <alignment vertical="center"/>
    </xf>
    <xf numFmtId="38" fontId="0" fillId="0" borderId="8" xfId="1" applyFont="1" applyBorder="1" applyProtection="1">
      <alignment vertical="center"/>
    </xf>
    <xf numFmtId="38" fontId="0" fillId="0" borderId="17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25" xfId="1" applyFont="1" applyFill="1" applyBorder="1" applyProtection="1">
      <alignment vertical="center"/>
    </xf>
    <xf numFmtId="38" fontId="0" fillId="0" borderId="1" xfId="1" applyFont="1" applyBorder="1" applyProtection="1">
      <alignment vertical="center"/>
    </xf>
    <xf numFmtId="38" fontId="0" fillId="0" borderId="24" xfId="1" applyFont="1" applyFill="1" applyBorder="1" applyProtection="1">
      <alignment vertical="center"/>
    </xf>
    <xf numFmtId="38" fontId="0" fillId="0" borderId="6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23" xfId="1" applyFont="1" applyBorder="1" applyProtection="1">
      <alignment vertical="center"/>
    </xf>
    <xf numFmtId="38" fontId="2" fillId="2" borderId="17" xfId="1" applyFont="1" applyFill="1" applyBorder="1">
      <alignment vertical="center"/>
    </xf>
    <xf numFmtId="38" fontId="3" fillId="3" borderId="8" xfId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2" fillId="0" borderId="23" xfId="1" applyFont="1" applyFill="1" applyBorder="1">
      <alignment vertical="center"/>
    </xf>
    <xf numFmtId="38" fontId="2" fillId="0" borderId="23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38" fontId="0" fillId="0" borderId="2" xfId="1" applyFont="1" applyBorder="1" applyProtection="1">
      <alignment vertical="center"/>
    </xf>
    <xf numFmtId="38" fontId="0" fillId="0" borderId="28" xfId="1" applyFont="1" applyBorder="1" applyProtection="1">
      <alignment vertical="center"/>
    </xf>
    <xf numFmtId="38" fontId="0" fillId="0" borderId="28" xfId="1" applyFont="1" applyFill="1" applyBorder="1">
      <alignment vertical="center"/>
    </xf>
    <xf numFmtId="0" fontId="0" fillId="2" borderId="30" xfId="0" applyFill="1" applyBorder="1">
      <alignment vertical="center"/>
    </xf>
    <xf numFmtId="0" fontId="0" fillId="2" borderId="8" xfId="0" applyFill="1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38" fontId="3" fillId="3" borderId="22" xfId="1" applyFont="1" applyFill="1" applyBorder="1" applyAlignment="1">
      <alignment horizontal="center" vertical="center"/>
    </xf>
    <xf numFmtId="38" fontId="3" fillId="3" borderId="16" xfId="1" applyFont="1" applyFill="1" applyBorder="1" applyAlignment="1">
      <alignment horizontal="center" vertical="center"/>
    </xf>
    <xf numFmtId="38" fontId="3" fillId="3" borderId="15" xfId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38" fontId="0" fillId="0" borderId="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G12" sqref="G12:G13"/>
    </sheetView>
  </sheetViews>
  <sheetFormatPr defaultRowHeight="18.75" customHeight="1"/>
  <cols>
    <col min="3" max="3" width="24.375" customWidth="1"/>
    <col min="4" max="4" width="9.875" style="43" customWidth="1"/>
    <col min="5" max="5" width="3.5" style="43" bestFit="1" customWidth="1"/>
    <col min="6" max="6" width="9.875" style="43" customWidth="1"/>
    <col min="7" max="7" width="6.5" style="43" bestFit="1" customWidth="1"/>
    <col min="8" max="8" width="12.25" style="43" customWidth="1"/>
    <col min="9" max="9" width="8.375" style="43" customWidth="1"/>
    <col min="10" max="10" width="11.375" style="43" customWidth="1"/>
    <col min="11" max="11" width="3.5" style="43" bestFit="1" customWidth="1"/>
    <col min="12" max="12" width="31.75" customWidth="1"/>
  </cols>
  <sheetData>
    <row r="1" spans="1:12" ht="30" customHeight="1">
      <c r="A1" s="76" t="s">
        <v>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30" customHeight="1" thickBot="1">
      <c r="A2" s="84" t="s">
        <v>42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8.75" customHeight="1" thickBot="1">
      <c r="A3" s="77" t="s">
        <v>10</v>
      </c>
      <c r="B3" s="78"/>
      <c r="C3" s="79"/>
      <c r="D3" s="80" t="s">
        <v>7</v>
      </c>
      <c r="E3" s="81"/>
      <c r="F3" s="82" t="s">
        <v>8</v>
      </c>
      <c r="G3" s="83"/>
      <c r="H3" s="42" t="s">
        <v>31</v>
      </c>
      <c r="I3" s="42" t="s">
        <v>30</v>
      </c>
      <c r="J3" s="82" t="s">
        <v>9</v>
      </c>
      <c r="K3" s="81"/>
      <c r="L3" s="4" t="s">
        <v>16</v>
      </c>
    </row>
    <row r="4" spans="1:12" ht="18.75" customHeight="1" thickBot="1">
      <c r="A4" s="58" t="s">
        <v>36</v>
      </c>
      <c r="B4" s="59"/>
      <c r="C4" s="59"/>
      <c r="D4" s="59"/>
      <c r="E4" s="59"/>
      <c r="F4" s="59"/>
      <c r="G4" s="59"/>
      <c r="H4" s="60"/>
      <c r="I4" s="61"/>
      <c r="J4" s="21">
        <f>J5+J6+J7+J8+J9+J10</f>
        <v>0</v>
      </c>
      <c r="K4" s="22" t="s">
        <v>1</v>
      </c>
      <c r="L4" s="5"/>
    </row>
    <row r="5" spans="1:12" ht="18.75" customHeight="1" thickBot="1">
      <c r="A5" s="70"/>
      <c r="B5" s="68" t="s">
        <v>0</v>
      </c>
      <c r="C5" s="69"/>
      <c r="D5" s="40">
        <v>1</v>
      </c>
      <c r="E5" s="30" t="s">
        <v>26</v>
      </c>
      <c r="F5" s="25"/>
      <c r="G5" s="28" t="s">
        <v>32</v>
      </c>
      <c r="H5" s="50">
        <v>10</v>
      </c>
      <c r="I5" s="27">
        <v>3</v>
      </c>
      <c r="J5" s="24">
        <f t="shared" ref="J5:J10" si="0">D5*F5*H5*I5</f>
        <v>0</v>
      </c>
      <c r="K5" s="28" t="s">
        <v>1</v>
      </c>
      <c r="L5" s="3"/>
    </row>
    <row r="6" spans="1:12" ht="18.75" customHeight="1" thickBot="1">
      <c r="A6" s="70"/>
      <c r="B6" s="68" t="s">
        <v>2</v>
      </c>
      <c r="C6" s="69"/>
      <c r="D6" s="40">
        <v>36</v>
      </c>
      <c r="E6" s="28" t="s">
        <v>27</v>
      </c>
      <c r="F6" s="25"/>
      <c r="G6" s="28" t="s">
        <v>28</v>
      </c>
      <c r="H6" s="23">
        <v>10</v>
      </c>
      <c r="I6" s="27">
        <v>3</v>
      </c>
      <c r="J6" s="24">
        <f t="shared" si="0"/>
        <v>0</v>
      </c>
      <c r="K6" s="28" t="s">
        <v>1</v>
      </c>
      <c r="L6" s="3"/>
    </row>
    <row r="7" spans="1:12" ht="18.75" customHeight="1" thickBot="1">
      <c r="A7" s="70"/>
      <c r="B7" s="68" t="s">
        <v>3</v>
      </c>
      <c r="C7" s="69"/>
      <c r="D7" s="40">
        <v>36</v>
      </c>
      <c r="E7" s="28" t="s">
        <v>27</v>
      </c>
      <c r="F7" s="25"/>
      <c r="G7" s="28" t="s">
        <v>28</v>
      </c>
      <c r="H7" s="51">
        <v>10</v>
      </c>
      <c r="I7" s="27">
        <v>3</v>
      </c>
      <c r="J7" s="24">
        <f t="shared" si="0"/>
        <v>0</v>
      </c>
      <c r="K7" s="28" t="s">
        <v>1</v>
      </c>
      <c r="L7" s="3"/>
    </row>
    <row r="8" spans="1:12" ht="18.75" customHeight="1" thickBot="1">
      <c r="A8" s="70"/>
      <c r="B8" s="87" t="s">
        <v>4</v>
      </c>
      <c r="C8" s="60"/>
      <c r="D8" s="48">
        <v>1</v>
      </c>
      <c r="E8" s="46" t="s">
        <v>38</v>
      </c>
      <c r="F8" s="48"/>
      <c r="G8" s="28" t="s">
        <v>28</v>
      </c>
      <c r="H8" s="51">
        <v>10</v>
      </c>
      <c r="I8" s="27">
        <v>3</v>
      </c>
      <c r="J8" s="33">
        <f t="shared" si="0"/>
        <v>0</v>
      </c>
      <c r="K8" s="29" t="s">
        <v>1</v>
      </c>
      <c r="L8" s="20"/>
    </row>
    <row r="9" spans="1:12" ht="18.75" customHeight="1" thickBot="1">
      <c r="A9" s="70"/>
      <c r="B9" s="86" t="s">
        <v>5</v>
      </c>
      <c r="C9" s="66"/>
      <c r="D9" s="48">
        <v>36</v>
      </c>
      <c r="E9" s="46" t="s">
        <v>37</v>
      </c>
      <c r="F9" s="48"/>
      <c r="G9" s="28" t="s">
        <v>28</v>
      </c>
      <c r="H9" s="51">
        <v>10</v>
      </c>
      <c r="I9" s="27">
        <v>3</v>
      </c>
      <c r="J9" s="25">
        <f t="shared" si="0"/>
        <v>0</v>
      </c>
      <c r="K9" s="28" t="s">
        <v>1</v>
      </c>
      <c r="L9" s="3"/>
    </row>
    <row r="10" spans="1:12" ht="18.75" customHeight="1" thickBot="1">
      <c r="A10" s="70"/>
      <c r="B10" s="86" t="s">
        <v>6</v>
      </c>
      <c r="C10" s="66"/>
      <c r="D10" s="49">
        <v>1</v>
      </c>
      <c r="E10" s="47" t="s">
        <v>38</v>
      </c>
      <c r="F10" s="49"/>
      <c r="G10" s="28" t="s">
        <v>32</v>
      </c>
      <c r="H10" s="51">
        <v>10</v>
      </c>
      <c r="I10" s="27">
        <v>3</v>
      </c>
      <c r="J10" s="52">
        <f t="shared" si="0"/>
        <v>0</v>
      </c>
      <c r="K10" s="32" t="s">
        <v>1</v>
      </c>
      <c r="L10" s="2"/>
    </row>
    <row r="11" spans="1:12" ht="18.75" customHeight="1" thickBot="1">
      <c r="A11" s="58" t="s">
        <v>11</v>
      </c>
      <c r="B11" s="59"/>
      <c r="C11" s="59"/>
      <c r="D11" s="59"/>
      <c r="E11" s="59"/>
      <c r="F11" s="59"/>
      <c r="G11" s="59"/>
      <c r="H11" s="60"/>
      <c r="I11" s="61"/>
      <c r="J11" s="21">
        <f>J12+J13</f>
        <v>0</v>
      </c>
      <c r="K11" s="22" t="s">
        <v>1</v>
      </c>
      <c r="L11" s="54"/>
    </row>
    <row r="12" spans="1:12" ht="14.25">
      <c r="A12" s="70"/>
      <c r="B12" s="72" t="s">
        <v>12</v>
      </c>
      <c r="C12" s="73"/>
      <c r="D12" s="35">
        <v>5000</v>
      </c>
      <c r="E12" s="29" t="s">
        <v>29</v>
      </c>
      <c r="F12" s="31"/>
      <c r="G12" s="94" t="s">
        <v>39</v>
      </c>
      <c r="H12" s="26">
        <v>10</v>
      </c>
      <c r="I12" s="26">
        <v>3</v>
      </c>
      <c r="J12" s="33">
        <f>D12*F12*H12*I12</f>
        <v>0</v>
      </c>
      <c r="K12" s="29" t="s">
        <v>1</v>
      </c>
      <c r="L12" s="57"/>
    </row>
    <row r="13" spans="1:12" ht="15" thickBot="1">
      <c r="A13" s="71"/>
      <c r="B13" s="74" t="s">
        <v>13</v>
      </c>
      <c r="C13" s="75"/>
      <c r="D13" s="36">
        <v>5000</v>
      </c>
      <c r="E13" s="37" t="s">
        <v>29</v>
      </c>
      <c r="F13" s="38"/>
      <c r="G13" s="39" t="s">
        <v>39</v>
      </c>
      <c r="H13" s="34">
        <v>10</v>
      </c>
      <c r="I13" s="34">
        <v>3</v>
      </c>
      <c r="J13" s="39">
        <f>D13*F13*H13*I13</f>
        <v>0</v>
      </c>
      <c r="K13" s="37" t="s">
        <v>1</v>
      </c>
      <c r="L13" s="57"/>
    </row>
    <row r="14" spans="1:12" ht="18.75" customHeight="1" thickBot="1">
      <c r="A14" s="58" t="s">
        <v>14</v>
      </c>
      <c r="B14" s="59"/>
      <c r="C14" s="59"/>
      <c r="D14" s="59"/>
      <c r="E14" s="59"/>
      <c r="F14" s="59"/>
      <c r="G14" s="59"/>
      <c r="H14" s="60"/>
      <c r="I14" s="61"/>
      <c r="J14" s="21">
        <f>J15</f>
        <v>0</v>
      </c>
      <c r="K14" s="22" t="s">
        <v>1</v>
      </c>
      <c r="L14" s="6"/>
    </row>
    <row r="15" spans="1:12" ht="18.75" customHeight="1" thickBot="1">
      <c r="A15" s="7"/>
      <c r="B15" s="68" t="s">
        <v>15</v>
      </c>
      <c r="C15" s="69"/>
      <c r="D15" s="40">
        <v>1</v>
      </c>
      <c r="E15" s="28" t="s">
        <v>33</v>
      </c>
      <c r="F15" s="25"/>
      <c r="G15" s="24" t="s">
        <v>34</v>
      </c>
      <c r="H15" s="27">
        <v>10</v>
      </c>
      <c r="I15" s="27">
        <v>3</v>
      </c>
      <c r="J15" s="24">
        <f>D15*F15</f>
        <v>0</v>
      </c>
      <c r="K15" s="28" t="s">
        <v>1</v>
      </c>
      <c r="L15" s="1"/>
    </row>
    <row r="16" spans="1:12" ht="18.75" customHeight="1" thickBot="1">
      <c r="A16" s="58" t="s">
        <v>17</v>
      </c>
      <c r="B16" s="59"/>
      <c r="C16" s="59"/>
      <c r="D16" s="59"/>
      <c r="E16" s="59"/>
      <c r="F16" s="59"/>
      <c r="G16" s="59"/>
      <c r="H16" s="62"/>
      <c r="I16" s="63"/>
      <c r="J16" s="21">
        <f>J17</f>
        <v>0</v>
      </c>
      <c r="K16" s="22" t="s">
        <v>1</v>
      </c>
      <c r="L16" s="6"/>
    </row>
    <row r="17" spans="1:12" ht="18.75" customHeight="1" thickBot="1">
      <c r="A17" s="7"/>
      <c r="B17" s="68" t="s">
        <v>18</v>
      </c>
      <c r="C17" s="69"/>
      <c r="D17" s="40">
        <v>1</v>
      </c>
      <c r="E17" s="28" t="s">
        <v>33</v>
      </c>
      <c r="F17" s="25"/>
      <c r="G17" s="24" t="s">
        <v>34</v>
      </c>
      <c r="H17" s="27">
        <v>10</v>
      </c>
      <c r="I17" s="27">
        <v>3</v>
      </c>
      <c r="J17" s="24">
        <f>D17*F17</f>
        <v>0</v>
      </c>
      <c r="K17" s="28" t="s">
        <v>1</v>
      </c>
      <c r="L17" s="1"/>
    </row>
    <row r="18" spans="1:12" ht="18.75" customHeight="1" thickBot="1">
      <c r="A18" s="64" t="s">
        <v>19</v>
      </c>
      <c r="B18" s="65"/>
      <c r="C18" s="65"/>
      <c r="D18" s="65"/>
      <c r="E18" s="65"/>
      <c r="F18" s="65"/>
      <c r="G18" s="65"/>
      <c r="H18" s="66"/>
      <c r="I18" s="67"/>
      <c r="J18" s="21">
        <f>J4+J11+J14+J16</f>
        <v>0</v>
      </c>
      <c r="K18" s="41" t="s">
        <v>1</v>
      </c>
      <c r="L18" s="53"/>
    </row>
    <row r="20" spans="1:12" ht="18.75" customHeight="1" thickBot="1">
      <c r="A20" s="84" t="s">
        <v>44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.75" customHeight="1" thickBot="1">
      <c r="A21" s="77" t="s">
        <v>10</v>
      </c>
      <c r="B21" s="78"/>
      <c r="C21" s="79"/>
      <c r="D21" s="80" t="s">
        <v>7</v>
      </c>
      <c r="E21" s="81"/>
      <c r="F21" s="82" t="s">
        <v>8</v>
      </c>
      <c r="G21" s="83"/>
      <c r="H21" s="42" t="s">
        <v>31</v>
      </c>
      <c r="I21" s="42" t="s">
        <v>30</v>
      </c>
      <c r="J21" s="82" t="s">
        <v>9</v>
      </c>
      <c r="K21" s="81"/>
      <c r="L21" s="4" t="s">
        <v>16</v>
      </c>
    </row>
    <row r="22" spans="1:12" ht="18.75" customHeight="1" thickBot="1">
      <c r="A22" s="58" t="s">
        <v>36</v>
      </c>
      <c r="B22" s="59"/>
      <c r="C22" s="59"/>
      <c r="D22" s="59"/>
      <c r="E22" s="59"/>
      <c r="F22" s="59"/>
      <c r="G22" s="59"/>
      <c r="H22" s="60"/>
      <c r="I22" s="61"/>
      <c r="J22" s="21">
        <f>J23+J24+J25+J26+J27+J28</f>
        <v>0</v>
      </c>
      <c r="K22" s="22" t="s">
        <v>1</v>
      </c>
      <c r="L22" s="5"/>
    </row>
    <row r="23" spans="1:12" ht="18.75" customHeight="1" thickBot="1">
      <c r="A23" s="70"/>
      <c r="B23" s="68" t="s">
        <v>0</v>
      </c>
      <c r="C23" s="69"/>
      <c r="D23" s="40">
        <v>1</v>
      </c>
      <c r="E23" s="30" t="s">
        <v>26</v>
      </c>
      <c r="F23" s="25"/>
      <c r="G23" s="28" t="s">
        <v>32</v>
      </c>
      <c r="H23" s="50">
        <v>1</v>
      </c>
      <c r="I23" s="27">
        <v>3</v>
      </c>
      <c r="J23" s="24">
        <f t="shared" ref="J23:J28" si="1">D23*F23*H23*I23</f>
        <v>0</v>
      </c>
      <c r="K23" s="28" t="s">
        <v>1</v>
      </c>
      <c r="L23" s="3"/>
    </row>
    <row r="24" spans="1:12" ht="18.75" customHeight="1" thickBot="1">
      <c r="A24" s="70"/>
      <c r="B24" s="68" t="s">
        <v>2</v>
      </c>
      <c r="C24" s="69"/>
      <c r="D24" s="40">
        <v>36</v>
      </c>
      <c r="E24" s="28" t="s">
        <v>27</v>
      </c>
      <c r="F24" s="25"/>
      <c r="G24" s="28" t="s">
        <v>28</v>
      </c>
      <c r="H24" s="23">
        <v>1</v>
      </c>
      <c r="I24" s="27">
        <v>3</v>
      </c>
      <c r="J24" s="24">
        <f t="shared" si="1"/>
        <v>0</v>
      </c>
      <c r="K24" s="28" t="s">
        <v>1</v>
      </c>
      <c r="L24" s="3"/>
    </row>
    <row r="25" spans="1:12" ht="18.75" customHeight="1" thickBot="1">
      <c r="A25" s="70"/>
      <c r="B25" s="68" t="s">
        <v>3</v>
      </c>
      <c r="C25" s="69"/>
      <c r="D25" s="40">
        <v>36</v>
      </c>
      <c r="E25" s="28" t="s">
        <v>27</v>
      </c>
      <c r="F25" s="25"/>
      <c r="G25" s="28" t="s">
        <v>28</v>
      </c>
      <c r="H25" s="51">
        <v>1</v>
      </c>
      <c r="I25" s="27">
        <v>3</v>
      </c>
      <c r="J25" s="24">
        <f t="shared" si="1"/>
        <v>0</v>
      </c>
      <c r="K25" s="28" t="s">
        <v>1</v>
      </c>
      <c r="L25" s="3"/>
    </row>
    <row r="26" spans="1:12" ht="18.75" customHeight="1" thickBot="1">
      <c r="A26" s="70"/>
      <c r="B26" s="87" t="s">
        <v>4</v>
      </c>
      <c r="C26" s="60"/>
      <c r="D26" s="48">
        <v>1</v>
      </c>
      <c r="E26" s="46" t="s">
        <v>38</v>
      </c>
      <c r="F26" s="48"/>
      <c r="G26" s="28" t="s">
        <v>28</v>
      </c>
      <c r="H26" s="51">
        <v>1</v>
      </c>
      <c r="I26" s="27">
        <v>3</v>
      </c>
      <c r="J26" s="33">
        <f t="shared" si="1"/>
        <v>0</v>
      </c>
      <c r="K26" s="29" t="s">
        <v>1</v>
      </c>
      <c r="L26" s="20"/>
    </row>
    <row r="27" spans="1:12" ht="18.75" customHeight="1" thickBot="1">
      <c r="A27" s="70"/>
      <c r="B27" s="86" t="s">
        <v>5</v>
      </c>
      <c r="C27" s="66"/>
      <c r="D27" s="48">
        <v>36</v>
      </c>
      <c r="E27" s="46" t="s">
        <v>37</v>
      </c>
      <c r="F27" s="48"/>
      <c r="G27" s="28" t="s">
        <v>28</v>
      </c>
      <c r="H27" s="51">
        <v>1</v>
      </c>
      <c r="I27" s="27">
        <v>3</v>
      </c>
      <c r="J27" s="25">
        <f t="shared" si="1"/>
        <v>0</v>
      </c>
      <c r="K27" s="28" t="s">
        <v>1</v>
      </c>
      <c r="L27" s="3"/>
    </row>
    <row r="28" spans="1:12" ht="18.75" customHeight="1" thickBot="1">
      <c r="A28" s="70"/>
      <c r="B28" s="86" t="s">
        <v>6</v>
      </c>
      <c r="C28" s="66"/>
      <c r="D28" s="49">
        <v>1</v>
      </c>
      <c r="E28" s="47" t="s">
        <v>38</v>
      </c>
      <c r="F28" s="49"/>
      <c r="G28" s="28" t="s">
        <v>32</v>
      </c>
      <c r="H28" s="51">
        <v>1</v>
      </c>
      <c r="I28" s="27">
        <v>3</v>
      </c>
      <c r="J28" s="52">
        <f t="shared" si="1"/>
        <v>0</v>
      </c>
      <c r="K28" s="32" t="s">
        <v>1</v>
      </c>
      <c r="L28" s="2"/>
    </row>
    <row r="29" spans="1:12" ht="18.75" customHeight="1" thickBot="1">
      <c r="A29" s="58" t="s">
        <v>11</v>
      </c>
      <c r="B29" s="59"/>
      <c r="C29" s="59"/>
      <c r="D29" s="59"/>
      <c r="E29" s="59"/>
      <c r="F29" s="59"/>
      <c r="G29" s="59"/>
      <c r="H29" s="60"/>
      <c r="I29" s="61"/>
      <c r="J29" s="21">
        <f>J30+J31</f>
        <v>0</v>
      </c>
      <c r="K29" s="22" t="s">
        <v>1</v>
      </c>
      <c r="L29" s="54"/>
    </row>
    <row r="30" spans="1:12" ht="25.5" customHeight="1">
      <c r="A30" s="70"/>
      <c r="B30" s="72" t="s">
        <v>12</v>
      </c>
      <c r="C30" s="73"/>
      <c r="D30" s="35">
        <v>36000</v>
      </c>
      <c r="E30" s="29" t="s">
        <v>29</v>
      </c>
      <c r="F30" s="31"/>
      <c r="G30" s="94" t="s">
        <v>39</v>
      </c>
      <c r="H30" s="26">
        <v>1</v>
      </c>
      <c r="I30" s="26">
        <v>3</v>
      </c>
      <c r="J30" s="33">
        <f>D30*F30*H30*I30</f>
        <v>0</v>
      </c>
      <c r="K30" s="29" t="s">
        <v>1</v>
      </c>
      <c r="L30" s="57"/>
    </row>
    <row r="31" spans="1:12" ht="15" thickBot="1">
      <c r="A31" s="71"/>
      <c r="B31" s="74" t="s">
        <v>13</v>
      </c>
      <c r="C31" s="75"/>
      <c r="D31" s="36">
        <v>36000</v>
      </c>
      <c r="E31" s="37" t="s">
        <v>29</v>
      </c>
      <c r="F31" s="38"/>
      <c r="G31" s="39" t="s">
        <v>39</v>
      </c>
      <c r="H31" s="34">
        <v>1</v>
      </c>
      <c r="I31" s="34">
        <v>3</v>
      </c>
      <c r="J31" s="39">
        <f>D31*F31*H31*I31</f>
        <v>0</v>
      </c>
      <c r="K31" s="37" t="s">
        <v>1</v>
      </c>
      <c r="L31" s="57"/>
    </row>
    <row r="32" spans="1:12" ht="18.75" customHeight="1" thickBot="1">
      <c r="A32" s="58" t="s">
        <v>14</v>
      </c>
      <c r="B32" s="59"/>
      <c r="C32" s="59"/>
      <c r="D32" s="59"/>
      <c r="E32" s="59"/>
      <c r="F32" s="59"/>
      <c r="G32" s="59"/>
      <c r="H32" s="60"/>
      <c r="I32" s="61"/>
      <c r="J32" s="21">
        <f>J33</f>
        <v>0</v>
      </c>
      <c r="K32" s="22" t="s">
        <v>1</v>
      </c>
      <c r="L32" s="6"/>
    </row>
    <row r="33" spans="1:12" ht="18.75" customHeight="1" thickBot="1">
      <c r="A33" s="7"/>
      <c r="B33" s="68" t="s">
        <v>15</v>
      </c>
      <c r="C33" s="69"/>
      <c r="D33" s="40">
        <v>1</v>
      </c>
      <c r="E33" s="28" t="s">
        <v>33</v>
      </c>
      <c r="F33" s="25"/>
      <c r="G33" s="24" t="s">
        <v>34</v>
      </c>
      <c r="H33" s="27">
        <v>1</v>
      </c>
      <c r="I33" s="27">
        <v>3</v>
      </c>
      <c r="J33" s="24">
        <f>D33*F33</f>
        <v>0</v>
      </c>
      <c r="K33" s="28" t="s">
        <v>1</v>
      </c>
      <c r="L33" s="1"/>
    </row>
    <row r="34" spans="1:12" ht="18.75" customHeight="1" thickBot="1">
      <c r="A34" s="58" t="s">
        <v>17</v>
      </c>
      <c r="B34" s="59"/>
      <c r="C34" s="59"/>
      <c r="D34" s="59"/>
      <c r="E34" s="59"/>
      <c r="F34" s="59"/>
      <c r="G34" s="59"/>
      <c r="H34" s="62"/>
      <c r="I34" s="63"/>
      <c r="J34" s="21">
        <f>J35</f>
        <v>0</v>
      </c>
      <c r="K34" s="22" t="s">
        <v>1</v>
      </c>
      <c r="L34" s="6"/>
    </row>
    <row r="35" spans="1:12" ht="18.75" customHeight="1" thickBot="1">
      <c r="A35" s="7"/>
      <c r="B35" s="68" t="s">
        <v>18</v>
      </c>
      <c r="C35" s="69"/>
      <c r="D35" s="40">
        <v>1</v>
      </c>
      <c r="E35" s="28" t="s">
        <v>33</v>
      </c>
      <c r="F35" s="25"/>
      <c r="G35" s="24" t="s">
        <v>34</v>
      </c>
      <c r="H35" s="27">
        <v>1</v>
      </c>
      <c r="I35" s="27">
        <v>3</v>
      </c>
      <c r="J35" s="24">
        <f>D35*F35</f>
        <v>0</v>
      </c>
      <c r="K35" s="28" t="s">
        <v>1</v>
      </c>
      <c r="L35" s="1"/>
    </row>
    <row r="36" spans="1:12" ht="18.75" customHeight="1" thickBot="1">
      <c r="A36" s="64" t="s">
        <v>19</v>
      </c>
      <c r="B36" s="65"/>
      <c r="C36" s="65"/>
      <c r="D36" s="65"/>
      <c r="E36" s="65"/>
      <c r="F36" s="65"/>
      <c r="G36" s="65"/>
      <c r="H36" s="66"/>
      <c r="I36" s="67"/>
      <c r="J36" s="21">
        <f>J22+J29+J32+J34</f>
        <v>0</v>
      </c>
      <c r="K36" s="41" t="s">
        <v>1</v>
      </c>
      <c r="L36" s="53"/>
    </row>
    <row r="38" spans="1:12" ht="18.75" customHeight="1" thickBot="1">
      <c r="A38" s="88" t="s">
        <v>43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1:12" ht="18.75" customHeight="1" thickBot="1">
      <c r="A39" s="77" t="s">
        <v>10</v>
      </c>
      <c r="B39" s="78"/>
      <c r="C39" s="79"/>
      <c r="D39" s="80" t="s">
        <v>7</v>
      </c>
      <c r="E39" s="81"/>
      <c r="F39" s="82" t="s">
        <v>8</v>
      </c>
      <c r="G39" s="83"/>
      <c r="H39" s="42" t="s">
        <v>31</v>
      </c>
      <c r="I39" s="42" t="s">
        <v>30</v>
      </c>
      <c r="J39" s="82" t="s">
        <v>9</v>
      </c>
      <c r="K39" s="81"/>
      <c r="L39" s="4" t="s">
        <v>16</v>
      </c>
    </row>
    <row r="40" spans="1:12" ht="18.75" customHeight="1" thickBot="1">
      <c r="A40" s="58" t="s">
        <v>36</v>
      </c>
      <c r="B40" s="59"/>
      <c r="C40" s="59"/>
      <c r="D40" s="59"/>
      <c r="E40" s="59"/>
      <c r="F40" s="59"/>
      <c r="G40" s="59"/>
      <c r="H40" s="60"/>
      <c r="I40" s="61"/>
      <c r="J40" s="21">
        <f>J41+J42+J43+J44+J45+J46</f>
        <v>0</v>
      </c>
      <c r="K40" s="22" t="s">
        <v>1</v>
      </c>
      <c r="L40" s="5"/>
    </row>
    <row r="41" spans="1:12" ht="18.75" customHeight="1" thickBot="1">
      <c r="A41" s="70"/>
      <c r="B41" s="68" t="s">
        <v>0</v>
      </c>
      <c r="C41" s="69"/>
      <c r="D41" s="40">
        <v>1</v>
      </c>
      <c r="E41" s="30" t="s">
        <v>26</v>
      </c>
      <c r="F41" s="25"/>
      <c r="G41" s="28" t="s">
        <v>32</v>
      </c>
      <c r="H41" s="50">
        <v>1</v>
      </c>
      <c r="I41" s="27">
        <v>3</v>
      </c>
      <c r="J41" s="24">
        <f t="shared" ref="J41:J46" si="2">D41*F41*H41*I41</f>
        <v>0</v>
      </c>
      <c r="K41" s="28" t="s">
        <v>1</v>
      </c>
      <c r="L41" s="3"/>
    </row>
    <row r="42" spans="1:12" ht="18.75" customHeight="1" thickBot="1">
      <c r="A42" s="70"/>
      <c r="B42" s="68" t="s">
        <v>2</v>
      </c>
      <c r="C42" s="69"/>
      <c r="D42" s="40">
        <v>36</v>
      </c>
      <c r="E42" s="28" t="s">
        <v>27</v>
      </c>
      <c r="F42" s="25"/>
      <c r="G42" s="28" t="s">
        <v>28</v>
      </c>
      <c r="H42" s="23">
        <v>1</v>
      </c>
      <c r="I42" s="27">
        <v>3</v>
      </c>
      <c r="J42" s="24">
        <f t="shared" si="2"/>
        <v>0</v>
      </c>
      <c r="K42" s="28" t="s">
        <v>1</v>
      </c>
      <c r="L42" s="3"/>
    </row>
    <row r="43" spans="1:12" ht="18.75" customHeight="1" thickBot="1">
      <c r="A43" s="70"/>
      <c r="B43" s="68" t="s">
        <v>3</v>
      </c>
      <c r="C43" s="69"/>
      <c r="D43" s="40">
        <v>36</v>
      </c>
      <c r="E43" s="28" t="s">
        <v>27</v>
      </c>
      <c r="F43" s="25"/>
      <c r="G43" s="28" t="s">
        <v>28</v>
      </c>
      <c r="H43" s="51">
        <v>1</v>
      </c>
      <c r="I43" s="27">
        <v>3</v>
      </c>
      <c r="J43" s="24">
        <f t="shared" si="2"/>
        <v>0</v>
      </c>
      <c r="K43" s="28" t="s">
        <v>1</v>
      </c>
      <c r="L43" s="3"/>
    </row>
    <row r="44" spans="1:12" ht="18.75" customHeight="1" thickBot="1">
      <c r="A44" s="70"/>
      <c r="B44" s="87" t="s">
        <v>4</v>
      </c>
      <c r="C44" s="60"/>
      <c r="D44" s="48">
        <v>1</v>
      </c>
      <c r="E44" s="46" t="s">
        <v>38</v>
      </c>
      <c r="F44" s="48"/>
      <c r="G44" s="28" t="s">
        <v>28</v>
      </c>
      <c r="H44" s="51">
        <v>1</v>
      </c>
      <c r="I44" s="27">
        <v>3</v>
      </c>
      <c r="J44" s="33">
        <f t="shared" si="2"/>
        <v>0</v>
      </c>
      <c r="K44" s="29" t="s">
        <v>1</v>
      </c>
      <c r="L44" s="20"/>
    </row>
    <row r="45" spans="1:12" ht="18.75" customHeight="1" thickBot="1">
      <c r="A45" s="70"/>
      <c r="B45" s="86" t="s">
        <v>5</v>
      </c>
      <c r="C45" s="66"/>
      <c r="D45" s="48">
        <v>36</v>
      </c>
      <c r="E45" s="46" t="s">
        <v>37</v>
      </c>
      <c r="F45" s="48"/>
      <c r="G45" s="28" t="s">
        <v>28</v>
      </c>
      <c r="H45" s="51">
        <v>1</v>
      </c>
      <c r="I45" s="27">
        <v>3</v>
      </c>
      <c r="J45" s="25">
        <f t="shared" si="2"/>
        <v>0</v>
      </c>
      <c r="K45" s="28" t="s">
        <v>1</v>
      </c>
      <c r="L45" s="3"/>
    </row>
    <row r="46" spans="1:12" ht="18.75" customHeight="1" thickBot="1">
      <c r="A46" s="70"/>
      <c r="B46" s="86" t="s">
        <v>6</v>
      </c>
      <c r="C46" s="66"/>
      <c r="D46" s="49">
        <v>1</v>
      </c>
      <c r="E46" s="47" t="s">
        <v>38</v>
      </c>
      <c r="F46" s="49"/>
      <c r="G46" s="28" t="s">
        <v>32</v>
      </c>
      <c r="H46" s="51">
        <v>1</v>
      </c>
      <c r="I46" s="27">
        <v>3</v>
      </c>
      <c r="J46" s="52">
        <f t="shared" si="2"/>
        <v>0</v>
      </c>
      <c r="K46" s="32" t="s">
        <v>1</v>
      </c>
      <c r="L46" s="2"/>
    </row>
    <row r="47" spans="1:12" ht="18.75" customHeight="1" thickBot="1">
      <c r="A47" s="58" t="s">
        <v>11</v>
      </c>
      <c r="B47" s="59"/>
      <c r="C47" s="59"/>
      <c r="D47" s="59"/>
      <c r="E47" s="59"/>
      <c r="F47" s="59"/>
      <c r="G47" s="59"/>
      <c r="H47" s="60"/>
      <c r="I47" s="61"/>
      <c r="J47" s="21">
        <f>J48+J49</f>
        <v>0</v>
      </c>
      <c r="K47" s="22" t="s">
        <v>1</v>
      </c>
      <c r="L47" s="54"/>
    </row>
    <row r="48" spans="1:12" ht="14.25">
      <c r="A48" s="70"/>
      <c r="B48" s="72" t="s">
        <v>12</v>
      </c>
      <c r="C48" s="73"/>
      <c r="D48" s="35">
        <v>20000</v>
      </c>
      <c r="E48" s="29" t="s">
        <v>29</v>
      </c>
      <c r="F48" s="31"/>
      <c r="G48" s="94" t="s">
        <v>39</v>
      </c>
      <c r="H48" s="26">
        <v>1</v>
      </c>
      <c r="I48" s="26">
        <v>3</v>
      </c>
      <c r="J48" s="33">
        <f>D48*F48*H48*I48</f>
        <v>0</v>
      </c>
      <c r="K48" s="29" t="s">
        <v>1</v>
      </c>
      <c r="L48" s="57"/>
    </row>
    <row r="49" spans="1:12" ht="15" thickBot="1">
      <c r="A49" s="71"/>
      <c r="B49" s="74" t="s">
        <v>13</v>
      </c>
      <c r="C49" s="75"/>
      <c r="D49" s="36">
        <v>20000</v>
      </c>
      <c r="E49" s="37" t="s">
        <v>29</v>
      </c>
      <c r="F49" s="38"/>
      <c r="G49" s="39" t="s">
        <v>39</v>
      </c>
      <c r="H49" s="34">
        <v>1</v>
      </c>
      <c r="I49" s="34">
        <v>3</v>
      </c>
      <c r="J49" s="39">
        <f>D49*F49*H49*I49</f>
        <v>0</v>
      </c>
      <c r="K49" s="37" t="s">
        <v>1</v>
      </c>
      <c r="L49" s="57"/>
    </row>
    <row r="50" spans="1:12" ht="18.75" customHeight="1" thickBot="1">
      <c r="A50" s="58" t="s">
        <v>14</v>
      </c>
      <c r="B50" s="59"/>
      <c r="C50" s="59"/>
      <c r="D50" s="59"/>
      <c r="E50" s="59"/>
      <c r="F50" s="59"/>
      <c r="G50" s="59"/>
      <c r="H50" s="60"/>
      <c r="I50" s="61"/>
      <c r="J50" s="21">
        <f>J51</f>
        <v>0</v>
      </c>
      <c r="K50" s="22" t="s">
        <v>1</v>
      </c>
      <c r="L50" s="6"/>
    </row>
    <row r="51" spans="1:12" ht="18.75" customHeight="1" thickBot="1">
      <c r="A51" s="7"/>
      <c r="B51" s="68" t="s">
        <v>15</v>
      </c>
      <c r="C51" s="69"/>
      <c r="D51" s="40">
        <v>1</v>
      </c>
      <c r="E51" s="28" t="s">
        <v>33</v>
      </c>
      <c r="F51" s="25"/>
      <c r="G51" s="24" t="s">
        <v>34</v>
      </c>
      <c r="H51" s="27">
        <v>1</v>
      </c>
      <c r="I51" s="27">
        <v>3</v>
      </c>
      <c r="J51" s="24">
        <f>D51*F51</f>
        <v>0</v>
      </c>
      <c r="K51" s="28" t="s">
        <v>1</v>
      </c>
      <c r="L51" s="1"/>
    </row>
    <row r="52" spans="1:12" ht="18.75" customHeight="1" thickBot="1">
      <c r="A52" s="58" t="s">
        <v>17</v>
      </c>
      <c r="B52" s="59"/>
      <c r="C52" s="59"/>
      <c r="D52" s="59"/>
      <c r="E52" s="59"/>
      <c r="F52" s="59"/>
      <c r="G52" s="59"/>
      <c r="H52" s="62"/>
      <c r="I52" s="63"/>
      <c r="J52" s="21">
        <f>J53</f>
        <v>0</v>
      </c>
      <c r="K52" s="22" t="s">
        <v>1</v>
      </c>
      <c r="L52" s="6"/>
    </row>
    <row r="53" spans="1:12" ht="18.75" customHeight="1" thickBot="1">
      <c r="A53" s="7"/>
      <c r="B53" s="68" t="s">
        <v>18</v>
      </c>
      <c r="C53" s="69"/>
      <c r="D53" s="40">
        <v>1</v>
      </c>
      <c r="E53" s="28" t="s">
        <v>33</v>
      </c>
      <c r="F53" s="25"/>
      <c r="G53" s="24" t="s">
        <v>34</v>
      </c>
      <c r="H53" s="27">
        <v>1</v>
      </c>
      <c r="I53" s="27">
        <v>3</v>
      </c>
      <c r="J53" s="24">
        <f>D53*F53</f>
        <v>0</v>
      </c>
      <c r="K53" s="28" t="s">
        <v>1</v>
      </c>
      <c r="L53" s="1"/>
    </row>
    <row r="54" spans="1:12" ht="18.75" customHeight="1" thickBot="1">
      <c r="A54" s="64" t="s">
        <v>19</v>
      </c>
      <c r="B54" s="65"/>
      <c r="C54" s="65"/>
      <c r="D54" s="65"/>
      <c r="E54" s="65"/>
      <c r="F54" s="65"/>
      <c r="G54" s="65"/>
      <c r="H54" s="66"/>
      <c r="I54" s="67"/>
      <c r="J54" s="21">
        <f>J40+J47+J50+J52</f>
        <v>0</v>
      </c>
      <c r="K54" s="41" t="s">
        <v>1</v>
      </c>
      <c r="L54" s="53"/>
    </row>
    <row r="56" spans="1:12" ht="18.75" customHeight="1">
      <c r="A56" s="55" t="s">
        <v>41</v>
      </c>
    </row>
    <row r="57" spans="1:12" ht="18.75" customHeight="1">
      <c r="A57" s="56" t="s">
        <v>45</v>
      </c>
    </row>
  </sheetData>
  <mergeCells count="70">
    <mergeCell ref="B51:C51"/>
    <mergeCell ref="A52:G52"/>
    <mergeCell ref="H52:I52"/>
    <mergeCell ref="B53:C53"/>
    <mergeCell ref="A54:I54"/>
    <mergeCell ref="A47:I47"/>
    <mergeCell ref="A48:A49"/>
    <mergeCell ref="B48:C48"/>
    <mergeCell ref="B49:C49"/>
    <mergeCell ref="A50:I50"/>
    <mergeCell ref="A40:I40"/>
    <mergeCell ref="A41:A46"/>
    <mergeCell ref="B41:C41"/>
    <mergeCell ref="B42:C42"/>
    <mergeCell ref="B43:C43"/>
    <mergeCell ref="B44:C44"/>
    <mergeCell ref="B45:C45"/>
    <mergeCell ref="B46:C46"/>
    <mergeCell ref="A38:L38"/>
    <mergeCell ref="A39:C39"/>
    <mergeCell ref="D39:E39"/>
    <mergeCell ref="F39:G39"/>
    <mergeCell ref="J39:K39"/>
    <mergeCell ref="B33:C33"/>
    <mergeCell ref="A34:G34"/>
    <mergeCell ref="H34:I34"/>
    <mergeCell ref="B35:C35"/>
    <mergeCell ref="A36:I36"/>
    <mergeCell ref="A29:I29"/>
    <mergeCell ref="A30:A31"/>
    <mergeCell ref="B30:C30"/>
    <mergeCell ref="B31:C31"/>
    <mergeCell ref="A32:I32"/>
    <mergeCell ref="A22:I22"/>
    <mergeCell ref="A23:A28"/>
    <mergeCell ref="B23:C23"/>
    <mergeCell ref="B24:C24"/>
    <mergeCell ref="B25:C25"/>
    <mergeCell ref="B26:C26"/>
    <mergeCell ref="B27:C27"/>
    <mergeCell ref="B28:C28"/>
    <mergeCell ref="A20:L20"/>
    <mergeCell ref="A21:C21"/>
    <mergeCell ref="D21:E21"/>
    <mergeCell ref="F21:G21"/>
    <mergeCell ref="J21:K21"/>
    <mergeCell ref="A4:I4"/>
    <mergeCell ref="B5:C5"/>
    <mergeCell ref="B6:C6"/>
    <mergeCell ref="B7:C7"/>
    <mergeCell ref="A5:A10"/>
    <mergeCell ref="B10:C10"/>
    <mergeCell ref="B9:C9"/>
    <mergeCell ref="B8:C8"/>
    <mergeCell ref="A1:L1"/>
    <mergeCell ref="A3:C3"/>
    <mergeCell ref="D3:E3"/>
    <mergeCell ref="F3:G3"/>
    <mergeCell ref="J3:K3"/>
    <mergeCell ref="A2:L2"/>
    <mergeCell ref="A11:I11"/>
    <mergeCell ref="A14:I14"/>
    <mergeCell ref="H16:I16"/>
    <mergeCell ref="A18:I18"/>
    <mergeCell ref="B15:C15"/>
    <mergeCell ref="A12:A13"/>
    <mergeCell ref="B12:C12"/>
    <mergeCell ref="B13:C13"/>
    <mergeCell ref="A16:G16"/>
    <mergeCell ref="B17:C17"/>
  </mergeCells>
  <phoneticPr fontId="1"/>
  <pageMargins left="0.25" right="0.25" top="0.75" bottom="0.75" header="0.3" footer="0.3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F19" sqref="F19"/>
    </sheetView>
  </sheetViews>
  <sheetFormatPr defaultRowHeight="18.75" customHeight="1"/>
  <cols>
    <col min="3" max="3" width="35" bestFit="1" customWidth="1"/>
    <col min="4" max="4" width="12.375" customWidth="1"/>
    <col min="5" max="5" width="3.5" bestFit="1" customWidth="1"/>
    <col min="6" max="6" width="34.875" customWidth="1"/>
  </cols>
  <sheetData>
    <row r="1" spans="1:6" ht="30" customHeight="1">
      <c r="A1" s="92" t="s">
        <v>46</v>
      </c>
      <c r="B1" s="92"/>
      <c r="C1" s="92"/>
      <c r="D1" s="92"/>
      <c r="E1" s="92"/>
      <c r="F1" s="92"/>
    </row>
    <row r="2" spans="1:6" ht="30" customHeight="1" thickBot="1">
      <c r="A2" s="12"/>
      <c r="B2" s="12"/>
      <c r="C2" s="12"/>
      <c r="D2" s="12"/>
      <c r="E2" s="12"/>
      <c r="F2" s="12"/>
    </row>
    <row r="3" spans="1:6" ht="18.75" customHeight="1" thickBot="1">
      <c r="A3" s="77" t="s">
        <v>10</v>
      </c>
      <c r="B3" s="78"/>
      <c r="C3" s="79"/>
      <c r="D3" s="77" t="s">
        <v>9</v>
      </c>
      <c r="E3" s="93"/>
      <c r="F3" s="4" t="s">
        <v>16</v>
      </c>
    </row>
    <row r="4" spans="1:6" ht="18.75" customHeight="1" thickBot="1">
      <c r="A4" s="8" t="s">
        <v>40</v>
      </c>
      <c r="B4" s="9"/>
      <c r="C4" s="9"/>
      <c r="D4" s="44">
        <f>内訳!J4+内訳!J22+内訳!J40</f>
        <v>0</v>
      </c>
      <c r="E4" s="14" t="s">
        <v>1</v>
      </c>
      <c r="F4" s="15"/>
    </row>
    <row r="5" spans="1:6" ht="18.75" customHeight="1" thickBot="1">
      <c r="A5" s="8" t="s">
        <v>11</v>
      </c>
      <c r="B5" s="9"/>
      <c r="C5" s="9"/>
      <c r="D5" s="44">
        <f>内訳!J11+内訳!J29+内訳!J47</f>
        <v>0</v>
      </c>
      <c r="E5" s="14" t="s">
        <v>1</v>
      </c>
      <c r="F5" s="17"/>
    </row>
    <row r="6" spans="1:6" ht="18.75" customHeight="1" thickBot="1">
      <c r="A6" s="64" t="s">
        <v>20</v>
      </c>
      <c r="B6" s="66"/>
      <c r="C6" s="67"/>
      <c r="D6" s="44">
        <f>内訳!J14+内訳!J32+内訳!J50</f>
        <v>0</v>
      </c>
      <c r="E6" s="14" t="s">
        <v>1</v>
      </c>
      <c r="F6" s="17"/>
    </row>
    <row r="7" spans="1:6" ht="18.75" customHeight="1" thickBot="1">
      <c r="A7" s="64" t="s">
        <v>21</v>
      </c>
      <c r="B7" s="66"/>
      <c r="C7" s="66"/>
      <c r="D7" s="45">
        <f>内訳!J16+内訳!J34+内訳!J52</f>
        <v>0</v>
      </c>
      <c r="E7" s="14" t="s">
        <v>1</v>
      </c>
      <c r="F7" s="17"/>
    </row>
    <row r="8" spans="1:6" ht="18.75" customHeight="1" thickBot="1">
      <c r="A8" s="18" t="s">
        <v>22</v>
      </c>
      <c r="B8" s="19"/>
      <c r="C8" s="19"/>
      <c r="D8" s="45">
        <v>3790910</v>
      </c>
      <c r="E8" s="16" t="s">
        <v>1</v>
      </c>
      <c r="F8" s="17"/>
    </row>
    <row r="9" spans="1:6" ht="18.75" customHeight="1" thickBot="1">
      <c r="A9" s="10" t="s">
        <v>23</v>
      </c>
      <c r="B9" s="11"/>
      <c r="C9" s="13"/>
      <c r="D9" s="44">
        <f>D4+D5+D6+D7+D8</f>
        <v>3790910</v>
      </c>
      <c r="E9" s="16" t="s">
        <v>1</v>
      </c>
      <c r="F9" s="17" t="s">
        <v>35</v>
      </c>
    </row>
    <row r="10" spans="1:6" ht="18.75" customHeight="1" thickBot="1">
      <c r="A10" s="10" t="s">
        <v>24</v>
      </c>
      <c r="B10" s="11"/>
      <c r="C10" s="13"/>
      <c r="D10" s="44">
        <f>ROUNDDOWN(D9*0.1,0)</f>
        <v>379091</v>
      </c>
      <c r="E10" s="16" t="s">
        <v>1</v>
      </c>
      <c r="F10" s="17"/>
    </row>
    <row r="11" spans="1:6" ht="18.75" customHeight="1" thickBot="1">
      <c r="A11" s="89" t="s">
        <v>25</v>
      </c>
      <c r="B11" s="90"/>
      <c r="C11" s="91"/>
      <c r="D11" s="44">
        <f>SUM(D9,D10)</f>
        <v>4170001</v>
      </c>
      <c r="E11" s="16" t="s">
        <v>1</v>
      </c>
      <c r="F11" s="17"/>
    </row>
  </sheetData>
  <mergeCells count="6">
    <mergeCell ref="A11:C11"/>
    <mergeCell ref="A6:C6"/>
    <mergeCell ref="A7:C7"/>
    <mergeCell ref="A1:F1"/>
    <mergeCell ref="A3:C3"/>
    <mergeCell ref="D3:E3"/>
  </mergeCells>
  <phoneticPr fontId="1"/>
  <pageMargins left="0.25" right="0.25" top="0.75" bottom="0.75" header="0.3" footer="0.3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</vt:lpstr>
      <vt:lpstr>【自動計算】合計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2021-04-27T05:53:21Z</cp:lastPrinted>
  <dcterms:created xsi:type="dcterms:W3CDTF">2021-02-08T05:19:19Z</dcterms:created>
  <dcterms:modified xsi:type="dcterms:W3CDTF">2021-05-17T09:48:40Z</dcterms:modified>
</cp:coreProperties>
</file>