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9060" activeTab="0"/>
  </bookViews>
  <sheets>
    <sheet name="別紙　積算様式" sheetId="1" r:id="rId1"/>
  </sheets>
  <definedNames>
    <definedName name="_xlnm.Print_Area" localSheetId="0">'別紙　積算様式'!$B$1:$C$152</definedName>
  </definedNames>
  <calcPr fullCalcOnLoad="1"/>
</workbook>
</file>

<file path=xl/sharedStrings.xml><?xml version="1.0" encoding="utf-8"?>
<sst xmlns="http://schemas.openxmlformats.org/spreadsheetml/2006/main" count="148" uniqueCount="59">
  <si>
    <t>企画費</t>
  </si>
  <si>
    <t>ディレクション費</t>
  </si>
  <si>
    <t>コピー(キャッチコピー・原稿作成料）</t>
  </si>
  <si>
    <t>編集費</t>
  </si>
  <si>
    <t>項目</t>
  </si>
  <si>
    <t>消費税</t>
  </si>
  <si>
    <t>企画費</t>
  </si>
  <si>
    <t>ディレクション費</t>
  </si>
  <si>
    <t>コピー(キャッチコピー・原稿作成料）</t>
  </si>
  <si>
    <t>デザイン・レイアウト費</t>
  </si>
  <si>
    <t>イラストレーション等ビジュアル関連費</t>
  </si>
  <si>
    <t>合計・・・②</t>
  </si>
  <si>
    <t>合計・・・①</t>
  </si>
  <si>
    <t>合計・・・③</t>
  </si>
  <si>
    <t>合計・・・④</t>
  </si>
  <si>
    <t>運送費</t>
  </si>
  <si>
    <t>合計・・・⑤</t>
  </si>
  <si>
    <t>1．職員採用広報の戦略案（ブランディング戦略含む）の作成</t>
  </si>
  <si>
    <t>採用募集広報の傾向、市場の動向及び見通しの分析</t>
  </si>
  <si>
    <t>採用広報の全体戦略案（契約期間全体、単年度）の作成・更新</t>
  </si>
  <si>
    <t>（2年次及び3年次のみ）内定者調査（新卒:約50人、社採:約35人）</t>
  </si>
  <si>
    <t>（3年次のみ）モニター調査（新卒:約200人、社採：約200人）</t>
  </si>
  <si>
    <t>ホームページ閲覧状況の収集・分析・報告・改善提案</t>
  </si>
  <si>
    <t>JICA職員紹介映像（上記3種類のハイライト版）製作費（5～10分程度）</t>
  </si>
  <si>
    <t>JICA職員紹介映像（3種類）企画製作費（5～10分程度／1式）</t>
  </si>
  <si>
    <t>デザイン・レイアウト費</t>
  </si>
  <si>
    <t>HTMLコーディング（スマートフォン最適化含む）</t>
  </si>
  <si>
    <t>インタビュー等取材費（交通費込）</t>
  </si>
  <si>
    <t>撮影／JICAストックフォト選定・使用（無料）</t>
  </si>
  <si>
    <t>インタビュー等取材（交通費込）</t>
  </si>
  <si>
    <t>写真撮影／JICAストックフォト利用（無料）</t>
  </si>
  <si>
    <t>印刷・製本費（PDF化及びCD-ROM作成費含む）7,000部</t>
  </si>
  <si>
    <r>
      <t>3．職員採用パンフレットのデザイン設計、企画制作、印刷　</t>
    </r>
    <r>
      <rPr>
        <sz val="10.5"/>
        <rFont val="ＭＳ ゴシック"/>
        <family val="3"/>
      </rPr>
      <t>※20ページ。2・3年次は4割程度の改訂</t>
    </r>
  </si>
  <si>
    <r>
      <t>2．職員採用ホームページのデザイン設計、企画制作　</t>
    </r>
    <r>
      <rPr>
        <sz val="10.5"/>
        <rFont val="ＭＳ ゴシック"/>
        <family val="3"/>
      </rPr>
      <t>※3年間合計で120画面の制作を想定</t>
    </r>
  </si>
  <si>
    <t>【1年次】</t>
  </si>
  <si>
    <t>金額（円）</t>
  </si>
  <si>
    <t>合計（税込）・・・【A】</t>
  </si>
  <si>
    <t>【2年次】</t>
  </si>
  <si>
    <t>【3年次】</t>
  </si>
  <si>
    <t>1年次：①＋②＋③＋④（税抜額）</t>
  </si>
  <si>
    <t>3年次：①＋②＋③＋④（税抜額）</t>
  </si>
  <si>
    <t>合計（税込）・・・【B】</t>
  </si>
  <si>
    <t>合計（税込）・・・【C】</t>
  </si>
  <si>
    <t>うち消費税</t>
  </si>
  <si>
    <t>合計開催回数</t>
  </si>
  <si>
    <t>合計・・・⑥</t>
  </si>
  <si>
    <t>5-2．【非課税対象分】JICA紹介映像制作（2年次のみ）</t>
  </si>
  <si>
    <t>2年次（課税対象分）：①＋②＋③＋④＋⑤（税抜額）</t>
  </si>
  <si>
    <t xml:space="preserve">2年次（非課税対象分）：⑥ </t>
  </si>
  <si>
    <t>海外取材（ケニアの場合で積算）に係る外国旅費（3名分で定額計上＆実費精算）</t>
  </si>
  <si>
    <t>合計（課税対象分（税抜額）＋消費税＋非課税対象分）</t>
  </si>
  <si>
    <t>非課税対象合計見積額：2年次の⑥</t>
  </si>
  <si>
    <t>合計見積額</t>
  </si>
  <si>
    <t>国内取材（沖縄の場合で積算）に係る内国旅費（3名分で定額計上＆実費精算）</t>
  </si>
  <si>
    <r>
      <t>1回あたり開催経費</t>
    </r>
    <r>
      <rPr>
        <sz val="10.5"/>
        <rFont val="ＭＳ ゴシック"/>
        <family val="3"/>
      </rPr>
      <t>（企画、告知・集客、開催運営、結果報告及びアーカイブ化）</t>
    </r>
  </si>
  <si>
    <t>課税対象合計見積額（税込）：【A】＋【B】＋【C】</t>
  </si>
  <si>
    <t>5-1．【課税対象分】JICA紹介映像制作（2年次のみ）</t>
  </si>
  <si>
    <t>積算様式</t>
  </si>
  <si>
    <r>
      <t>4．新卒採用Webセミナーの企画・運営制作　</t>
    </r>
    <r>
      <rPr>
        <sz val="10.5"/>
        <rFont val="ＭＳ ゴシック"/>
        <family val="3"/>
      </rPr>
      <t>※各年次5回。1回あたり60～90分、350人以上の集客想定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</si>
</sst>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&quot;¥&quot;#,##0.0;&quot;¥&quot;\-#,##0.0"/>
    <numFmt numFmtId="179" formatCode="#,##0_);[Red]\(#,##0\)"/>
  </numFmts>
  <fonts count="24"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color indexed="17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vertical="center"/>
    </xf>
    <xf numFmtId="38" fontId="22" fillId="0" borderId="10" xfId="49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38" fontId="22" fillId="0" borderId="10" xfId="49" applyFont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38" fontId="22" fillId="0" borderId="12" xfId="49" applyFont="1" applyBorder="1" applyAlignment="1">
      <alignment vertical="center"/>
    </xf>
    <xf numFmtId="38" fontId="22" fillId="0" borderId="13" xfId="49" applyFont="1" applyBorder="1" applyAlignment="1">
      <alignment vertical="center"/>
    </xf>
    <xf numFmtId="0" fontId="22" fillId="0" borderId="0" xfId="0" applyFont="1" applyAlignment="1">
      <alignment vertical="center"/>
    </xf>
    <xf numFmtId="38" fontId="22" fillId="0" borderId="0" xfId="49" applyFont="1" applyBorder="1" applyAlignment="1">
      <alignment vertical="center"/>
    </xf>
    <xf numFmtId="38" fontId="22" fillId="0" borderId="0" xfId="49" applyFont="1" applyAlignment="1">
      <alignment vertical="center"/>
    </xf>
    <xf numFmtId="38" fontId="22" fillId="0" borderId="11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38" fontId="22" fillId="0" borderId="14" xfId="49" applyFont="1" applyBorder="1" applyAlignment="1">
      <alignment vertical="center"/>
    </xf>
    <xf numFmtId="38" fontId="21" fillId="0" borderId="0" xfId="49" applyFont="1" applyAlignment="1">
      <alignment horizontal="left" vertical="center"/>
    </xf>
    <xf numFmtId="179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38" fontId="22" fillId="0" borderId="13" xfId="49" applyFont="1" applyFill="1" applyBorder="1" applyAlignment="1">
      <alignment vertical="center"/>
    </xf>
    <xf numFmtId="38" fontId="22" fillId="0" borderId="12" xfId="49" applyFont="1" applyFill="1" applyBorder="1" applyAlignment="1">
      <alignment vertical="center"/>
    </xf>
    <xf numFmtId="38" fontId="22" fillId="0" borderId="11" xfId="49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2" fillId="0" borderId="12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38" fontId="20" fillId="24" borderId="10" xfId="49" applyFont="1" applyFill="1" applyBorder="1" applyAlignment="1">
      <alignment horizontal="center" vertical="center"/>
    </xf>
    <xf numFmtId="38" fontId="22" fillId="0" borderId="14" xfId="0" applyNumberFormat="1" applyFont="1" applyBorder="1" applyAlignment="1">
      <alignment vertical="center"/>
    </xf>
    <xf numFmtId="38" fontId="22" fillId="0" borderId="15" xfId="49" applyFont="1" applyBorder="1" applyAlignment="1">
      <alignment vertical="center"/>
    </xf>
    <xf numFmtId="38" fontId="22" fillId="0" borderId="20" xfId="0" applyNumberFormat="1" applyFont="1" applyBorder="1" applyAlignment="1">
      <alignment vertical="center"/>
    </xf>
    <xf numFmtId="38" fontId="22" fillId="0" borderId="21" xfId="0" applyNumberFormat="1" applyFont="1" applyBorder="1" applyAlignment="1">
      <alignment vertical="center"/>
    </xf>
    <xf numFmtId="38" fontId="22" fillId="0" borderId="22" xfId="0" applyNumberFormat="1" applyFont="1" applyBorder="1" applyAlignment="1">
      <alignment vertical="center"/>
    </xf>
    <xf numFmtId="38" fontId="22" fillId="0" borderId="23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tabSelected="1" zoomScalePageLayoutView="0" workbookViewId="0" topLeftCell="A1">
      <selection activeCell="C177" sqref="C177"/>
    </sheetView>
  </sheetViews>
  <sheetFormatPr defaultColWidth="8.796875" defaultRowHeight="15"/>
  <cols>
    <col min="1" max="1" width="5.59765625" style="11" customWidth="1"/>
    <col min="2" max="2" width="72.59765625" style="11" customWidth="1"/>
    <col min="3" max="3" width="15.09765625" style="11" customWidth="1"/>
    <col min="4" max="16384" width="9" style="11" customWidth="1"/>
  </cols>
  <sheetData>
    <row r="1" spans="2:4" ht="28.5" customHeight="1">
      <c r="B1" s="17" t="s">
        <v>57</v>
      </c>
      <c r="C1" s="12"/>
      <c r="D1" s="18"/>
    </row>
    <row r="2" spans="2:4" ht="14.25">
      <c r="B2" s="35" t="s">
        <v>34</v>
      </c>
      <c r="C2" s="12"/>
      <c r="D2" s="18"/>
    </row>
    <row r="3" spans="2:3" ht="14.25">
      <c r="B3" s="11" t="s">
        <v>17</v>
      </c>
      <c r="C3" s="13"/>
    </row>
    <row r="4" spans="2:3" ht="14.25">
      <c r="B4" s="32" t="s">
        <v>4</v>
      </c>
      <c r="C4" s="36" t="s">
        <v>35</v>
      </c>
    </row>
    <row r="5" spans="2:3" ht="14.25">
      <c r="B5" s="1" t="s">
        <v>18</v>
      </c>
      <c r="C5" s="2"/>
    </row>
    <row r="6" spans="2:3" ht="15" thickBot="1">
      <c r="B6" s="8" t="s">
        <v>19</v>
      </c>
      <c r="C6" s="21"/>
    </row>
    <row r="7" spans="2:3" ht="15" thickTop="1">
      <c r="B7" s="15" t="s">
        <v>12</v>
      </c>
      <c r="C7" s="16">
        <f>SUM(C5:C6)</f>
        <v>0</v>
      </c>
    </row>
    <row r="8" ht="14.25">
      <c r="C8" s="13"/>
    </row>
    <row r="9" spans="2:3" ht="14.25">
      <c r="B9" s="11" t="s">
        <v>33</v>
      </c>
      <c r="C9" s="13"/>
    </row>
    <row r="10" spans="2:3" ht="14.25">
      <c r="B10" s="32" t="s">
        <v>4</v>
      </c>
      <c r="C10" s="36" t="s">
        <v>35</v>
      </c>
    </row>
    <row r="11" spans="2:3" ht="14.25">
      <c r="B11" s="1" t="s">
        <v>0</v>
      </c>
      <c r="C11" s="2"/>
    </row>
    <row r="12" spans="2:3" ht="14.25">
      <c r="B12" s="1" t="s">
        <v>1</v>
      </c>
      <c r="C12" s="2"/>
    </row>
    <row r="13" spans="2:3" ht="14.25">
      <c r="B13" s="1" t="s">
        <v>2</v>
      </c>
      <c r="C13" s="2"/>
    </row>
    <row r="14" spans="2:3" ht="14.25">
      <c r="B14" s="1" t="s">
        <v>27</v>
      </c>
      <c r="C14" s="2"/>
    </row>
    <row r="15" spans="2:3" ht="14.25">
      <c r="B15" s="1" t="s">
        <v>28</v>
      </c>
      <c r="C15" s="2"/>
    </row>
    <row r="16" spans="2:3" ht="14.25">
      <c r="B16" s="1" t="s">
        <v>25</v>
      </c>
      <c r="C16" s="2"/>
    </row>
    <row r="17" spans="2:3" ht="14.25">
      <c r="B17" s="1" t="s">
        <v>26</v>
      </c>
      <c r="C17" s="2"/>
    </row>
    <row r="18" spans="2:3" ht="14.25">
      <c r="B18" s="1" t="s">
        <v>3</v>
      </c>
      <c r="C18" s="2"/>
    </row>
    <row r="19" spans="2:3" ht="15" thickBot="1">
      <c r="B19" s="5" t="s">
        <v>22</v>
      </c>
      <c r="C19" s="22"/>
    </row>
    <row r="20" spans="2:3" ht="15" thickTop="1">
      <c r="B20" s="6" t="s">
        <v>11</v>
      </c>
      <c r="C20" s="7">
        <f>SUM(C11:C19)</f>
        <v>0</v>
      </c>
    </row>
    <row r="21" ht="14.25">
      <c r="C21" s="13"/>
    </row>
    <row r="22" spans="2:3" ht="14.25">
      <c r="B22" s="11" t="s">
        <v>32</v>
      </c>
      <c r="C22" s="13"/>
    </row>
    <row r="23" spans="2:3" ht="14.25">
      <c r="B23" s="32" t="s">
        <v>4</v>
      </c>
      <c r="C23" s="36" t="s">
        <v>35</v>
      </c>
    </row>
    <row r="24" spans="2:3" ht="14.25">
      <c r="B24" s="1" t="s">
        <v>6</v>
      </c>
      <c r="C24" s="7"/>
    </row>
    <row r="25" spans="2:3" ht="14.25">
      <c r="B25" s="1" t="s">
        <v>7</v>
      </c>
      <c r="C25" s="7"/>
    </row>
    <row r="26" spans="2:3" ht="14.25">
      <c r="B26" s="1" t="s">
        <v>8</v>
      </c>
      <c r="C26" s="7"/>
    </row>
    <row r="27" spans="2:3" ht="14.25">
      <c r="B27" s="1" t="s">
        <v>9</v>
      </c>
      <c r="C27" s="7"/>
    </row>
    <row r="28" spans="2:3" ht="14.25">
      <c r="B28" s="1" t="s">
        <v>29</v>
      </c>
      <c r="C28" s="7"/>
    </row>
    <row r="29" spans="2:3" ht="14.25">
      <c r="B29" s="1" t="s">
        <v>30</v>
      </c>
      <c r="C29" s="7"/>
    </row>
    <row r="30" spans="2:3" ht="14.25">
      <c r="B30" s="1" t="s">
        <v>10</v>
      </c>
      <c r="C30" s="7"/>
    </row>
    <row r="31" spans="2:3" ht="14.25">
      <c r="B31" s="1" t="s">
        <v>31</v>
      </c>
      <c r="C31" s="7"/>
    </row>
    <row r="32" spans="2:3" ht="15" thickBot="1">
      <c r="B32" s="5" t="s">
        <v>15</v>
      </c>
      <c r="C32" s="9"/>
    </row>
    <row r="33" spans="2:3" ht="15" thickTop="1">
      <c r="B33" s="1" t="s">
        <v>13</v>
      </c>
      <c r="C33" s="7">
        <f>SUM(C24:C32)</f>
        <v>0</v>
      </c>
    </row>
    <row r="34" spans="2:3" ht="14.25">
      <c r="B34" s="4"/>
      <c r="C34" s="12"/>
    </row>
    <row r="35" ht="14.25">
      <c r="B35" s="11" t="s">
        <v>58</v>
      </c>
    </row>
    <row r="36" spans="2:3" ht="14.25">
      <c r="B36" s="32" t="s">
        <v>4</v>
      </c>
      <c r="C36" s="36" t="s">
        <v>35</v>
      </c>
    </row>
    <row r="37" spans="2:3" ht="14.25">
      <c r="B37" s="1" t="s">
        <v>54</v>
      </c>
      <c r="C37" s="7"/>
    </row>
    <row r="38" spans="2:3" ht="15" thickBot="1">
      <c r="B38" s="8" t="s">
        <v>44</v>
      </c>
      <c r="C38" s="10">
        <v>5</v>
      </c>
    </row>
    <row r="39" spans="2:3" ht="15" thickTop="1">
      <c r="B39" s="24" t="s">
        <v>14</v>
      </c>
      <c r="C39" s="16">
        <f>C37*C38</f>
        <v>0</v>
      </c>
    </row>
    <row r="41" spans="2:4" ht="14.25">
      <c r="B41" s="20" t="s">
        <v>39</v>
      </c>
      <c r="C41" s="7">
        <f>C7+C20+C33+C39</f>
        <v>0</v>
      </c>
      <c r="D41" s="18"/>
    </row>
    <row r="42" spans="2:4" ht="15" thickBot="1">
      <c r="B42" s="26" t="s">
        <v>5</v>
      </c>
      <c r="C42" s="9">
        <f>C41*0.1</f>
        <v>0</v>
      </c>
      <c r="D42" s="18"/>
    </row>
    <row r="43" spans="2:4" ht="15" thickTop="1">
      <c r="B43" s="27" t="s">
        <v>36</v>
      </c>
      <c r="C43" s="14">
        <f>C41+C42</f>
        <v>0</v>
      </c>
      <c r="D43" s="18"/>
    </row>
    <row r="45" spans="2:4" ht="14.25">
      <c r="B45" s="35" t="s">
        <v>37</v>
      </c>
      <c r="C45" s="12"/>
      <c r="D45" s="18"/>
    </row>
    <row r="46" spans="2:3" ht="14.25">
      <c r="B46" s="11" t="s">
        <v>17</v>
      </c>
      <c r="C46" s="13"/>
    </row>
    <row r="47" spans="2:3" ht="14.25">
      <c r="B47" s="32" t="s">
        <v>4</v>
      </c>
      <c r="C47" s="36" t="s">
        <v>35</v>
      </c>
    </row>
    <row r="48" spans="2:3" ht="14.25">
      <c r="B48" s="1" t="s">
        <v>18</v>
      </c>
      <c r="C48" s="2"/>
    </row>
    <row r="49" spans="2:3" ht="14.25">
      <c r="B49" s="1" t="s">
        <v>20</v>
      </c>
      <c r="C49" s="2"/>
    </row>
    <row r="50" spans="2:3" ht="15" thickBot="1">
      <c r="B50" s="8" t="s">
        <v>19</v>
      </c>
      <c r="C50" s="21"/>
    </row>
    <row r="51" spans="2:3" ht="15" thickTop="1">
      <c r="B51" s="15" t="s">
        <v>12</v>
      </c>
      <c r="C51" s="16">
        <f>SUM(C48:C50)</f>
        <v>0</v>
      </c>
    </row>
    <row r="52" ht="14.25">
      <c r="C52" s="13"/>
    </row>
    <row r="53" spans="2:3" ht="14.25">
      <c r="B53" s="11" t="s">
        <v>33</v>
      </c>
      <c r="C53" s="13"/>
    </row>
    <row r="54" spans="2:3" ht="14.25">
      <c r="B54" s="32" t="s">
        <v>4</v>
      </c>
      <c r="C54" s="36" t="s">
        <v>35</v>
      </c>
    </row>
    <row r="55" spans="2:3" ht="14.25">
      <c r="B55" s="1" t="s">
        <v>0</v>
      </c>
      <c r="C55" s="2"/>
    </row>
    <row r="56" spans="2:3" ht="14.25">
      <c r="B56" s="1" t="s">
        <v>1</v>
      </c>
      <c r="C56" s="2"/>
    </row>
    <row r="57" spans="2:3" ht="14.25">
      <c r="B57" s="1" t="s">
        <v>2</v>
      </c>
      <c r="C57" s="2"/>
    </row>
    <row r="58" spans="2:3" ht="14.25">
      <c r="B58" s="1" t="s">
        <v>27</v>
      </c>
      <c r="C58" s="2"/>
    </row>
    <row r="59" spans="2:3" ht="14.25">
      <c r="B59" s="1" t="s">
        <v>28</v>
      </c>
      <c r="C59" s="2"/>
    </row>
    <row r="60" spans="2:3" ht="14.25">
      <c r="B60" s="1" t="s">
        <v>25</v>
      </c>
      <c r="C60" s="2"/>
    </row>
    <row r="61" spans="2:3" ht="14.25">
      <c r="B61" s="1" t="s">
        <v>26</v>
      </c>
      <c r="C61" s="2"/>
    </row>
    <row r="62" spans="2:3" ht="14.25">
      <c r="B62" s="1" t="s">
        <v>3</v>
      </c>
      <c r="C62" s="2"/>
    </row>
    <row r="63" spans="2:3" ht="15" thickBot="1">
      <c r="B63" s="5" t="s">
        <v>22</v>
      </c>
      <c r="C63" s="22"/>
    </row>
    <row r="64" spans="2:3" ht="15" thickTop="1">
      <c r="B64" s="6" t="s">
        <v>11</v>
      </c>
      <c r="C64" s="7">
        <f>SUM(C55:C63)</f>
        <v>0</v>
      </c>
    </row>
    <row r="65" ht="14.25">
      <c r="C65" s="13"/>
    </row>
    <row r="66" spans="2:3" ht="14.25">
      <c r="B66" s="11" t="s">
        <v>32</v>
      </c>
      <c r="C66" s="13"/>
    </row>
    <row r="67" spans="2:3" ht="14.25">
      <c r="B67" s="32" t="s">
        <v>4</v>
      </c>
      <c r="C67" s="36" t="s">
        <v>35</v>
      </c>
    </row>
    <row r="68" spans="2:3" ht="14.25">
      <c r="B68" s="1" t="s">
        <v>6</v>
      </c>
      <c r="C68" s="7"/>
    </row>
    <row r="69" spans="2:3" ht="14.25">
      <c r="B69" s="1" t="s">
        <v>7</v>
      </c>
      <c r="C69" s="7"/>
    </row>
    <row r="70" spans="2:3" ht="14.25">
      <c r="B70" s="1" t="s">
        <v>8</v>
      </c>
      <c r="C70" s="7"/>
    </row>
    <row r="71" spans="2:3" ht="14.25">
      <c r="B71" s="1" t="s">
        <v>9</v>
      </c>
      <c r="C71" s="7"/>
    </row>
    <row r="72" spans="2:3" ht="14.25">
      <c r="B72" s="1" t="s">
        <v>29</v>
      </c>
      <c r="C72" s="7"/>
    </row>
    <row r="73" spans="2:3" ht="14.25">
      <c r="B73" s="1" t="s">
        <v>30</v>
      </c>
      <c r="C73" s="7"/>
    </row>
    <row r="74" spans="2:3" ht="14.25">
      <c r="B74" s="1" t="s">
        <v>10</v>
      </c>
      <c r="C74" s="7"/>
    </row>
    <row r="75" spans="2:3" ht="14.25">
      <c r="B75" s="1" t="s">
        <v>31</v>
      </c>
      <c r="C75" s="7"/>
    </row>
    <row r="76" spans="2:3" ht="15" thickBot="1">
      <c r="B76" s="5" t="s">
        <v>15</v>
      </c>
      <c r="C76" s="9"/>
    </row>
    <row r="77" spans="2:3" ht="15" thickTop="1">
      <c r="B77" s="1" t="s">
        <v>13</v>
      </c>
      <c r="C77" s="7">
        <f>SUM(C68:C76)</f>
        <v>0</v>
      </c>
    </row>
    <row r="78" spans="2:3" ht="14.25">
      <c r="B78" s="4"/>
      <c r="C78" s="12"/>
    </row>
    <row r="79" ht="14.25">
      <c r="B79" s="11" t="s">
        <v>58</v>
      </c>
    </row>
    <row r="80" spans="2:3" ht="14.25">
      <c r="B80" s="32" t="s">
        <v>4</v>
      </c>
      <c r="C80" s="36" t="s">
        <v>35</v>
      </c>
    </row>
    <row r="81" spans="2:3" ht="14.25">
      <c r="B81" s="1" t="s">
        <v>54</v>
      </c>
      <c r="C81" s="7"/>
    </row>
    <row r="82" spans="2:3" ht="15" thickBot="1">
      <c r="B82" s="8" t="s">
        <v>44</v>
      </c>
      <c r="C82" s="10">
        <v>5</v>
      </c>
    </row>
    <row r="83" spans="2:3" ht="15" thickTop="1">
      <c r="B83" s="24" t="s">
        <v>14</v>
      </c>
      <c r="C83" s="16">
        <f>C81*C82</f>
        <v>0</v>
      </c>
    </row>
    <row r="85" spans="2:3" ht="14.25">
      <c r="B85" s="11" t="s">
        <v>56</v>
      </c>
      <c r="C85" s="13"/>
    </row>
    <row r="86" spans="2:3" ht="14.25">
      <c r="B86" s="32" t="s">
        <v>4</v>
      </c>
      <c r="C86" s="36" t="s">
        <v>35</v>
      </c>
    </row>
    <row r="87" spans="2:3" ht="14.25">
      <c r="B87" s="1" t="s">
        <v>24</v>
      </c>
      <c r="C87" s="2"/>
    </row>
    <row r="88" spans="2:3" ht="15" thickBot="1">
      <c r="B88" s="5" t="s">
        <v>23</v>
      </c>
      <c r="C88" s="9"/>
    </row>
    <row r="89" spans="2:3" ht="15" thickTop="1">
      <c r="B89" s="3" t="s">
        <v>16</v>
      </c>
      <c r="C89" s="23">
        <f>C87+C88</f>
        <v>0</v>
      </c>
    </row>
    <row r="90" spans="2:3" ht="14.25">
      <c r="B90" s="4"/>
      <c r="C90" s="12"/>
    </row>
    <row r="91" spans="2:3" ht="14.25">
      <c r="B91" s="4" t="s">
        <v>46</v>
      </c>
      <c r="C91" s="12"/>
    </row>
    <row r="92" spans="2:3" ht="14.25">
      <c r="B92" s="32" t="s">
        <v>4</v>
      </c>
      <c r="C92" s="36" t="s">
        <v>35</v>
      </c>
    </row>
    <row r="93" spans="2:3" ht="14.25">
      <c r="B93" s="1" t="s">
        <v>49</v>
      </c>
      <c r="C93" s="2">
        <v>3537000</v>
      </c>
    </row>
    <row r="94" spans="2:3" ht="15" thickBot="1">
      <c r="B94" s="5" t="s">
        <v>53</v>
      </c>
      <c r="C94" s="9">
        <v>360000</v>
      </c>
    </row>
    <row r="95" spans="2:3" ht="15" thickTop="1">
      <c r="B95" s="3" t="s">
        <v>45</v>
      </c>
      <c r="C95" s="23">
        <f>C93+C94</f>
        <v>3897000</v>
      </c>
    </row>
    <row r="97" spans="2:4" ht="14.25">
      <c r="B97" s="20" t="s">
        <v>47</v>
      </c>
      <c r="C97" s="7">
        <f>C51+C64+C77+C83+C89</f>
        <v>0</v>
      </c>
      <c r="D97" s="18"/>
    </row>
    <row r="98" spans="2:4" ht="15" thickBot="1">
      <c r="B98" s="33" t="s">
        <v>5</v>
      </c>
      <c r="C98" s="10">
        <f>C97*0.1</f>
        <v>0</v>
      </c>
      <c r="D98" s="18"/>
    </row>
    <row r="99" spans="2:4" ht="15" thickTop="1">
      <c r="B99" s="34" t="s">
        <v>41</v>
      </c>
      <c r="C99" s="37">
        <f>C97+C98</f>
        <v>0</v>
      </c>
      <c r="D99" s="18"/>
    </row>
    <row r="100" spans="2:4" ht="15" thickBot="1">
      <c r="B100" s="26" t="s">
        <v>48</v>
      </c>
      <c r="C100" s="9">
        <f>C95</f>
        <v>3897000</v>
      </c>
      <c r="D100" s="18"/>
    </row>
    <row r="101" spans="2:3" ht="15" thickTop="1">
      <c r="B101" s="34" t="s">
        <v>50</v>
      </c>
      <c r="C101" s="37">
        <f>C99+C100</f>
        <v>3897000</v>
      </c>
    </row>
    <row r="103" spans="2:4" ht="14.25">
      <c r="B103" s="35" t="s">
        <v>38</v>
      </c>
      <c r="C103" s="12"/>
      <c r="D103" s="18"/>
    </row>
    <row r="104" spans="2:3" ht="14.25">
      <c r="B104" s="11" t="s">
        <v>17</v>
      </c>
      <c r="C104" s="13"/>
    </row>
    <row r="105" spans="2:3" ht="14.25">
      <c r="B105" s="32" t="s">
        <v>4</v>
      </c>
      <c r="C105" s="36" t="s">
        <v>35</v>
      </c>
    </row>
    <row r="106" spans="2:3" ht="14.25">
      <c r="B106" s="1" t="s">
        <v>18</v>
      </c>
      <c r="C106" s="2"/>
    </row>
    <row r="107" spans="2:3" ht="14.25">
      <c r="B107" s="1" t="s">
        <v>20</v>
      </c>
      <c r="C107" s="2"/>
    </row>
    <row r="108" spans="2:3" ht="14.25">
      <c r="B108" s="1" t="s">
        <v>21</v>
      </c>
      <c r="C108" s="2"/>
    </row>
    <row r="109" spans="2:3" ht="15" thickBot="1">
      <c r="B109" s="8" t="s">
        <v>19</v>
      </c>
      <c r="C109" s="21"/>
    </row>
    <row r="110" spans="2:3" ht="15" thickTop="1">
      <c r="B110" s="15" t="s">
        <v>12</v>
      </c>
      <c r="C110" s="16">
        <f>SUM(C106:C109)</f>
        <v>0</v>
      </c>
    </row>
    <row r="111" ht="14.25">
      <c r="C111" s="13"/>
    </row>
    <row r="112" spans="2:3" ht="14.25">
      <c r="B112" s="11" t="s">
        <v>33</v>
      </c>
      <c r="C112" s="13"/>
    </row>
    <row r="113" spans="2:3" ht="14.25">
      <c r="B113" s="32" t="s">
        <v>4</v>
      </c>
      <c r="C113" s="36" t="s">
        <v>35</v>
      </c>
    </row>
    <row r="114" spans="2:3" ht="14.25">
      <c r="B114" s="1" t="s">
        <v>0</v>
      </c>
      <c r="C114" s="2"/>
    </row>
    <row r="115" spans="2:3" ht="14.25">
      <c r="B115" s="1" t="s">
        <v>1</v>
      </c>
      <c r="C115" s="2"/>
    </row>
    <row r="116" spans="2:3" ht="14.25">
      <c r="B116" s="1" t="s">
        <v>2</v>
      </c>
      <c r="C116" s="2"/>
    </row>
    <row r="117" spans="2:3" ht="14.25">
      <c r="B117" s="1" t="s">
        <v>27</v>
      </c>
      <c r="C117" s="2"/>
    </row>
    <row r="118" spans="2:3" ht="14.25">
      <c r="B118" s="1" t="s">
        <v>28</v>
      </c>
      <c r="C118" s="2"/>
    </row>
    <row r="119" spans="2:3" ht="14.25">
      <c r="B119" s="1" t="s">
        <v>25</v>
      </c>
      <c r="C119" s="2"/>
    </row>
    <row r="120" spans="2:3" ht="14.25">
      <c r="B120" s="1" t="s">
        <v>26</v>
      </c>
      <c r="C120" s="2"/>
    </row>
    <row r="121" spans="2:3" ht="14.25">
      <c r="B121" s="1" t="s">
        <v>3</v>
      </c>
      <c r="C121" s="2"/>
    </row>
    <row r="122" spans="2:3" ht="15" thickBot="1">
      <c r="B122" s="5" t="s">
        <v>22</v>
      </c>
      <c r="C122" s="22"/>
    </row>
    <row r="123" spans="2:3" ht="15" thickTop="1">
      <c r="B123" s="6" t="s">
        <v>11</v>
      </c>
      <c r="C123" s="7">
        <f>SUM(C114:C122)</f>
        <v>0</v>
      </c>
    </row>
    <row r="124" ht="14.25">
      <c r="C124" s="13"/>
    </row>
    <row r="125" spans="2:3" ht="14.25">
      <c r="B125" s="11" t="s">
        <v>32</v>
      </c>
      <c r="C125" s="13"/>
    </row>
    <row r="126" spans="2:3" ht="14.25">
      <c r="B126" s="32" t="s">
        <v>4</v>
      </c>
      <c r="C126" s="36" t="s">
        <v>35</v>
      </c>
    </row>
    <row r="127" spans="2:3" ht="14.25">
      <c r="B127" s="1" t="s">
        <v>6</v>
      </c>
      <c r="C127" s="7"/>
    </row>
    <row r="128" spans="2:3" ht="14.25">
      <c r="B128" s="1" t="s">
        <v>7</v>
      </c>
      <c r="C128" s="7"/>
    </row>
    <row r="129" spans="2:3" ht="14.25">
      <c r="B129" s="1" t="s">
        <v>8</v>
      </c>
      <c r="C129" s="7"/>
    </row>
    <row r="130" spans="2:3" ht="14.25">
      <c r="B130" s="1" t="s">
        <v>9</v>
      </c>
      <c r="C130" s="7"/>
    </row>
    <row r="131" spans="2:3" ht="14.25">
      <c r="B131" s="1" t="s">
        <v>29</v>
      </c>
      <c r="C131" s="7"/>
    </row>
    <row r="132" spans="2:3" ht="14.25">
      <c r="B132" s="1" t="s">
        <v>30</v>
      </c>
      <c r="C132" s="7"/>
    </row>
    <row r="133" spans="2:3" ht="14.25">
      <c r="B133" s="1" t="s">
        <v>10</v>
      </c>
      <c r="C133" s="7"/>
    </row>
    <row r="134" spans="2:3" ht="14.25">
      <c r="B134" s="1" t="s">
        <v>31</v>
      </c>
      <c r="C134" s="7"/>
    </row>
    <row r="135" spans="2:3" ht="15" thickBot="1">
      <c r="B135" s="5" t="s">
        <v>15</v>
      </c>
      <c r="C135" s="9"/>
    </row>
    <row r="136" spans="2:3" ht="15" thickTop="1">
      <c r="B136" s="1" t="s">
        <v>13</v>
      </c>
      <c r="C136" s="7">
        <f>SUM(C127:C135)</f>
        <v>0</v>
      </c>
    </row>
    <row r="137" spans="2:3" ht="14.25">
      <c r="B137" s="4"/>
      <c r="C137" s="12"/>
    </row>
    <row r="138" ht="14.25">
      <c r="B138" s="11" t="s">
        <v>58</v>
      </c>
    </row>
    <row r="139" spans="2:3" ht="14.25">
      <c r="B139" s="32" t="s">
        <v>4</v>
      </c>
      <c r="C139" s="36" t="s">
        <v>35</v>
      </c>
    </row>
    <row r="140" spans="2:3" ht="14.25">
      <c r="B140" s="1" t="s">
        <v>54</v>
      </c>
      <c r="C140" s="7"/>
    </row>
    <row r="141" spans="2:3" ht="15" thickBot="1">
      <c r="B141" s="8" t="s">
        <v>44</v>
      </c>
      <c r="C141" s="10">
        <v>5</v>
      </c>
    </row>
    <row r="142" spans="2:3" ht="15" thickTop="1">
      <c r="B142" s="24" t="s">
        <v>14</v>
      </c>
      <c r="C142" s="16">
        <f>C140*C141</f>
        <v>0</v>
      </c>
    </row>
    <row r="144" spans="2:4" ht="14.25">
      <c r="B144" s="20" t="s">
        <v>40</v>
      </c>
      <c r="C144" s="7">
        <f>C110+C123+C136+C142</f>
        <v>0</v>
      </c>
      <c r="D144" s="18"/>
    </row>
    <row r="145" spans="2:4" ht="15" thickBot="1">
      <c r="B145" s="26" t="s">
        <v>5</v>
      </c>
      <c r="C145" s="9">
        <f>C144*0.1</f>
        <v>0</v>
      </c>
      <c r="D145" s="18"/>
    </row>
    <row r="146" spans="2:4" ht="15" thickTop="1">
      <c r="B146" s="27" t="s">
        <v>42</v>
      </c>
      <c r="C146" s="14">
        <f>C144+C145</f>
        <v>0</v>
      </c>
      <c r="D146" s="18"/>
    </row>
    <row r="147" spans="2:4" ht="45.75" customHeight="1" thickBot="1">
      <c r="B147" s="25"/>
      <c r="C147" s="38"/>
      <c r="D147" s="18"/>
    </row>
    <row r="148" spans="1:4" ht="14.25">
      <c r="A148" s="19"/>
      <c r="B148" s="28" t="s">
        <v>55</v>
      </c>
      <c r="C148" s="39">
        <f>C43+C99+C146</f>
        <v>0</v>
      </c>
      <c r="D148" s="18"/>
    </row>
    <row r="149" spans="1:4" ht="14.25">
      <c r="A149" s="19"/>
      <c r="B149" s="29" t="s">
        <v>43</v>
      </c>
      <c r="C149" s="42">
        <f>C148*10/110</f>
        <v>0</v>
      </c>
      <c r="D149" s="18"/>
    </row>
    <row r="150" spans="2:3" ht="15" thickBot="1">
      <c r="B150" s="30" t="s">
        <v>51</v>
      </c>
      <c r="C150" s="40">
        <f>C100</f>
        <v>3897000</v>
      </c>
    </row>
    <row r="151" spans="2:3" ht="15.75" thickBot="1" thickTop="1">
      <c r="B151" s="31" t="s">
        <v>52</v>
      </c>
      <c r="C151" s="41">
        <f>SUM(C148,C150)</f>
        <v>3897000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  <rowBreaks count="2" manualBreakCount="2">
    <brk id="44" min="1" max="2" man="1"/>
    <brk id="102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2021-04-15T06:35:58Z</cp:lastPrinted>
  <dcterms:created xsi:type="dcterms:W3CDTF">2014-04-14T09:34:48Z</dcterms:created>
  <dcterms:modified xsi:type="dcterms:W3CDTF">2021-05-09T08:17:22Z</dcterms:modified>
  <cp:category/>
  <cp:version/>
  <cp:contentType/>
  <cp:contentStatus/>
</cp:coreProperties>
</file>