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2451\Desktop\★★回付中\21a00762【企画競争】2021-2024年度JICA海外協力隊募集関連業務\質問回答\"/>
    </mc:Choice>
  </mc:AlternateContent>
  <bookViews>
    <workbookView xWindow="0" yWindow="0" windowWidth="19200" windowHeight="7050"/>
  </bookViews>
  <sheets>
    <sheet name="全体表" sheetId="2" r:id="rId1"/>
    <sheet name="実施計画額内訳" sheetId="1" r:id="rId2"/>
    <sheet name="【差替】印刷単価" sheetId="4" r:id="rId3"/>
    <sheet name="発送単価" sheetId="3" r:id="rId4"/>
  </sheets>
  <definedNames>
    <definedName name="_xlnm.Print_Area" localSheetId="1">実施計画額内訳!$A$1:$N$19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" l="1"/>
  <c r="L8" i="1"/>
  <c r="L7" i="1"/>
  <c r="F23" i="4" l="1"/>
  <c r="F21" i="4"/>
  <c r="F19" i="4"/>
  <c r="F18" i="4"/>
  <c r="F17" i="4"/>
  <c r="F16" i="4"/>
  <c r="F14" i="4"/>
  <c r="F13" i="4"/>
  <c r="F12" i="4"/>
  <c r="F11" i="4"/>
  <c r="F10" i="4"/>
  <c r="F9" i="4"/>
  <c r="F7" i="4"/>
  <c r="F6" i="4"/>
  <c r="F5" i="4"/>
  <c r="E30" i="3"/>
  <c r="G30" i="3" s="1"/>
  <c r="G29" i="3"/>
  <c r="E27" i="3"/>
  <c r="G27" i="3" s="1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F24" i="4" l="1"/>
  <c r="G31" i="3"/>
  <c r="M4" i="1" l="1"/>
  <c r="C19" i="2"/>
  <c r="L17" i="1"/>
  <c r="N17" i="1" s="1"/>
  <c r="L16" i="1"/>
  <c r="N16" i="1" s="1"/>
  <c r="L15" i="1"/>
  <c r="N15" i="1" s="1"/>
  <c r="L14" i="1"/>
  <c r="N14" i="1" s="1"/>
  <c r="L13" i="1"/>
  <c r="N13" i="1" s="1"/>
  <c r="L12" i="1"/>
  <c r="N12" i="1" s="1"/>
  <c r="L11" i="1"/>
  <c r="N11" i="1" s="1"/>
  <c r="L10" i="1"/>
  <c r="N10" i="1" s="1"/>
  <c r="L9" i="1"/>
  <c r="N9" i="1" s="1"/>
  <c r="N7" i="1"/>
  <c r="N5" i="1"/>
  <c r="N4" i="1" s="1"/>
  <c r="M18" i="1" l="1"/>
  <c r="M6" i="1" s="1"/>
  <c r="M19" i="1" s="1"/>
  <c r="L4" i="1"/>
  <c r="L18" i="1" l="1"/>
  <c r="L6" i="1" s="1"/>
  <c r="L19" i="1" s="1"/>
  <c r="N8" i="1"/>
  <c r="M19" i="2"/>
  <c r="C36" i="2"/>
  <c r="H19" i="2"/>
  <c r="N18" i="1" l="1"/>
  <c r="N6" i="1" s="1"/>
  <c r="N19" i="1" s="1"/>
  <c r="C14" i="2"/>
  <c r="C20" i="2" s="1"/>
  <c r="H14" i="2"/>
  <c r="H20" i="2" s="1"/>
  <c r="H21" i="2" l="1"/>
  <c r="H22" i="2" s="1"/>
  <c r="C31" i="2"/>
  <c r="C37" i="2" s="1"/>
  <c r="C21" i="2"/>
  <c r="C22" i="2" s="1"/>
  <c r="M14" i="2"/>
  <c r="M20" i="2" s="1"/>
  <c r="C5" i="2" s="1"/>
  <c r="M21" i="2" l="1"/>
  <c r="M22" i="2"/>
  <c r="C38" i="2"/>
  <c r="C39" i="2" s="1"/>
  <c r="C6" i="2" l="1"/>
</calcChain>
</file>

<file path=xl/sharedStrings.xml><?xml version="1.0" encoding="utf-8"?>
<sst xmlns="http://schemas.openxmlformats.org/spreadsheetml/2006/main" count="222" uniqueCount="105">
  <si>
    <t>見積様式</t>
    <rPh sb="0" eb="2">
      <t>ミツモリ</t>
    </rPh>
    <rPh sb="2" eb="4">
      <t>ヨウシキ</t>
    </rPh>
    <phoneticPr fontId="3"/>
  </si>
  <si>
    <t>JICA海外協力隊募集関連業務</t>
    <rPh sb="4" eb="9">
      <t>カイガイキョウリョクタイ</t>
    </rPh>
    <rPh sb="9" eb="11">
      <t>ボシュウ</t>
    </rPh>
    <rPh sb="11" eb="13">
      <t>カンレン</t>
    </rPh>
    <rPh sb="13" eb="15">
      <t>ギョウム</t>
    </rPh>
    <phoneticPr fontId="3"/>
  </si>
  <si>
    <t>合計金額（税抜）　　　　　　　　　　円</t>
    <rPh sb="0" eb="2">
      <t>ゴウケイ</t>
    </rPh>
    <rPh sb="2" eb="4">
      <t>キンガク</t>
    </rPh>
    <rPh sb="5" eb="7">
      <t>ゼイヌキ</t>
    </rPh>
    <rPh sb="18" eb="19">
      <t>エン</t>
    </rPh>
    <phoneticPr fontId="3"/>
  </si>
  <si>
    <t>円</t>
    <rPh sb="0" eb="1">
      <t>エン</t>
    </rPh>
    <phoneticPr fontId="3"/>
  </si>
  <si>
    <t>（入札金額は税抜価格となります。）</t>
    <rPh sb="1" eb="3">
      <t>ニュウサツ</t>
    </rPh>
    <rPh sb="3" eb="5">
      <t>キンガク</t>
    </rPh>
    <rPh sb="6" eb="8">
      <t>ゼイヌキ</t>
    </rPh>
    <rPh sb="8" eb="10">
      <t>カカク</t>
    </rPh>
    <phoneticPr fontId="3"/>
  </si>
  <si>
    <t>合計金額（税込）　　　　　　　　　　円</t>
    <rPh sb="0" eb="2">
      <t>ゴウケイ</t>
    </rPh>
    <rPh sb="2" eb="4">
      <t>キンガク</t>
    </rPh>
    <rPh sb="5" eb="7">
      <t>ゼイコミ</t>
    </rPh>
    <rPh sb="18" eb="19">
      <t>エン</t>
    </rPh>
    <phoneticPr fontId="3"/>
  </si>
  <si>
    <t>2021年度分</t>
    <rPh sb="4" eb="6">
      <t>ネンド</t>
    </rPh>
    <rPh sb="6" eb="7">
      <t>ブン</t>
    </rPh>
    <phoneticPr fontId="3"/>
  </si>
  <si>
    <t>（単位＝円）</t>
    <rPh sb="1" eb="3">
      <t>タンイ</t>
    </rPh>
    <rPh sb="4" eb="5">
      <t>エン</t>
    </rPh>
    <phoneticPr fontId="3"/>
  </si>
  <si>
    <t>2022年度分</t>
    <rPh sb="4" eb="6">
      <t>ネンド</t>
    </rPh>
    <rPh sb="6" eb="7">
      <t>ブン</t>
    </rPh>
    <phoneticPr fontId="3"/>
  </si>
  <si>
    <t>2023年度分</t>
    <rPh sb="4" eb="6">
      <t>ネンド</t>
    </rPh>
    <rPh sb="6" eb="7">
      <t>ブン</t>
    </rPh>
    <phoneticPr fontId="3"/>
  </si>
  <si>
    <t>業務項目</t>
    <rPh sb="0" eb="2">
      <t>ギョウム</t>
    </rPh>
    <rPh sb="2" eb="4">
      <t>コウモク</t>
    </rPh>
    <phoneticPr fontId="3"/>
  </si>
  <si>
    <t>金額（税抜）</t>
    <rPh sb="0" eb="2">
      <t>キンガク</t>
    </rPh>
    <rPh sb="3" eb="5">
      <t>ゼイヌキ</t>
    </rPh>
    <phoneticPr fontId="3"/>
  </si>
  <si>
    <t>備考</t>
    <rPh sb="0" eb="2">
      <t>ビコウ</t>
    </rPh>
    <phoneticPr fontId="3"/>
  </si>
  <si>
    <t>（1）戦略策定・企画業務費</t>
    <rPh sb="3" eb="5">
      <t>センリャク</t>
    </rPh>
    <rPh sb="5" eb="7">
      <t>サクテイ</t>
    </rPh>
    <rPh sb="8" eb="10">
      <t>キカク</t>
    </rPh>
    <rPh sb="10" eb="12">
      <t>ギョウム</t>
    </rPh>
    <rPh sb="12" eb="13">
      <t>ヒ</t>
    </rPh>
    <phoneticPr fontId="3"/>
  </si>
  <si>
    <t>（2）応募促進業務費</t>
    <rPh sb="3" eb="5">
      <t>オウボ</t>
    </rPh>
    <rPh sb="5" eb="7">
      <t>ソクシン</t>
    </rPh>
    <rPh sb="7" eb="9">
      <t>ギョウム</t>
    </rPh>
    <rPh sb="9" eb="10">
      <t>ヒ</t>
    </rPh>
    <phoneticPr fontId="3"/>
  </si>
  <si>
    <t>小計（①）</t>
    <rPh sb="0" eb="2">
      <t>ショウケイ</t>
    </rPh>
    <phoneticPr fontId="3"/>
  </si>
  <si>
    <t>（3）制作・印刷費</t>
    <rPh sb="3" eb="5">
      <t>セイサク</t>
    </rPh>
    <rPh sb="6" eb="8">
      <t>インサツ</t>
    </rPh>
    <rPh sb="8" eb="9">
      <t>ヒ</t>
    </rPh>
    <phoneticPr fontId="3"/>
  </si>
  <si>
    <t>（4）発送費</t>
    <rPh sb="3" eb="5">
      <t>ハッソウ</t>
    </rPh>
    <rPh sb="5" eb="6">
      <t>ヒ</t>
    </rPh>
    <phoneticPr fontId="3"/>
  </si>
  <si>
    <t>小計（②）</t>
    <rPh sb="0" eb="2">
      <t>ショウケイ</t>
    </rPh>
    <phoneticPr fontId="3"/>
  </si>
  <si>
    <t>合計（①+②）</t>
    <rPh sb="0" eb="2">
      <t>ゴウケイ</t>
    </rPh>
    <phoneticPr fontId="3"/>
  </si>
  <si>
    <t>消費税</t>
    <rPh sb="0" eb="3">
      <t>ショウヒゼイ</t>
    </rPh>
    <phoneticPr fontId="3"/>
  </si>
  <si>
    <t>総合計</t>
    <rPh sb="0" eb="3">
      <t>ソウゴウケイ</t>
    </rPh>
    <phoneticPr fontId="3"/>
  </si>
  <si>
    <t>2024年度分</t>
    <rPh sb="4" eb="6">
      <t>ネンド</t>
    </rPh>
    <rPh sb="6" eb="7">
      <t>ブン</t>
    </rPh>
    <phoneticPr fontId="3"/>
  </si>
  <si>
    <t xml:space="preserve">※応募促進業務費、制作・印刷費、発送費は別紙に詳細を記載してください。
※消費税額は一律10％で計算してください。消費税率が変更になった場合は、変更契約を締結します。
※必要に応じて行を追加し、できる限り詳細に金額の内訳を記載ください。
</t>
    <rPh sb="1" eb="3">
      <t>オウボ</t>
    </rPh>
    <rPh sb="3" eb="5">
      <t>ソクシン</t>
    </rPh>
    <rPh sb="5" eb="7">
      <t>ギョウム</t>
    </rPh>
    <rPh sb="7" eb="8">
      <t>ヒ</t>
    </rPh>
    <rPh sb="9" eb="11">
      <t>セイサク</t>
    </rPh>
    <rPh sb="23" eb="25">
      <t>ショウサイ</t>
    </rPh>
    <rPh sb="85" eb="87">
      <t>ヒツヨウ</t>
    </rPh>
    <rPh sb="88" eb="89">
      <t>オウ</t>
    </rPh>
    <rPh sb="91" eb="92">
      <t>ギョウ</t>
    </rPh>
    <rPh sb="93" eb="95">
      <t>ツイカ</t>
    </rPh>
    <rPh sb="100" eb="101">
      <t>カギ</t>
    </rPh>
    <rPh sb="102" eb="104">
      <t>ショウサイ</t>
    </rPh>
    <rPh sb="105" eb="107">
      <t>キンガク</t>
    </rPh>
    <rPh sb="108" eb="110">
      <t>ウチワケ</t>
    </rPh>
    <rPh sb="111" eb="113">
      <t>キサイ</t>
    </rPh>
    <phoneticPr fontId="3"/>
  </si>
  <si>
    <t>※2025年度春募集の印刷費・発送費は含めないこと。</t>
    <rPh sb="5" eb="7">
      <t>ネンド</t>
    </rPh>
    <rPh sb="7" eb="8">
      <t>ハル</t>
    </rPh>
    <rPh sb="8" eb="10">
      <t>ボシュウ</t>
    </rPh>
    <rPh sb="11" eb="13">
      <t>インサツ</t>
    </rPh>
    <rPh sb="13" eb="14">
      <t>ヒ</t>
    </rPh>
    <rPh sb="15" eb="17">
      <t>ハッソウ</t>
    </rPh>
    <rPh sb="17" eb="18">
      <t>ヒ</t>
    </rPh>
    <rPh sb="19" eb="20">
      <t>フク</t>
    </rPh>
    <phoneticPr fontId="3"/>
  </si>
  <si>
    <t>戦略策定・企画業務費及び応募促進業務費内訳</t>
    <rPh sb="0" eb="2">
      <t>センリャク</t>
    </rPh>
    <rPh sb="2" eb="4">
      <t>サクテイ</t>
    </rPh>
    <rPh sb="5" eb="7">
      <t>キカク</t>
    </rPh>
    <rPh sb="7" eb="9">
      <t>ギョウム</t>
    </rPh>
    <rPh sb="9" eb="10">
      <t>ヒ</t>
    </rPh>
    <rPh sb="10" eb="11">
      <t>オヨ</t>
    </rPh>
    <rPh sb="12" eb="14">
      <t>オウボ</t>
    </rPh>
    <rPh sb="14" eb="16">
      <t>ソクシン</t>
    </rPh>
    <rPh sb="16" eb="18">
      <t>ギョウム</t>
    </rPh>
    <rPh sb="18" eb="19">
      <t>ヒ</t>
    </rPh>
    <rPh sb="19" eb="21">
      <t>ウチワケ</t>
    </rPh>
    <phoneticPr fontId="2"/>
  </si>
  <si>
    <t>単価</t>
    <rPh sb="0" eb="2">
      <t>タンカ</t>
    </rPh>
    <phoneticPr fontId="2"/>
  </si>
  <si>
    <t>単位</t>
    <rPh sb="0" eb="2">
      <t>タンイ</t>
    </rPh>
    <phoneticPr fontId="2"/>
  </si>
  <si>
    <t>回数/募集期</t>
    <rPh sb="0" eb="2">
      <t>カイスウ</t>
    </rPh>
    <rPh sb="3" eb="5">
      <t>ボシュウ</t>
    </rPh>
    <rPh sb="5" eb="6">
      <t>キ</t>
    </rPh>
    <phoneticPr fontId="2"/>
  </si>
  <si>
    <t>募集期/年</t>
    <rPh sb="0" eb="2">
      <t>ボシュウ</t>
    </rPh>
    <rPh sb="2" eb="3">
      <t>キ</t>
    </rPh>
    <rPh sb="4" eb="5">
      <t>ネン</t>
    </rPh>
    <phoneticPr fontId="2"/>
  </si>
  <si>
    <t>年数</t>
    <rPh sb="0" eb="2">
      <t>ネンスウ</t>
    </rPh>
    <phoneticPr fontId="2"/>
  </si>
  <si>
    <t>計</t>
    <rPh sb="0" eb="1">
      <t>ケイ</t>
    </rPh>
    <phoneticPr fontId="2"/>
  </si>
  <si>
    <t>準備期間分</t>
    <rPh sb="0" eb="2">
      <t>ジュンビ</t>
    </rPh>
    <rPh sb="2" eb="4">
      <t>キカン</t>
    </rPh>
    <rPh sb="4" eb="5">
      <t>ブン</t>
    </rPh>
    <phoneticPr fontId="2"/>
  </si>
  <si>
    <t>合計</t>
    <rPh sb="0" eb="2">
      <t>ゴウケイ</t>
    </rPh>
    <phoneticPr fontId="2"/>
  </si>
  <si>
    <t>×</t>
    <phoneticPr fontId="2"/>
  </si>
  <si>
    <t>＝</t>
    <phoneticPr fontId="2"/>
  </si>
  <si>
    <t>① 業務の報酬計（(1)+(2)）</t>
    <rPh sb="2" eb="4">
      <t>ギョウム</t>
    </rPh>
    <rPh sb="5" eb="7">
      <t>ホウシュウ</t>
    </rPh>
    <rPh sb="7" eb="8">
      <t>ケイ</t>
    </rPh>
    <phoneticPr fontId="2"/>
  </si>
  <si>
    <t>作成物</t>
    <phoneticPr fontId="2"/>
  </si>
  <si>
    <t>税抜単価（円）</t>
  </si>
  <si>
    <t>想定数量</t>
  </si>
  <si>
    <t>募集期</t>
  </si>
  <si>
    <t>小計（円）</t>
  </si>
  <si>
    <t>１）JICAボランティア募集関連各種資料印刷業務</t>
    <phoneticPr fontId="2"/>
  </si>
  <si>
    <t>JV・SV共通</t>
    <rPh sb="5" eb="7">
      <t>キョウツウ</t>
    </rPh>
    <phoneticPr fontId="2"/>
  </si>
  <si>
    <t>ア</t>
    <phoneticPr fontId="2"/>
  </si>
  <si>
    <t>事業概要</t>
    <rPh sb="0" eb="2">
      <t>ジギョウ</t>
    </rPh>
    <rPh sb="2" eb="4">
      <t>ガイヨウ</t>
    </rPh>
    <phoneticPr fontId="2"/>
  </si>
  <si>
    <t>イ</t>
    <phoneticPr fontId="2"/>
  </si>
  <si>
    <t>募集要項</t>
    <rPh sb="0" eb="2">
      <t>ボシュウ</t>
    </rPh>
    <rPh sb="2" eb="4">
      <t>ヨウコウ</t>
    </rPh>
    <phoneticPr fontId="2"/>
  </si>
  <si>
    <t>ウ</t>
    <phoneticPr fontId="2"/>
  </si>
  <si>
    <t>資料封入用封筒（封入作業込み）</t>
    <rPh sb="0" eb="2">
      <t>シリョウ</t>
    </rPh>
    <rPh sb="2" eb="4">
      <t>フウニュウ</t>
    </rPh>
    <rPh sb="4" eb="5">
      <t>ヨウ</t>
    </rPh>
    <rPh sb="5" eb="7">
      <t>フウトウ</t>
    </rPh>
    <rPh sb="8" eb="10">
      <t>フウニュウ</t>
    </rPh>
    <rPh sb="10" eb="12">
      <t>サギョウ</t>
    </rPh>
    <rPh sb="12" eb="13">
      <t>コ</t>
    </rPh>
    <phoneticPr fontId="2"/>
  </si>
  <si>
    <t>２）ポスター</t>
    <phoneticPr fontId="2"/>
  </si>
  <si>
    <t>うち、折り無し</t>
    <rPh sb="3" eb="4">
      <t>オ</t>
    </rPh>
    <rPh sb="5" eb="6">
      <t>ナ</t>
    </rPh>
    <phoneticPr fontId="2"/>
  </si>
  <si>
    <t>エ</t>
    <phoneticPr fontId="2"/>
  </si>
  <si>
    <t>通年ポスター B1</t>
    <rPh sb="0" eb="2">
      <t>ツウネン</t>
    </rPh>
    <phoneticPr fontId="2"/>
  </si>
  <si>
    <t>オ</t>
    <phoneticPr fontId="2"/>
  </si>
  <si>
    <t>通年ポスター B2</t>
    <rPh sb="0" eb="2">
      <t>ツウネン</t>
    </rPh>
    <phoneticPr fontId="2"/>
  </si>
  <si>
    <t>カ</t>
    <phoneticPr fontId="2"/>
  </si>
  <si>
    <t>通年ポスター B3</t>
    <rPh sb="0" eb="2">
      <t>ツウネン</t>
    </rPh>
    <phoneticPr fontId="2"/>
  </si>
  <si>
    <t>キ</t>
    <phoneticPr fontId="2"/>
  </si>
  <si>
    <t>募集期ポスター B1</t>
    <rPh sb="0" eb="2">
      <t>ボシュウ</t>
    </rPh>
    <rPh sb="2" eb="3">
      <t>キ</t>
    </rPh>
    <phoneticPr fontId="2"/>
  </si>
  <si>
    <t>ク</t>
    <phoneticPr fontId="2"/>
  </si>
  <si>
    <t>募集期ポスター B2</t>
    <rPh sb="0" eb="2">
      <t>ボシュウ</t>
    </rPh>
    <rPh sb="2" eb="3">
      <t>キ</t>
    </rPh>
    <phoneticPr fontId="2"/>
  </si>
  <si>
    <t>ケ</t>
    <phoneticPr fontId="2"/>
  </si>
  <si>
    <t>募集期ポスター B3</t>
    <rPh sb="0" eb="2">
      <t>ボシュウ</t>
    </rPh>
    <rPh sb="2" eb="3">
      <t>キ</t>
    </rPh>
    <phoneticPr fontId="2"/>
  </si>
  <si>
    <t>３）現職教員特別参加制度関連資料印刷業務</t>
    <phoneticPr fontId="2"/>
  </si>
  <si>
    <t>コ</t>
    <phoneticPr fontId="2"/>
  </si>
  <si>
    <t>パンフレット</t>
    <phoneticPr fontId="2"/>
  </si>
  <si>
    <t>サ</t>
    <phoneticPr fontId="2"/>
  </si>
  <si>
    <t>貼付用チラシ</t>
    <rPh sb="0" eb="1">
      <t>ハ</t>
    </rPh>
    <rPh sb="1" eb="2">
      <t>ツ</t>
    </rPh>
    <rPh sb="2" eb="3">
      <t>ヨウ</t>
    </rPh>
    <phoneticPr fontId="2"/>
  </si>
  <si>
    <t>シ</t>
    <phoneticPr fontId="2"/>
  </si>
  <si>
    <t>送付状</t>
    <rPh sb="0" eb="3">
      <t>ソウフジョウ</t>
    </rPh>
    <phoneticPr fontId="2"/>
  </si>
  <si>
    <t>ス</t>
    <phoneticPr fontId="2"/>
  </si>
  <si>
    <t>送付用封筒（封入作業込）</t>
    <rPh sb="0" eb="2">
      <t>ソウフ</t>
    </rPh>
    <rPh sb="2" eb="3">
      <t>ヨウ</t>
    </rPh>
    <rPh sb="3" eb="5">
      <t>フウトウ</t>
    </rPh>
    <rPh sb="6" eb="8">
      <t>フウニュウ</t>
    </rPh>
    <rPh sb="8" eb="10">
      <t>サギョウ</t>
    </rPh>
    <rPh sb="10" eb="11">
      <t>コ</t>
    </rPh>
    <phoneticPr fontId="2"/>
  </si>
  <si>
    <t>４）特定層向けパンフレット</t>
    <rPh sb="2" eb="4">
      <t>トクテイ</t>
    </rPh>
    <rPh sb="4" eb="5">
      <t>ソウ</t>
    </rPh>
    <rPh sb="5" eb="6">
      <t>ム</t>
    </rPh>
    <phoneticPr fontId="2"/>
  </si>
  <si>
    <t>セ</t>
    <phoneticPr fontId="2"/>
  </si>
  <si>
    <t xml:space="preserve">特定層向けパンフレット </t>
    <rPh sb="0" eb="2">
      <t>トクテイ</t>
    </rPh>
    <rPh sb="2" eb="3">
      <t>ソウ</t>
    </rPh>
    <rPh sb="3" eb="4">
      <t>ム</t>
    </rPh>
    <phoneticPr fontId="2"/>
  </si>
  <si>
    <t>５）その他</t>
    <rPh sb="4" eb="5">
      <t>タ</t>
    </rPh>
    <phoneticPr fontId="2"/>
  </si>
  <si>
    <t>ソ</t>
    <phoneticPr fontId="2"/>
  </si>
  <si>
    <t>梱包用ダンボール
（※募集要項セット40部ずつ想定）</t>
    <phoneticPr fontId="2"/>
  </si>
  <si>
    <t>※網掛け部を記入すること</t>
    <phoneticPr fontId="2"/>
  </si>
  <si>
    <t>※単価には校正にかかる諸費用、資料の封入費・梱包費、納品にかかる送料、電子データ作成費等の直接すべてを含むこととする経費及び直接人件費・管理費すべてを含むこととする</t>
    <phoneticPr fontId="2"/>
  </si>
  <si>
    <t xml:space="preserve"> </t>
    <phoneticPr fontId="2"/>
  </si>
  <si>
    <t>2023~2025年度　発送単価表（春・秋募集期分）</t>
    <rPh sb="20" eb="21">
      <t>アキ</t>
    </rPh>
    <phoneticPr fontId="2"/>
  </si>
  <si>
    <t>ア）募集要項セット・ポスター発送業務</t>
    <rPh sb="2" eb="4">
      <t>ボシュウ</t>
    </rPh>
    <rPh sb="4" eb="6">
      <t>ヨウコウ</t>
    </rPh>
    <rPh sb="14" eb="16">
      <t>ハッソウ</t>
    </rPh>
    <phoneticPr fontId="2"/>
  </si>
  <si>
    <t>宅配便単価</t>
    <rPh sb="0" eb="2">
      <t>タクハイ</t>
    </rPh>
    <rPh sb="2" eb="3">
      <t>ビン</t>
    </rPh>
    <rPh sb="3" eb="5">
      <t>タンカ</t>
    </rPh>
    <phoneticPr fontId="2"/>
  </si>
  <si>
    <t>北海道</t>
    <rPh sb="0" eb="3">
      <t>ホッカイドウ</t>
    </rPh>
    <phoneticPr fontId="2"/>
  </si>
  <si>
    <t>80サイズ以下</t>
    <phoneticPr fontId="2"/>
  </si>
  <si>
    <t>80サイズを超えるもの</t>
    <phoneticPr fontId="2"/>
  </si>
  <si>
    <t>東北 （青森・秋田・岩手・宮城・山形・福島）</t>
    <rPh sb="0" eb="2">
      <t>トウホク</t>
    </rPh>
    <phoneticPr fontId="2"/>
  </si>
  <si>
    <t>関東 （茨城・栃木・群馬・埼玉・千葉・東京・神奈川・山梨）</t>
    <phoneticPr fontId="2"/>
  </si>
  <si>
    <t>信越 （長野・新潟）</t>
    <phoneticPr fontId="2"/>
  </si>
  <si>
    <t>東海 （静岡・愛知・岐阜・三重）</t>
    <phoneticPr fontId="2"/>
  </si>
  <si>
    <t>北陸 （富山・石川・福井）</t>
    <phoneticPr fontId="2"/>
  </si>
  <si>
    <t>関西 （京都・滋賀・奈良・和歌山・大阪・兵庫）</t>
    <phoneticPr fontId="2"/>
  </si>
  <si>
    <t>中国 （岡山・広島・山口・鳥取・島根）</t>
    <phoneticPr fontId="2"/>
  </si>
  <si>
    <t>四国 （香川・徳島・高知・愛媛）</t>
    <phoneticPr fontId="2"/>
  </si>
  <si>
    <t>九州 （福岡・佐賀・長崎・大分・熊本・宮崎・鹿児島）</t>
    <phoneticPr fontId="2"/>
  </si>
  <si>
    <t>沖縄</t>
    <phoneticPr fontId="2"/>
  </si>
  <si>
    <t>メール便単価</t>
    <rPh sb="3" eb="4">
      <t>ビン</t>
    </rPh>
    <rPh sb="4" eb="6">
      <t>タンカ</t>
    </rPh>
    <phoneticPr fontId="2"/>
  </si>
  <si>
    <t xml:space="preserve">全国 </t>
    <phoneticPr fontId="2"/>
  </si>
  <si>
    <t>宛名ラベル印刷</t>
    <rPh sb="0" eb="2">
      <t>アテナ</t>
    </rPh>
    <rPh sb="5" eb="7">
      <t>インサツ</t>
    </rPh>
    <phoneticPr fontId="2"/>
  </si>
  <si>
    <t>イ）現職教員特別参加制度セット発送業務</t>
    <rPh sb="15" eb="17">
      <t>ハッソウ</t>
    </rPh>
    <phoneticPr fontId="2"/>
  </si>
  <si>
    <t>※想定数量は目安であり、精算は実際の発送件数に応じて行うこと</t>
    <phoneticPr fontId="2"/>
  </si>
  <si>
    <t xml:space="preserve"> ※単価には発送作業費や直接人件費等、業務上必要なすべての経費を含むこととする</t>
    <phoneticPr fontId="2"/>
  </si>
  <si>
    <t>印刷単価表【差替_211026】</t>
    <rPh sb="6" eb="8">
      <t>サシカ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</si>
</sst>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b/>
      <sz val="14"/>
      <color theme="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u/>
      <sz val="14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11"/>
      <color rgb="FF000000"/>
      <name val="游ゴシック"/>
      <family val="2"/>
      <scheme val="minor"/>
    </font>
    <font>
      <sz val="11"/>
      <color rgb="FF00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31">
    <xf numFmtId="0" fontId="0" fillId="0" borderId="0" xfId="0"/>
    <xf numFmtId="38" fontId="0" fillId="0" borderId="0" xfId="1" applyFont="1" applyAlignment="1"/>
    <xf numFmtId="38" fontId="0" fillId="0" borderId="0" xfId="1" applyFont="1" applyAlignment="1">
      <alignment horizontal="center"/>
    </xf>
    <xf numFmtId="38" fontId="0" fillId="0" borderId="0" xfId="1" applyFont="1" applyFill="1" applyAlignment="1"/>
    <xf numFmtId="0" fontId="0" fillId="0" borderId="1" xfId="0" applyBorder="1"/>
    <xf numFmtId="0" fontId="0" fillId="0" borderId="2" xfId="0" applyBorder="1"/>
    <xf numFmtId="38" fontId="0" fillId="0" borderId="2" xfId="1" applyFont="1" applyBorder="1" applyAlignment="1"/>
    <xf numFmtId="38" fontId="0" fillId="0" borderId="2" xfId="1" applyFont="1" applyBorder="1" applyAlignment="1">
      <alignment horizontal="center"/>
    </xf>
    <xf numFmtId="38" fontId="0" fillId="0" borderId="2" xfId="1" quotePrefix="1" applyFont="1" applyBorder="1" applyAlignment="1">
      <alignment horizontal="center"/>
    </xf>
    <xf numFmtId="38" fontId="0" fillId="0" borderId="0" xfId="1" applyFont="1" applyFill="1" applyBorder="1" applyAlignment="1">
      <alignment horizontal="center"/>
    </xf>
    <xf numFmtId="38" fontId="0" fillId="0" borderId="1" xfId="1" applyFont="1" applyBorder="1" applyAlignment="1"/>
    <xf numFmtId="38" fontId="0" fillId="2" borderId="5" xfId="1" applyFont="1" applyFill="1" applyBorder="1" applyAlignment="1"/>
    <xf numFmtId="38" fontId="0" fillId="2" borderId="5" xfId="1" applyFont="1" applyFill="1" applyBorder="1" applyAlignment="1">
      <alignment horizontal="center"/>
    </xf>
    <xf numFmtId="38" fontId="0" fillId="0" borderId="0" xfId="1" applyFont="1" applyFill="1" applyBorder="1" applyAlignment="1"/>
    <xf numFmtId="38" fontId="0" fillId="0" borderId="1" xfId="1" applyFont="1" applyBorder="1" applyAlignment="1">
      <alignment horizontal="center"/>
    </xf>
    <xf numFmtId="38" fontId="0" fillId="2" borderId="1" xfId="1" applyFont="1" applyFill="1" applyBorder="1" applyAlignment="1"/>
    <xf numFmtId="38" fontId="0" fillId="2" borderId="1" xfId="1" applyFont="1" applyFill="1" applyBorder="1" applyAlignment="1">
      <alignment horizontal="center"/>
    </xf>
    <xf numFmtId="38" fontId="0" fillId="0" borderId="1" xfId="1" quotePrefix="1" applyFont="1" applyBorder="1" applyAlignment="1"/>
    <xf numFmtId="38" fontId="4" fillId="2" borderId="1" xfId="1" applyFont="1" applyFill="1" applyBorder="1" applyAlignment="1"/>
    <xf numFmtId="38" fontId="4" fillId="2" borderId="1" xfId="1" applyFont="1" applyFill="1" applyBorder="1" applyAlignment="1">
      <alignment horizontal="center"/>
    </xf>
    <xf numFmtId="38" fontId="4" fillId="0" borderId="0" xfId="1" applyFont="1" applyFill="1" applyBorder="1" applyAlignment="1"/>
    <xf numFmtId="0" fontId="7" fillId="0" borderId="0" xfId="2" applyFont="1">
      <alignment vertical="center"/>
    </xf>
    <xf numFmtId="0" fontId="7" fillId="0" borderId="0" xfId="2" applyFont="1" applyAlignment="1">
      <alignment horizontal="right" vertical="center"/>
    </xf>
    <xf numFmtId="0" fontId="9" fillId="0" borderId="0" xfId="2" applyFont="1">
      <alignment vertical="center"/>
    </xf>
    <xf numFmtId="0" fontId="7" fillId="0" borderId="10" xfId="2" applyFont="1" applyBorder="1">
      <alignment vertical="center"/>
    </xf>
    <xf numFmtId="38" fontId="7" fillId="0" borderId="10" xfId="2" applyNumberFormat="1" applyFont="1" applyBorder="1">
      <alignment vertical="center"/>
    </xf>
    <xf numFmtId="0" fontId="7" fillId="0" borderId="11" xfId="2" applyFont="1" applyBorder="1">
      <alignment vertical="center"/>
    </xf>
    <xf numFmtId="38" fontId="7" fillId="0" borderId="11" xfId="2" applyNumberFormat="1" applyFont="1" applyBorder="1">
      <alignment vertical="center"/>
    </xf>
    <xf numFmtId="0" fontId="7" fillId="0" borderId="14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16" xfId="2" applyFont="1" applyBorder="1">
      <alignment vertical="center"/>
    </xf>
    <xf numFmtId="0" fontId="7" fillId="0" borderId="17" xfId="2" applyFont="1" applyBorder="1">
      <alignment vertical="center"/>
    </xf>
    <xf numFmtId="38" fontId="7" fillId="0" borderId="18" xfId="3" applyFont="1" applyBorder="1">
      <alignment vertical="center"/>
    </xf>
    <xf numFmtId="0" fontId="7" fillId="0" borderId="19" xfId="2" applyFont="1" applyBorder="1">
      <alignment vertical="center"/>
    </xf>
    <xf numFmtId="0" fontId="7" fillId="0" borderId="20" xfId="2" applyFont="1" applyBorder="1">
      <alignment vertical="center"/>
    </xf>
    <xf numFmtId="0" fontId="7" fillId="0" borderId="7" xfId="2" applyFont="1" applyBorder="1">
      <alignment vertical="center"/>
    </xf>
    <xf numFmtId="38" fontId="7" fillId="0" borderId="1" xfId="3" applyFont="1" applyFill="1" applyBorder="1">
      <alignment vertical="center"/>
    </xf>
    <xf numFmtId="0" fontId="7" fillId="0" borderId="21" xfId="2" applyFont="1" applyBorder="1">
      <alignment vertical="center"/>
    </xf>
    <xf numFmtId="38" fontId="7" fillId="0" borderId="24" xfId="3" applyFont="1" applyFill="1" applyBorder="1">
      <alignment vertical="center"/>
    </xf>
    <xf numFmtId="0" fontId="7" fillId="0" borderId="25" xfId="2" applyFont="1" applyBorder="1">
      <alignment vertical="center"/>
    </xf>
    <xf numFmtId="38" fontId="7" fillId="0" borderId="14" xfId="3" applyFont="1" applyFill="1" applyBorder="1">
      <alignment vertical="center"/>
    </xf>
    <xf numFmtId="0" fontId="7" fillId="0" borderId="15" xfId="2" applyFont="1" applyBorder="1">
      <alignment vertical="center"/>
    </xf>
    <xf numFmtId="0" fontId="7" fillId="0" borderId="0" xfId="2" applyFont="1" applyAlignment="1">
      <alignment horizontal="center" vertical="center"/>
    </xf>
    <xf numFmtId="38" fontId="7" fillId="0" borderId="18" xfId="3" applyFont="1" applyFill="1" applyBorder="1">
      <alignment vertical="center"/>
    </xf>
    <xf numFmtId="38" fontId="7" fillId="0" borderId="0" xfId="3" applyFont="1" applyFill="1" applyBorder="1">
      <alignment vertical="center"/>
    </xf>
    <xf numFmtId="38" fontId="10" fillId="0" borderId="0" xfId="3" applyFont="1" applyFill="1" applyBorder="1">
      <alignment vertical="center"/>
    </xf>
    <xf numFmtId="38" fontId="7" fillId="0" borderId="14" xfId="3" applyFont="1" applyBorder="1">
      <alignment vertical="center"/>
    </xf>
    <xf numFmtId="38" fontId="7" fillId="0" borderId="0" xfId="3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13" fillId="0" borderId="1" xfId="0" applyFont="1" applyBorder="1" applyAlignment="1">
      <alignment horizontal="left" vertical="center" shrinkToFit="1"/>
    </xf>
    <xf numFmtId="1" fontId="0" fillId="4" borderId="1" xfId="0" applyNumberFormat="1" applyFill="1" applyBorder="1" applyAlignment="1">
      <alignment vertical="center"/>
    </xf>
    <xf numFmtId="38" fontId="0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1" fontId="0" fillId="4" borderId="8" xfId="0" applyNumberFormat="1" applyFill="1" applyBorder="1" applyAlignment="1">
      <alignment vertical="center"/>
    </xf>
    <xf numFmtId="38" fontId="0" fillId="0" borderId="8" xfId="1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 shrinkToFit="1"/>
    </xf>
    <xf numFmtId="0" fontId="0" fillId="0" borderId="8" xfId="0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 shrinkToFit="1"/>
    </xf>
    <xf numFmtId="0" fontId="0" fillId="0" borderId="6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1" fontId="0" fillId="0" borderId="11" xfId="0" applyNumberFormat="1" applyBorder="1" applyAlignment="1">
      <alignment vertical="center"/>
    </xf>
    <xf numFmtId="38" fontId="0" fillId="0" borderId="11" xfId="1" applyFont="1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7" xfId="1" applyFont="1" applyBorder="1" applyAlignment="1">
      <alignment vertical="center"/>
    </xf>
    <xf numFmtId="0" fontId="0" fillId="0" borderId="5" xfId="0" applyBorder="1" applyAlignment="1">
      <alignment vertical="center" shrinkToFit="1"/>
    </xf>
    <xf numFmtId="0" fontId="0" fillId="0" borderId="5" xfId="0" applyBorder="1" applyAlignment="1">
      <alignment horizontal="left" vertical="center"/>
    </xf>
    <xf numFmtId="1" fontId="0" fillId="4" borderId="9" xfId="0" applyNumberFormat="1" applyFill="1" applyBorder="1" applyAlignment="1">
      <alignment vertical="center"/>
    </xf>
    <xf numFmtId="38" fontId="0" fillId="0" borderId="9" xfId="1" applyFont="1" applyBorder="1" applyAlignment="1">
      <alignment vertical="center"/>
    </xf>
    <xf numFmtId="0" fontId="0" fillId="0" borderId="9" xfId="0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1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38" fontId="0" fillId="0" borderId="0" xfId="0" applyNumberFormat="1" applyAlignment="1">
      <alignment vertical="center"/>
    </xf>
    <xf numFmtId="2" fontId="0" fillId="4" borderId="1" xfId="0" applyNumberFormat="1" applyFill="1" applyBorder="1" applyAlignment="1">
      <alignment vertical="center"/>
    </xf>
    <xf numFmtId="38" fontId="0" fillId="0" borderId="0" xfId="1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2" fontId="0" fillId="4" borderId="5" xfId="0" applyNumberFormat="1" applyFill="1" applyBorder="1" applyAlignment="1">
      <alignment vertical="center"/>
    </xf>
    <xf numFmtId="38" fontId="0" fillId="0" borderId="1" xfId="1" applyFont="1" applyFill="1" applyBorder="1" applyAlignment="1">
      <alignment vertical="center"/>
    </xf>
    <xf numFmtId="38" fontId="0" fillId="5" borderId="1" xfId="1" applyFont="1" applyFill="1" applyBorder="1" applyAlignment="1">
      <alignment horizontal="center"/>
    </xf>
    <xf numFmtId="38" fontId="0" fillId="5" borderId="1" xfId="1" applyFont="1" applyFill="1" applyBorder="1" applyAlignment="1"/>
    <xf numFmtId="0" fontId="15" fillId="0" borderId="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" fontId="17" fillId="0" borderId="0" xfId="0" applyNumberFormat="1" applyFont="1" applyAlignment="1">
      <alignment vertical="center"/>
    </xf>
    <xf numFmtId="0" fontId="7" fillId="0" borderId="12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0" fillId="0" borderId="0" xfId="2" applyFont="1" applyAlignment="1">
      <alignment horizontal="left" vertical="top" wrapText="1"/>
    </xf>
    <xf numFmtId="0" fontId="7" fillId="0" borderId="22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0" fontId="6" fillId="3" borderId="0" xfId="2" applyFont="1" applyFill="1" applyAlignment="1">
      <alignment horizontal="center" vertical="center"/>
    </xf>
    <xf numFmtId="31" fontId="8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0" borderId="8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zoomScale="70" zoomScaleNormal="70" workbookViewId="0">
      <selection activeCell="S46" sqref="S46"/>
    </sheetView>
  </sheetViews>
  <sheetFormatPr defaultColWidth="9" defaultRowHeight="17.25" x14ac:dyDescent="0.4"/>
  <cols>
    <col min="1" max="1" width="3" style="21" customWidth="1"/>
    <col min="2" max="2" width="30.5" style="21" customWidth="1"/>
    <col min="3" max="3" width="18.625" style="21" bestFit="1" customWidth="1"/>
    <col min="4" max="4" width="24.625" style="21" customWidth="1"/>
    <col min="5" max="5" width="3.125" style="21" customWidth="1"/>
    <col min="6" max="6" width="3" style="21" customWidth="1"/>
    <col min="7" max="7" width="30.5" style="21" customWidth="1"/>
    <col min="8" max="8" width="16.125" style="21" bestFit="1" customWidth="1"/>
    <col min="9" max="9" width="22.5" style="21" customWidth="1"/>
    <col min="10" max="10" width="3.125" style="21" customWidth="1"/>
    <col min="11" max="11" width="3" style="21" customWidth="1"/>
    <col min="12" max="12" width="30.125" style="21" customWidth="1"/>
    <col min="13" max="13" width="16.125" style="21" bestFit="1" customWidth="1"/>
    <col min="14" max="14" width="24.625" style="21" customWidth="1"/>
    <col min="15" max="16384" width="9" style="21"/>
  </cols>
  <sheetData>
    <row r="1" spans="1:14" x14ac:dyDescent="0.4">
      <c r="A1" s="100" t="s">
        <v>0</v>
      </c>
      <c r="B1" s="100"/>
      <c r="L1" s="22"/>
      <c r="M1" s="101"/>
      <c r="N1" s="102"/>
    </row>
    <row r="2" spans="1:14" x14ac:dyDescent="0.4">
      <c r="L2" s="22"/>
      <c r="M2" s="102"/>
      <c r="N2" s="102"/>
    </row>
    <row r="3" spans="1:14" x14ac:dyDescent="0.4">
      <c r="A3" s="23" t="s">
        <v>1</v>
      </c>
      <c r="F3" s="23"/>
      <c r="K3" s="23"/>
    </row>
    <row r="5" spans="1:14" x14ac:dyDescent="0.4">
      <c r="B5" s="24" t="s">
        <v>2</v>
      </c>
      <c r="C5" s="25">
        <f>C20+H20+M20+C37+H37</f>
        <v>0</v>
      </c>
      <c r="D5" s="21" t="s">
        <v>3</v>
      </c>
      <c r="E5" s="21" t="s">
        <v>4</v>
      </c>
      <c r="G5" s="23"/>
      <c r="L5" s="23"/>
    </row>
    <row r="6" spans="1:14" x14ac:dyDescent="0.4">
      <c r="B6" s="26" t="s">
        <v>5</v>
      </c>
      <c r="C6" s="27">
        <f>C22+H22+M22+C39+H39</f>
        <v>0</v>
      </c>
      <c r="D6" s="21" t="s">
        <v>3</v>
      </c>
      <c r="G6" s="23"/>
      <c r="L6" s="23"/>
    </row>
    <row r="8" spans="1:14" ht="18" thickBot="1" x14ac:dyDescent="0.45">
      <c r="A8" s="21" t="s">
        <v>6</v>
      </c>
      <c r="D8" s="22" t="s">
        <v>7</v>
      </c>
      <c r="F8" s="21" t="s">
        <v>8</v>
      </c>
      <c r="I8" s="22" t="s">
        <v>7</v>
      </c>
      <c r="K8" s="21" t="s">
        <v>9</v>
      </c>
      <c r="N8" s="22" t="s">
        <v>7</v>
      </c>
    </row>
    <row r="9" spans="1:14" ht="18" thickBot="1" x14ac:dyDescent="0.45">
      <c r="A9" s="94" t="s">
        <v>10</v>
      </c>
      <c r="B9" s="95"/>
      <c r="C9" s="28" t="s">
        <v>11</v>
      </c>
      <c r="D9" s="29" t="s">
        <v>12</v>
      </c>
      <c r="F9" s="94" t="s">
        <v>10</v>
      </c>
      <c r="G9" s="95"/>
      <c r="H9" s="28" t="s">
        <v>11</v>
      </c>
      <c r="I9" s="29" t="s">
        <v>12</v>
      </c>
      <c r="K9" s="94" t="s">
        <v>10</v>
      </c>
      <c r="L9" s="95"/>
      <c r="M9" s="28" t="s">
        <v>11</v>
      </c>
      <c r="N9" s="29" t="s">
        <v>12</v>
      </c>
    </row>
    <row r="10" spans="1:14" x14ac:dyDescent="0.4">
      <c r="A10" s="30" t="s">
        <v>13</v>
      </c>
      <c r="B10" s="31"/>
      <c r="C10" s="32"/>
      <c r="D10" s="33"/>
      <c r="F10" s="30" t="s">
        <v>13</v>
      </c>
      <c r="G10" s="31"/>
      <c r="H10" s="32"/>
      <c r="I10" s="33"/>
      <c r="K10" s="30" t="s">
        <v>13</v>
      </c>
      <c r="L10" s="31"/>
      <c r="M10" s="32"/>
      <c r="N10" s="33"/>
    </row>
    <row r="11" spans="1:14" x14ac:dyDescent="0.4">
      <c r="A11" s="34"/>
      <c r="B11" s="35"/>
      <c r="C11" s="36"/>
      <c r="D11" s="37"/>
      <c r="F11" s="34"/>
      <c r="G11" s="35"/>
      <c r="H11" s="36"/>
      <c r="I11" s="37"/>
      <c r="K11" s="34"/>
      <c r="L11" s="35"/>
      <c r="M11" s="36"/>
      <c r="N11" s="37"/>
    </row>
    <row r="12" spans="1:14" x14ac:dyDescent="0.4">
      <c r="A12" s="34" t="s">
        <v>14</v>
      </c>
      <c r="B12" s="35"/>
      <c r="C12" s="36"/>
      <c r="D12" s="37"/>
      <c r="F12" s="34" t="s">
        <v>14</v>
      </c>
      <c r="G12" s="35"/>
      <c r="H12" s="36"/>
      <c r="I12" s="37"/>
      <c r="K12" s="34" t="s">
        <v>14</v>
      </c>
      <c r="L12" s="35"/>
      <c r="M12" s="36"/>
      <c r="N12" s="37"/>
    </row>
    <row r="13" spans="1:14" x14ac:dyDescent="0.4">
      <c r="A13" s="34"/>
      <c r="B13" s="35"/>
      <c r="C13" s="36"/>
      <c r="D13" s="37"/>
      <c r="F13" s="34"/>
      <c r="G13" s="35"/>
      <c r="H13" s="36"/>
      <c r="I13" s="37"/>
      <c r="K13" s="34"/>
      <c r="L13" s="35"/>
      <c r="M13" s="36"/>
      <c r="N13" s="37"/>
    </row>
    <row r="14" spans="1:14" ht="18" thickBot="1" x14ac:dyDescent="0.45">
      <c r="A14" s="98" t="s">
        <v>15</v>
      </c>
      <c r="B14" s="99"/>
      <c r="C14" s="38">
        <f>SUM(C10,C12)</f>
        <v>0</v>
      </c>
      <c r="D14" s="39"/>
      <c r="F14" s="98" t="s">
        <v>15</v>
      </c>
      <c r="G14" s="99"/>
      <c r="H14" s="38">
        <f>SUM(H10,H12)</f>
        <v>0</v>
      </c>
      <c r="I14" s="39"/>
      <c r="K14" s="98" t="s">
        <v>15</v>
      </c>
      <c r="L14" s="99"/>
      <c r="M14" s="38">
        <f>SUM(M10,M12)</f>
        <v>0</v>
      </c>
      <c r="N14" s="39"/>
    </row>
    <row r="15" spans="1:14" x14ac:dyDescent="0.4">
      <c r="A15" s="30" t="s">
        <v>16</v>
      </c>
      <c r="B15" s="31"/>
      <c r="C15" s="36"/>
      <c r="D15" s="33"/>
      <c r="F15" s="30" t="s">
        <v>16</v>
      </c>
      <c r="G15" s="31"/>
      <c r="H15" s="36"/>
      <c r="I15" s="33"/>
      <c r="K15" s="30" t="s">
        <v>16</v>
      </c>
      <c r="L15" s="31"/>
      <c r="M15" s="36"/>
      <c r="N15" s="33"/>
    </row>
    <row r="16" spans="1:14" x14ac:dyDescent="0.4">
      <c r="A16" s="34"/>
      <c r="B16" s="35"/>
      <c r="C16" s="36"/>
      <c r="D16" s="37"/>
      <c r="F16" s="34"/>
      <c r="G16" s="35"/>
      <c r="H16" s="36"/>
      <c r="I16" s="37"/>
      <c r="K16" s="34"/>
      <c r="L16" s="35"/>
      <c r="M16" s="36"/>
      <c r="N16" s="37"/>
    </row>
    <row r="17" spans="1:14" x14ac:dyDescent="0.4">
      <c r="A17" s="34" t="s">
        <v>17</v>
      </c>
      <c r="B17" s="35"/>
      <c r="C17" s="36"/>
      <c r="D17" s="37"/>
      <c r="F17" s="34" t="s">
        <v>17</v>
      </c>
      <c r="G17" s="35"/>
      <c r="H17" s="36"/>
      <c r="I17" s="37"/>
      <c r="K17" s="34" t="s">
        <v>17</v>
      </c>
      <c r="L17" s="35"/>
      <c r="M17" s="36"/>
      <c r="N17" s="37"/>
    </row>
    <row r="18" spans="1:14" x14ac:dyDescent="0.4">
      <c r="A18" s="34"/>
      <c r="B18" s="35"/>
      <c r="C18" s="36"/>
      <c r="D18" s="37"/>
      <c r="F18" s="34"/>
      <c r="G18" s="35"/>
      <c r="H18" s="36"/>
      <c r="I18" s="37"/>
      <c r="K18" s="34"/>
      <c r="L18" s="35"/>
      <c r="M18" s="36"/>
      <c r="N18" s="37"/>
    </row>
    <row r="19" spans="1:14" ht="18" thickBot="1" x14ac:dyDescent="0.45">
      <c r="A19" s="98" t="s">
        <v>18</v>
      </c>
      <c r="B19" s="99"/>
      <c r="C19" s="38">
        <f>SUM(C15,C17)</f>
        <v>0</v>
      </c>
      <c r="D19" s="39"/>
      <c r="F19" s="98" t="s">
        <v>18</v>
      </c>
      <c r="G19" s="99"/>
      <c r="H19" s="38">
        <f>SUM(H15,H17)</f>
        <v>0</v>
      </c>
      <c r="I19" s="39"/>
      <c r="K19" s="98" t="s">
        <v>18</v>
      </c>
      <c r="L19" s="99"/>
      <c r="M19" s="38">
        <f>SUM(M15,M17)</f>
        <v>0</v>
      </c>
      <c r="N19" s="39"/>
    </row>
    <row r="20" spans="1:14" ht="18" thickBot="1" x14ac:dyDescent="0.45">
      <c r="A20" s="94" t="s">
        <v>19</v>
      </c>
      <c r="B20" s="95"/>
      <c r="C20" s="40">
        <f>SUM(C14,C19)</f>
        <v>0</v>
      </c>
      <c r="D20" s="41"/>
      <c r="F20" s="94" t="s">
        <v>19</v>
      </c>
      <c r="G20" s="95"/>
      <c r="H20" s="40">
        <f>SUM(H14,H19)</f>
        <v>0</v>
      </c>
      <c r="I20" s="41"/>
      <c r="K20" s="94" t="s">
        <v>19</v>
      </c>
      <c r="L20" s="95"/>
      <c r="M20" s="40">
        <f>SUM(M14,M19)</f>
        <v>0</v>
      </c>
      <c r="N20" s="41"/>
    </row>
    <row r="21" spans="1:14" ht="18" thickBot="1" x14ac:dyDescent="0.45">
      <c r="A21" s="94" t="s">
        <v>20</v>
      </c>
      <c r="B21" s="95"/>
      <c r="C21" s="40">
        <f>ROUNDDOWN(C20*0.1,0)</f>
        <v>0</v>
      </c>
      <c r="D21" s="41"/>
      <c r="F21" s="94" t="s">
        <v>20</v>
      </c>
      <c r="G21" s="95"/>
      <c r="H21" s="40">
        <f>ROUNDDOWN(H20*0.1,0)</f>
        <v>0</v>
      </c>
      <c r="I21" s="41"/>
      <c r="K21" s="94" t="s">
        <v>20</v>
      </c>
      <c r="L21" s="95"/>
      <c r="M21" s="40">
        <f>ROUNDDOWN(M20*0.1,0)</f>
        <v>0</v>
      </c>
      <c r="N21" s="41"/>
    </row>
    <row r="22" spans="1:14" ht="18" thickBot="1" x14ac:dyDescent="0.45">
      <c r="A22" s="94" t="s">
        <v>21</v>
      </c>
      <c r="B22" s="95"/>
      <c r="C22" s="40">
        <f>SUM(C20,C21)</f>
        <v>0</v>
      </c>
      <c r="D22" s="41"/>
      <c r="F22" s="94" t="s">
        <v>21</v>
      </c>
      <c r="G22" s="95"/>
      <c r="H22" s="40">
        <f>SUM(H20,H21)</f>
        <v>0</v>
      </c>
      <c r="I22" s="41"/>
      <c r="K22" s="94" t="s">
        <v>21</v>
      </c>
      <c r="L22" s="95"/>
      <c r="M22" s="40">
        <f>SUM(M20,M21)</f>
        <v>0</v>
      </c>
      <c r="N22" s="41"/>
    </row>
    <row r="24" spans="1:14" ht="15" customHeight="1" x14ac:dyDescent="0.4"/>
    <row r="25" spans="1:14" ht="18" thickBot="1" x14ac:dyDescent="0.45">
      <c r="A25" s="21" t="s">
        <v>22</v>
      </c>
      <c r="D25" s="22" t="s">
        <v>7</v>
      </c>
      <c r="I25" s="22"/>
      <c r="N25" s="22"/>
    </row>
    <row r="26" spans="1:14" ht="18" thickBot="1" x14ac:dyDescent="0.45">
      <c r="A26" s="94" t="s">
        <v>10</v>
      </c>
      <c r="B26" s="95"/>
      <c r="C26" s="28" t="s">
        <v>11</v>
      </c>
      <c r="D26" s="29" t="s">
        <v>12</v>
      </c>
      <c r="F26" s="96"/>
      <c r="G26" s="96"/>
      <c r="H26" s="42"/>
      <c r="I26" s="42"/>
      <c r="K26" s="97" t="s">
        <v>23</v>
      </c>
      <c r="L26" s="97"/>
      <c r="M26" s="97"/>
      <c r="N26" s="97"/>
    </row>
    <row r="27" spans="1:14" x14ac:dyDescent="0.4">
      <c r="A27" s="30" t="s">
        <v>13</v>
      </c>
      <c r="B27" s="31"/>
      <c r="C27" s="43"/>
      <c r="D27" s="33"/>
      <c r="H27" s="44"/>
      <c r="K27" s="97"/>
      <c r="L27" s="97"/>
      <c r="M27" s="97"/>
      <c r="N27" s="97"/>
    </row>
    <row r="28" spans="1:14" x14ac:dyDescent="0.4">
      <c r="A28" s="34"/>
      <c r="B28" s="35"/>
      <c r="C28" s="36"/>
      <c r="D28" s="37"/>
      <c r="H28" s="44"/>
      <c r="K28" s="97"/>
      <c r="L28" s="97"/>
      <c r="M28" s="97"/>
      <c r="N28" s="97"/>
    </row>
    <row r="29" spans="1:14" x14ac:dyDescent="0.4">
      <c r="A29" s="34" t="s">
        <v>14</v>
      </c>
      <c r="B29" s="35"/>
      <c r="C29" s="36"/>
      <c r="D29" s="37"/>
      <c r="H29" s="44"/>
      <c r="K29" s="97"/>
      <c r="L29" s="97"/>
      <c r="M29" s="97"/>
      <c r="N29" s="97"/>
    </row>
    <row r="30" spans="1:14" x14ac:dyDescent="0.4">
      <c r="A30" s="34"/>
      <c r="B30" s="35"/>
      <c r="C30" s="36"/>
      <c r="D30" s="37"/>
      <c r="H30" s="44"/>
      <c r="K30" s="97"/>
      <c r="L30" s="97"/>
      <c r="M30" s="97"/>
      <c r="N30" s="97"/>
    </row>
    <row r="31" spans="1:14" ht="18" thickBot="1" x14ac:dyDescent="0.45">
      <c r="A31" s="98" t="s">
        <v>15</v>
      </c>
      <c r="B31" s="99"/>
      <c r="C31" s="38">
        <f>SUM(C27,C29)</f>
        <v>0</v>
      </c>
      <c r="D31" s="39"/>
      <c r="F31" s="96"/>
      <c r="G31" s="96"/>
      <c r="H31" s="44"/>
      <c r="K31" s="97"/>
      <c r="L31" s="97"/>
      <c r="M31" s="97"/>
      <c r="N31" s="97"/>
    </row>
    <row r="32" spans="1:14" x14ac:dyDescent="0.4">
      <c r="A32" s="30" t="s">
        <v>16</v>
      </c>
      <c r="B32" s="31"/>
      <c r="C32" s="36"/>
      <c r="D32" s="33"/>
      <c r="H32" s="45"/>
      <c r="K32" s="97"/>
      <c r="L32" s="97"/>
      <c r="M32" s="97"/>
      <c r="N32" s="97"/>
    </row>
    <row r="33" spans="1:14" x14ac:dyDescent="0.4">
      <c r="A33" s="34"/>
      <c r="B33" s="35"/>
      <c r="C33" s="36"/>
      <c r="D33" s="37"/>
      <c r="H33" s="44"/>
      <c r="K33" s="97"/>
      <c r="L33" s="97"/>
      <c r="M33" s="97"/>
      <c r="N33" s="97"/>
    </row>
    <row r="34" spans="1:14" x14ac:dyDescent="0.4">
      <c r="A34" s="34" t="s">
        <v>17</v>
      </c>
      <c r="B34" s="35"/>
      <c r="C34" s="36"/>
      <c r="D34" s="37"/>
      <c r="H34" s="45"/>
      <c r="K34" s="97"/>
      <c r="L34" s="97"/>
      <c r="M34" s="97"/>
      <c r="N34" s="97"/>
    </row>
    <row r="35" spans="1:14" x14ac:dyDescent="0.4">
      <c r="A35" s="34"/>
      <c r="B35" s="35"/>
      <c r="C35" s="36"/>
      <c r="D35" s="37"/>
      <c r="H35" s="44"/>
      <c r="K35" s="97"/>
      <c r="L35" s="97"/>
      <c r="M35" s="97"/>
      <c r="N35" s="97"/>
    </row>
    <row r="36" spans="1:14" ht="18" thickBot="1" x14ac:dyDescent="0.45">
      <c r="A36" s="98" t="s">
        <v>18</v>
      </c>
      <c r="B36" s="99"/>
      <c r="C36" s="38">
        <f>SUM(C32,C34)</f>
        <v>0</v>
      </c>
      <c r="D36" s="39"/>
      <c r="F36" s="96"/>
      <c r="G36" s="96"/>
      <c r="H36" s="44"/>
      <c r="K36" s="97"/>
      <c r="L36" s="97"/>
      <c r="M36" s="97"/>
      <c r="N36" s="97"/>
    </row>
    <row r="37" spans="1:14" ht="18" thickBot="1" x14ac:dyDescent="0.45">
      <c r="A37" s="94" t="s">
        <v>19</v>
      </c>
      <c r="B37" s="95"/>
      <c r="C37" s="40">
        <f>SUM(C31,C36)</f>
        <v>0</v>
      </c>
      <c r="D37" s="41"/>
      <c r="F37" s="96"/>
      <c r="G37" s="96"/>
      <c r="H37" s="44"/>
      <c r="K37" s="97"/>
      <c r="L37" s="97"/>
      <c r="M37" s="97"/>
      <c r="N37" s="97"/>
    </row>
    <row r="38" spans="1:14" ht="18" thickBot="1" x14ac:dyDescent="0.45">
      <c r="A38" s="94" t="s">
        <v>20</v>
      </c>
      <c r="B38" s="95"/>
      <c r="C38" s="40">
        <f>ROUNDDOWN(C37*0.1,0)</f>
        <v>0</v>
      </c>
      <c r="D38" s="41"/>
      <c r="F38" s="96"/>
      <c r="G38" s="96"/>
      <c r="H38" s="44"/>
    </row>
    <row r="39" spans="1:14" ht="18" thickBot="1" x14ac:dyDescent="0.45">
      <c r="A39" s="94" t="s">
        <v>21</v>
      </c>
      <c r="B39" s="95"/>
      <c r="C39" s="46">
        <f>SUM(C37,C38)</f>
        <v>0</v>
      </c>
      <c r="D39" s="41"/>
      <c r="F39" s="96"/>
      <c r="G39" s="96"/>
      <c r="H39" s="47"/>
    </row>
    <row r="40" spans="1:14" x14ac:dyDescent="0.4">
      <c r="A40" s="21" t="s">
        <v>24</v>
      </c>
    </row>
  </sheetData>
  <mergeCells count="34">
    <mergeCell ref="A1:B1"/>
    <mergeCell ref="M1:N1"/>
    <mergeCell ref="M2:N2"/>
    <mergeCell ref="A9:B9"/>
    <mergeCell ref="F9:G9"/>
    <mergeCell ref="K9:L9"/>
    <mergeCell ref="A14:B14"/>
    <mergeCell ref="F14:G14"/>
    <mergeCell ref="K14:L14"/>
    <mergeCell ref="A19:B19"/>
    <mergeCell ref="F19:G19"/>
    <mergeCell ref="K19:L19"/>
    <mergeCell ref="A20:B20"/>
    <mergeCell ref="F20:G20"/>
    <mergeCell ref="K20:L20"/>
    <mergeCell ref="A21:B21"/>
    <mergeCell ref="F21:G21"/>
    <mergeCell ref="K21:L21"/>
    <mergeCell ref="K22:L22"/>
    <mergeCell ref="A26:B26"/>
    <mergeCell ref="F26:G26"/>
    <mergeCell ref="K26:N37"/>
    <mergeCell ref="A31:B31"/>
    <mergeCell ref="F31:G31"/>
    <mergeCell ref="A36:B36"/>
    <mergeCell ref="F36:G36"/>
    <mergeCell ref="A37:B37"/>
    <mergeCell ref="F37:G37"/>
    <mergeCell ref="A38:B38"/>
    <mergeCell ref="F38:G38"/>
    <mergeCell ref="A39:B39"/>
    <mergeCell ref="F39:G39"/>
    <mergeCell ref="A22:B22"/>
    <mergeCell ref="F22:G22"/>
  </mergeCells>
  <phoneticPr fontId="2"/>
  <pageMargins left="0.23622047244094491" right="0.23622047244094491" top="0.74803149606299213" bottom="0.74803149606299213" header="0.31496062992125984" footer="0.31496062992125984"/>
  <pageSetup paperSize="8" scale="83" orientation="landscape" r:id="rId1"/>
  <headerFooter>
    <oddHeader>&amp;R【様式13】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19"/>
  <sheetViews>
    <sheetView zoomScale="80" zoomScaleNormal="80" workbookViewId="0">
      <selection activeCell="O38" sqref="O38"/>
    </sheetView>
  </sheetViews>
  <sheetFormatPr defaultRowHeight="18.75" x14ac:dyDescent="0.4"/>
  <cols>
    <col min="1" max="1" width="8.625"/>
    <col min="2" max="2" width="40.625" customWidth="1"/>
    <col min="3" max="3" width="14.625" style="1" customWidth="1"/>
    <col min="4" max="4" width="11.625" style="1" customWidth="1"/>
    <col min="5" max="5" width="3.125" style="2" customWidth="1"/>
    <col min="6" max="6" width="10.625" style="1" customWidth="1"/>
    <col min="7" max="7" width="3.125" style="2" customWidth="1"/>
    <col min="8" max="8" width="10" style="1" customWidth="1"/>
    <col min="9" max="9" width="3.125" style="2" customWidth="1"/>
    <col min="10" max="10" width="8.125" style="1" customWidth="1"/>
    <col min="11" max="11" width="3.125" style="2" customWidth="1"/>
    <col min="12" max="14" width="13.375" style="1" customWidth="1"/>
    <col min="15" max="15" width="13.375" style="3" customWidth="1"/>
  </cols>
  <sheetData>
    <row r="1" spans="1:15" x14ac:dyDescent="0.4">
      <c r="A1" t="s">
        <v>25</v>
      </c>
    </row>
    <row r="3" spans="1:15" ht="19.5" thickBot="1" x14ac:dyDescent="0.45">
      <c r="A3" s="5"/>
      <c r="B3" s="5"/>
      <c r="C3" s="6" t="s">
        <v>26</v>
      </c>
      <c r="D3" s="6" t="s">
        <v>27</v>
      </c>
      <c r="E3" s="7"/>
      <c r="F3" s="8" t="s">
        <v>28</v>
      </c>
      <c r="G3" s="7"/>
      <c r="H3" s="7" t="s">
        <v>29</v>
      </c>
      <c r="I3" s="7"/>
      <c r="J3" s="7" t="s">
        <v>30</v>
      </c>
      <c r="K3" s="7"/>
      <c r="L3" s="7" t="s">
        <v>31</v>
      </c>
      <c r="M3" s="7" t="s">
        <v>32</v>
      </c>
      <c r="N3" s="7" t="s">
        <v>33</v>
      </c>
      <c r="O3" s="9"/>
    </row>
    <row r="4" spans="1:15" ht="19.5" thickTop="1" x14ac:dyDescent="0.4">
      <c r="A4" s="105" t="s">
        <v>13</v>
      </c>
      <c r="B4" s="106"/>
      <c r="C4" s="11"/>
      <c r="D4" s="11"/>
      <c r="E4" s="12"/>
      <c r="F4" s="11"/>
      <c r="G4" s="12"/>
      <c r="H4" s="11"/>
      <c r="I4" s="12"/>
      <c r="J4" s="11"/>
      <c r="K4" s="12"/>
      <c r="L4" s="11">
        <f t="shared" ref="L4:M4" si="0">L5</f>
        <v>0</v>
      </c>
      <c r="M4" s="11">
        <f t="shared" si="0"/>
        <v>0</v>
      </c>
      <c r="N4" s="11">
        <f>N5</f>
        <v>0</v>
      </c>
      <c r="O4" s="13"/>
    </row>
    <row r="5" spans="1:15" x14ac:dyDescent="0.4">
      <c r="A5" s="4"/>
      <c r="B5" s="4"/>
      <c r="C5" s="10"/>
      <c r="D5" s="10"/>
      <c r="E5" s="88"/>
      <c r="F5" s="89"/>
      <c r="G5" s="88"/>
      <c r="H5" s="89"/>
      <c r="I5" s="14" t="s">
        <v>34</v>
      </c>
      <c r="J5" s="10">
        <v>3</v>
      </c>
      <c r="K5" s="14" t="s">
        <v>35</v>
      </c>
      <c r="L5" s="10">
        <f>C5*J5</f>
        <v>0</v>
      </c>
      <c r="M5" s="10"/>
      <c r="N5" s="10">
        <f>L5+M5</f>
        <v>0</v>
      </c>
      <c r="O5" s="13"/>
    </row>
    <row r="6" spans="1:15" x14ac:dyDescent="0.4">
      <c r="A6" s="107" t="s">
        <v>14</v>
      </c>
      <c r="B6" s="108"/>
      <c r="C6" s="15"/>
      <c r="D6" s="15"/>
      <c r="E6" s="16"/>
      <c r="F6" s="15"/>
      <c r="G6" s="16"/>
      <c r="H6" s="15"/>
      <c r="I6" s="16"/>
      <c r="J6" s="15"/>
      <c r="K6" s="16"/>
      <c r="L6" s="15">
        <f t="shared" ref="L6:M6" si="1">SUM(L7:L18)</f>
        <v>0</v>
      </c>
      <c r="M6" s="15">
        <f t="shared" si="1"/>
        <v>0</v>
      </c>
      <c r="N6" s="15">
        <f>SUM(N7:N18)</f>
        <v>0</v>
      </c>
      <c r="O6" s="13"/>
    </row>
    <row r="7" spans="1:15" x14ac:dyDescent="0.4">
      <c r="A7" s="109"/>
      <c r="B7" s="4"/>
      <c r="C7" s="10"/>
      <c r="D7" s="10"/>
      <c r="E7" s="14" t="s">
        <v>34</v>
      </c>
      <c r="F7" s="10"/>
      <c r="G7" s="14" t="s">
        <v>34</v>
      </c>
      <c r="H7" s="10">
        <v>2</v>
      </c>
      <c r="I7" s="14" t="s">
        <v>34</v>
      </c>
      <c r="J7" s="10">
        <v>3</v>
      </c>
      <c r="K7" s="14" t="s">
        <v>35</v>
      </c>
      <c r="L7" s="10">
        <f t="shared" ref="L7:L8" si="2">C7*F7*H7*J7</f>
        <v>0</v>
      </c>
      <c r="M7" s="10"/>
      <c r="N7" s="10">
        <f t="shared" ref="N7:N17" si="3">L7+M7</f>
        <v>0</v>
      </c>
      <c r="O7" s="13"/>
    </row>
    <row r="8" spans="1:15" x14ac:dyDescent="0.4">
      <c r="A8" s="110"/>
      <c r="B8" s="4"/>
      <c r="C8" s="10"/>
      <c r="D8" s="10"/>
      <c r="E8" s="14" t="s">
        <v>34</v>
      </c>
      <c r="F8" s="10"/>
      <c r="G8" s="14" t="s">
        <v>34</v>
      </c>
      <c r="H8" s="10">
        <v>2</v>
      </c>
      <c r="I8" s="14" t="s">
        <v>34</v>
      </c>
      <c r="J8" s="10">
        <v>3</v>
      </c>
      <c r="K8" s="14" t="s">
        <v>35</v>
      </c>
      <c r="L8" s="10">
        <f t="shared" si="2"/>
        <v>0</v>
      </c>
      <c r="M8" s="10"/>
      <c r="N8" s="10">
        <f t="shared" si="3"/>
        <v>0</v>
      </c>
      <c r="O8" s="13"/>
    </row>
    <row r="9" spans="1:15" x14ac:dyDescent="0.4">
      <c r="A9" s="110"/>
      <c r="B9" s="4"/>
      <c r="C9" s="10"/>
      <c r="D9" s="17"/>
      <c r="E9" s="14" t="s">
        <v>34</v>
      </c>
      <c r="F9" s="10"/>
      <c r="G9" s="14" t="s">
        <v>34</v>
      </c>
      <c r="H9" s="10">
        <v>2</v>
      </c>
      <c r="I9" s="14" t="s">
        <v>34</v>
      </c>
      <c r="J9" s="10">
        <v>3</v>
      </c>
      <c r="K9" s="14" t="s">
        <v>35</v>
      </c>
      <c r="L9" s="10">
        <f>C9*F9*H9*J9</f>
        <v>0</v>
      </c>
      <c r="M9" s="10"/>
      <c r="N9" s="10">
        <f t="shared" si="3"/>
        <v>0</v>
      </c>
      <c r="O9" s="13"/>
    </row>
    <row r="10" spans="1:15" x14ac:dyDescent="0.4">
      <c r="A10" s="110"/>
      <c r="B10" s="4"/>
      <c r="C10" s="10"/>
      <c r="D10" s="17"/>
      <c r="E10" s="14" t="s">
        <v>34</v>
      </c>
      <c r="F10" s="10"/>
      <c r="G10" s="14" t="s">
        <v>34</v>
      </c>
      <c r="H10" s="10">
        <v>2</v>
      </c>
      <c r="I10" s="14" t="s">
        <v>34</v>
      </c>
      <c r="J10" s="10">
        <v>3</v>
      </c>
      <c r="K10" s="14" t="s">
        <v>35</v>
      </c>
      <c r="L10" s="10">
        <f t="shared" ref="L10:L16" si="4">C10*F10*H10*J10</f>
        <v>0</v>
      </c>
      <c r="M10" s="10"/>
      <c r="N10" s="10">
        <f t="shared" si="3"/>
        <v>0</v>
      </c>
      <c r="O10" s="13"/>
    </row>
    <row r="11" spans="1:15" x14ac:dyDescent="0.4">
      <c r="A11" s="110"/>
      <c r="B11" s="4"/>
      <c r="C11" s="10"/>
      <c r="D11" s="17"/>
      <c r="E11" s="14" t="s">
        <v>34</v>
      </c>
      <c r="F11" s="10"/>
      <c r="G11" s="14" t="s">
        <v>34</v>
      </c>
      <c r="H11" s="10">
        <v>2</v>
      </c>
      <c r="I11" s="14" t="s">
        <v>34</v>
      </c>
      <c r="J11" s="10">
        <v>3</v>
      </c>
      <c r="K11" s="14" t="s">
        <v>35</v>
      </c>
      <c r="L11" s="10">
        <f t="shared" si="4"/>
        <v>0</v>
      </c>
      <c r="M11" s="10"/>
      <c r="N11" s="10">
        <f t="shared" si="3"/>
        <v>0</v>
      </c>
      <c r="O11" s="13"/>
    </row>
    <row r="12" spans="1:15" x14ac:dyDescent="0.4">
      <c r="A12" s="110"/>
      <c r="B12" s="4"/>
      <c r="C12" s="10"/>
      <c r="D12" s="17"/>
      <c r="E12" s="14" t="s">
        <v>34</v>
      </c>
      <c r="F12" s="10"/>
      <c r="G12" s="14" t="s">
        <v>34</v>
      </c>
      <c r="H12" s="10">
        <v>2</v>
      </c>
      <c r="I12" s="14" t="s">
        <v>34</v>
      </c>
      <c r="J12" s="10">
        <v>3</v>
      </c>
      <c r="K12" s="14" t="s">
        <v>35</v>
      </c>
      <c r="L12" s="10">
        <f t="shared" si="4"/>
        <v>0</v>
      </c>
      <c r="M12" s="10"/>
      <c r="N12" s="10">
        <f t="shared" si="3"/>
        <v>0</v>
      </c>
      <c r="O12" s="13"/>
    </row>
    <row r="13" spans="1:15" x14ac:dyDescent="0.4">
      <c r="A13" s="110"/>
      <c r="B13" s="4"/>
      <c r="C13" s="10"/>
      <c r="D13" s="17"/>
      <c r="E13" s="14" t="s">
        <v>34</v>
      </c>
      <c r="F13" s="10"/>
      <c r="G13" s="14" t="s">
        <v>34</v>
      </c>
      <c r="H13" s="10">
        <v>2</v>
      </c>
      <c r="I13" s="14" t="s">
        <v>34</v>
      </c>
      <c r="J13" s="10">
        <v>3</v>
      </c>
      <c r="K13" s="14" t="s">
        <v>35</v>
      </c>
      <c r="L13" s="10">
        <f t="shared" si="4"/>
        <v>0</v>
      </c>
      <c r="M13" s="10"/>
      <c r="N13" s="10">
        <f t="shared" si="3"/>
        <v>0</v>
      </c>
      <c r="O13" s="13"/>
    </row>
    <row r="14" spans="1:15" x14ac:dyDescent="0.4">
      <c r="A14" s="110"/>
      <c r="B14" s="4"/>
      <c r="C14" s="10"/>
      <c r="D14" s="10"/>
      <c r="E14" s="14" t="s">
        <v>34</v>
      </c>
      <c r="F14" s="10"/>
      <c r="G14" s="14" t="s">
        <v>34</v>
      </c>
      <c r="H14" s="10">
        <v>2</v>
      </c>
      <c r="I14" s="14" t="s">
        <v>34</v>
      </c>
      <c r="J14" s="10">
        <v>3</v>
      </c>
      <c r="K14" s="14" t="s">
        <v>35</v>
      </c>
      <c r="L14" s="10">
        <f t="shared" si="4"/>
        <v>0</v>
      </c>
      <c r="M14" s="10"/>
      <c r="N14" s="10">
        <f t="shared" si="3"/>
        <v>0</v>
      </c>
      <c r="O14" s="13"/>
    </row>
    <row r="15" spans="1:15" x14ac:dyDescent="0.4">
      <c r="A15" s="110"/>
      <c r="B15" s="4"/>
      <c r="C15" s="10"/>
      <c r="D15" s="17"/>
      <c r="E15" s="14" t="s">
        <v>34</v>
      </c>
      <c r="F15" s="10"/>
      <c r="G15" s="14" t="s">
        <v>34</v>
      </c>
      <c r="H15" s="10">
        <v>2</v>
      </c>
      <c r="I15" s="14" t="s">
        <v>34</v>
      </c>
      <c r="J15" s="10">
        <v>3</v>
      </c>
      <c r="K15" s="14" t="s">
        <v>35</v>
      </c>
      <c r="L15" s="10">
        <f t="shared" si="4"/>
        <v>0</v>
      </c>
      <c r="M15" s="10"/>
      <c r="N15" s="10">
        <f t="shared" si="3"/>
        <v>0</v>
      </c>
      <c r="O15" s="13"/>
    </row>
    <row r="16" spans="1:15" x14ac:dyDescent="0.4">
      <c r="A16" s="110"/>
      <c r="B16" s="4"/>
      <c r="C16" s="10"/>
      <c r="D16" s="17"/>
      <c r="E16" s="14" t="s">
        <v>34</v>
      </c>
      <c r="F16" s="10"/>
      <c r="G16" s="14" t="s">
        <v>34</v>
      </c>
      <c r="H16" s="10">
        <v>2</v>
      </c>
      <c r="I16" s="14" t="s">
        <v>34</v>
      </c>
      <c r="J16" s="10">
        <v>3</v>
      </c>
      <c r="K16" s="14" t="s">
        <v>35</v>
      </c>
      <c r="L16" s="10">
        <f t="shared" si="4"/>
        <v>0</v>
      </c>
      <c r="M16" s="10"/>
      <c r="N16" s="10">
        <f t="shared" si="3"/>
        <v>0</v>
      </c>
      <c r="O16" s="13"/>
    </row>
    <row r="17" spans="1:15" x14ac:dyDescent="0.4">
      <c r="A17" s="110"/>
      <c r="B17" s="4"/>
      <c r="C17" s="10"/>
      <c r="D17" s="10"/>
      <c r="E17" s="14"/>
      <c r="F17" s="10"/>
      <c r="G17" s="14" t="s">
        <v>34</v>
      </c>
      <c r="H17" s="10">
        <v>2</v>
      </c>
      <c r="I17" s="14" t="s">
        <v>34</v>
      </c>
      <c r="J17" s="10">
        <v>3</v>
      </c>
      <c r="K17" s="14" t="s">
        <v>35</v>
      </c>
      <c r="L17" s="10">
        <f t="shared" ref="L17" si="5">C17*H17*J17</f>
        <v>0</v>
      </c>
      <c r="M17" s="10"/>
      <c r="N17" s="10">
        <f t="shared" si="3"/>
        <v>0</v>
      </c>
      <c r="O17" s="13"/>
    </row>
    <row r="18" spans="1:15" x14ac:dyDescent="0.4">
      <c r="A18" s="111"/>
      <c r="B18" s="4"/>
      <c r="C18" s="10"/>
      <c r="D18" s="10"/>
      <c r="E18" s="14"/>
      <c r="F18" s="10"/>
      <c r="G18" s="14"/>
      <c r="H18" s="10"/>
      <c r="I18" s="14"/>
      <c r="J18" s="10"/>
      <c r="K18" s="14"/>
      <c r="L18" s="10">
        <f>ROUNDDOWN((L7+L8)*0.15,0)</f>
        <v>0</v>
      </c>
      <c r="M18" s="10">
        <f>ROUNDDOWN((M7+M8)*0.15,0)</f>
        <v>0</v>
      </c>
      <c r="N18" s="10">
        <f>ROUNDDOWN((N7+N8)*0.15,0)</f>
        <v>0</v>
      </c>
      <c r="O18" s="13"/>
    </row>
    <row r="19" spans="1:15" x14ac:dyDescent="0.4">
      <c r="A19" s="103" t="s">
        <v>36</v>
      </c>
      <c r="B19" s="104"/>
      <c r="C19" s="18"/>
      <c r="D19" s="18"/>
      <c r="E19" s="19"/>
      <c r="F19" s="18"/>
      <c r="G19" s="19"/>
      <c r="H19" s="18"/>
      <c r="I19" s="19"/>
      <c r="J19" s="18"/>
      <c r="K19" s="19"/>
      <c r="L19" s="18">
        <f t="shared" ref="L19:M19" si="6">L4+L6</f>
        <v>0</v>
      </c>
      <c r="M19" s="18">
        <f t="shared" si="6"/>
        <v>0</v>
      </c>
      <c r="N19" s="18">
        <f>N4+N6</f>
        <v>0</v>
      </c>
      <c r="O19" s="20"/>
    </row>
  </sheetData>
  <mergeCells count="4">
    <mergeCell ref="A19:B19"/>
    <mergeCell ref="A4:B4"/>
    <mergeCell ref="A6:B6"/>
    <mergeCell ref="A7:A18"/>
  </mergeCells>
  <phoneticPr fontId="2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colBreaks count="1" manualBreakCount="1">
    <brk id="14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28"/>
  <sheetViews>
    <sheetView topLeftCell="A2" zoomScale="90" zoomScaleNormal="90" workbookViewId="0">
      <selection activeCell="B32" sqref="B32"/>
    </sheetView>
  </sheetViews>
  <sheetFormatPr defaultColWidth="8.625" defaultRowHeight="18.75" x14ac:dyDescent="0.4"/>
  <cols>
    <col min="1" max="1" width="3.375" style="49" customWidth="1"/>
    <col min="2" max="2" width="36.625" style="49" customWidth="1"/>
    <col min="3" max="4" width="13.125" style="49" customWidth="1"/>
    <col min="5" max="5" width="8.625" style="49"/>
    <col min="6" max="6" width="13.875" style="49" customWidth="1"/>
    <col min="7" max="16384" width="8.625" style="49"/>
  </cols>
  <sheetData>
    <row r="1" spans="1:9" ht="24" x14ac:dyDescent="0.4">
      <c r="A1" s="113" t="s">
        <v>104</v>
      </c>
      <c r="B1" s="114"/>
      <c r="C1" s="114"/>
      <c r="D1" s="114"/>
      <c r="E1" s="114"/>
      <c r="F1" s="114"/>
    </row>
    <row r="2" spans="1:9" x14ac:dyDescent="0.4">
      <c r="A2" s="115" t="s">
        <v>37</v>
      </c>
      <c r="B2" s="115"/>
      <c r="C2" s="48" t="s">
        <v>38</v>
      </c>
      <c r="D2" s="48" t="s">
        <v>39</v>
      </c>
      <c r="E2" s="48" t="s">
        <v>40</v>
      </c>
      <c r="F2" s="48" t="s">
        <v>41</v>
      </c>
    </row>
    <row r="3" spans="1:9" ht="18" customHeight="1" x14ac:dyDescent="0.4">
      <c r="A3" s="116" t="s">
        <v>42</v>
      </c>
      <c r="B3" s="116"/>
      <c r="C3" s="116"/>
      <c r="D3" s="116"/>
      <c r="E3" s="116"/>
      <c r="F3" s="116"/>
    </row>
    <row r="4" spans="1:9" ht="18.600000000000001" customHeight="1" x14ac:dyDescent="0.4">
      <c r="A4" s="117" t="s">
        <v>43</v>
      </c>
      <c r="B4" s="117"/>
      <c r="C4" s="117"/>
      <c r="D4" s="117"/>
      <c r="E4" s="117"/>
      <c r="F4" s="117"/>
    </row>
    <row r="5" spans="1:9" x14ac:dyDescent="0.4">
      <c r="A5" s="48" t="s">
        <v>44</v>
      </c>
      <c r="B5" s="54" t="s">
        <v>45</v>
      </c>
      <c r="C5" s="77"/>
      <c r="D5" s="53">
        <v>23800</v>
      </c>
      <c r="E5" s="54">
        <v>6</v>
      </c>
      <c r="F5" s="53">
        <f>C5*D5*E5</f>
        <v>0</v>
      </c>
    </row>
    <row r="6" spans="1:9" x14ac:dyDescent="0.4">
      <c r="A6" s="48" t="s">
        <v>46</v>
      </c>
      <c r="B6" s="54" t="s">
        <v>47</v>
      </c>
      <c r="C6" s="77"/>
      <c r="D6" s="53">
        <v>23800</v>
      </c>
      <c r="E6" s="54">
        <v>6</v>
      </c>
      <c r="F6" s="53">
        <f>C6*D6*E6</f>
        <v>0</v>
      </c>
    </row>
    <row r="7" spans="1:9" x14ac:dyDescent="0.4">
      <c r="A7" s="48" t="s">
        <v>48</v>
      </c>
      <c r="B7" s="54" t="s">
        <v>49</v>
      </c>
      <c r="C7" s="77"/>
      <c r="D7" s="53">
        <v>23800</v>
      </c>
      <c r="E7" s="54">
        <v>6</v>
      </c>
      <c r="F7" s="53">
        <f>C7*D7*E7</f>
        <v>0</v>
      </c>
    </row>
    <row r="8" spans="1:9" x14ac:dyDescent="0.4">
      <c r="A8" s="49" t="s">
        <v>50</v>
      </c>
      <c r="C8" s="78"/>
      <c r="D8" s="78"/>
      <c r="F8" s="78"/>
      <c r="G8" s="91" t="s">
        <v>51</v>
      </c>
    </row>
    <row r="9" spans="1:9" x14ac:dyDescent="0.4">
      <c r="A9" s="48" t="s">
        <v>52</v>
      </c>
      <c r="B9" s="54" t="s">
        <v>53</v>
      </c>
      <c r="C9" s="77"/>
      <c r="D9" s="53">
        <v>100</v>
      </c>
      <c r="E9" s="90">
        <v>3</v>
      </c>
      <c r="F9" s="53">
        <f t="shared" ref="F9:F14" si="0">C9*D9*E9</f>
        <v>0</v>
      </c>
      <c r="G9" s="92"/>
    </row>
    <row r="10" spans="1:9" x14ac:dyDescent="0.4">
      <c r="A10" s="48" t="s">
        <v>54</v>
      </c>
      <c r="B10" s="54" t="s">
        <v>55</v>
      </c>
      <c r="C10" s="77"/>
      <c r="D10" s="53">
        <v>200</v>
      </c>
      <c r="E10" s="90">
        <v>3</v>
      </c>
      <c r="F10" s="53">
        <f t="shared" si="0"/>
        <v>0</v>
      </c>
      <c r="G10" s="92"/>
    </row>
    <row r="11" spans="1:9" x14ac:dyDescent="0.4">
      <c r="A11" s="48" t="s">
        <v>56</v>
      </c>
      <c r="B11" s="54" t="s">
        <v>57</v>
      </c>
      <c r="C11" s="77"/>
      <c r="D11" s="87">
        <v>150</v>
      </c>
      <c r="E11" s="90">
        <v>3</v>
      </c>
      <c r="F11" s="53">
        <f t="shared" si="0"/>
        <v>0</v>
      </c>
      <c r="G11" s="92"/>
      <c r="H11" s="79"/>
    </row>
    <row r="12" spans="1:9" x14ac:dyDescent="0.4">
      <c r="A12" s="80" t="s">
        <v>58</v>
      </c>
      <c r="B12" s="4" t="s">
        <v>59</v>
      </c>
      <c r="C12" s="77"/>
      <c r="D12" s="53">
        <v>870</v>
      </c>
      <c r="E12" s="54">
        <v>6</v>
      </c>
      <c r="F12" s="53">
        <f t="shared" si="0"/>
        <v>0</v>
      </c>
      <c r="G12" s="92">
        <v>270</v>
      </c>
      <c r="I12" s="76"/>
    </row>
    <row r="13" spans="1:9" x14ac:dyDescent="0.4">
      <c r="A13" s="80" t="s">
        <v>60</v>
      </c>
      <c r="B13" s="4" t="s">
        <v>61</v>
      </c>
      <c r="C13" s="77"/>
      <c r="D13" s="53">
        <v>4900</v>
      </c>
      <c r="E13" s="54">
        <v>6</v>
      </c>
      <c r="F13" s="53">
        <f t="shared" si="0"/>
        <v>0</v>
      </c>
      <c r="G13" s="92">
        <v>560</v>
      </c>
      <c r="I13" s="76"/>
    </row>
    <row r="14" spans="1:9" x14ac:dyDescent="0.4">
      <c r="A14" s="48" t="s">
        <v>62</v>
      </c>
      <c r="B14" s="4" t="s">
        <v>63</v>
      </c>
      <c r="C14" s="77"/>
      <c r="D14" s="53">
        <v>16000</v>
      </c>
      <c r="E14" s="54">
        <v>6</v>
      </c>
      <c r="F14" s="53">
        <f t="shared" si="0"/>
        <v>0</v>
      </c>
      <c r="G14" s="93">
        <v>1200</v>
      </c>
      <c r="I14" s="76"/>
    </row>
    <row r="15" spans="1:9" x14ac:dyDescent="0.4">
      <c r="A15" s="81" t="s">
        <v>64</v>
      </c>
      <c r="B15" s="66"/>
      <c r="C15" s="66"/>
      <c r="D15" s="66"/>
      <c r="E15" s="66"/>
      <c r="F15" s="82"/>
    </row>
    <row r="16" spans="1:9" x14ac:dyDescent="0.4">
      <c r="A16" s="48" t="s">
        <v>65</v>
      </c>
      <c r="B16" s="54" t="s">
        <v>66</v>
      </c>
      <c r="C16" s="77"/>
      <c r="D16" s="53">
        <v>160600</v>
      </c>
      <c r="E16" s="54">
        <v>3</v>
      </c>
      <c r="F16" s="53">
        <f t="shared" ref="F16:F19" si="1">C16*D16*E16</f>
        <v>0</v>
      </c>
    </row>
    <row r="17" spans="1:6" x14ac:dyDescent="0.4">
      <c r="A17" s="48" t="s">
        <v>67</v>
      </c>
      <c r="B17" s="54" t="s">
        <v>68</v>
      </c>
      <c r="C17" s="77"/>
      <c r="D17" s="53">
        <v>51800</v>
      </c>
      <c r="E17" s="54">
        <v>3</v>
      </c>
      <c r="F17" s="53">
        <f t="shared" si="1"/>
        <v>0</v>
      </c>
    </row>
    <row r="18" spans="1:6" x14ac:dyDescent="0.4">
      <c r="A18" s="48" t="s">
        <v>69</v>
      </c>
      <c r="B18" s="54" t="s">
        <v>70</v>
      </c>
      <c r="C18" s="77"/>
      <c r="D18" s="53">
        <v>51800</v>
      </c>
      <c r="E18" s="54">
        <v>3</v>
      </c>
      <c r="F18" s="53">
        <f t="shared" si="1"/>
        <v>0</v>
      </c>
    </row>
    <row r="19" spans="1:6" x14ac:dyDescent="0.4">
      <c r="A19" s="48" t="s">
        <v>71</v>
      </c>
      <c r="B19" s="54" t="s">
        <v>72</v>
      </c>
      <c r="C19" s="83"/>
      <c r="D19" s="53">
        <v>51800</v>
      </c>
      <c r="E19" s="54">
        <v>3</v>
      </c>
      <c r="F19" s="53">
        <f t="shared" si="1"/>
        <v>0</v>
      </c>
    </row>
    <row r="20" spans="1:6" x14ac:dyDescent="0.4">
      <c r="A20" s="49" t="s">
        <v>73</v>
      </c>
    </row>
    <row r="21" spans="1:6" x14ac:dyDescent="0.4">
      <c r="A21" s="80" t="s">
        <v>74</v>
      </c>
      <c r="B21" s="54" t="s">
        <v>75</v>
      </c>
      <c r="C21" s="83"/>
      <c r="D21" s="53">
        <v>2500</v>
      </c>
      <c r="E21" s="90">
        <v>3</v>
      </c>
      <c r="F21" s="53">
        <f t="shared" ref="F21" si="2">C21*D21*E21</f>
        <v>0</v>
      </c>
    </row>
    <row r="22" spans="1:6" x14ac:dyDescent="0.4">
      <c r="A22" s="81" t="s">
        <v>76</v>
      </c>
      <c r="B22" s="66"/>
      <c r="C22" s="66"/>
      <c r="D22" s="66"/>
      <c r="E22" s="66"/>
      <c r="F22" s="82"/>
    </row>
    <row r="23" spans="1:6" ht="37.5" x14ac:dyDescent="0.4">
      <c r="A23" s="84" t="s">
        <v>77</v>
      </c>
      <c r="B23" s="85" t="s">
        <v>78</v>
      </c>
      <c r="C23" s="86"/>
      <c r="D23" s="73">
        <v>595</v>
      </c>
      <c r="E23" s="54">
        <v>6</v>
      </c>
      <c r="F23" s="53">
        <f>C23*D23*E23</f>
        <v>0</v>
      </c>
    </row>
    <row r="24" spans="1:6" x14ac:dyDescent="0.4">
      <c r="A24" s="118" t="s">
        <v>33</v>
      </c>
      <c r="B24" s="119"/>
      <c r="C24" s="119"/>
      <c r="D24" s="119"/>
      <c r="E24" s="120"/>
      <c r="F24" s="74">
        <f>SUM(F5:F23)</f>
        <v>0</v>
      </c>
    </row>
    <row r="25" spans="1:6" x14ac:dyDescent="0.4">
      <c r="A25" s="75"/>
      <c r="B25" s="75"/>
      <c r="C25" s="75"/>
      <c r="D25" s="75"/>
      <c r="E25" s="75"/>
      <c r="F25" s="76"/>
    </row>
    <row r="26" spans="1:6" x14ac:dyDescent="0.4">
      <c r="A26" s="49" t="s">
        <v>79</v>
      </c>
    </row>
    <row r="27" spans="1:6" ht="36" customHeight="1" x14ac:dyDescent="0.4">
      <c r="A27" s="112" t="s">
        <v>80</v>
      </c>
      <c r="B27" s="112"/>
      <c r="C27" s="112"/>
      <c r="D27" s="112"/>
      <c r="E27" s="112"/>
      <c r="F27" s="112"/>
    </row>
    <row r="28" spans="1:6" x14ac:dyDescent="0.4">
      <c r="A28" s="49" t="s">
        <v>81</v>
      </c>
    </row>
  </sheetData>
  <mergeCells count="6">
    <mergeCell ref="A27:F27"/>
    <mergeCell ref="A1:F1"/>
    <mergeCell ref="A2:B2"/>
    <mergeCell ref="A3:F3"/>
    <mergeCell ref="A4:F4"/>
    <mergeCell ref="A24:E24"/>
  </mergeCells>
  <phoneticPr fontId="2"/>
  <pageMargins left="0.25" right="0.25" top="0.75" bottom="0.75" header="0.3" footer="0.3"/>
  <pageSetup paperSize="9" scale="8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5"/>
  <sheetViews>
    <sheetView zoomScale="90" zoomScaleNormal="90" workbookViewId="0">
      <selection activeCell="A32" sqref="A32"/>
    </sheetView>
  </sheetViews>
  <sheetFormatPr defaultColWidth="8.625" defaultRowHeight="18.75" x14ac:dyDescent="0.4"/>
  <cols>
    <col min="1" max="1" width="12.875" style="49" customWidth="1"/>
    <col min="2" max="2" width="26.125" style="49" customWidth="1"/>
    <col min="3" max="3" width="19.625" style="49" customWidth="1"/>
    <col min="4" max="4" width="13.125" style="49" customWidth="1"/>
    <col min="5" max="5" width="11.375" style="49" customWidth="1"/>
    <col min="6" max="6" width="8.125" style="49" customWidth="1"/>
    <col min="7" max="7" width="12.875" style="49" customWidth="1"/>
    <col min="8" max="16384" width="8.625" style="49"/>
  </cols>
  <sheetData>
    <row r="1" spans="1:7" ht="24" x14ac:dyDescent="0.4">
      <c r="A1" s="113" t="s">
        <v>82</v>
      </c>
      <c r="B1" s="114"/>
      <c r="C1" s="114"/>
      <c r="D1" s="114"/>
      <c r="E1" s="114"/>
      <c r="F1" s="114"/>
      <c r="G1" s="114"/>
    </row>
    <row r="2" spans="1:7" ht="20.85" customHeight="1" x14ac:dyDescent="0.4">
      <c r="A2" s="125"/>
      <c r="B2" s="126"/>
      <c r="C2" s="127"/>
      <c r="D2" s="50" t="s">
        <v>38</v>
      </c>
      <c r="E2" s="50" t="s">
        <v>39</v>
      </c>
      <c r="F2" s="50" t="s">
        <v>40</v>
      </c>
      <c r="G2" s="50" t="s">
        <v>41</v>
      </c>
    </row>
    <row r="3" spans="1:7" ht="20.85" customHeight="1" x14ac:dyDescent="0.4">
      <c r="A3" s="116" t="s">
        <v>83</v>
      </c>
      <c r="B3" s="116"/>
      <c r="C3" s="116"/>
      <c r="D3" s="116"/>
      <c r="E3" s="116"/>
      <c r="F3" s="116"/>
      <c r="G3" s="116"/>
    </row>
    <row r="4" spans="1:7" ht="20.85" customHeight="1" x14ac:dyDescent="0.4">
      <c r="A4" s="128" t="s">
        <v>84</v>
      </c>
      <c r="B4" s="123" t="s">
        <v>85</v>
      </c>
      <c r="C4" s="51" t="s">
        <v>86</v>
      </c>
      <c r="D4" s="52"/>
      <c r="E4" s="53">
        <v>32</v>
      </c>
      <c r="F4" s="54">
        <v>6</v>
      </c>
      <c r="G4" s="53">
        <f>D4*E4*F4</f>
        <v>0</v>
      </c>
    </row>
    <row r="5" spans="1:7" ht="20.85" customHeight="1" x14ac:dyDescent="0.4">
      <c r="A5" s="129"/>
      <c r="B5" s="124"/>
      <c r="C5" s="51" t="s">
        <v>87</v>
      </c>
      <c r="D5" s="52"/>
      <c r="E5" s="53">
        <v>48</v>
      </c>
      <c r="F5" s="54">
        <v>6</v>
      </c>
      <c r="G5" s="53">
        <f t="shared" ref="G5:G29" si="0">D5*E5*F5</f>
        <v>0</v>
      </c>
    </row>
    <row r="6" spans="1:7" ht="20.85" customHeight="1" x14ac:dyDescent="0.4">
      <c r="A6" s="129"/>
      <c r="B6" s="121" t="s">
        <v>88</v>
      </c>
      <c r="C6" s="51" t="s">
        <v>86</v>
      </c>
      <c r="D6" s="55"/>
      <c r="E6" s="56">
        <v>48</v>
      </c>
      <c r="F6" s="54">
        <v>6</v>
      </c>
      <c r="G6" s="53">
        <f t="shared" si="0"/>
        <v>0</v>
      </c>
    </row>
    <row r="7" spans="1:7" ht="20.85" customHeight="1" x14ac:dyDescent="0.4">
      <c r="A7" s="129"/>
      <c r="B7" s="122"/>
      <c r="C7" s="51" t="s">
        <v>87</v>
      </c>
      <c r="D7" s="55"/>
      <c r="E7" s="56">
        <v>72</v>
      </c>
      <c r="F7" s="54">
        <v>6</v>
      </c>
      <c r="G7" s="53">
        <f t="shared" si="0"/>
        <v>0</v>
      </c>
    </row>
    <row r="8" spans="1:7" ht="20.85" customHeight="1" x14ac:dyDescent="0.4">
      <c r="A8" s="129"/>
      <c r="B8" s="121" t="s">
        <v>89</v>
      </c>
      <c r="C8" s="51" t="s">
        <v>86</v>
      </c>
      <c r="D8" s="55"/>
      <c r="E8" s="56">
        <v>240</v>
      </c>
      <c r="F8" s="54">
        <v>6</v>
      </c>
      <c r="G8" s="53">
        <f t="shared" si="0"/>
        <v>0</v>
      </c>
    </row>
    <row r="9" spans="1:7" ht="20.85" customHeight="1" x14ac:dyDescent="0.4">
      <c r="A9" s="129"/>
      <c r="B9" s="122"/>
      <c r="C9" s="51" t="s">
        <v>87</v>
      </c>
      <c r="D9" s="55"/>
      <c r="E9" s="56">
        <v>360</v>
      </c>
      <c r="F9" s="54">
        <v>6</v>
      </c>
      <c r="G9" s="53">
        <f t="shared" si="0"/>
        <v>0</v>
      </c>
    </row>
    <row r="10" spans="1:7" ht="20.85" customHeight="1" x14ac:dyDescent="0.4">
      <c r="A10" s="129"/>
      <c r="B10" s="121" t="s">
        <v>90</v>
      </c>
      <c r="C10" s="51" t="s">
        <v>86</v>
      </c>
      <c r="D10" s="55"/>
      <c r="E10" s="56">
        <v>32</v>
      </c>
      <c r="F10" s="54">
        <v>6</v>
      </c>
      <c r="G10" s="53">
        <f t="shared" si="0"/>
        <v>0</v>
      </c>
    </row>
    <row r="11" spans="1:7" ht="20.85" customHeight="1" x14ac:dyDescent="0.4">
      <c r="A11" s="129"/>
      <c r="B11" s="122"/>
      <c r="C11" s="51" t="s">
        <v>87</v>
      </c>
      <c r="D11" s="55"/>
      <c r="E11" s="56">
        <v>48</v>
      </c>
      <c r="F11" s="54">
        <v>6</v>
      </c>
      <c r="G11" s="53">
        <f t="shared" si="0"/>
        <v>0</v>
      </c>
    </row>
    <row r="12" spans="1:7" ht="20.85" customHeight="1" x14ac:dyDescent="0.4">
      <c r="A12" s="129"/>
      <c r="B12" s="121" t="s">
        <v>91</v>
      </c>
      <c r="C12" s="51" t="s">
        <v>86</v>
      </c>
      <c r="D12" s="55"/>
      <c r="E12" s="56">
        <v>100</v>
      </c>
      <c r="F12" s="54">
        <v>6</v>
      </c>
      <c r="G12" s="53">
        <f t="shared" si="0"/>
        <v>0</v>
      </c>
    </row>
    <row r="13" spans="1:7" ht="20.85" customHeight="1" x14ac:dyDescent="0.4">
      <c r="A13" s="129"/>
      <c r="B13" s="122"/>
      <c r="C13" s="51" t="s">
        <v>87</v>
      </c>
      <c r="D13" s="55"/>
      <c r="E13" s="56">
        <v>150</v>
      </c>
      <c r="F13" s="54">
        <v>6</v>
      </c>
      <c r="G13" s="53">
        <f t="shared" si="0"/>
        <v>0</v>
      </c>
    </row>
    <row r="14" spans="1:7" ht="20.85" customHeight="1" x14ac:dyDescent="0.4">
      <c r="A14" s="129"/>
      <c r="B14" s="121" t="s">
        <v>92</v>
      </c>
      <c r="C14" s="51" t="s">
        <v>86</v>
      </c>
      <c r="D14" s="55"/>
      <c r="E14" s="56">
        <v>32</v>
      </c>
      <c r="F14" s="54">
        <v>6</v>
      </c>
      <c r="G14" s="53">
        <f t="shared" si="0"/>
        <v>0</v>
      </c>
    </row>
    <row r="15" spans="1:7" ht="20.85" customHeight="1" x14ac:dyDescent="0.4">
      <c r="A15" s="129"/>
      <c r="B15" s="122"/>
      <c r="C15" s="51" t="s">
        <v>87</v>
      </c>
      <c r="D15" s="55"/>
      <c r="E15" s="56">
        <v>48</v>
      </c>
      <c r="F15" s="54">
        <v>6</v>
      </c>
      <c r="G15" s="53">
        <f t="shared" si="0"/>
        <v>0</v>
      </c>
    </row>
    <row r="16" spans="1:7" ht="20.85" customHeight="1" x14ac:dyDescent="0.4">
      <c r="A16" s="129"/>
      <c r="B16" s="121" t="s">
        <v>93</v>
      </c>
      <c r="C16" s="51" t="s">
        <v>86</v>
      </c>
      <c r="D16" s="55"/>
      <c r="E16" s="56">
        <v>140</v>
      </c>
      <c r="F16" s="54">
        <v>6</v>
      </c>
      <c r="G16" s="53">
        <f t="shared" si="0"/>
        <v>0</v>
      </c>
    </row>
    <row r="17" spans="1:7" ht="20.85" customHeight="1" x14ac:dyDescent="0.4">
      <c r="A17" s="129"/>
      <c r="B17" s="122"/>
      <c r="C17" s="51" t="s">
        <v>87</v>
      </c>
      <c r="D17" s="55"/>
      <c r="E17" s="56">
        <v>210</v>
      </c>
      <c r="F17" s="54">
        <v>6</v>
      </c>
      <c r="G17" s="53">
        <f t="shared" si="0"/>
        <v>0</v>
      </c>
    </row>
    <row r="18" spans="1:7" ht="20.85" customHeight="1" x14ac:dyDescent="0.4">
      <c r="A18" s="129"/>
      <c r="B18" s="121" t="s">
        <v>94</v>
      </c>
      <c r="C18" s="51" t="s">
        <v>86</v>
      </c>
      <c r="D18" s="55"/>
      <c r="E18" s="56">
        <v>32</v>
      </c>
      <c r="F18" s="54">
        <v>6</v>
      </c>
      <c r="G18" s="53">
        <f t="shared" si="0"/>
        <v>0</v>
      </c>
    </row>
    <row r="19" spans="1:7" ht="20.85" customHeight="1" x14ac:dyDescent="0.4">
      <c r="A19" s="129"/>
      <c r="B19" s="122"/>
      <c r="C19" s="51" t="s">
        <v>87</v>
      </c>
      <c r="D19" s="55"/>
      <c r="E19" s="56">
        <v>48</v>
      </c>
      <c r="F19" s="54">
        <v>6</v>
      </c>
      <c r="G19" s="53">
        <f t="shared" si="0"/>
        <v>0</v>
      </c>
    </row>
    <row r="20" spans="1:7" ht="20.85" customHeight="1" x14ac:dyDescent="0.4">
      <c r="A20" s="129"/>
      <c r="B20" s="121" t="s">
        <v>95</v>
      </c>
      <c r="C20" s="51" t="s">
        <v>86</v>
      </c>
      <c r="D20" s="55"/>
      <c r="E20" s="56">
        <v>32</v>
      </c>
      <c r="F20" s="54">
        <v>6</v>
      </c>
      <c r="G20" s="53">
        <f t="shared" si="0"/>
        <v>0</v>
      </c>
    </row>
    <row r="21" spans="1:7" ht="20.85" customHeight="1" x14ac:dyDescent="0.4">
      <c r="A21" s="129"/>
      <c r="B21" s="122"/>
      <c r="C21" s="51" t="s">
        <v>87</v>
      </c>
      <c r="D21" s="55"/>
      <c r="E21" s="56">
        <v>48</v>
      </c>
      <c r="F21" s="54">
        <v>6</v>
      </c>
      <c r="G21" s="53">
        <f t="shared" si="0"/>
        <v>0</v>
      </c>
    </row>
    <row r="22" spans="1:7" ht="20.85" customHeight="1" x14ac:dyDescent="0.4">
      <c r="A22" s="129"/>
      <c r="B22" s="121" t="s">
        <v>96</v>
      </c>
      <c r="C22" s="51" t="s">
        <v>86</v>
      </c>
      <c r="D22" s="55"/>
      <c r="E22" s="56">
        <v>32</v>
      </c>
      <c r="F22" s="54">
        <v>6</v>
      </c>
      <c r="G22" s="53">
        <f t="shared" si="0"/>
        <v>0</v>
      </c>
    </row>
    <row r="23" spans="1:7" ht="20.85" customHeight="1" x14ac:dyDescent="0.4">
      <c r="A23" s="129"/>
      <c r="B23" s="122"/>
      <c r="C23" s="51" t="s">
        <v>87</v>
      </c>
      <c r="D23" s="55"/>
      <c r="E23" s="56">
        <v>48</v>
      </c>
      <c r="F23" s="54">
        <v>6</v>
      </c>
      <c r="G23" s="53">
        <f t="shared" si="0"/>
        <v>0</v>
      </c>
    </row>
    <row r="24" spans="1:7" ht="20.85" customHeight="1" x14ac:dyDescent="0.4">
      <c r="A24" s="129"/>
      <c r="B24" s="123" t="s">
        <v>97</v>
      </c>
      <c r="C24" s="51" t="s">
        <v>86</v>
      </c>
      <c r="D24" s="55"/>
      <c r="E24" s="56">
        <v>16</v>
      </c>
      <c r="F24" s="54">
        <v>6</v>
      </c>
      <c r="G24" s="53">
        <f t="shared" si="0"/>
        <v>0</v>
      </c>
    </row>
    <row r="25" spans="1:7" ht="20.85" customHeight="1" x14ac:dyDescent="0.4">
      <c r="A25" s="130"/>
      <c r="B25" s="124"/>
      <c r="C25" s="51" t="s">
        <v>87</v>
      </c>
      <c r="D25" s="55"/>
      <c r="E25" s="56">
        <v>24</v>
      </c>
      <c r="F25" s="54">
        <v>6</v>
      </c>
      <c r="G25" s="53">
        <f t="shared" si="0"/>
        <v>0</v>
      </c>
    </row>
    <row r="26" spans="1:7" ht="20.85" customHeight="1" x14ac:dyDescent="0.4">
      <c r="A26" s="58" t="s">
        <v>98</v>
      </c>
      <c r="B26" s="59" t="s">
        <v>99</v>
      </c>
      <c r="C26" s="60"/>
      <c r="D26" s="55"/>
      <c r="E26" s="56">
        <v>7000</v>
      </c>
      <c r="F26" s="54">
        <v>6</v>
      </c>
      <c r="G26" s="56">
        <f t="shared" si="0"/>
        <v>0</v>
      </c>
    </row>
    <row r="27" spans="1:7" ht="20.85" customHeight="1" x14ac:dyDescent="0.4">
      <c r="A27" s="61" t="s">
        <v>100</v>
      </c>
      <c r="B27" s="59" t="s">
        <v>99</v>
      </c>
      <c r="C27" s="60"/>
      <c r="D27" s="55"/>
      <c r="E27" s="56">
        <f>SUM(E4:E26)</f>
        <v>8840</v>
      </c>
      <c r="F27" s="54">
        <v>6</v>
      </c>
      <c r="G27" s="56">
        <f t="shared" si="0"/>
        <v>0</v>
      </c>
    </row>
    <row r="28" spans="1:7" ht="20.85" customHeight="1" x14ac:dyDescent="0.4">
      <c r="A28" s="62" t="s">
        <v>101</v>
      </c>
      <c r="B28" s="63"/>
      <c r="C28" s="63"/>
      <c r="D28" s="64"/>
      <c r="E28" s="65"/>
      <c r="F28" s="66"/>
      <c r="G28" s="67"/>
    </row>
    <row r="29" spans="1:7" ht="20.85" customHeight="1" x14ac:dyDescent="0.4">
      <c r="A29" s="68" t="s">
        <v>98</v>
      </c>
      <c r="B29" s="69" t="s">
        <v>99</v>
      </c>
      <c r="C29" s="60"/>
      <c r="D29" s="70"/>
      <c r="E29" s="71">
        <v>51800</v>
      </c>
      <c r="F29" s="72">
        <v>3</v>
      </c>
      <c r="G29" s="73">
        <f t="shared" si="0"/>
        <v>0</v>
      </c>
    </row>
    <row r="30" spans="1:7" ht="20.85" customHeight="1" x14ac:dyDescent="0.4">
      <c r="A30" s="61" t="s">
        <v>100</v>
      </c>
      <c r="B30" s="59" t="s">
        <v>99</v>
      </c>
      <c r="C30" s="60"/>
      <c r="D30" s="55"/>
      <c r="E30" s="56">
        <f>E29</f>
        <v>51800</v>
      </c>
      <c r="F30" s="57">
        <v>3</v>
      </c>
      <c r="G30" s="56">
        <f>D30*E30*F30</f>
        <v>0</v>
      </c>
    </row>
    <row r="31" spans="1:7" ht="20.85" customHeight="1" x14ac:dyDescent="0.4">
      <c r="A31" s="118" t="s">
        <v>33</v>
      </c>
      <c r="B31" s="119"/>
      <c r="C31" s="119"/>
      <c r="D31" s="119"/>
      <c r="E31" s="119"/>
      <c r="F31" s="120"/>
      <c r="G31" s="74">
        <f>SUM(G4:G30)</f>
        <v>0</v>
      </c>
    </row>
    <row r="32" spans="1:7" ht="20.85" customHeight="1" x14ac:dyDescent="0.4">
      <c r="A32" s="75"/>
      <c r="B32" s="75"/>
      <c r="C32" s="75"/>
      <c r="D32" s="75"/>
      <c r="E32" s="75"/>
      <c r="F32" s="75"/>
      <c r="G32" s="76"/>
    </row>
    <row r="33" spans="1:7" ht="20.85" customHeight="1" x14ac:dyDescent="0.4">
      <c r="A33" s="49" t="s">
        <v>79</v>
      </c>
    </row>
    <row r="34" spans="1:7" ht="20.85" hidden="1" customHeight="1" x14ac:dyDescent="0.4">
      <c r="A34" s="112" t="s">
        <v>102</v>
      </c>
      <c r="B34" s="112"/>
      <c r="C34" s="112"/>
      <c r="D34" s="112"/>
      <c r="E34" s="112"/>
      <c r="F34" s="112"/>
      <c r="G34" s="112"/>
    </row>
    <row r="35" spans="1:7" ht="20.85" customHeight="1" x14ac:dyDescent="0.4">
      <c r="A35" s="49" t="s">
        <v>103</v>
      </c>
    </row>
  </sheetData>
  <mergeCells count="17">
    <mergeCell ref="A1:G1"/>
    <mergeCell ref="A2:C2"/>
    <mergeCell ref="A3:G3"/>
    <mergeCell ref="A4:A25"/>
    <mergeCell ref="B4:B5"/>
    <mergeCell ref="B6:B7"/>
    <mergeCell ref="B8:B9"/>
    <mergeCell ref="B10:B11"/>
    <mergeCell ref="B12:B13"/>
    <mergeCell ref="B14:B15"/>
    <mergeCell ref="A34:G34"/>
    <mergeCell ref="B16:B17"/>
    <mergeCell ref="B18:B19"/>
    <mergeCell ref="B20:B21"/>
    <mergeCell ref="B22:B23"/>
    <mergeCell ref="B24:B25"/>
    <mergeCell ref="A31:F31"/>
  </mergeCells>
  <phoneticPr fontId="2"/>
  <pageMargins left="0.25" right="0.25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全体表</vt:lpstr>
      <vt:lpstr>実施計画額内訳</vt:lpstr>
      <vt:lpstr>【差替】印刷単価</vt:lpstr>
      <vt:lpstr>発送単価</vt:lpstr>
      <vt:lpstr>実施計画額内訳!Print_Area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2021-08-05T03:53:46Z</dcterms:created>
  <dcterms:modified xsi:type="dcterms:W3CDTF">2021-10-25T08:54:59Z</dcterms:modified>
  <cp:category/>
  <cp:contentStatus/>
</cp:coreProperties>
</file>