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90" activeTab="0"/>
  </bookViews>
  <sheets>
    <sheet name="見積金額内訳書" sheetId="1" r:id="rId1"/>
  </sheets>
  <definedNames>
    <definedName name="_xlnm.Print_Area" localSheetId="0">'見積金額内訳書'!$A$1:$P$19</definedName>
  </definedNames>
  <calcPr fullCalcOnLoad="1"/>
</workbook>
</file>

<file path=xl/sharedStrings.xml><?xml version="1.0" encoding="utf-8"?>
<sst xmlns="http://schemas.openxmlformats.org/spreadsheetml/2006/main" count="49" uniqueCount="28">
  <si>
    <t>業務内容</t>
  </si>
  <si>
    <t>１　税理士業務</t>
  </si>
  <si>
    <t>（１）税務代理業務</t>
  </si>
  <si>
    <t>（２）税務書類の作成業務</t>
  </si>
  <si>
    <t>（３）税務相談業務</t>
  </si>
  <si>
    <t>２　会計業務（消費税計算業務）</t>
  </si>
  <si>
    <t>（１）消費税確認作業</t>
  </si>
  <si>
    <t>（２）申告計算</t>
  </si>
  <si>
    <t>３　アドバイザリー業務</t>
  </si>
  <si>
    <t>単価</t>
  </si>
  <si>
    <t>４　開発投融資審査業務</t>
  </si>
  <si>
    <t>合計（税抜）</t>
  </si>
  <si>
    <t>-</t>
  </si>
  <si>
    <t>合計（税込）</t>
  </si>
  <si>
    <t>※</t>
  </si>
  <si>
    <t>年度別金額</t>
  </si>
  <si>
    <t>※入札金額は、全期間金額合計の消費税額を含まない金額となります。</t>
  </si>
  <si>
    <t>2022年度</t>
  </si>
  <si>
    <t>2023年度</t>
  </si>
  <si>
    <t>2024年度</t>
  </si>
  <si>
    <t>2025年度</t>
  </si>
  <si>
    <t>2026年度</t>
  </si>
  <si>
    <t>2027年度</t>
  </si>
  <si>
    <t>消費税額等（10％）</t>
  </si>
  <si>
    <t>積算様式</t>
  </si>
  <si>
    <t>想定時間数</t>
  </si>
  <si>
    <t>総計</t>
  </si>
  <si>
    <t>小計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</si>
</sst>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sz val="6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1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  <font>
      <sz val="11"/>
      <color theme="1"/>
      <name val="ＭＳ ゴシック"/>
      <family val="3"/>
    </font>
    <font>
      <b/>
      <sz val="16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Fill="1" applyBorder="1" applyAlignment="1">
      <alignment vertical="center"/>
    </xf>
    <xf numFmtId="0" fontId="37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showGridLines="0" tabSelected="1" zoomScalePageLayoutView="0" workbookViewId="0" topLeftCell="A1">
      <selection activeCell="H17" sqref="H17"/>
    </sheetView>
  </sheetViews>
  <sheetFormatPr defaultColWidth="8.796875" defaultRowHeight="15"/>
  <cols>
    <col min="1" max="1" width="36.09765625" style="0" bestFit="1" customWidth="1"/>
    <col min="2" max="3" width="11.59765625" style="0" customWidth="1"/>
    <col min="4" max="4" width="14.796875" style="0" customWidth="1"/>
    <col min="5" max="5" width="11.59765625" style="0" customWidth="1"/>
    <col min="6" max="6" width="14.796875" style="0" customWidth="1"/>
    <col min="7" max="7" width="11.59765625" style="0" customWidth="1"/>
    <col min="8" max="8" width="14.796875" style="0" customWidth="1"/>
    <col min="9" max="9" width="11.59765625" style="0" customWidth="1"/>
    <col min="10" max="10" width="14.796875" style="0" customWidth="1"/>
    <col min="11" max="11" width="11.59765625" style="0" customWidth="1"/>
    <col min="12" max="12" width="14.796875" style="0" customWidth="1"/>
    <col min="13" max="13" width="11.59765625" style="0" customWidth="1"/>
    <col min="14" max="15" width="14.796875" style="0" customWidth="1"/>
    <col min="16" max="16" width="3.59765625" style="0" customWidth="1"/>
  </cols>
  <sheetData>
    <row r="1" spans="1:15" ht="36" customHeight="1">
      <c r="A1" s="9" t="s">
        <v>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ht="22.5" customHeight="1"/>
    <row r="3" spans="1:15" ht="22.5" customHeight="1">
      <c r="A3" s="10" t="s">
        <v>0</v>
      </c>
      <c r="B3" s="10" t="s">
        <v>9</v>
      </c>
      <c r="C3" s="10" t="s">
        <v>15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 t="s">
        <v>26</v>
      </c>
    </row>
    <row r="4" spans="1:15" ht="22.5" customHeight="1">
      <c r="A4" s="10"/>
      <c r="B4" s="10"/>
      <c r="C4" s="10" t="s">
        <v>17</v>
      </c>
      <c r="D4" s="10"/>
      <c r="E4" s="10" t="s">
        <v>18</v>
      </c>
      <c r="F4" s="10"/>
      <c r="G4" s="10" t="s">
        <v>19</v>
      </c>
      <c r="H4" s="10"/>
      <c r="I4" s="10" t="s">
        <v>20</v>
      </c>
      <c r="J4" s="10"/>
      <c r="K4" s="10" t="s">
        <v>21</v>
      </c>
      <c r="L4" s="10"/>
      <c r="M4" s="10" t="s">
        <v>22</v>
      </c>
      <c r="N4" s="10"/>
      <c r="O4" s="10"/>
    </row>
    <row r="5" spans="1:15" ht="22.5" customHeight="1">
      <c r="A5" s="10"/>
      <c r="B5" s="10"/>
      <c r="C5" s="6" t="s">
        <v>25</v>
      </c>
      <c r="D5" s="5" t="s">
        <v>27</v>
      </c>
      <c r="E5" s="7" t="s">
        <v>25</v>
      </c>
      <c r="F5" s="5" t="s">
        <v>27</v>
      </c>
      <c r="G5" s="7" t="s">
        <v>25</v>
      </c>
      <c r="H5" s="5" t="s">
        <v>27</v>
      </c>
      <c r="I5" s="7" t="s">
        <v>25</v>
      </c>
      <c r="J5" s="5" t="s">
        <v>27</v>
      </c>
      <c r="K5" s="7" t="s">
        <v>25</v>
      </c>
      <c r="L5" s="5" t="s">
        <v>27</v>
      </c>
      <c r="M5" s="7" t="s">
        <v>25</v>
      </c>
      <c r="N5" s="5" t="s">
        <v>27</v>
      </c>
      <c r="O5" s="10"/>
    </row>
    <row r="6" spans="1:15" ht="22.5" customHeight="1">
      <c r="A6" s="8" t="s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2.5" customHeight="1">
      <c r="A7" s="1" t="s">
        <v>2</v>
      </c>
      <c r="B7" s="2"/>
      <c r="C7" s="2">
        <f>135/12*9</f>
        <v>101.25</v>
      </c>
      <c r="D7" s="2"/>
      <c r="E7" s="2">
        <v>135</v>
      </c>
      <c r="F7" s="2"/>
      <c r="G7" s="2">
        <v>135</v>
      </c>
      <c r="H7" s="2"/>
      <c r="I7" s="2">
        <v>135</v>
      </c>
      <c r="J7" s="2"/>
      <c r="K7" s="2">
        <v>135</v>
      </c>
      <c r="L7" s="2"/>
      <c r="M7" s="2">
        <f>135/12*4</f>
        <v>45</v>
      </c>
      <c r="N7" s="2"/>
      <c r="O7" s="2">
        <f>D7+F7+H7+J7+L7+N7</f>
        <v>0</v>
      </c>
    </row>
    <row r="8" spans="1:15" ht="22.5" customHeight="1">
      <c r="A8" s="1" t="s">
        <v>3</v>
      </c>
      <c r="B8" s="2"/>
      <c r="C8" s="2">
        <f>10/12*9</f>
        <v>7.5</v>
      </c>
      <c r="D8" s="2"/>
      <c r="E8" s="2">
        <v>10</v>
      </c>
      <c r="F8" s="2"/>
      <c r="G8" s="2">
        <v>10</v>
      </c>
      <c r="H8" s="2"/>
      <c r="I8" s="2">
        <v>10</v>
      </c>
      <c r="J8" s="2"/>
      <c r="K8" s="2">
        <v>10</v>
      </c>
      <c r="L8" s="2"/>
      <c r="M8" s="2">
        <f>10/12*4</f>
        <v>3.3333333333333335</v>
      </c>
      <c r="N8" s="2"/>
      <c r="O8" s="2">
        <f>D8+F8+H8+J8+L8+N8</f>
        <v>0</v>
      </c>
    </row>
    <row r="9" spans="1:15" ht="22.5" customHeight="1">
      <c r="A9" s="1" t="s">
        <v>4</v>
      </c>
      <c r="B9" s="2"/>
      <c r="C9" s="2">
        <f>300/12*9</f>
        <v>225</v>
      </c>
      <c r="D9" s="2"/>
      <c r="E9" s="2">
        <v>300</v>
      </c>
      <c r="F9" s="2"/>
      <c r="G9" s="2">
        <v>300</v>
      </c>
      <c r="H9" s="2"/>
      <c r="I9" s="2">
        <v>300</v>
      </c>
      <c r="J9" s="2"/>
      <c r="K9" s="2">
        <v>300</v>
      </c>
      <c r="L9" s="2"/>
      <c r="M9" s="2">
        <f>300/12*4</f>
        <v>100</v>
      </c>
      <c r="N9" s="2"/>
      <c r="O9" s="2">
        <f>D9+F9+H9+J9+L9+N9</f>
        <v>0</v>
      </c>
    </row>
    <row r="10" spans="1:15" ht="22.5" customHeight="1">
      <c r="A10" s="8" t="s">
        <v>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22.5" customHeight="1">
      <c r="A11" s="1" t="s">
        <v>6</v>
      </c>
      <c r="B11" s="2"/>
      <c r="C11" s="2">
        <f>500/12*9</f>
        <v>375</v>
      </c>
      <c r="D11" s="2"/>
      <c r="E11" s="2">
        <v>500</v>
      </c>
      <c r="F11" s="2"/>
      <c r="G11" s="2">
        <v>500</v>
      </c>
      <c r="H11" s="2"/>
      <c r="I11" s="2">
        <v>500</v>
      </c>
      <c r="J11" s="2"/>
      <c r="K11" s="2">
        <v>500</v>
      </c>
      <c r="L11" s="2"/>
      <c r="M11" s="2">
        <f>500/12*4</f>
        <v>166.66666666666666</v>
      </c>
      <c r="N11" s="2"/>
      <c r="O11" s="2">
        <f>D11+F11+H11+J11+L11+N11</f>
        <v>0</v>
      </c>
    </row>
    <row r="12" spans="1:15" ht="22.5" customHeight="1">
      <c r="A12" s="1" t="s">
        <v>7</v>
      </c>
      <c r="B12" s="2"/>
      <c r="C12" s="2">
        <f>85/12*9</f>
        <v>63.75</v>
      </c>
      <c r="D12" s="2"/>
      <c r="E12" s="2">
        <v>85</v>
      </c>
      <c r="F12" s="2"/>
      <c r="G12" s="2">
        <v>85</v>
      </c>
      <c r="H12" s="2"/>
      <c r="I12" s="2">
        <v>85</v>
      </c>
      <c r="J12" s="2"/>
      <c r="K12" s="2">
        <v>85</v>
      </c>
      <c r="L12" s="2"/>
      <c r="M12" s="2">
        <f>85/12*4</f>
        <v>28.333333333333332</v>
      </c>
      <c r="N12" s="2"/>
      <c r="O12" s="2">
        <f>D12+F12+H12+J12+L12+N12</f>
        <v>0</v>
      </c>
    </row>
    <row r="13" spans="1:15" ht="22.5" customHeight="1">
      <c r="A13" s="1" t="s">
        <v>8</v>
      </c>
      <c r="B13" s="4"/>
      <c r="C13" s="4">
        <f>20/12*9</f>
        <v>15</v>
      </c>
      <c r="D13" s="2"/>
      <c r="E13" s="4">
        <v>20</v>
      </c>
      <c r="F13" s="2"/>
      <c r="G13" s="4">
        <v>20</v>
      </c>
      <c r="H13" s="2"/>
      <c r="I13" s="4">
        <v>20</v>
      </c>
      <c r="J13" s="2"/>
      <c r="K13" s="4">
        <v>20</v>
      </c>
      <c r="L13" s="2"/>
      <c r="M13" s="4">
        <f>20/12*4</f>
        <v>6.666666666666667</v>
      </c>
      <c r="N13" s="2"/>
      <c r="O13" s="2">
        <f>D13+F13+H13+J13+L13+N13</f>
        <v>0</v>
      </c>
    </row>
    <row r="14" spans="1:15" ht="22.5" customHeight="1">
      <c r="A14" s="1" t="s">
        <v>10</v>
      </c>
      <c r="B14" s="4"/>
      <c r="C14" s="4">
        <f>40/12*9</f>
        <v>30</v>
      </c>
      <c r="D14" s="2"/>
      <c r="E14" s="4">
        <v>40</v>
      </c>
      <c r="F14" s="2"/>
      <c r="G14" s="4">
        <v>40</v>
      </c>
      <c r="H14" s="2"/>
      <c r="I14" s="4">
        <v>40</v>
      </c>
      <c r="J14" s="2"/>
      <c r="K14" s="4">
        <v>40</v>
      </c>
      <c r="L14" s="2"/>
      <c r="M14" s="4">
        <f>40/12*4</f>
        <v>13.333333333333334</v>
      </c>
      <c r="N14" s="2"/>
      <c r="O14" s="2">
        <f>D14+F14+H14+J14+L14+N14</f>
        <v>0</v>
      </c>
    </row>
    <row r="15" spans="1:16" ht="22.5" customHeight="1">
      <c r="A15" s="10" t="s">
        <v>11</v>
      </c>
      <c r="B15" s="10"/>
      <c r="C15" s="2">
        <f>SUM(C7:C14)</f>
        <v>817.5</v>
      </c>
      <c r="D15" s="2">
        <f>+D7+D8+D9+D11+D12+D13+D14</f>
        <v>0</v>
      </c>
      <c r="E15" s="2">
        <f>SUM(E7:E14)</f>
        <v>1090</v>
      </c>
      <c r="F15" s="2">
        <f>+F7+F8+F9+F11+F12+F13+F14</f>
        <v>0</v>
      </c>
      <c r="G15" s="2">
        <f>SUM(G7:G14)</f>
        <v>1090</v>
      </c>
      <c r="H15" s="2">
        <f>+H7+H8+H9+H11+H12+H13+H14</f>
        <v>0</v>
      </c>
      <c r="I15" s="2">
        <f>SUM(I7:I14)</f>
        <v>1090</v>
      </c>
      <c r="J15" s="2">
        <f>+J7+J8+J9+J11+J12+J13+J14</f>
        <v>0</v>
      </c>
      <c r="K15" s="2">
        <f>SUM(K7:K14)</f>
        <v>1090</v>
      </c>
      <c r="L15" s="2">
        <f>+L7+L8+L9+L11+L12+L13+L14</f>
        <v>0</v>
      </c>
      <c r="M15" s="2">
        <f>SUM(M7:M14)</f>
        <v>363.3333333333333</v>
      </c>
      <c r="N15" s="2">
        <f>+N7+N8+N9+N11+N12+N13+N14</f>
        <v>0</v>
      </c>
      <c r="O15" s="2">
        <f>+O7+O8+O9+O11+O12+O13+O14</f>
        <v>0</v>
      </c>
      <c r="P15" t="s">
        <v>14</v>
      </c>
    </row>
    <row r="16" spans="1:15" ht="22.5" customHeight="1">
      <c r="A16" s="10" t="s">
        <v>23</v>
      </c>
      <c r="B16" s="10"/>
      <c r="C16" s="3" t="s">
        <v>12</v>
      </c>
      <c r="D16" s="2">
        <f>+ROUND(D15*10%,0)</f>
        <v>0</v>
      </c>
      <c r="E16" s="3" t="s">
        <v>12</v>
      </c>
      <c r="F16" s="2">
        <f>+ROUND(F15*10%,0)</f>
        <v>0</v>
      </c>
      <c r="G16" s="3" t="s">
        <v>12</v>
      </c>
      <c r="H16" s="2">
        <f>+ROUND(H15*10%,0)</f>
        <v>0</v>
      </c>
      <c r="I16" s="3" t="s">
        <v>12</v>
      </c>
      <c r="J16" s="2">
        <f>+ROUND(J15*10%,0)</f>
        <v>0</v>
      </c>
      <c r="K16" s="3" t="s">
        <v>12</v>
      </c>
      <c r="L16" s="2">
        <f>+ROUND(L15*10%,0)</f>
        <v>0</v>
      </c>
      <c r="M16" s="3" t="s">
        <v>12</v>
      </c>
      <c r="N16" s="2">
        <f>+ROUND(N15*10%,0)</f>
        <v>0</v>
      </c>
      <c r="O16" s="2">
        <f>+ROUND(O15*10%,0)</f>
        <v>0</v>
      </c>
    </row>
    <row r="17" spans="1:15" ht="22.5" customHeight="1">
      <c r="A17" s="10" t="s">
        <v>13</v>
      </c>
      <c r="B17" s="10"/>
      <c r="C17" s="3" t="s">
        <v>12</v>
      </c>
      <c r="D17" s="2">
        <f>+D15+D16</f>
        <v>0</v>
      </c>
      <c r="E17" s="3" t="s">
        <v>12</v>
      </c>
      <c r="F17" s="2">
        <f>+F15+F16</f>
        <v>0</v>
      </c>
      <c r="G17" s="3" t="s">
        <v>12</v>
      </c>
      <c r="H17" s="2">
        <f>+H15+H16</f>
        <v>0</v>
      </c>
      <c r="I17" s="3" t="s">
        <v>12</v>
      </c>
      <c r="J17" s="2">
        <f>+J15+J16</f>
        <v>0</v>
      </c>
      <c r="K17" s="3" t="s">
        <v>12</v>
      </c>
      <c r="L17" s="2">
        <f>+L15+L16</f>
        <v>0</v>
      </c>
      <c r="M17" s="3" t="s">
        <v>12</v>
      </c>
      <c r="N17" s="2">
        <f>+N15+N16</f>
        <v>0</v>
      </c>
      <c r="O17" s="2">
        <f>+O15+O16</f>
        <v>0</v>
      </c>
    </row>
    <row r="19" ht="22.5" customHeight="1">
      <c r="A19" t="s">
        <v>16</v>
      </c>
    </row>
  </sheetData>
  <sheetProtection/>
  <mergeCells count="16">
    <mergeCell ref="A3:A5"/>
    <mergeCell ref="C4:D4"/>
    <mergeCell ref="E4:F4"/>
    <mergeCell ref="G4:H4"/>
    <mergeCell ref="A6:O6"/>
    <mergeCell ref="C3:N3"/>
    <mergeCell ref="A10:O10"/>
    <mergeCell ref="A1:O1"/>
    <mergeCell ref="A17:B17"/>
    <mergeCell ref="B3:B5"/>
    <mergeCell ref="A16:B16"/>
    <mergeCell ref="O3:O5"/>
    <mergeCell ref="A15:B15"/>
    <mergeCell ref="I4:J4"/>
    <mergeCell ref="K4:L4"/>
    <mergeCell ref="M4:N4"/>
  </mergeCells>
  <printOptions/>
  <pageMargins left="0.5905511811023623" right="0.3937007874015748" top="1.062992125984252" bottom="0.7480314960629921" header="0.5511811023622047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2022-03-07T12:20:16Z</dcterms:created>
  <dcterms:modified xsi:type="dcterms:W3CDTF">2022-03-08T02:06:16Z</dcterms:modified>
  <cp:category/>
  <cp:version/>
  <cp:contentType/>
  <cp:contentStatus/>
</cp:coreProperties>
</file>