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8" windowHeight="8340" tabRatio="846" activeTab="0"/>
  </bookViews>
  <sheets>
    <sheet name="表紙" sheetId="1" r:id="rId1"/>
    <sheet name="建築概要" sheetId="2" r:id="rId2"/>
    <sheet name="本体頭" sheetId="3" r:id="rId3"/>
    <sheet name="電気 " sheetId="4" r:id="rId4"/>
    <sheet name="機械 " sheetId="5" r:id="rId5"/>
  </sheets>
  <externalReferences>
    <externalReference r:id="rId8"/>
    <externalReference r:id="rId9"/>
    <externalReference r:id="rId10"/>
  </externalReferences>
  <definedNames>
    <definedName name="_xlfn.BAHTTEXT" hidden="1">#NAME?</definedName>
    <definedName name="_xlnm.Print_Area" localSheetId="4">'機械 '!$B$1:$H$57</definedName>
    <definedName name="_xlnm.Print_Area" localSheetId="1">'建築概要'!$B$1:$H$53</definedName>
    <definedName name="_xlnm.Print_Area" localSheetId="3">'電気 '!$B$1:$H$57</definedName>
    <definedName name="_xlnm.Print_Area" localSheetId="0">'表紙'!$A$1:$G$52</definedName>
    <definedName name="_xlnm.Print_Area" localSheetId="2">'本体頭'!$B$1:$H$61</definedName>
    <definedName name="_xlnm.Print_Titles" localSheetId="4">'機械 '!$1:$1</definedName>
    <definedName name="_xlnm.Print_Titles" localSheetId="3">'電気 '!$1:$1</definedName>
    <definedName name="_xlnm.Print_Titles" localSheetId="2">'本体頭'!$1:$1</definedName>
    <definedName name="siteinasi" hidden="1">'[2]細目内訳パ－ト２'!$A$1:$A$496</definedName>
    <definedName name="Z_872A6464_4170_11D1_8931_F962444BB311_.wvu.PrintArea" localSheetId="4" hidden="1">'機械 '!$B$1:$I$57</definedName>
    <definedName name="Z_872A6464_4170_11D1_8931_F962444BB311_.wvu.PrintArea" localSheetId="3" hidden="1">'電気 '!$B$1:$I$57</definedName>
    <definedName name="Z_872A6464_4170_11D1_8931_F962444BB311_.wvu.PrintArea" localSheetId="2" hidden="1">'本体頭'!$B$1:$I$173</definedName>
    <definedName name="Z_872A6464_4170_11D1_8931_F962444BB311_.wvu.PrintTitles" localSheetId="4" hidden="1">'機械 '!$1:$1</definedName>
    <definedName name="Z_872A6464_4170_11D1_8931_F962444BB311_.wvu.PrintTitles" localSheetId="3" hidden="1">'電気 '!$1:$1</definedName>
    <definedName name="Z_872A6464_4170_11D1_8931_F962444BB311_.wvu.PrintTitles" localSheetId="2" hidden="1">'本体頭'!$1:$1</definedName>
    <definedName name="ううううう" hidden="1">'[1]細目内訳パ－ト２'!$A$1:$A$496</definedName>
    <definedName name="そん" hidden="1">'[3]細目内訳パ－ト２'!$A$1:$A$496</definedName>
  </definedNames>
  <calcPr fullCalcOnLoad="1"/>
</workbook>
</file>

<file path=xl/sharedStrings.xml><?xml version="1.0" encoding="utf-8"?>
<sst xmlns="http://schemas.openxmlformats.org/spreadsheetml/2006/main" count="128" uniqueCount="88">
  <si>
    <t>建築概要</t>
  </si>
  <si>
    <t>所在地</t>
  </si>
  <si>
    <t>階数</t>
  </si>
  <si>
    <t>工　　期</t>
  </si>
  <si>
    <t>用途</t>
  </si>
  <si>
    <t>構造種別</t>
  </si>
  <si>
    <t>敷地面積</t>
  </si>
  <si>
    <t>建築面積</t>
  </si>
  <si>
    <t>延床面積</t>
  </si>
  <si>
    <t>名       称</t>
  </si>
  <si>
    <t>単　位</t>
  </si>
  <si>
    <t>金    額</t>
  </si>
  <si>
    <t>単    価</t>
  </si>
  <si>
    <t>備    考</t>
  </si>
  <si>
    <t>(円)</t>
  </si>
  <si>
    <t>一式</t>
  </si>
  <si>
    <t>名　　称</t>
  </si>
  <si>
    <t>単位</t>
  </si>
  <si>
    <t>単　価</t>
  </si>
  <si>
    <t>金　額</t>
  </si>
  <si>
    <t>備　考</t>
  </si>
  <si>
    <t>Ａ</t>
  </si>
  <si>
    <t>A</t>
  </si>
  <si>
    <t>式</t>
  </si>
  <si>
    <t>再計</t>
  </si>
  <si>
    <t>建築工事</t>
  </si>
  <si>
    <t>B</t>
  </si>
  <si>
    <t>D</t>
  </si>
  <si>
    <t>計</t>
  </si>
  <si>
    <t>共通仮設費</t>
  </si>
  <si>
    <t>諸経費</t>
  </si>
  <si>
    <t>小計</t>
  </si>
  <si>
    <t>消費税</t>
  </si>
  <si>
    <t>合計</t>
  </si>
  <si>
    <t>総合計</t>
  </si>
  <si>
    <t>　工事名称</t>
  </si>
  <si>
    <t>概　算　予　算　書</t>
  </si>
  <si>
    <t>　地上4階</t>
  </si>
  <si>
    <t>施工面積</t>
  </si>
  <si>
    <t>共通仮設費</t>
  </si>
  <si>
    <t>共通工事</t>
  </si>
  <si>
    <t>共通仮設費</t>
  </si>
  <si>
    <t>式</t>
  </si>
  <si>
    <t>機械設備工事</t>
  </si>
  <si>
    <t>B</t>
  </si>
  <si>
    <t>建築工事費</t>
  </si>
  <si>
    <t>C</t>
  </si>
  <si>
    <t>電気設備工事</t>
  </si>
  <si>
    <t>ＳＤ／ＬＤ</t>
  </si>
  <si>
    <t>F</t>
  </si>
  <si>
    <t>鉄筋コンクリート造</t>
  </si>
  <si>
    <t>(円／坪)</t>
  </si>
  <si>
    <t>　帯広市西20条南6丁目1‐2</t>
  </si>
  <si>
    <t>↑改修面積</t>
  </si>
  <si>
    <t>電気設備工事</t>
  </si>
  <si>
    <t>D</t>
  </si>
  <si>
    <t>機械設備工事</t>
  </si>
  <si>
    <t>E</t>
  </si>
  <si>
    <t>数　量</t>
  </si>
  <si>
    <t xml:space="preserve"> 特記：本概算金額には下記の諸工事費は含みません｡</t>
  </si>
  <si>
    <t>数　量</t>
  </si>
  <si>
    <t>授乳室工事</t>
  </si>
  <si>
    <t>フローリング工事</t>
  </si>
  <si>
    <t>HCトイレ改修工事</t>
  </si>
  <si>
    <t>展示コーナー間仕切工事</t>
  </si>
  <si>
    <t>映像設備工事</t>
  </si>
  <si>
    <t>家具撤去工事</t>
  </si>
  <si>
    <t>ｴﾝﾄﾗﾝｽﾎｰﾙ ﾋﾟｸﾁｬｰﾚｰﾙ設置工事</t>
  </si>
  <si>
    <t>喫煙室改修工事</t>
  </si>
  <si>
    <t>図書資料室内装改修工事</t>
  </si>
  <si>
    <t>フロント横総合案内板</t>
  </si>
  <si>
    <t/>
  </si>
  <si>
    <t>C</t>
  </si>
  <si>
    <t>レストラン照明改修</t>
  </si>
  <si>
    <t>式</t>
  </si>
  <si>
    <t>各所コンセント設備改修</t>
  </si>
  <si>
    <t>ＳＤ／ＬＤ</t>
  </si>
  <si>
    <t>喫煙所換気設備</t>
  </si>
  <si>
    <t>オストメイト設備関連工事</t>
  </si>
  <si>
    <t>ＳＤ／ＬＤ</t>
  </si>
  <si>
    <t>食堂ホール改修工事</t>
  </si>
  <si>
    <t>視覚障碍者用誘導表示 設置工事</t>
  </si>
  <si>
    <t xml:space="preserve">   </t>
  </si>
  <si>
    <t>ｴﾝﾄﾗﾝｽ、ﾗｳﾝｼﾞ、ﾚｽﾄﾗﾝ</t>
  </si>
  <si>
    <t>家具工事-1　図書資料室、応接室</t>
  </si>
  <si>
    <t>家具工事-2　　　ﾃﾗｽ、ｶｰﾃﾝ</t>
  </si>
  <si>
    <t>JICA北海道（帯広）パブリックスペース改修工事</t>
  </si>
  <si>
    <t>JICA北海道（帯広）パブリックスペース改修工事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</si>
</sst>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&quot;&quot;-&quot;#"/>
    <numFmt numFmtId="177" formatCode="#,###.00&quot;㎡&quot;"/>
    <numFmt numFmtId="178" formatCode="0.00&quot;坪&quot;"/>
    <numFmt numFmtId="179" formatCode="_ \(\ * #,###.#0&quot;坪&quot;\)_ "/>
    <numFmt numFmtId="180" formatCode="0.0%"/>
    <numFmt numFmtId="181" formatCode="\(\ #,##0\)"/>
    <numFmt numFmtId="182" formatCode="#,##0;\-#,##0;&quot;-&quot;"/>
    <numFmt numFmtId="183" formatCode="0.00_ "/>
    <numFmt numFmtId="184" formatCode=";;;"/>
    <numFmt numFmtId="185" formatCode="\+0"/>
    <numFmt numFmtId="186" formatCode="\(\+0&quot;)&quot;;\(\-0&quot;)&quot;"/>
    <numFmt numFmtId="187" formatCode="\(\+0&quot;)&quot;;\(\-0&quot;)&quot;;\(&quot;±&quot;0&quot;)&quot;"/>
    <numFmt numFmtId="188" formatCode="\+0;\-0;&quot;±&quot;0"/>
    <numFmt numFmtId="189" formatCode="\+#,##0;[Red]\-#,##0"/>
    <numFmt numFmtId="190" formatCode="&quot;$&quot;#,##0.00;[Red]\-&quot;$&quot;#,##0.00"/>
    <numFmt numFmtId="191" formatCode="####"/>
    <numFmt numFmtId="192" formatCode="&quot;$&quot;#,##0.00"/>
    <numFmt numFmtId="193" formatCode="d\-mmm\-yy\ h:mm\ AM/PM"/>
    <numFmt numFmtId="194" formatCode="#,##0,;\(#,##0,\)"/>
    <numFmt numFmtId="195" formatCode="#,##0,_);\(#,##0,\)"/>
    <numFmt numFmtId="196" formatCode="#,##0,"/>
    <numFmt numFmtId="197" formatCode="#,##0.000"/>
    <numFmt numFmtId="198" formatCode="&quot;$&quot;#,##0_);[Red]\(&quot;$&quot;#,##0\)"/>
    <numFmt numFmtId="199" formatCode="&quot;$&quot;#,##0.00_);[Red]\(&quot;$&quot;#,##0.00\)"/>
    <numFmt numFmtId="200" formatCode="\(#,###.00&quot;坪&quot;\)"/>
    <numFmt numFmtId="201" formatCode="0.0000000"/>
    <numFmt numFmtId="202" formatCode="0.000000"/>
    <numFmt numFmtId="203" formatCode="0.00000"/>
    <numFmt numFmtId="204" formatCode="0.0000"/>
    <numFmt numFmtId="205" formatCode="0.0000_ "/>
    <numFmt numFmtId="206" formatCode="0.00000000000000_ "/>
    <numFmt numFmtId="207" formatCode="0.0000000000000_ "/>
    <numFmt numFmtId="208" formatCode="0.000000000000_ "/>
    <numFmt numFmtId="209" formatCode="0.00000000000_ "/>
    <numFmt numFmtId="210" formatCode="0.0000000000_ "/>
    <numFmt numFmtId="211" formatCode="0.000000000_ "/>
    <numFmt numFmtId="212" formatCode="0.00000000_ "/>
    <numFmt numFmtId="213" formatCode="0.0000000_ "/>
    <numFmt numFmtId="214" formatCode="0.000000_ "/>
    <numFmt numFmtId="215" formatCode="0.00000_ "/>
    <numFmt numFmtId="216" formatCode="0.000_ "/>
  </numFmts>
  <fonts count="78">
    <font>
      <sz val="11"/>
      <name val="丸ｺﾞｼｯｸ"/>
      <family val="3"/>
    </font>
    <font>
      <b/>
      <sz val="11"/>
      <name val="丸ｺﾞｼｯｸ"/>
      <family val="3"/>
    </font>
    <font>
      <i/>
      <sz val="11"/>
      <name val="丸ｺﾞｼｯｸ"/>
      <family val="3"/>
    </font>
    <font>
      <b/>
      <i/>
      <sz val="11"/>
      <name val="丸ｺﾞｼｯｸ"/>
      <family val="3"/>
    </font>
    <font>
      <sz val="11"/>
      <name val="明朝"/>
      <family val="1"/>
    </font>
    <font>
      <sz val="14"/>
      <name val="丸ｺﾞｼｯｸ"/>
      <family val="3"/>
    </font>
    <font>
      <sz val="10"/>
      <name val="丸ｺﾞｼｯｸ"/>
      <family val="3"/>
    </font>
    <font>
      <sz val="6"/>
      <name val="ＭＳ Ｐゴシック"/>
      <family val="3"/>
    </font>
    <font>
      <sz val="6"/>
      <name val="丸ｺﾞｼｯｸ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丸ｺﾞｼｯｸ"/>
      <family val="3"/>
    </font>
    <font>
      <sz val="10"/>
      <name val="ＭＳ Ｐゴシック"/>
      <family val="3"/>
    </font>
    <font>
      <u val="single"/>
      <sz val="11"/>
      <color indexed="36"/>
      <name val="丸ｺﾞｼｯｸ"/>
      <family val="3"/>
    </font>
    <font>
      <sz val="14"/>
      <name val="ＭＳ 明朝"/>
      <family val="1"/>
    </font>
    <font>
      <sz val="7"/>
      <name val="ＭＳ Ｐ明朝"/>
      <family val="1"/>
    </font>
    <font>
      <sz val="9"/>
      <name val="Times New Roman"/>
      <family val="1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Helv"/>
      <family val="2"/>
    </font>
    <font>
      <sz val="10.5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HGSｺﾞｼｯｸM"/>
      <family val="3"/>
    </font>
    <font>
      <sz val="18"/>
      <name val="HGSｺﾞｼｯｸM"/>
      <family val="3"/>
    </font>
    <font>
      <sz val="12"/>
      <name val="HGSｺﾞｼｯｸM"/>
      <family val="3"/>
    </font>
    <font>
      <sz val="9"/>
      <name val="HGSｺﾞｼｯｸM"/>
      <family val="3"/>
    </font>
    <font>
      <sz val="8.5"/>
      <name val="HGSｺﾞｼｯｸM"/>
      <family val="3"/>
    </font>
    <font>
      <sz val="10"/>
      <name val="HGSｺﾞｼｯｸM"/>
      <family val="3"/>
    </font>
    <font>
      <vertAlign val="superscript"/>
      <sz val="11"/>
      <name val="HGSｺﾞｼｯｸM"/>
      <family val="3"/>
    </font>
    <font>
      <sz val="8"/>
      <name val="HGSｺﾞｼｯｸM"/>
      <family val="3"/>
    </font>
    <font>
      <sz val="9.5"/>
      <name val="HGSｺﾞｼｯｸM"/>
      <family val="3"/>
    </font>
    <font>
      <sz val="16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SｺﾞｼｯｸM"/>
      <family val="3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1" fillId="2" borderId="0">
      <alignment/>
      <protection/>
    </xf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182" fontId="9" fillId="0" borderId="0" applyFill="0" applyBorder="0" applyAlignment="0">
      <protection/>
    </xf>
    <xf numFmtId="193" fontId="4" fillId="0" borderId="0" applyFill="0" applyBorder="0" applyAlignment="0">
      <protection/>
    </xf>
    <xf numFmtId="184" fontId="4" fillId="0" borderId="0" applyFill="0" applyBorder="0" applyAlignment="0">
      <protection/>
    </xf>
    <xf numFmtId="195" fontId="4" fillId="0" borderId="0" applyFill="0" applyBorder="0" applyAlignment="0">
      <protection/>
    </xf>
    <xf numFmtId="196" fontId="4" fillId="0" borderId="0" applyFill="0" applyBorder="0" applyAlignment="0">
      <protection/>
    </xf>
    <xf numFmtId="188" fontId="4" fillId="0" borderId="0" applyFill="0" applyBorder="0" applyAlignment="0">
      <protection/>
    </xf>
    <xf numFmtId="194" fontId="4" fillId="0" borderId="0" applyFill="0" applyBorder="0" applyAlignment="0">
      <protection/>
    </xf>
    <xf numFmtId="193" fontId="4" fillId="0" borderId="0" applyFill="0" applyBorder="0" applyAlignment="0">
      <protection/>
    </xf>
    <xf numFmtId="0" fontId="11" fillId="0" borderId="0" applyFont="0" applyFill="0" applyBorder="0" applyAlignment="0" applyProtection="0"/>
    <xf numFmtId="188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4" fontId="9" fillId="0" borderId="0" applyFill="0" applyBorder="0" applyAlignment="0">
      <protection/>
    </xf>
    <xf numFmtId="188" fontId="4" fillId="0" borderId="0" applyFill="0" applyBorder="0" applyAlignment="0">
      <protection/>
    </xf>
    <xf numFmtId="193" fontId="4" fillId="0" borderId="0" applyFill="0" applyBorder="0" applyAlignment="0">
      <protection/>
    </xf>
    <xf numFmtId="188" fontId="4" fillId="0" borderId="0" applyFill="0" applyBorder="0" applyAlignment="0">
      <protection/>
    </xf>
    <xf numFmtId="194" fontId="4" fillId="0" borderId="0" applyFill="0" applyBorder="0" applyAlignment="0">
      <protection/>
    </xf>
    <xf numFmtId="193" fontId="4" fillId="0" borderId="0" applyFill="0" applyBorder="0" applyAlignment="0">
      <protection/>
    </xf>
    <xf numFmtId="0" fontId="17" fillId="0" borderId="0">
      <alignment horizontal="left"/>
      <protection/>
    </xf>
    <xf numFmtId="0" fontId="18" fillId="0" borderId="0" applyNumberFormat="0" applyFill="0" applyBorder="0" applyAlignment="0" applyProtection="0"/>
    <xf numFmtId="38" fontId="19" fillId="21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20" fillId="0" borderId="0" applyNumberFormat="0" applyFill="0" applyBorder="0" applyAlignment="0" applyProtection="0"/>
    <xf numFmtId="10" fontId="19" fillId="22" borderId="3" applyNumberFormat="0" applyBorder="0" applyAlignment="0" applyProtection="0"/>
    <xf numFmtId="188" fontId="4" fillId="0" borderId="0" applyFill="0" applyBorder="0" applyAlignment="0">
      <protection/>
    </xf>
    <xf numFmtId="193" fontId="4" fillId="0" borderId="0" applyFill="0" applyBorder="0" applyAlignment="0">
      <protection/>
    </xf>
    <xf numFmtId="188" fontId="4" fillId="0" borderId="0" applyFill="0" applyBorder="0" applyAlignment="0">
      <protection/>
    </xf>
    <xf numFmtId="194" fontId="4" fillId="0" borderId="0" applyFill="0" applyBorder="0" applyAlignment="0">
      <protection/>
    </xf>
    <xf numFmtId="193" fontId="4" fillId="0" borderId="0" applyFill="0" applyBorder="0" applyAlignment="0"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1" fontId="4" fillId="0" borderId="0">
      <alignment/>
      <protection/>
    </xf>
    <xf numFmtId="0" fontId="11" fillId="0" borderId="0">
      <alignment/>
      <protection/>
    </xf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0" fontId="11" fillId="0" borderId="0" applyFont="0" applyFill="0" applyBorder="0" applyAlignment="0" applyProtection="0"/>
    <xf numFmtId="183" fontId="4" fillId="0" borderId="0" applyFont="0" applyFill="0" applyBorder="0" applyAlignment="0" applyProtection="0"/>
    <xf numFmtId="188" fontId="4" fillId="0" borderId="0" applyFill="0" applyBorder="0" applyAlignment="0">
      <protection/>
    </xf>
    <xf numFmtId="193" fontId="4" fillId="0" borderId="0" applyFill="0" applyBorder="0" applyAlignment="0">
      <protection/>
    </xf>
    <xf numFmtId="188" fontId="4" fillId="0" borderId="0" applyFill="0" applyBorder="0" applyAlignment="0">
      <protection/>
    </xf>
    <xf numFmtId="194" fontId="4" fillId="0" borderId="0" applyFill="0" applyBorder="0" applyAlignment="0">
      <protection/>
    </xf>
    <xf numFmtId="193" fontId="4" fillId="0" borderId="0" applyFill="0" applyBorder="0" applyAlignment="0">
      <protection/>
    </xf>
    <xf numFmtId="4" fontId="17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49" fontId="9" fillId="0" borderId="0" applyFill="0" applyBorder="0" applyAlignment="0">
      <protection/>
    </xf>
    <xf numFmtId="183" fontId="4" fillId="0" borderId="0" applyFill="0" applyBorder="0" applyAlignment="0">
      <protection/>
    </xf>
    <xf numFmtId="197" fontId="4" fillId="0" borderId="0" applyFill="0" applyBorder="0" applyAlignment="0">
      <protection/>
    </xf>
    <xf numFmtId="0" fontId="25" fillId="0" borderId="0">
      <alignment horizontal="center"/>
      <protection/>
    </xf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4" applyNumberFormat="0" applyAlignment="0" applyProtection="0"/>
    <xf numFmtId="0" fontId="64" fillId="30" borderId="0" applyNumberFormat="0" applyBorder="0" applyAlignment="0" applyProtection="0"/>
    <xf numFmtId="185" fontId="4" fillId="0" borderId="0" applyFont="0" applyFill="0" applyBorder="0" applyAlignment="0" applyProtection="0"/>
    <xf numFmtId="190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0" fillId="31" borderId="5" applyNumberFormat="0" applyFont="0" applyAlignment="0" applyProtection="0"/>
    <xf numFmtId="41" fontId="11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32" borderId="0" applyNumberFormat="0" applyBorder="0" applyAlignment="0" applyProtection="0"/>
    <xf numFmtId="0" fontId="67" fillId="33" borderId="7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33" borderId="12" applyNumberFormat="0" applyAlignment="0" applyProtection="0"/>
    <xf numFmtId="0" fontId="74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4" borderId="7" applyNumberFormat="0" applyAlignment="0" applyProtection="0"/>
    <xf numFmtId="3" fontId="27" fillId="35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5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76" fillId="36" borderId="0" applyNumberFormat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131" applyFont="1" applyAlignment="1">
      <alignment vertical="center"/>
      <protection/>
    </xf>
    <xf numFmtId="0" fontId="6" fillId="0" borderId="0" xfId="131" applyFont="1" applyAlignment="1">
      <alignment horizontal="center" vertical="center"/>
      <protection/>
    </xf>
    <xf numFmtId="0" fontId="6" fillId="0" borderId="0" xfId="135" applyFont="1" applyAlignment="1">
      <alignment horizontal="center"/>
      <protection/>
    </xf>
    <xf numFmtId="0" fontId="6" fillId="0" borderId="0" xfId="135" applyFont="1">
      <alignment/>
      <protection/>
    </xf>
    <xf numFmtId="0" fontId="6" fillId="0" borderId="13" xfId="135" applyFont="1" applyBorder="1">
      <alignment/>
      <protection/>
    </xf>
    <xf numFmtId="38" fontId="6" fillId="0" borderId="0" xfId="114" applyFont="1" applyAlignment="1">
      <alignment/>
    </xf>
    <xf numFmtId="3" fontId="6" fillId="0" borderId="0" xfId="131" applyNumberFormat="1" applyFont="1" applyAlignment="1">
      <alignment vertical="center"/>
      <protection/>
    </xf>
    <xf numFmtId="10" fontId="6" fillId="0" borderId="0" xfId="135" applyNumberFormat="1" applyFont="1">
      <alignment/>
      <protection/>
    </xf>
    <xf numFmtId="38" fontId="6" fillId="0" borderId="0" xfId="131" applyNumberFormat="1" applyFont="1" applyAlignment="1">
      <alignment vertical="center"/>
      <protection/>
    </xf>
    <xf numFmtId="0" fontId="6" fillId="0" borderId="0" xfId="131" applyFont="1" applyAlignment="1">
      <alignment horizontal="right" vertical="center"/>
      <protection/>
    </xf>
    <xf numFmtId="38" fontId="6" fillId="0" borderId="0" xfId="114" applyFont="1" applyAlignment="1">
      <alignment vertical="center"/>
    </xf>
    <xf numFmtId="37" fontId="30" fillId="0" borderId="0" xfId="136" applyFont="1" applyFill="1" applyBorder="1">
      <alignment/>
      <protection/>
    </xf>
    <xf numFmtId="37" fontId="30" fillId="0" borderId="0" xfId="136" applyFont="1" applyFill="1" applyBorder="1" applyProtection="1">
      <alignment/>
      <protection locked="0"/>
    </xf>
    <xf numFmtId="0" fontId="6" fillId="0" borderId="13" xfId="135" applyFont="1" applyBorder="1" applyAlignment="1" quotePrefix="1">
      <alignment horizontal="center" vertical="center"/>
      <protection/>
    </xf>
    <xf numFmtId="10" fontId="6" fillId="0" borderId="13" xfId="135" applyNumberFormat="1" applyFont="1" applyBorder="1">
      <alignment/>
      <protection/>
    </xf>
    <xf numFmtId="38" fontId="6" fillId="0" borderId="13" xfId="135" applyNumberFormat="1" applyFont="1" applyBorder="1">
      <alignment/>
      <protection/>
    </xf>
    <xf numFmtId="9" fontId="6" fillId="0" borderId="13" xfId="135" applyNumberFormat="1" applyFont="1" applyBorder="1" applyAlignment="1">
      <alignment horizontal="left"/>
      <protection/>
    </xf>
    <xf numFmtId="0" fontId="8" fillId="0" borderId="13" xfId="135" applyFont="1" applyBorder="1">
      <alignment/>
      <protection/>
    </xf>
    <xf numFmtId="0" fontId="6" fillId="37" borderId="0" xfId="135" applyFont="1" applyFill="1">
      <alignment/>
      <protection/>
    </xf>
    <xf numFmtId="0" fontId="6" fillId="37" borderId="0" xfId="131" applyFont="1" applyFill="1" applyAlignment="1">
      <alignment vertical="center"/>
      <protection/>
    </xf>
    <xf numFmtId="0" fontId="32" fillId="0" borderId="14" xfId="130" applyFont="1" applyBorder="1">
      <alignment/>
      <protection/>
    </xf>
    <xf numFmtId="0" fontId="32" fillId="0" borderId="15" xfId="130" applyFont="1" applyBorder="1">
      <alignment/>
      <protection/>
    </xf>
    <xf numFmtId="0" fontId="32" fillId="0" borderId="16" xfId="130" applyFont="1" applyBorder="1">
      <alignment/>
      <protection/>
    </xf>
    <xf numFmtId="0" fontId="32" fillId="0" borderId="0" xfId="130" applyFont="1" applyBorder="1">
      <alignment/>
      <protection/>
    </xf>
    <xf numFmtId="0" fontId="32" fillId="0" borderId="17" xfId="130" applyFont="1" applyBorder="1">
      <alignment/>
      <protection/>
    </xf>
    <xf numFmtId="0" fontId="33" fillId="0" borderId="16" xfId="130" applyFont="1" applyBorder="1" applyAlignment="1">
      <alignment horizontal="centerContinuous"/>
      <protection/>
    </xf>
    <xf numFmtId="0" fontId="33" fillId="0" borderId="0" xfId="130" applyFont="1" applyBorder="1" applyAlignment="1">
      <alignment horizontal="centerContinuous"/>
      <protection/>
    </xf>
    <xf numFmtId="0" fontId="33" fillId="0" borderId="17" xfId="130" applyFont="1" applyBorder="1" applyAlignment="1">
      <alignment horizontal="centerContinuous"/>
      <protection/>
    </xf>
    <xf numFmtId="0" fontId="32" fillId="0" borderId="16" xfId="134" applyFont="1" applyBorder="1">
      <alignment/>
      <protection/>
    </xf>
    <xf numFmtId="0" fontId="32" fillId="0" borderId="0" xfId="130" applyFont="1" applyBorder="1" applyAlignment="1">
      <alignment horizontal="centerContinuous"/>
      <protection/>
    </xf>
    <xf numFmtId="0" fontId="32" fillId="0" borderId="17" xfId="130" applyFont="1" applyBorder="1" applyAlignment="1">
      <alignment horizontal="centerContinuous"/>
      <protection/>
    </xf>
    <xf numFmtId="0" fontId="34" fillId="0" borderId="16" xfId="134" applyFont="1" applyBorder="1" applyAlignment="1">
      <alignment horizontal="centerContinuous"/>
      <protection/>
    </xf>
    <xf numFmtId="0" fontId="32" fillId="0" borderId="18" xfId="130" applyFont="1" applyBorder="1">
      <alignment/>
      <protection/>
    </xf>
    <xf numFmtId="0" fontId="32" fillId="0" borderId="19" xfId="130" applyFont="1" applyBorder="1">
      <alignment/>
      <protection/>
    </xf>
    <xf numFmtId="0" fontId="35" fillId="0" borderId="14" xfId="130" applyFont="1" applyBorder="1" applyAlignment="1">
      <alignment horizontal="left" vertical="center"/>
      <protection/>
    </xf>
    <xf numFmtId="0" fontId="34" fillId="0" borderId="18" xfId="130" applyFont="1" applyBorder="1" applyAlignment="1">
      <alignment horizontal="centerContinuous" vertical="top"/>
      <protection/>
    </xf>
    <xf numFmtId="0" fontId="34" fillId="0" borderId="19" xfId="130" applyFont="1" applyBorder="1" applyAlignment="1">
      <alignment horizontal="centerContinuous" vertical="top"/>
      <protection/>
    </xf>
    <xf numFmtId="0" fontId="32" fillId="0" borderId="16" xfId="130" applyFont="1" applyBorder="1" applyAlignment="1">
      <alignment/>
      <protection/>
    </xf>
    <xf numFmtId="0" fontId="32" fillId="0" borderId="17" xfId="130" applyFont="1" applyBorder="1" applyAlignment="1">
      <alignment/>
      <protection/>
    </xf>
    <xf numFmtId="0" fontId="37" fillId="0" borderId="16" xfId="137" applyFont="1" applyBorder="1" applyAlignment="1">
      <alignment/>
      <protection/>
    </xf>
    <xf numFmtId="0" fontId="37" fillId="0" borderId="17" xfId="137" applyFont="1" applyBorder="1" applyAlignment="1">
      <alignment/>
      <protection/>
    </xf>
    <xf numFmtId="0" fontId="35" fillId="0" borderId="18" xfId="130" applyFont="1" applyBorder="1" applyAlignment="1">
      <alignment horizontal="center" vertical="center"/>
      <protection/>
    </xf>
    <xf numFmtId="31" fontId="35" fillId="0" borderId="20" xfId="130" applyNumberFormat="1" applyFont="1" applyBorder="1" applyAlignment="1">
      <alignment horizontal="center" vertical="center"/>
      <protection/>
    </xf>
    <xf numFmtId="0" fontId="38" fillId="0" borderId="21" xfId="130" applyFont="1" applyBorder="1" applyAlignment="1">
      <alignment horizontal="left" vertical="center"/>
      <protection/>
    </xf>
    <xf numFmtId="0" fontId="32" fillId="0" borderId="18" xfId="130" applyFont="1" applyBorder="1" applyAlignment="1">
      <alignment/>
      <protection/>
    </xf>
    <xf numFmtId="0" fontId="32" fillId="0" borderId="22" xfId="130" applyFont="1" applyBorder="1" applyAlignment="1">
      <alignment/>
      <protection/>
    </xf>
    <xf numFmtId="0" fontId="37" fillId="0" borderId="18" xfId="137" applyFont="1" applyBorder="1" applyAlignment="1">
      <alignment/>
      <protection/>
    </xf>
    <xf numFmtId="0" fontId="37" fillId="0" borderId="22" xfId="137" applyFont="1" applyBorder="1" applyAlignment="1">
      <alignment/>
      <protection/>
    </xf>
    <xf numFmtId="0" fontId="32" fillId="0" borderId="0" xfId="133" applyFont="1">
      <alignment/>
      <protection/>
    </xf>
    <xf numFmtId="0" fontId="37" fillId="0" borderId="23" xfId="131" applyFont="1" applyBorder="1" applyAlignment="1">
      <alignment vertical="center"/>
      <protection/>
    </xf>
    <xf numFmtId="0" fontId="34" fillId="0" borderId="24" xfId="131" applyFont="1" applyBorder="1" applyAlignment="1">
      <alignment vertical="center"/>
      <protection/>
    </xf>
    <xf numFmtId="0" fontId="37" fillId="0" borderId="24" xfId="131" applyFont="1" applyBorder="1" applyAlignment="1">
      <alignment vertical="center"/>
      <protection/>
    </xf>
    <xf numFmtId="0" fontId="37" fillId="0" borderId="24" xfId="131" applyFont="1" applyBorder="1" applyAlignment="1">
      <alignment horizontal="center" vertical="center"/>
      <protection/>
    </xf>
    <xf numFmtId="0" fontId="37" fillId="0" borderId="24" xfId="131" applyFont="1" applyBorder="1">
      <alignment/>
      <protection/>
    </xf>
    <xf numFmtId="176" fontId="37" fillId="0" borderId="25" xfId="131" applyNumberFormat="1" applyFont="1" applyBorder="1" applyAlignment="1">
      <alignment horizontal="center" vertical="center"/>
      <protection/>
    </xf>
    <xf numFmtId="0" fontId="37" fillId="0" borderId="13" xfId="131" applyFont="1" applyBorder="1" applyAlignment="1">
      <alignment vertical="center"/>
      <protection/>
    </xf>
    <xf numFmtId="0" fontId="37" fillId="0" borderId="0" xfId="131" applyFont="1" applyBorder="1" applyAlignment="1">
      <alignment horizontal="distributed" vertical="center"/>
      <protection/>
    </xf>
    <xf numFmtId="0" fontId="37" fillId="0" borderId="0" xfId="131" applyFont="1" applyBorder="1" applyAlignment="1">
      <alignment vertical="center"/>
      <protection/>
    </xf>
    <xf numFmtId="0" fontId="37" fillId="0" borderId="0" xfId="131" applyFont="1" applyBorder="1" applyAlignment="1">
      <alignment horizontal="center" vertical="center"/>
      <protection/>
    </xf>
    <xf numFmtId="0" fontId="37" fillId="0" borderId="26" xfId="131" applyFont="1" applyBorder="1" applyAlignment="1">
      <alignment vertical="center"/>
      <protection/>
    </xf>
    <xf numFmtId="0" fontId="37" fillId="0" borderId="0" xfId="131" applyFont="1" applyBorder="1" applyAlignment="1">
      <alignment horizontal="left" vertical="center"/>
      <protection/>
    </xf>
    <xf numFmtId="0" fontId="37" fillId="0" borderId="0" xfId="131" applyFont="1" applyBorder="1" applyAlignment="1" quotePrefix="1">
      <alignment horizontal="right" vertical="center"/>
      <protection/>
    </xf>
    <xf numFmtId="0" fontId="37" fillId="0" borderId="0" xfId="131" applyFont="1" applyBorder="1" applyAlignment="1" quotePrefix="1">
      <alignment horizontal="left" vertical="center"/>
      <protection/>
    </xf>
    <xf numFmtId="0" fontId="35" fillId="0" borderId="26" xfId="131" applyFont="1" applyBorder="1" applyAlignment="1">
      <alignment horizontal="left" vertical="center"/>
      <protection/>
    </xf>
    <xf numFmtId="0" fontId="37" fillId="0" borderId="26" xfId="131" applyFont="1" applyBorder="1" applyAlignment="1">
      <alignment horizontal="left" vertical="center"/>
      <protection/>
    </xf>
    <xf numFmtId="177" fontId="37" fillId="0" borderId="0" xfId="131" applyNumberFormat="1" applyFont="1" applyBorder="1" applyAlignment="1">
      <alignment vertical="center"/>
      <protection/>
    </xf>
    <xf numFmtId="0" fontId="37" fillId="0" borderId="0" xfId="131" applyFont="1" applyBorder="1" applyAlignment="1" quotePrefix="1">
      <alignment horizontal="distributed" vertical="center"/>
      <protection/>
    </xf>
    <xf numFmtId="177" fontId="37" fillId="0" borderId="0" xfId="131" applyNumberFormat="1" applyFont="1" applyBorder="1" applyAlignment="1">
      <alignment horizontal="center" vertical="center"/>
      <protection/>
    </xf>
    <xf numFmtId="0" fontId="37" fillId="0" borderId="0" xfId="131" applyFont="1" applyBorder="1" applyAlignment="1">
      <alignment horizontal="center"/>
      <protection/>
    </xf>
    <xf numFmtId="179" fontId="37" fillId="0" borderId="0" xfId="132" applyNumberFormat="1" applyFont="1" applyBorder="1" applyAlignment="1">
      <alignment horizontal="right"/>
      <protection/>
    </xf>
    <xf numFmtId="178" fontId="37" fillId="0" borderId="0" xfId="131" applyNumberFormat="1" applyFont="1" applyBorder="1" applyAlignment="1">
      <alignment vertical="center"/>
      <protection/>
    </xf>
    <xf numFmtId="0" fontId="37" fillId="0" borderId="27" xfId="131" applyFont="1" applyBorder="1" applyAlignment="1">
      <alignment vertical="center"/>
      <protection/>
    </xf>
    <xf numFmtId="0" fontId="37" fillId="0" borderId="28" xfId="131" applyFont="1" applyBorder="1" applyAlignment="1">
      <alignment vertical="center"/>
      <protection/>
    </xf>
    <xf numFmtId="0" fontId="37" fillId="0" borderId="28" xfId="131" applyFont="1" applyBorder="1" applyAlignment="1">
      <alignment horizontal="center" vertical="center"/>
      <protection/>
    </xf>
    <xf numFmtId="0" fontId="37" fillId="0" borderId="29" xfId="131" applyFont="1" applyBorder="1" applyAlignment="1">
      <alignment vertical="center"/>
      <protection/>
    </xf>
    <xf numFmtId="0" fontId="37" fillId="0" borderId="13" xfId="131" applyFont="1" applyBorder="1" applyAlignment="1">
      <alignment horizontal="center" vertical="center"/>
      <protection/>
    </xf>
    <xf numFmtId="0" fontId="37" fillId="0" borderId="13" xfId="131" applyFont="1" applyBorder="1" applyAlignment="1">
      <alignment horizontal="centerContinuous" vertical="center"/>
      <protection/>
    </xf>
    <xf numFmtId="0" fontId="37" fillId="0" borderId="0" xfId="131" applyFont="1" applyBorder="1" applyAlignment="1">
      <alignment horizontal="centerContinuous" vertical="center"/>
      <protection/>
    </xf>
    <xf numFmtId="0" fontId="37" fillId="0" borderId="13" xfId="131" applyFont="1" applyBorder="1" applyAlignment="1" quotePrefix="1">
      <alignment horizontal="center" vertical="center"/>
      <protection/>
    </xf>
    <xf numFmtId="0" fontId="37" fillId="0" borderId="30" xfId="131" applyFont="1" applyBorder="1" applyAlignment="1" quotePrefix="1">
      <alignment horizontal="center" vertical="center"/>
      <protection/>
    </xf>
    <xf numFmtId="0" fontId="37" fillId="0" borderId="27" xfId="131" applyFont="1" applyBorder="1" applyAlignment="1">
      <alignment horizontal="center" vertical="center"/>
      <protection/>
    </xf>
    <xf numFmtId="0" fontId="37" fillId="0" borderId="27" xfId="131" applyFont="1" applyBorder="1" applyAlignment="1" quotePrefix="1">
      <alignment horizontal="right" vertical="center"/>
      <protection/>
    </xf>
    <xf numFmtId="0" fontId="37" fillId="0" borderId="31" xfId="131" applyFont="1" applyBorder="1" applyAlignment="1">
      <alignment vertical="center"/>
      <protection/>
    </xf>
    <xf numFmtId="38" fontId="37" fillId="0" borderId="13" xfId="114" applyFont="1" applyBorder="1" applyAlignment="1">
      <alignment vertical="center"/>
    </xf>
    <xf numFmtId="181" fontId="37" fillId="0" borderId="30" xfId="131" applyNumberFormat="1" applyFont="1" applyBorder="1" applyAlignment="1">
      <alignment horizontal="right" vertical="center"/>
      <protection/>
    </xf>
    <xf numFmtId="38" fontId="37" fillId="0" borderId="27" xfId="114" applyFont="1" applyBorder="1" applyAlignment="1">
      <alignment vertical="center"/>
    </xf>
    <xf numFmtId="38" fontId="37" fillId="0" borderId="27" xfId="114" applyNumberFormat="1" applyFont="1" applyBorder="1" applyAlignment="1">
      <alignment vertical="center"/>
    </xf>
    <xf numFmtId="181" fontId="37" fillId="0" borderId="31" xfId="104" applyNumberFormat="1" applyFont="1" applyBorder="1" applyAlignment="1">
      <alignment horizontal="right" vertical="center"/>
    </xf>
    <xf numFmtId="180" fontId="37" fillId="0" borderId="31" xfId="114" applyNumberFormat="1" applyFont="1" applyBorder="1" applyAlignment="1">
      <alignment horizontal="left" vertical="center"/>
    </xf>
    <xf numFmtId="49" fontId="37" fillId="0" borderId="27" xfId="131" applyNumberFormat="1" applyFont="1" applyBorder="1" applyAlignment="1">
      <alignment horizontal="center" vertical="center"/>
      <protection/>
    </xf>
    <xf numFmtId="49" fontId="37" fillId="0" borderId="27" xfId="131" applyNumberFormat="1" applyFont="1" applyBorder="1" applyAlignment="1">
      <alignment vertical="center"/>
      <protection/>
    </xf>
    <xf numFmtId="0" fontId="37" fillId="0" borderId="27" xfId="131" applyFont="1" applyBorder="1" applyAlignment="1">
      <alignment horizontal="left" vertical="center"/>
      <protection/>
    </xf>
    <xf numFmtId="38" fontId="39" fillId="0" borderId="13" xfId="114" applyFont="1" applyBorder="1" applyAlignment="1">
      <alignment vertical="center"/>
    </xf>
    <xf numFmtId="38" fontId="37" fillId="0" borderId="31" xfId="114" applyFont="1" applyBorder="1" applyAlignment="1">
      <alignment horizontal="right" vertical="center"/>
    </xf>
    <xf numFmtId="180" fontId="37" fillId="0" borderId="31" xfId="114" applyNumberFormat="1" applyFont="1" applyBorder="1" applyAlignment="1">
      <alignment horizontal="right" vertical="center"/>
    </xf>
    <xf numFmtId="0" fontId="37" fillId="0" borderId="30" xfId="131" applyFont="1" applyBorder="1" applyAlignment="1">
      <alignment vertical="center"/>
      <protection/>
    </xf>
    <xf numFmtId="180" fontId="37" fillId="0" borderId="29" xfId="114" applyNumberFormat="1" applyFont="1" applyBorder="1" applyAlignment="1">
      <alignment horizontal="right" vertical="center"/>
    </xf>
    <xf numFmtId="9" fontId="37" fillId="0" borderId="28" xfId="104" applyFont="1" applyBorder="1" applyAlignment="1">
      <alignment horizontal="left" vertical="center"/>
    </xf>
    <xf numFmtId="37" fontId="37" fillId="0" borderId="0" xfId="136" applyFont="1" applyFill="1" applyBorder="1" applyAlignment="1" applyProtection="1">
      <alignment horizontal="left"/>
      <protection/>
    </xf>
    <xf numFmtId="37" fontId="37" fillId="0" borderId="0" xfId="136" applyFont="1" applyFill="1" applyBorder="1">
      <alignment/>
      <protection/>
    </xf>
    <xf numFmtId="37" fontId="37" fillId="0" borderId="0" xfId="136" applyFont="1" applyFill="1" applyBorder="1" applyProtection="1">
      <alignment/>
      <protection locked="0"/>
    </xf>
    <xf numFmtId="37" fontId="37" fillId="0" borderId="0" xfId="129" applyFont="1" applyFill="1" applyBorder="1" applyAlignment="1" applyProtection="1">
      <alignment horizontal="left"/>
      <protection/>
    </xf>
    <xf numFmtId="37" fontId="37" fillId="0" borderId="0" xfId="129" applyFont="1" applyFill="1" applyBorder="1" applyAlignment="1">
      <alignment horizontal="left"/>
      <protection/>
    </xf>
    <xf numFmtId="37" fontId="37" fillId="0" borderId="0" xfId="129" applyFont="1" applyFill="1" applyBorder="1" applyAlignment="1" quotePrefix="1">
      <alignment horizontal="left"/>
      <protection/>
    </xf>
    <xf numFmtId="37" fontId="37" fillId="0" borderId="0" xfId="136" applyFont="1" applyFill="1" applyBorder="1" applyAlignment="1" quotePrefix="1">
      <alignment horizontal="left"/>
      <protection/>
    </xf>
    <xf numFmtId="9" fontId="37" fillId="0" borderId="0" xfId="131" applyNumberFormat="1" applyFont="1" applyBorder="1" applyAlignment="1">
      <alignment horizontal="left" vertical="center"/>
      <protection/>
    </xf>
    <xf numFmtId="38" fontId="37" fillId="0" borderId="0" xfId="114" applyFont="1" applyBorder="1" applyAlignment="1">
      <alignment vertical="center"/>
    </xf>
    <xf numFmtId="38" fontId="37" fillId="0" borderId="0" xfId="114" applyNumberFormat="1" applyFont="1" applyBorder="1" applyAlignment="1">
      <alignment vertical="center"/>
    </xf>
    <xf numFmtId="3" fontId="37" fillId="0" borderId="0" xfId="131" applyNumberFormat="1" applyFont="1" applyBorder="1" applyAlignment="1">
      <alignment vertical="center"/>
      <protection/>
    </xf>
    <xf numFmtId="0" fontId="37" fillId="0" borderId="0" xfId="131" applyFont="1" applyAlignment="1">
      <alignment vertical="center"/>
      <protection/>
    </xf>
    <xf numFmtId="0" fontId="37" fillId="0" borderId="0" xfId="131" applyFont="1" applyAlignment="1">
      <alignment horizontal="center" vertical="center"/>
      <protection/>
    </xf>
    <xf numFmtId="0" fontId="37" fillId="0" borderId="32" xfId="131" applyFont="1" applyBorder="1" applyAlignment="1">
      <alignment horizontal="center" vertical="center"/>
      <protection/>
    </xf>
    <xf numFmtId="0" fontId="37" fillId="0" borderId="33" xfId="131" applyFont="1" applyBorder="1" applyAlignment="1">
      <alignment vertical="center"/>
      <protection/>
    </xf>
    <xf numFmtId="0" fontId="37" fillId="0" borderId="33" xfId="131" applyFont="1" applyBorder="1" applyAlignment="1">
      <alignment horizontal="center" vertical="center"/>
      <protection/>
    </xf>
    <xf numFmtId="38" fontId="37" fillId="0" borderId="33" xfId="114" applyFont="1" applyBorder="1" applyAlignment="1">
      <alignment vertical="center"/>
    </xf>
    <xf numFmtId="38" fontId="37" fillId="0" borderId="33" xfId="114" applyNumberFormat="1" applyFont="1" applyBorder="1" applyAlignment="1">
      <alignment vertical="center"/>
    </xf>
    <xf numFmtId="180" fontId="37" fillId="0" borderId="34" xfId="114" applyNumberFormat="1" applyFont="1" applyBorder="1" applyAlignment="1">
      <alignment horizontal="right" vertical="center"/>
    </xf>
    <xf numFmtId="37" fontId="37" fillId="0" borderId="13" xfId="136" applyFont="1" applyFill="1" applyBorder="1" applyAlignment="1" applyProtection="1">
      <alignment horizontal="left"/>
      <protection/>
    </xf>
    <xf numFmtId="37" fontId="37" fillId="0" borderId="26" xfId="136" applyFont="1" applyFill="1" applyBorder="1" applyProtection="1">
      <alignment/>
      <protection locked="0"/>
    </xf>
    <xf numFmtId="37" fontId="37" fillId="0" borderId="13" xfId="136" applyFont="1" applyFill="1" applyBorder="1" applyProtection="1">
      <alignment/>
      <protection locked="0"/>
    </xf>
    <xf numFmtId="37" fontId="37" fillId="0" borderId="26" xfId="136" applyFont="1" applyFill="1" applyBorder="1">
      <alignment/>
      <protection/>
    </xf>
    <xf numFmtId="37" fontId="37" fillId="0" borderId="13" xfId="129" applyFont="1" applyFill="1" applyBorder="1" applyAlignment="1" applyProtection="1" quotePrefix="1">
      <alignment horizontal="left"/>
      <protection locked="0"/>
    </xf>
    <xf numFmtId="181" fontId="37" fillId="0" borderId="26" xfId="131" applyNumberFormat="1" applyFont="1" applyBorder="1" applyAlignment="1">
      <alignment horizontal="right" vertical="center"/>
      <protection/>
    </xf>
    <xf numFmtId="0" fontId="37" fillId="0" borderId="28" xfId="131" applyFont="1" applyBorder="1" applyAlignment="1">
      <alignment horizontal="left" vertical="center"/>
      <protection/>
    </xf>
    <xf numFmtId="9" fontId="37" fillId="0" borderId="28" xfId="131" applyNumberFormat="1" applyFont="1" applyBorder="1" applyAlignment="1">
      <alignment horizontal="left" vertical="center"/>
      <protection/>
    </xf>
    <xf numFmtId="38" fontId="37" fillId="0" borderId="28" xfId="114" applyFont="1" applyBorder="1" applyAlignment="1">
      <alignment vertical="center"/>
    </xf>
    <xf numFmtId="38" fontId="37" fillId="0" borderId="28" xfId="114" applyNumberFormat="1" applyFont="1" applyBorder="1" applyAlignment="1">
      <alignment vertical="center"/>
    </xf>
    <xf numFmtId="181" fontId="37" fillId="0" borderId="29" xfId="131" applyNumberFormat="1" applyFont="1" applyBorder="1" applyAlignment="1">
      <alignment horizontal="right" vertical="center"/>
      <protection/>
    </xf>
    <xf numFmtId="0" fontId="37" fillId="0" borderId="23" xfId="135" applyFont="1" applyBorder="1" applyAlignment="1">
      <alignment horizontal="center" vertical="center"/>
      <protection/>
    </xf>
    <xf numFmtId="0" fontId="37" fillId="0" borderId="23" xfId="135" applyFont="1" applyBorder="1" applyAlignment="1" quotePrefix="1">
      <alignment horizontal="center" vertical="center"/>
      <protection/>
    </xf>
    <xf numFmtId="38" fontId="37" fillId="0" borderId="23" xfId="114" applyFont="1" applyBorder="1" applyAlignment="1" quotePrefix="1">
      <alignment horizontal="center" vertical="center"/>
    </xf>
    <xf numFmtId="0" fontId="37" fillId="0" borderId="35" xfId="135" applyFont="1" applyBorder="1" applyAlignment="1" quotePrefix="1">
      <alignment horizontal="center" vertical="center"/>
      <protection/>
    </xf>
    <xf numFmtId="0" fontId="37" fillId="0" borderId="13" xfId="135" applyFont="1" applyBorder="1" applyAlignment="1">
      <alignment horizontal="center"/>
      <protection/>
    </xf>
    <xf numFmtId="0" fontId="37" fillId="0" borderId="13" xfId="135" applyFont="1" applyBorder="1">
      <alignment/>
      <protection/>
    </xf>
    <xf numFmtId="38" fontId="37" fillId="0" borderId="13" xfId="114" applyFont="1" applyBorder="1" applyAlignment="1">
      <alignment/>
    </xf>
    <xf numFmtId="38" fontId="37" fillId="0" borderId="13" xfId="114" applyFont="1" applyBorder="1" applyAlignment="1" quotePrefix="1">
      <alignment horizontal="center"/>
    </xf>
    <xf numFmtId="0" fontId="40" fillId="0" borderId="27" xfId="135" applyFont="1" applyBorder="1" applyAlignment="1">
      <alignment horizontal="center"/>
      <protection/>
    </xf>
    <xf numFmtId="0" fontId="37" fillId="0" borderId="27" xfId="135" applyFont="1" applyBorder="1">
      <alignment/>
      <protection/>
    </xf>
    <xf numFmtId="38" fontId="37" fillId="0" borderId="27" xfId="114" applyFont="1" applyBorder="1" applyAlignment="1">
      <alignment/>
    </xf>
    <xf numFmtId="0" fontId="37" fillId="0" borderId="27" xfId="135" applyFont="1" applyBorder="1" applyAlignment="1">
      <alignment horizontal="center"/>
      <protection/>
    </xf>
    <xf numFmtId="0" fontId="39" fillId="0" borderId="30" xfId="135" applyFont="1" applyBorder="1">
      <alignment/>
      <protection/>
    </xf>
    <xf numFmtId="38" fontId="37" fillId="0" borderId="31" xfId="135" applyNumberFormat="1" applyFont="1" applyBorder="1">
      <alignment/>
      <protection/>
    </xf>
    <xf numFmtId="0" fontId="37" fillId="0" borderId="30" xfId="135" applyFont="1" applyBorder="1">
      <alignment/>
      <protection/>
    </xf>
    <xf numFmtId="10" fontId="37" fillId="0" borderId="31" xfId="104" applyNumberFormat="1" applyFont="1" applyBorder="1" applyAlignment="1">
      <alignment/>
    </xf>
    <xf numFmtId="0" fontId="39" fillId="0" borderId="31" xfId="135" applyFont="1" applyBorder="1">
      <alignment/>
      <protection/>
    </xf>
    <xf numFmtId="0" fontId="37" fillId="0" borderId="31" xfId="135" applyFont="1" applyBorder="1">
      <alignment/>
      <protection/>
    </xf>
    <xf numFmtId="9" fontId="37" fillId="0" borderId="31" xfId="135" applyNumberFormat="1" applyFont="1" applyBorder="1" applyAlignment="1">
      <alignment horizontal="left"/>
      <protection/>
    </xf>
    <xf numFmtId="38" fontId="37" fillId="0" borderId="30" xfId="114" applyFont="1" applyBorder="1" applyAlignment="1" quotePrefix="1">
      <alignment horizontal="center"/>
    </xf>
    <xf numFmtId="0" fontId="37" fillId="0" borderId="27" xfId="135" applyFont="1" applyBorder="1" applyAlignment="1">
      <alignment horizontal="left"/>
      <protection/>
    </xf>
    <xf numFmtId="38" fontId="37" fillId="0" borderId="31" xfId="114" applyFont="1" applyBorder="1" applyAlignment="1">
      <alignment/>
    </xf>
    <xf numFmtId="38" fontId="37" fillId="0" borderId="36" xfId="114" applyFont="1" applyBorder="1" applyAlignment="1" quotePrefix="1">
      <alignment horizontal="center"/>
    </xf>
    <xf numFmtId="38" fontId="37" fillId="0" borderId="31" xfId="114" applyFont="1" applyBorder="1" applyAlignment="1">
      <alignment horizontal="right"/>
    </xf>
    <xf numFmtId="0" fontId="37" fillId="0" borderId="0" xfId="135" applyFont="1" applyAlignment="1">
      <alignment horizontal="center"/>
      <protection/>
    </xf>
    <xf numFmtId="0" fontId="37" fillId="0" borderId="0" xfId="135" applyFont="1">
      <alignment/>
      <protection/>
    </xf>
    <xf numFmtId="38" fontId="37" fillId="0" borderId="0" xfId="114" applyFont="1" applyAlignment="1">
      <alignment/>
    </xf>
    <xf numFmtId="0" fontId="37" fillId="0" borderId="31" xfId="131" applyFont="1" applyBorder="1" applyAlignment="1" quotePrefix="1">
      <alignment horizontal="right" vertical="center"/>
      <protection/>
    </xf>
    <xf numFmtId="0" fontId="4" fillId="0" borderId="0" xfId="133" applyFont="1">
      <alignment/>
      <protection/>
    </xf>
    <xf numFmtId="0" fontId="4" fillId="37" borderId="0" xfId="133" applyFont="1" applyFill="1">
      <alignment/>
      <protection/>
    </xf>
    <xf numFmtId="38" fontId="37" fillId="0" borderId="13" xfId="114" applyFont="1" applyBorder="1" applyAlignment="1">
      <alignment horizontal="right" vertical="center"/>
    </xf>
    <xf numFmtId="37" fontId="37" fillId="0" borderId="0" xfId="129" applyFont="1" applyFill="1" applyBorder="1" applyAlignment="1" applyProtection="1" quotePrefix="1">
      <alignment horizontal="left"/>
      <protection/>
    </xf>
    <xf numFmtId="38" fontId="37" fillId="0" borderId="30" xfId="114" applyFont="1" applyBorder="1" applyAlignment="1" quotePrefix="1">
      <alignment horizontal="left"/>
    </xf>
    <xf numFmtId="38" fontId="37" fillId="0" borderId="36" xfId="114" applyFont="1" applyBorder="1" applyAlignment="1" quotePrefix="1">
      <alignment horizontal="left"/>
    </xf>
    <xf numFmtId="177" fontId="37" fillId="38" borderId="0" xfId="131" applyNumberFormat="1" applyFont="1" applyFill="1" applyBorder="1" applyAlignment="1">
      <alignment vertical="center"/>
      <protection/>
    </xf>
    <xf numFmtId="0" fontId="77" fillId="0" borderId="16" xfId="134" applyFont="1" applyBorder="1" applyAlignment="1">
      <alignment horizontal="centerContinuous"/>
      <protection/>
    </xf>
    <xf numFmtId="0" fontId="37" fillId="0" borderId="13" xfId="135" applyFont="1" applyBorder="1" applyAlignment="1">
      <alignment horizontal="right"/>
      <protection/>
    </xf>
    <xf numFmtId="0" fontId="34" fillId="0" borderId="16" xfId="130" applyFont="1" applyBorder="1" applyAlignment="1">
      <alignment horizontal="center"/>
      <protection/>
    </xf>
    <xf numFmtId="0" fontId="34" fillId="0" borderId="0" xfId="130" applyFont="1" applyBorder="1" applyAlignment="1">
      <alignment horizontal="center"/>
      <protection/>
    </xf>
    <xf numFmtId="14" fontId="32" fillId="0" borderId="15" xfId="130" applyNumberFormat="1" applyFont="1" applyBorder="1" applyAlignment="1">
      <alignment vertical="center"/>
      <protection/>
    </xf>
    <xf numFmtId="14" fontId="32" fillId="0" borderId="37" xfId="130" applyNumberFormat="1" applyFont="1" applyBorder="1" applyAlignment="1">
      <alignment vertical="center"/>
      <protection/>
    </xf>
    <xf numFmtId="14" fontId="32" fillId="0" borderId="0" xfId="130" applyNumberFormat="1" applyFont="1" applyBorder="1" applyAlignment="1">
      <alignment vertical="center"/>
      <protection/>
    </xf>
    <xf numFmtId="14" fontId="32" fillId="0" borderId="17" xfId="130" applyNumberFormat="1" applyFont="1" applyBorder="1" applyAlignment="1">
      <alignment vertical="center"/>
      <protection/>
    </xf>
    <xf numFmtId="0" fontId="36" fillId="0" borderId="38" xfId="130" applyFont="1" applyBorder="1" applyAlignment="1">
      <alignment horizontal="center" vertical="center"/>
      <protection/>
    </xf>
    <xf numFmtId="0" fontId="37" fillId="0" borderId="38" xfId="137" applyFont="1" applyBorder="1" applyAlignment="1">
      <alignment horizontal="center" vertical="center"/>
      <protection/>
    </xf>
    <xf numFmtId="0" fontId="36" fillId="0" borderId="38" xfId="130" applyFont="1" applyBorder="1" applyAlignment="1">
      <alignment horizontal="center" vertical="center" wrapText="1"/>
      <protection/>
    </xf>
    <xf numFmtId="0" fontId="37" fillId="0" borderId="38" xfId="137" applyFont="1" applyBorder="1" applyAlignment="1">
      <alignment wrapText="1"/>
      <protection/>
    </xf>
    <xf numFmtId="0" fontId="41" fillId="0" borderId="0" xfId="130" applyFont="1" applyBorder="1" applyAlignment="1">
      <alignment horizontal="center"/>
      <protection/>
    </xf>
    <xf numFmtId="0" fontId="0" fillId="0" borderId="0" xfId="0" applyAlignment="1">
      <alignment horizontal="center"/>
    </xf>
    <xf numFmtId="200" fontId="37" fillId="0" borderId="0" xfId="131" applyNumberFormat="1" applyFont="1" applyBorder="1" applyAlignment="1">
      <alignment horizontal="center" vertical="center"/>
      <protection/>
    </xf>
  </cellXfs>
  <cellStyles count="129">
    <cellStyle name="Normal" xfId="0"/>
    <cellStyle name="=C:\WINDOWS\SYSTEM32\COMMAND.COM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Date Short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entry" xfId="54"/>
    <cellStyle name="Followed Hyperlink" xfId="55"/>
    <cellStyle name="Grey" xfId="56"/>
    <cellStyle name="Header1" xfId="57"/>
    <cellStyle name="Header2" xfId="58"/>
    <cellStyle name="Hyperlink" xfId="59"/>
    <cellStyle name="Input [yellow]" xfId="60"/>
    <cellStyle name="Link Currency (0)" xfId="61"/>
    <cellStyle name="Link Currency (2)" xfId="62"/>
    <cellStyle name="Link Units (0)" xfId="63"/>
    <cellStyle name="Link Units (1)" xfId="64"/>
    <cellStyle name="Link Units (2)" xfId="65"/>
    <cellStyle name="Milliers [0]_AR1194" xfId="66"/>
    <cellStyle name="Milliers_AR1194" xfId="67"/>
    <cellStyle name="Mon騁aire [0]_AR1194" xfId="68"/>
    <cellStyle name="Mon騁aire_AR1194" xfId="69"/>
    <cellStyle name="Normal - Style1" xfId="70"/>
    <cellStyle name="Normal_# 41-Market &amp;Trends" xfId="71"/>
    <cellStyle name="ParaBirimi [0]_RESULTS" xfId="72"/>
    <cellStyle name="ParaBirimi_RESULTS" xfId="73"/>
    <cellStyle name="Percent [0]" xfId="74"/>
    <cellStyle name="Percent [00]" xfId="75"/>
    <cellStyle name="Percent [2]" xfId="76"/>
    <cellStyle name="Percent_#6 Temps &amp; Contractors" xfId="77"/>
    <cellStyle name="PrePop Currency (0)" xfId="78"/>
    <cellStyle name="PrePop Currency (2)" xfId="79"/>
    <cellStyle name="PrePop Units (0)" xfId="80"/>
    <cellStyle name="PrePop Units (1)" xfId="81"/>
    <cellStyle name="PrePop Units (2)" xfId="82"/>
    <cellStyle name="price" xfId="83"/>
    <cellStyle name="revised" xfId="84"/>
    <cellStyle name="section" xfId="85"/>
    <cellStyle name="subhead" xfId="86"/>
    <cellStyle name="Text Indent A" xfId="87"/>
    <cellStyle name="Text Indent B" xfId="88"/>
    <cellStyle name="Text Indent C" xfId="89"/>
    <cellStyle name="title" xfId="90"/>
    <cellStyle name="Virg・ [0]_RESULTS" xfId="91"/>
    <cellStyle name="Virg・_RESULTS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ﾄ褊褂燾・[0]_PERSONAL" xfId="102"/>
    <cellStyle name="ﾄ褊褂燾饑PERSONAL" xfId="103"/>
    <cellStyle name="Percent" xfId="104"/>
    <cellStyle name="Hyperlink" xfId="105"/>
    <cellStyle name="ﾎ磊隆_PERSONAL" xfId="106"/>
    <cellStyle name="メモ" xfId="107"/>
    <cellStyle name="ﾔ竟瑙糺・[0]_PERSONAL" xfId="108"/>
    <cellStyle name="ﾔ竟瑙糺饑PERSONAL" xfId="109"/>
    <cellStyle name="リンク セル" xfId="110"/>
    <cellStyle name="悪い" xfId="111"/>
    <cellStyle name="計算" xfId="112"/>
    <cellStyle name="警告文" xfId="113"/>
    <cellStyle name="Comma [0]" xfId="114"/>
    <cellStyle name="Comma" xfId="115"/>
    <cellStyle name="見出し 1" xfId="116"/>
    <cellStyle name="見出し 2" xfId="117"/>
    <cellStyle name="見出し 3" xfId="118"/>
    <cellStyle name="見出し 4" xfId="119"/>
    <cellStyle name="集計" xfId="120"/>
    <cellStyle name="出力" xfId="121"/>
    <cellStyle name="説明文" xfId="122"/>
    <cellStyle name="通浦 [0.00]_laroux" xfId="123"/>
    <cellStyle name="通浦_laroux" xfId="124"/>
    <cellStyle name="Currency [0]" xfId="125"/>
    <cellStyle name="Currency" xfId="126"/>
    <cellStyle name="入力" xfId="127"/>
    <cellStyle name="比較表" xfId="128"/>
    <cellStyle name="標準_021114提出-オービック基本設計" xfId="129"/>
    <cellStyle name="標準_概算TKO" xfId="130"/>
    <cellStyle name="標準_建築概要(概)" xfId="131"/>
    <cellStyle name="標準_建築概要(検)" xfId="132"/>
    <cellStyle name="標準_見積内容OSA" xfId="133"/>
    <cellStyle name="標準_見積内容TKO" xfId="134"/>
    <cellStyle name="標準_工事別内訳" xfId="135"/>
    <cellStyle name="標準_中規模事務所ﾋﾞﾙ概算例" xfId="136"/>
    <cellStyle name="標準_表紙" xfId="137"/>
    <cellStyle name="標準２" xfId="138"/>
    <cellStyle name="標準A" xfId="139"/>
    <cellStyle name="Followed Hyperlink" xfId="140"/>
    <cellStyle name="未定義" xfId="141"/>
    <cellStyle name="良い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1-&#20869;&#35379;&#65381;&#36074;&#30097;&#31561;\&#26413;&#24140;&#65381;&#26481;&#20140;\&#35373;&#35336;\&#32066;&#20102;\&#21271;&#22823;&#36786;&#22580;&#26045;&#35373;(&#20013;&#23567;&#23478;&#30044;&#29983;&#29987;&#26045;&#35373;)\E-DATA\&#20869;&#35379;&#26360;&#65381;&#36074;&#30097;&#26360;\&#12381;&#12398;&#20182;\&#21271;&#22823;\H12&#24180;&#24230;\H12&#24037;&#25913;&#20462;\excel\&#25913;&#20462;&#20869;&#35379;&#12497;&#12540;&#12488;&#652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2&#24180;&#24230;\H12&#24037;&#25913;&#20462;\excel\&#25913;&#20462;&#20869;&#35379;&#12497;&#12540;&#12488;&#6529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5373;&#35336;&#20107;&#21209;&#25152;&#29289;&#20214;&#65411;&#65438;&#65392;&#65408;&#65392;\&#12381;&#12398;&#20182;\&#21271;&#22823;&#28201;&#23460;\H12&#24180;&#24230;\H12&#24037;&#25913;&#20462;\excel\&#25913;&#20462;&#20869;&#35379;&#12497;&#12540;&#1248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細目内訳パ－ト２"/>
      <sheetName val="一式細目内訳パート２"/>
      <sheetName val="表紙"/>
      <sheetName val="種目別"/>
      <sheetName val="科目別 "/>
      <sheetName val="中科目別"/>
      <sheetName val="Ⅰ 細目別"/>
      <sheetName val="共通費算出表"/>
      <sheetName val="別紙明細"/>
      <sheetName val="物価比"/>
      <sheetName val="見積比"/>
      <sheetName val="最低価格"/>
      <sheetName val="メニュー"/>
      <sheetName val="単価一覧表"/>
      <sheetName val="一次代価集計一覧表"/>
      <sheetName val="AM961101"/>
      <sheetName val="資材"/>
      <sheetName val="中川浄化槽H6"/>
    </sheetNames>
    <sheetDataSet>
      <sheetData sheetId="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細目内訳パ－ト２"/>
      <sheetName val="一式細目内訳パート２"/>
      <sheetName val="表紙"/>
      <sheetName val="種目別"/>
      <sheetName val="科目別 "/>
      <sheetName val="中科目別"/>
      <sheetName val="Ⅰ 細目別"/>
      <sheetName val="共通費算出表"/>
      <sheetName val="別紙明細"/>
      <sheetName val="物価比"/>
      <sheetName val="見積比"/>
      <sheetName val="最低価格"/>
      <sheetName val="メニュー"/>
      <sheetName val="AM961101"/>
      <sheetName val="資材"/>
      <sheetName val="単価一覧表"/>
      <sheetName val="一次代価集計一覧表"/>
      <sheetName val="中川浄化槽H6"/>
      <sheetName val="照明集計"/>
      <sheetName val="照明撤去集計"/>
      <sheetName val="構内集計"/>
      <sheetName val="構内拾い"/>
      <sheetName val="構内撤去集計"/>
      <sheetName val="構内撤去拾い"/>
    </sheetNames>
    <sheetDataSet>
      <sheetData sheetId="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細目内訳パ－ト２"/>
      <sheetName val="一式細目内訳パート２"/>
      <sheetName val="表紙"/>
      <sheetName val="種目別"/>
      <sheetName val="科目別 "/>
      <sheetName val="中科目別"/>
      <sheetName val="Ⅰ 細目別"/>
      <sheetName val="共通費算出表"/>
      <sheetName val="別紙明細"/>
      <sheetName val="物価比"/>
      <sheetName val="見積比"/>
      <sheetName val="最低価格"/>
      <sheetName val="単価一覧表"/>
      <sheetName val="一次代価集計一覧表"/>
      <sheetName val="メニュー"/>
      <sheetName val="AM961101"/>
      <sheetName val="資材"/>
      <sheetName val="中川浄化槽H6"/>
    </sheetNames>
    <sheetDataSet>
      <sheetData sheetId="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FF"/>
  </sheetPr>
  <dimension ref="A1:K5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4.69921875" style="49" customWidth="1"/>
    <col min="2" max="2" width="16.3984375" style="49" customWidth="1"/>
    <col min="3" max="3" width="28.3984375" style="49" customWidth="1"/>
    <col min="4" max="6" width="7.09765625" style="49" customWidth="1"/>
    <col min="7" max="7" width="6.8984375" style="49" customWidth="1"/>
    <col min="8" max="16384" width="9" style="157" customWidth="1"/>
  </cols>
  <sheetData>
    <row r="1" spans="1:7" ht="15" customHeight="1">
      <c r="A1" s="21"/>
      <c r="B1" s="22"/>
      <c r="C1" s="22"/>
      <c r="D1" s="22"/>
      <c r="E1" s="168"/>
      <c r="F1" s="168"/>
      <c r="G1" s="169"/>
    </row>
    <row r="2" spans="1:7" ht="15" customHeight="1">
      <c r="A2" s="23"/>
      <c r="B2" s="24"/>
      <c r="C2" s="24"/>
      <c r="D2" s="24"/>
      <c r="E2" s="170"/>
      <c r="F2" s="170"/>
      <c r="G2" s="171"/>
    </row>
    <row r="3" spans="1:7" ht="15" customHeight="1">
      <c r="A3" s="23"/>
      <c r="B3" s="24"/>
      <c r="C3" s="24"/>
      <c r="D3" s="24"/>
      <c r="E3" s="24"/>
      <c r="F3" s="24"/>
      <c r="G3" s="25"/>
    </row>
    <row r="4" spans="1:7" ht="15" customHeight="1">
      <c r="A4" s="23"/>
      <c r="B4" s="24"/>
      <c r="C4" s="24"/>
      <c r="D4" s="24"/>
      <c r="E4" s="24"/>
      <c r="F4" s="24"/>
      <c r="G4" s="25"/>
    </row>
    <row r="5" spans="1:7" ht="15" customHeight="1">
      <c r="A5" s="23"/>
      <c r="B5" s="24"/>
      <c r="C5" s="24"/>
      <c r="D5" s="24"/>
      <c r="E5" s="24"/>
      <c r="F5" s="24"/>
      <c r="G5" s="25"/>
    </row>
    <row r="6" spans="1:7" ht="15" customHeight="1">
      <c r="A6" s="23"/>
      <c r="B6" s="24"/>
      <c r="C6" s="24"/>
      <c r="D6" s="24"/>
      <c r="E6" s="24"/>
      <c r="F6" s="24"/>
      <c r="G6" s="25"/>
    </row>
    <row r="7" spans="1:7" ht="15" customHeight="1">
      <c r="A7" s="23"/>
      <c r="B7" s="24"/>
      <c r="C7" s="24"/>
      <c r="D7" s="24"/>
      <c r="E7" s="24"/>
      <c r="F7" s="24"/>
      <c r="G7" s="25"/>
    </row>
    <row r="8" spans="1:7" ht="15" customHeight="1">
      <c r="A8" s="23"/>
      <c r="B8" s="24"/>
      <c r="C8" s="24"/>
      <c r="D8" s="24"/>
      <c r="E8" s="24"/>
      <c r="F8" s="24"/>
      <c r="G8" s="25"/>
    </row>
    <row r="9" spans="1:7" ht="15" customHeight="1">
      <c r="A9" s="23"/>
      <c r="B9" s="24"/>
      <c r="C9" s="24"/>
      <c r="D9" s="24"/>
      <c r="E9" s="24"/>
      <c r="F9" s="24"/>
      <c r="G9" s="25"/>
    </row>
    <row r="10" spans="1:7" ht="15" customHeight="1">
      <c r="A10" s="23"/>
      <c r="B10" s="24"/>
      <c r="C10" s="24"/>
      <c r="D10" s="24"/>
      <c r="E10" s="24"/>
      <c r="F10" s="24"/>
      <c r="G10" s="25"/>
    </row>
    <row r="11" spans="1:7" ht="15" customHeight="1">
      <c r="A11" s="23"/>
      <c r="B11" s="24"/>
      <c r="C11" s="24"/>
      <c r="D11" s="24"/>
      <c r="E11" s="24"/>
      <c r="F11" s="24"/>
      <c r="G11" s="25"/>
    </row>
    <row r="12" spans="1:7" ht="15" customHeight="1">
      <c r="A12" s="23"/>
      <c r="B12" s="24"/>
      <c r="C12" s="24"/>
      <c r="D12" s="24"/>
      <c r="E12" s="24"/>
      <c r="F12" s="24"/>
      <c r="G12" s="25"/>
    </row>
    <row r="13" spans="1:7" ht="15" customHeight="1">
      <c r="A13" s="23"/>
      <c r="B13" s="24"/>
      <c r="C13" s="24"/>
      <c r="D13" s="24"/>
      <c r="E13" s="24"/>
      <c r="F13" s="24"/>
      <c r="G13" s="25"/>
    </row>
    <row r="14" spans="1:7" ht="15" customHeight="1">
      <c r="A14" s="23"/>
      <c r="B14" s="24"/>
      <c r="C14" s="24"/>
      <c r="D14" s="24"/>
      <c r="E14" s="24"/>
      <c r="F14" s="24"/>
      <c r="G14" s="25"/>
    </row>
    <row r="15" spans="1:7" ht="15" customHeight="1">
      <c r="A15" s="23"/>
      <c r="B15" s="24"/>
      <c r="C15" s="24"/>
      <c r="D15" s="24"/>
      <c r="E15" s="24"/>
      <c r="F15" s="24"/>
      <c r="G15" s="25"/>
    </row>
    <row r="16" spans="1:7" ht="15" customHeight="1">
      <c r="A16" s="23"/>
      <c r="B16" s="24"/>
      <c r="C16" s="24"/>
      <c r="D16" s="24"/>
      <c r="E16" s="24"/>
      <c r="F16" s="24"/>
      <c r="G16" s="25"/>
    </row>
    <row r="17" spans="1:7" ht="15" customHeight="1">
      <c r="A17" s="23"/>
      <c r="B17" s="24"/>
      <c r="C17" s="24"/>
      <c r="D17" s="24"/>
      <c r="E17" s="24"/>
      <c r="F17" s="24"/>
      <c r="G17" s="25"/>
    </row>
    <row r="18" spans="1:7" ht="15" customHeight="1">
      <c r="A18" s="23"/>
      <c r="B18" s="24"/>
      <c r="C18" s="24"/>
      <c r="D18" s="24"/>
      <c r="E18" s="24"/>
      <c r="F18" s="24"/>
      <c r="G18" s="25"/>
    </row>
    <row r="19" spans="1:7" ht="29.25" customHeight="1">
      <c r="A19" s="26" t="s">
        <v>36</v>
      </c>
      <c r="B19" s="27"/>
      <c r="C19" s="27"/>
      <c r="D19" s="27"/>
      <c r="E19" s="27"/>
      <c r="F19" s="27"/>
      <c r="G19" s="28"/>
    </row>
    <row r="20" spans="1:7" ht="15" customHeight="1">
      <c r="A20" s="29"/>
      <c r="B20" s="30"/>
      <c r="C20" s="30"/>
      <c r="D20" s="30"/>
      <c r="E20" s="30"/>
      <c r="F20" s="30"/>
      <c r="G20" s="31"/>
    </row>
    <row r="21" spans="1:7" ht="15" customHeight="1">
      <c r="A21" s="32"/>
      <c r="B21" s="30"/>
      <c r="C21" s="176"/>
      <c r="D21" s="30"/>
      <c r="E21" s="30"/>
      <c r="F21" s="30"/>
      <c r="G21" s="31"/>
    </row>
    <row r="22" spans="1:7" ht="15" customHeight="1">
      <c r="A22" s="32"/>
      <c r="B22" s="30"/>
      <c r="C22" s="177"/>
      <c r="D22" s="30"/>
      <c r="E22" s="30"/>
      <c r="F22" s="30"/>
      <c r="G22" s="31"/>
    </row>
    <row r="23" spans="1:7" ht="15" customHeight="1">
      <c r="A23" s="164"/>
      <c r="B23" s="30"/>
      <c r="C23" s="30"/>
      <c r="D23" s="30"/>
      <c r="E23" s="30"/>
      <c r="F23" s="30"/>
      <c r="G23" s="31"/>
    </row>
    <row r="24" spans="1:7" ht="15" customHeight="1">
      <c r="A24" s="23"/>
      <c r="B24" s="24"/>
      <c r="C24" s="24"/>
      <c r="D24" s="24"/>
      <c r="E24" s="24"/>
      <c r="F24" s="24"/>
      <c r="G24" s="25"/>
    </row>
    <row r="25" spans="1:7" ht="15" customHeight="1">
      <c r="A25" s="23"/>
      <c r="B25" s="24"/>
      <c r="C25" s="24"/>
      <c r="D25" s="24"/>
      <c r="E25" s="24"/>
      <c r="F25" s="24"/>
      <c r="G25" s="25"/>
    </row>
    <row r="26" spans="1:7" ht="15" customHeight="1">
      <c r="A26" s="23"/>
      <c r="B26" s="24"/>
      <c r="C26" s="24"/>
      <c r="D26" s="24"/>
      <c r="E26" s="24"/>
      <c r="F26" s="24"/>
      <c r="G26" s="25"/>
    </row>
    <row r="27" spans="1:7" ht="15" customHeight="1">
      <c r="A27" s="23"/>
      <c r="B27" s="24"/>
      <c r="C27" s="24"/>
      <c r="D27" s="24"/>
      <c r="E27" s="24"/>
      <c r="F27" s="24"/>
      <c r="G27" s="25"/>
    </row>
    <row r="28" spans="1:7" ht="15" customHeight="1">
      <c r="A28" s="23"/>
      <c r="B28" s="24"/>
      <c r="C28" s="24"/>
      <c r="D28" s="24"/>
      <c r="E28" s="24"/>
      <c r="F28" s="24"/>
      <c r="G28" s="25"/>
    </row>
    <row r="29" spans="1:7" ht="15" customHeight="1">
      <c r="A29" s="23"/>
      <c r="B29" s="24"/>
      <c r="C29" s="24"/>
      <c r="D29" s="24"/>
      <c r="E29" s="24"/>
      <c r="F29" s="24"/>
      <c r="G29" s="25"/>
    </row>
    <row r="30" spans="1:7" ht="15" customHeight="1">
      <c r="A30" s="23"/>
      <c r="B30" s="24"/>
      <c r="C30" s="24"/>
      <c r="D30" s="24"/>
      <c r="E30" s="24"/>
      <c r="F30" s="24"/>
      <c r="G30" s="25"/>
    </row>
    <row r="31" spans="1:7" ht="15" customHeight="1">
      <c r="A31" s="23"/>
      <c r="B31" s="24"/>
      <c r="C31" s="24"/>
      <c r="D31" s="24"/>
      <c r="E31" s="24"/>
      <c r="F31" s="24"/>
      <c r="G31" s="25"/>
    </row>
    <row r="32" spans="1:7" ht="15" customHeight="1">
      <c r="A32" s="23"/>
      <c r="B32" s="24"/>
      <c r="C32" s="24"/>
      <c r="D32" s="24"/>
      <c r="E32" s="24"/>
      <c r="F32" s="24"/>
      <c r="G32" s="25"/>
    </row>
    <row r="33" spans="1:7" ht="15" customHeight="1">
      <c r="A33" s="23"/>
      <c r="B33" s="24"/>
      <c r="C33" s="24"/>
      <c r="D33" s="24"/>
      <c r="E33" s="24"/>
      <c r="F33" s="24"/>
      <c r="G33" s="25"/>
    </row>
    <row r="34" spans="1:7" ht="15" customHeight="1">
      <c r="A34" s="23"/>
      <c r="B34" s="24"/>
      <c r="C34" s="24"/>
      <c r="D34" s="24"/>
      <c r="E34" s="24"/>
      <c r="F34" s="24"/>
      <c r="G34" s="25"/>
    </row>
    <row r="35" spans="1:7" ht="15" customHeight="1">
      <c r="A35" s="23"/>
      <c r="B35" s="24"/>
      <c r="C35" s="24"/>
      <c r="D35" s="24"/>
      <c r="E35" s="24"/>
      <c r="F35" s="24"/>
      <c r="G35" s="25"/>
    </row>
    <row r="36" spans="1:7" ht="15" customHeight="1">
      <c r="A36" s="23"/>
      <c r="B36" s="24"/>
      <c r="C36" s="24"/>
      <c r="D36" s="24"/>
      <c r="E36" s="24"/>
      <c r="F36" s="24"/>
      <c r="G36" s="25"/>
    </row>
    <row r="37" spans="1:7" ht="15" customHeight="1">
      <c r="A37" s="23"/>
      <c r="B37" s="24"/>
      <c r="C37" s="24"/>
      <c r="D37" s="24"/>
      <c r="E37" s="24"/>
      <c r="F37" s="24"/>
      <c r="G37" s="25"/>
    </row>
    <row r="38" spans="1:7" ht="15" customHeight="1">
      <c r="A38" s="23"/>
      <c r="B38" s="24"/>
      <c r="C38" s="24"/>
      <c r="D38" s="24"/>
      <c r="E38" s="24"/>
      <c r="F38" s="24"/>
      <c r="G38" s="25"/>
    </row>
    <row r="39" spans="1:7" ht="15" customHeight="1">
      <c r="A39" s="23"/>
      <c r="B39" s="24"/>
      <c r="C39" s="24"/>
      <c r="D39" s="24"/>
      <c r="E39" s="24"/>
      <c r="F39" s="24"/>
      <c r="G39" s="25"/>
    </row>
    <row r="40" spans="1:11" ht="15" customHeight="1">
      <c r="A40" s="23"/>
      <c r="B40" s="24"/>
      <c r="C40" s="24"/>
      <c r="D40" s="24"/>
      <c r="E40" s="24"/>
      <c r="F40" s="24"/>
      <c r="G40" s="25"/>
      <c r="K40" s="158"/>
    </row>
    <row r="41" spans="1:7" ht="15" customHeight="1">
      <c r="A41" s="23"/>
      <c r="B41" s="24"/>
      <c r="C41" s="24"/>
      <c r="D41" s="24"/>
      <c r="E41" s="24"/>
      <c r="F41" s="24"/>
      <c r="G41" s="25"/>
    </row>
    <row r="42" spans="1:7" ht="15" customHeight="1">
      <c r="A42" s="23"/>
      <c r="B42" s="24"/>
      <c r="C42" s="24"/>
      <c r="D42" s="24"/>
      <c r="E42" s="24"/>
      <c r="F42" s="24"/>
      <c r="G42" s="25"/>
    </row>
    <row r="43" spans="1:7" ht="15" customHeight="1">
      <c r="A43" s="23"/>
      <c r="B43" s="24"/>
      <c r="C43" s="24"/>
      <c r="D43" s="24"/>
      <c r="E43" s="24"/>
      <c r="F43" s="24"/>
      <c r="G43" s="25"/>
    </row>
    <row r="44" spans="1:7" ht="15" customHeight="1">
      <c r="A44" s="23"/>
      <c r="B44" s="24"/>
      <c r="C44" s="24"/>
      <c r="D44" s="24"/>
      <c r="E44" s="24"/>
      <c r="F44" s="24"/>
      <c r="G44" s="25"/>
    </row>
    <row r="45" spans="1:7" ht="15" customHeight="1">
      <c r="A45" s="23"/>
      <c r="B45" s="24"/>
      <c r="C45" s="24"/>
      <c r="D45" s="24"/>
      <c r="E45" s="24"/>
      <c r="F45" s="24"/>
      <c r="G45" s="25"/>
    </row>
    <row r="46" spans="1:7" ht="15" customHeight="1">
      <c r="A46" s="23"/>
      <c r="B46" s="24"/>
      <c r="C46" s="24"/>
      <c r="D46" s="24"/>
      <c r="E46" s="24"/>
      <c r="F46" s="24"/>
      <c r="G46" s="25"/>
    </row>
    <row r="47" spans="1:7" ht="15" customHeight="1">
      <c r="A47" s="33"/>
      <c r="B47" s="34"/>
      <c r="C47" s="34"/>
      <c r="D47" s="24"/>
      <c r="E47" s="24"/>
      <c r="F47" s="24"/>
      <c r="G47" s="25"/>
    </row>
    <row r="48" spans="1:7" ht="27" customHeight="1">
      <c r="A48" s="35" t="s">
        <v>35</v>
      </c>
      <c r="B48" s="22"/>
      <c r="C48" s="22"/>
      <c r="D48" s="172"/>
      <c r="E48" s="173"/>
      <c r="F48" s="174"/>
      <c r="G48" s="175"/>
    </row>
    <row r="49" spans="1:7" ht="24" customHeight="1">
      <c r="A49" s="166" t="s">
        <v>86</v>
      </c>
      <c r="B49" s="167"/>
      <c r="C49" s="167"/>
      <c r="D49" s="172"/>
      <c r="E49" s="172"/>
      <c r="F49" s="172"/>
      <c r="G49" s="172"/>
    </row>
    <row r="50" spans="1:7" ht="24.75" customHeight="1">
      <c r="A50" s="36"/>
      <c r="B50" s="37"/>
      <c r="C50" s="37"/>
      <c r="D50" s="38"/>
      <c r="E50" s="39"/>
      <c r="F50" s="40"/>
      <c r="G50" s="41"/>
    </row>
    <row r="51" spans="1:7" ht="37.5" customHeight="1">
      <c r="A51" s="42"/>
      <c r="B51" s="43"/>
      <c r="C51" s="44"/>
      <c r="D51" s="45"/>
      <c r="E51" s="46"/>
      <c r="F51" s="47"/>
      <c r="G51" s="48"/>
    </row>
  </sheetData>
  <sheetProtection/>
  <mergeCells count="7">
    <mergeCell ref="A49:C49"/>
    <mergeCell ref="E1:G2"/>
    <mergeCell ref="D48:E48"/>
    <mergeCell ref="D49:E49"/>
    <mergeCell ref="F48:G48"/>
    <mergeCell ref="F49:G49"/>
    <mergeCell ref="C21:C22"/>
  </mergeCells>
  <printOptions/>
  <pageMargins left="0.7874015748031497" right="0.2755905511811024" top="0.7874015748031497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99FF"/>
  </sheetPr>
  <dimension ref="B1:M369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9" style="1" customWidth="1"/>
    <col min="2" max="2" width="3.8984375" style="110" customWidth="1"/>
    <col min="3" max="3" width="16.69921875" style="110" customWidth="1"/>
    <col min="4" max="4" width="13" style="110" customWidth="1"/>
    <col min="5" max="5" width="7.296875" style="111" customWidth="1"/>
    <col min="6" max="7" width="15.796875" style="110" customWidth="1"/>
    <col min="8" max="8" width="21.796875" style="110" customWidth="1"/>
    <col min="9" max="9" width="7" style="1" customWidth="1"/>
    <col min="10" max="10" width="11.19921875" style="1" bestFit="1" customWidth="1"/>
    <col min="11" max="11" width="20.8984375" style="1" customWidth="1"/>
    <col min="12" max="12" width="14.796875" style="1" customWidth="1"/>
    <col min="13" max="16384" width="9" style="1" customWidth="1"/>
  </cols>
  <sheetData>
    <row r="1" spans="2:8" ht="28.5" customHeight="1">
      <c r="B1" s="50"/>
      <c r="C1" s="51" t="s">
        <v>87</v>
      </c>
      <c r="D1" s="52"/>
      <c r="E1" s="53"/>
      <c r="F1" s="52"/>
      <c r="G1" s="54"/>
      <c r="H1" s="55"/>
    </row>
    <row r="2" spans="2:8" ht="15" customHeight="1">
      <c r="B2" s="56"/>
      <c r="C2" s="57" t="s">
        <v>0</v>
      </c>
      <c r="D2" s="58"/>
      <c r="E2" s="59"/>
      <c r="F2" s="58"/>
      <c r="G2" s="58"/>
      <c r="H2" s="60"/>
    </row>
    <row r="3" spans="2:8" ht="14.25" customHeight="1">
      <c r="B3" s="56"/>
      <c r="C3" s="57" t="s">
        <v>1</v>
      </c>
      <c r="D3" s="61" t="s">
        <v>52</v>
      </c>
      <c r="E3" s="59"/>
      <c r="F3" s="62"/>
      <c r="G3" s="58"/>
      <c r="H3" s="60"/>
    </row>
    <row r="4" spans="2:8" ht="15" customHeight="1">
      <c r="B4" s="56"/>
      <c r="C4" s="57" t="s">
        <v>2</v>
      </c>
      <c r="D4" s="61" t="s">
        <v>37</v>
      </c>
      <c r="E4" s="59"/>
      <c r="F4" s="58"/>
      <c r="G4" s="63" t="s">
        <v>3</v>
      </c>
      <c r="H4" s="64"/>
    </row>
    <row r="5" spans="2:10" ht="15" customHeight="1">
      <c r="B5" s="56"/>
      <c r="C5" s="57" t="s">
        <v>4</v>
      </c>
      <c r="D5" s="58"/>
      <c r="E5" s="59"/>
      <c r="F5" s="58"/>
      <c r="G5" s="58" t="s">
        <v>5</v>
      </c>
      <c r="H5" s="65" t="s">
        <v>50</v>
      </c>
      <c r="J5" s="10"/>
    </row>
    <row r="6" spans="2:13" ht="15" customHeight="1">
      <c r="B6" s="56"/>
      <c r="C6" s="57" t="s">
        <v>6</v>
      </c>
      <c r="D6" s="66">
        <v>96388</v>
      </c>
      <c r="E6" s="178">
        <f>D6*0.3025</f>
        <v>29157.37</v>
      </c>
      <c r="F6" s="178"/>
      <c r="G6" s="58"/>
      <c r="H6" s="60"/>
      <c r="K6" s="10"/>
      <c r="L6" s="10"/>
      <c r="M6" s="10"/>
    </row>
    <row r="7" spans="2:8" ht="15" customHeight="1">
      <c r="B7" s="56"/>
      <c r="C7" s="57" t="s">
        <v>7</v>
      </c>
      <c r="D7" s="66"/>
      <c r="E7" s="178">
        <f>D7*0.3025</f>
        <v>0</v>
      </c>
      <c r="F7" s="178"/>
      <c r="G7" s="58"/>
      <c r="H7" s="60"/>
    </row>
    <row r="8" spans="2:8" ht="15" customHeight="1">
      <c r="B8" s="56"/>
      <c r="C8" s="67" t="s">
        <v>8</v>
      </c>
      <c r="D8" s="163">
        <v>717</v>
      </c>
      <c r="E8" s="178">
        <f>D8*0.3025</f>
        <v>216.89249999999998</v>
      </c>
      <c r="F8" s="178"/>
      <c r="G8" s="58"/>
      <c r="H8" s="60"/>
    </row>
    <row r="9" spans="2:8" ht="15" customHeight="1">
      <c r="B9" s="56"/>
      <c r="C9" s="61" t="s">
        <v>38</v>
      </c>
      <c r="D9" s="68" t="s">
        <v>53</v>
      </c>
      <c r="E9" s="69"/>
      <c r="F9" s="70"/>
      <c r="G9" s="58"/>
      <c r="H9" s="60"/>
    </row>
    <row r="10" spans="2:8" ht="15" customHeight="1">
      <c r="B10" s="56"/>
      <c r="C10" s="67"/>
      <c r="D10" s="66"/>
      <c r="E10" s="71"/>
      <c r="F10" s="70"/>
      <c r="G10" s="58"/>
      <c r="H10" s="60"/>
    </row>
    <row r="11" spans="2:10" ht="15" customHeight="1">
      <c r="B11" s="72"/>
      <c r="C11" s="73"/>
      <c r="D11" s="73"/>
      <c r="E11" s="74"/>
      <c r="F11" s="73"/>
      <c r="G11" s="73"/>
      <c r="H11" s="75"/>
      <c r="J11" s="2"/>
    </row>
    <row r="12" spans="2:8" s="2" customFormat="1" ht="15" customHeight="1">
      <c r="B12" s="76"/>
      <c r="C12" s="77" t="s">
        <v>9</v>
      </c>
      <c r="D12" s="78"/>
      <c r="E12" s="76" t="s">
        <v>10</v>
      </c>
      <c r="F12" s="79" t="s">
        <v>11</v>
      </c>
      <c r="G12" s="79" t="s">
        <v>12</v>
      </c>
      <c r="H12" s="80" t="s">
        <v>13</v>
      </c>
    </row>
    <row r="13" spans="2:8" ht="15" customHeight="1">
      <c r="B13" s="72"/>
      <c r="C13" s="72"/>
      <c r="D13" s="73"/>
      <c r="E13" s="81"/>
      <c r="F13" s="82" t="s">
        <v>14</v>
      </c>
      <c r="G13" s="82" t="s">
        <v>51</v>
      </c>
      <c r="H13" s="83"/>
    </row>
    <row r="14" spans="2:8" ht="15" customHeight="1">
      <c r="B14" s="76"/>
      <c r="C14" s="56"/>
      <c r="D14" s="58"/>
      <c r="E14" s="76"/>
      <c r="F14" s="84"/>
      <c r="G14" s="84"/>
      <c r="H14" s="85"/>
    </row>
    <row r="15" spans="2:8" ht="15" customHeight="1">
      <c r="B15" s="81" t="s">
        <v>22</v>
      </c>
      <c r="C15" s="72" t="s">
        <v>29</v>
      </c>
      <c r="D15" s="73"/>
      <c r="E15" s="81" t="s">
        <v>15</v>
      </c>
      <c r="F15" s="86">
        <f>'本体頭'!G13</f>
        <v>0</v>
      </c>
      <c r="G15" s="87">
        <f>F15/($D$8*0.3025)</f>
        <v>0</v>
      </c>
      <c r="H15" s="88"/>
    </row>
    <row r="16" spans="2:10" ht="15" customHeight="1">
      <c r="B16" s="76"/>
      <c r="C16" s="56"/>
      <c r="D16" s="63"/>
      <c r="E16" s="76"/>
      <c r="F16" s="84"/>
      <c r="G16" s="84"/>
      <c r="H16" s="85"/>
      <c r="J16" s="7"/>
    </row>
    <row r="17" spans="2:9" ht="15" customHeight="1">
      <c r="B17" s="81" t="s">
        <v>26</v>
      </c>
      <c r="C17" s="72" t="s">
        <v>25</v>
      </c>
      <c r="D17" s="73"/>
      <c r="E17" s="81" t="s">
        <v>15</v>
      </c>
      <c r="F17" s="86">
        <f>'本体頭'!G59</f>
        <v>0</v>
      </c>
      <c r="G17" s="87">
        <f>F17/($D$8*0.3025)</f>
        <v>0</v>
      </c>
      <c r="H17" s="89"/>
      <c r="I17" s="9"/>
    </row>
    <row r="18" spans="2:8" ht="15" customHeight="1">
      <c r="B18" s="76"/>
      <c r="C18" s="56"/>
      <c r="D18" s="63"/>
      <c r="E18" s="76"/>
      <c r="F18" s="84"/>
      <c r="G18" s="84"/>
      <c r="H18" s="85"/>
    </row>
    <row r="19" spans="2:8" ht="15" customHeight="1">
      <c r="B19" s="90" t="s">
        <v>46</v>
      </c>
      <c r="C19" s="91" t="s">
        <v>47</v>
      </c>
      <c r="D19" s="73"/>
      <c r="E19" s="81" t="s">
        <v>15</v>
      </c>
      <c r="F19" s="86">
        <f>'電気 '!G55</f>
        <v>0</v>
      </c>
      <c r="G19" s="87">
        <f>F19/($D$8*0.3025)</f>
        <v>0</v>
      </c>
      <c r="H19" s="89"/>
    </row>
    <row r="20" spans="2:8" ht="15" customHeight="1">
      <c r="B20" s="76"/>
      <c r="C20" s="56"/>
      <c r="D20" s="58"/>
      <c r="E20" s="76"/>
      <c r="F20" s="84"/>
      <c r="G20" s="84"/>
      <c r="H20" s="85"/>
    </row>
    <row r="21" spans="2:8" ht="15" customHeight="1">
      <c r="B21" s="81" t="s">
        <v>27</v>
      </c>
      <c r="C21" s="92" t="s">
        <v>43</v>
      </c>
      <c r="D21" s="73"/>
      <c r="E21" s="81" t="s">
        <v>15</v>
      </c>
      <c r="F21" s="86">
        <f>'機械 '!G55</f>
        <v>0</v>
      </c>
      <c r="G21" s="87">
        <f>F21/($D$8*0.3025)</f>
        <v>0</v>
      </c>
      <c r="H21" s="89"/>
    </row>
    <row r="22" spans="2:8" ht="15" customHeight="1">
      <c r="B22" s="76"/>
      <c r="C22" s="56"/>
      <c r="D22" s="63"/>
      <c r="E22" s="76"/>
      <c r="F22" s="84"/>
      <c r="G22" s="93"/>
      <c r="H22" s="85"/>
    </row>
    <row r="23" spans="2:10" ht="15" customHeight="1">
      <c r="B23" s="81"/>
      <c r="C23" s="72"/>
      <c r="D23" s="73"/>
      <c r="E23" s="81"/>
      <c r="F23" s="86"/>
      <c r="G23" s="87"/>
      <c r="H23" s="94"/>
      <c r="J23" s="11"/>
    </row>
    <row r="24" spans="2:8" ht="15" customHeight="1">
      <c r="B24" s="76"/>
      <c r="C24" s="56"/>
      <c r="D24" s="63"/>
      <c r="E24" s="76"/>
      <c r="F24" s="84"/>
      <c r="G24" s="93"/>
      <c r="H24" s="85"/>
    </row>
    <row r="25" spans="2:10" ht="15" customHeight="1">
      <c r="B25" s="81"/>
      <c r="C25" s="72"/>
      <c r="D25" s="73"/>
      <c r="E25" s="81"/>
      <c r="F25" s="86"/>
      <c r="G25" s="87"/>
      <c r="H25" s="94"/>
      <c r="J25" s="11"/>
    </row>
    <row r="26" spans="2:8" ht="15" customHeight="1">
      <c r="B26" s="76"/>
      <c r="C26" s="56"/>
      <c r="D26" s="58"/>
      <c r="E26" s="76"/>
      <c r="F26" s="84"/>
      <c r="G26" s="84"/>
      <c r="H26" s="85"/>
    </row>
    <row r="27" spans="2:8" ht="15" customHeight="1">
      <c r="B27" s="81"/>
      <c r="C27" s="72" t="s">
        <v>31</v>
      </c>
      <c r="D27" s="73"/>
      <c r="E27" s="81"/>
      <c r="F27" s="86">
        <f>SUM(F14:F25)</f>
        <v>0</v>
      </c>
      <c r="G27" s="87">
        <f>F27/($D$8*0.3025)</f>
        <v>0</v>
      </c>
      <c r="H27" s="95"/>
    </row>
    <row r="28" spans="2:8" ht="15" customHeight="1">
      <c r="B28" s="76"/>
      <c r="C28" s="56"/>
      <c r="D28" s="58"/>
      <c r="E28" s="76"/>
      <c r="F28" s="84"/>
      <c r="G28" s="84"/>
      <c r="H28" s="85"/>
    </row>
    <row r="29" spans="2:8" ht="15" customHeight="1">
      <c r="B29" s="81"/>
      <c r="C29" s="92"/>
      <c r="D29" s="73"/>
      <c r="E29" s="81"/>
      <c r="F29" s="86"/>
      <c r="G29" s="87"/>
      <c r="H29" s="95"/>
    </row>
    <row r="30" spans="2:8" ht="15" customHeight="1">
      <c r="B30" s="76"/>
      <c r="C30" s="56"/>
      <c r="D30" s="58"/>
      <c r="E30" s="76"/>
      <c r="F30" s="84"/>
      <c r="G30" s="84"/>
      <c r="H30" s="85"/>
    </row>
    <row r="31" spans="2:8" ht="15" customHeight="1">
      <c r="B31" s="81" t="s">
        <v>57</v>
      </c>
      <c r="C31" s="72" t="s">
        <v>30</v>
      </c>
      <c r="D31" s="73"/>
      <c r="E31" s="81" t="s">
        <v>15</v>
      </c>
      <c r="F31" s="86">
        <f>F33-F27</f>
        <v>0</v>
      </c>
      <c r="G31" s="87"/>
      <c r="H31" s="95"/>
    </row>
    <row r="32" spans="2:8" ht="15" customHeight="1">
      <c r="B32" s="76"/>
      <c r="C32" s="56"/>
      <c r="D32" s="58"/>
      <c r="E32" s="76"/>
      <c r="F32" s="84"/>
      <c r="G32" s="84"/>
      <c r="H32" s="85"/>
    </row>
    <row r="33" spans="2:8" ht="15" customHeight="1">
      <c r="B33" s="81"/>
      <c r="C33" s="72" t="s">
        <v>33</v>
      </c>
      <c r="D33" s="73"/>
      <c r="E33" s="81"/>
      <c r="F33" s="86">
        <f>ROUNDDOWN(F27*1.12,-5)</f>
        <v>0</v>
      </c>
      <c r="G33" s="87">
        <f>F33/($D$8*0.3025)</f>
        <v>0</v>
      </c>
      <c r="H33" s="95"/>
    </row>
    <row r="34" spans="2:8" ht="15" customHeight="1">
      <c r="B34" s="56"/>
      <c r="C34" s="56"/>
      <c r="D34" s="58"/>
      <c r="E34" s="76"/>
      <c r="F34" s="159"/>
      <c r="G34" s="84"/>
      <c r="H34" s="96"/>
    </row>
    <row r="35" spans="2:8" ht="15" customHeight="1">
      <c r="B35" s="81" t="s">
        <v>49</v>
      </c>
      <c r="C35" s="72" t="s">
        <v>32</v>
      </c>
      <c r="D35" s="97">
        <v>0.1</v>
      </c>
      <c r="E35" s="81" t="s">
        <v>15</v>
      </c>
      <c r="F35" s="86">
        <f>F33*0.1</f>
        <v>0</v>
      </c>
      <c r="G35" s="87"/>
      <c r="H35" s="83"/>
    </row>
    <row r="36" spans="2:8" ht="15" customHeight="1">
      <c r="B36" s="56"/>
      <c r="C36" s="56"/>
      <c r="D36" s="58"/>
      <c r="E36" s="76"/>
      <c r="F36" s="84"/>
      <c r="G36" s="84"/>
      <c r="H36" s="96"/>
    </row>
    <row r="37" spans="2:8" ht="15" customHeight="1">
      <c r="B37" s="72"/>
      <c r="C37" s="72" t="s">
        <v>34</v>
      </c>
      <c r="D37" s="98"/>
      <c r="E37" s="81"/>
      <c r="F37" s="86">
        <f>SUM(F32:F36)</f>
        <v>0</v>
      </c>
      <c r="G37" s="87">
        <f>F37/($D$8*0.3025)</f>
        <v>0</v>
      </c>
      <c r="H37" s="83"/>
    </row>
    <row r="38" spans="2:8" ht="15" customHeight="1">
      <c r="B38" s="76"/>
      <c r="C38" s="56"/>
      <c r="D38" s="63"/>
      <c r="E38" s="76"/>
      <c r="F38" s="84"/>
      <c r="G38" s="84"/>
      <c r="H38" s="85"/>
    </row>
    <row r="39" spans="2:8" ht="15" customHeight="1">
      <c r="B39" s="81"/>
      <c r="C39" s="72"/>
      <c r="D39" s="73"/>
      <c r="E39" s="81"/>
      <c r="F39" s="86"/>
      <c r="G39" s="87"/>
      <c r="H39" s="95"/>
    </row>
    <row r="40" spans="2:11" ht="15" customHeight="1">
      <c r="B40" s="76"/>
      <c r="C40" s="56"/>
      <c r="D40" s="63"/>
      <c r="E40" s="76"/>
      <c r="F40" s="84"/>
      <c r="G40" s="84"/>
      <c r="H40" s="85"/>
      <c r="K40" s="20"/>
    </row>
    <row r="41" spans="2:8" ht="15" customHeight="1">
      <c r="B41" s="81"/>
      <c r="C41" s="72"/>
      <c r="D41" s="73"/>
      <c r="E41" s="81"/>
      <c r="F41" s="86"/>
      <c r="G41" s="87"/>
      <c r="H41" s="95"/>
    </row>
    <row r="42" spans="2:8" ht="15" customHeight="1">
      <c r="B42" s="112"/>
      <c r="C42" s="113"/>
      <c r="D42" s="113"/>
      <c r="E42" s="114"/>
      <c r="F42" s="115"/>
      <c r="G42" s="116"/>
      <c r="H42" s="117"/>
    </row>
    <row r="43" spans="2:10" ht="15" customHeight="1">
      <c r="B43" s="118" t="s">
        <v>59</v>
      </c>
      <c r="C43" s="100"/>
      <c r="D43" s="100"/>
      <c r="E43" s="100"/>
      <c r="F43" s="100"/>
      <c r="G43" s="101"/>
      <c r="H43" s="119"/>
      <c r="I43" s="13"/>
      <c r="J43" s="13"/>
    </row>
    <row r="44" spans="2:10" ht="15" customHeight="1">
      <c r="B44" s="120"/>
      <c r="C44" s="160"/>
      <c r="D44" s="103"/>
      <c r="E44" s="100"/>
      <c r="F44" s="100"/>
      <c r="G44" s="100"/>
      <c r="H44" s="121"/>
      <c r="I44" s="12"/>
      <c r="J44" s="13"/>
    </row>
    <row r="45" spans="2:10" ht="15" customHeight="1">
      <c r="B45" s="120"/>
      <c r="C45" s="102"/>
      <c r="D45" s="99"/>
      <c r="E45" s="100"/>
      <c r="F45" s="100"/>
      <c r="G45" s="100"/>
      <c r="H45" s="121"/>
      <c r="I45" s="12"/>
      <c r="J45" s="13"/>
    </row>
    <row r="46" spans="2:10" ht="15" customHeight="1">
      <c r="B46" s="122"/>
      <c r="C46" s="103" t="s">
        <v>82</v>
      </c>
      <c r="D46" s="99"/>
      <c r="E46" s="99"/>
      <c r="F46" s="100"/>
      <c r="G46" s="100"/>
      <c r="H46" s="121"/>
      <c r="I46" s="12"/>
      <c r="J46" s="13"/>
    </row>
    <row r="47" spans="2:10" ht="15" customHeight="1">
      <c r="B47" s="120"/>
      <c r="C47" s="104"/>
      <c r="D47" s="105"/>
      <c r="E47" s="99"/>
      <c r="F47" s="100"/>
      <c r="G47" s="100"/>
      <c r="H47" s="121"/>
      <c r="I47" s="12"/>
      <c r="J47" s="13"/>
    </row>
    <row r="48" spans="2:10" ht="15.75" customHeight="1">
      <c r="B48" s="120"/>
      <c r="C48" s="104"/>
      <c r="D48" s="100"/>
      <c r="E48" s="100"/>
      <c r="F48" s="100"/>
      <c r="G48" s="100"/>
      <c r="H48" s="121"/>
      <c r="I48" s="12"/>
      <c r="J48" s="13"/>
    </row>
    <row r="49" spans="2:10" ht="15" customHeight="1">
      <c r="B49" s="120"/>
      <c r="C49" s="104"/>
      <c r="D49" s="100"/>
      <c r="E49" s="100"/>
      <c r="F49" s="100"/>
      <c r="G49" s="100"/>
      <c r="H49" s="121"/>
      <c r="I49" s="12"/>
      <c r="J49" s="13"/>
    </row>
    <row r="50" spans="2:10" ht="15" customHeight="1">
      <c r="B50" s="120"/>
      <c r="C50" s="104"/>
      <c r="D50" s="100"/>
      <c r="E50" s="100"/>
      <c r="F50" s="100"/>
      <c r="G50" s="100"/>
      <c r="H50" s="121"/>
      <c r="I50" s="12"/>
      <c r="J50" s="13"/>
    </row>
    <row r="51" spans="2:10" ht="15" customHeight="1">
      <c r="B51" s="120"/>
      <c r="C51" s="104"/>
      <c r="D51" s="100"/>
      <c r="E51" s="100"/>
      <c r="F51" s="100"/>
      <c r="G51" s="100"/>
      <c r="H51" s="121"/>
      <c r="I51" s="13"/>
      <c r="J51" s="13"/>
    </row>
    <row r="52" spans="2:8" ht="15" customHeight="1">
      <c r="B52" s="76"/>
      <c r="C52" s="61"/>
      <c r="D52" s="106"/>
      <c r="E52" s="59"/>
      <c r="F52" s="107"/>
      <c r="G52" s="108"/>
      <c r="H52" s="123"/>
    </row>
    <row r="53" spans="2:8" ht="15" customHeight="1">
      <c r="B53" s="81"/>
      <c r="C53" s="124"/>
      <c r="D53" s="125"/>
      <c r="E53" s="74"/>
      <c r="F53" s="126"/>
      <c r="G53" s="127"/>
      <c r="H53" s="128"/>
    </row>
    <row r="54" spans="2:8" ht="15" customHeight="1">
      <c r="B54" s="56"/>
      <c r="C54" s="61"/>
      <c r="D54" s="58"/>
      <c r="E54" s="59"/>
      <c r="F54" s="109"/>
      <c r="G54" s="58"/>
      <c r="H54" s="60"/>
    </row>
    <row r="367" ht="15" customHeight="1">
      <c r="F367" s="110">
        <v>172</v>
      </c>
    </row>
    <row r="369" spans="4:6" ht="15" customHeight="1">
      <c r="D369" s="110" t="s">
        <v>48</v>
      </c>
      <c r="F369" s="110">
        <v>259</v>
      </c>
    </row>
  </sheetData>
  <sheetProtection/>
  <mergeCells count="3">
    <mergeCell ref="E6:F6"/>
    <mergeCell ref="E7:F7"/>
    <mergeCell ref="E8:F8"/>
  </mergeCells>
  <printOptions/>
  <pageMargins left="0.7480314960629921" right="0.2755905511811024" top="0.7874015748031497" bottom="0.4724409448818898" header="0.5118110236220472" footer="0.5118110236220472"/>
  <pageSetup horizontalDpi="300" verticalDpi="300" orientation="portrait" paperSize="9" r:id="rId1"/>
  <headerFooter alignWithMargins="0">
    <oddHeader>&amp;RNO,&amp;P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99FF"/>
  </sheetPr>
  <dimension ref="B1:K469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" defaultRowHeight="14.25" customHeight="1"/>
  <cols>
    <col min="1" max="1" width="9" style="4" customWidth="1"/>
    <col min="2" max="2" width="3.8984375" style="153" customWidth="1"/>
    <col min="3" max="3" width="28.296875" style="154" customWidth="1"/>
    <col min="4" max="4" width="11.3984375" style="155" customWidth="1"/>
    <col min="5" max="5" width="6.09765625" style="153" customWidth="1"/>
    <col min="6" max="6" width="9.8984375" style="155" customWidth="1"/>
    <col min="7" max="7" width="18.09765625" style="155" customWidth="1"/>
    <col min="8" max="8" width="14.69921875" style="155" customWidth="1"/>
    <col min="9" max="9" width="14.296875" style="4" customWidth="1"/>
    <col min="10" max="10" width="12.8984375" style="4" customWidth="1"/>
    <col min="11" max="11" width="7" style="4" customWidth="1"/>
    <col min="12" max="16384" width="9" style="4" customWidth="1"/>
  </cols>
  <sheetData>
    <row r="1" spans="2:9" s="3" customFormat="1" ht="23.25" customHeight="1">
      <c r="B1" s="129"/>
      <c r="C1" s="130" t="s">
        <v>16</v>
      </c>
      <c r="D1" s="131" t="s">
        <v>60</v>
      </c>
      <c r="E1" s="129" t="s">
        <v>17</v>
      </c>
      <c r="F1" s="131" t="s">
        <v>18</v>
      </c>
      <c r="G1" s="131" t="s">
        <v>19</v>
      </c>
      <c r="H1" s="132" t="s">
        <v>20</v>
      </c>
      <c r="I1" s="14"/>
    </row>
    <row r="2" spans="2:9" ht="12.75" customHeight="1">
      <c r="B2" s="133"/>
      <c r="C2" s="134"/>
      <c r="D2" s="135"/>
      <c r="E2" s="133"/>
      <c r="F2" s="135"/>
      <c r="G2" s="136"/>
      <c r="H2" s="148"/>
      <c r="I2" s="5"/>
    </row>
    <row r="3" spans="2:9" ht="12.75" customHeight="1">
      <c r="B3" s="137" t="s">
        <v>21</v>
      </c>
      <c r="C3" s="138" t="s">
        <v>39</v>
      </c>
      <c r="D3" s="139"/>
      <c r="E3" s="140"/>
      <c r="F3" s="139"/>
      <c r="G3" s="139">
        <f>D3*F3</f>
        <v>0</v>
      </c>
      <c r="H3" s="150"/>
      <c r="I3" s="5"/>
    </row>
    <row r="4" spans="2:9" ht="12.75" customHeight="1">
      <c r="B4" s="133"/>
      <c r="C4" s="134"/>
      <c r="D4" s="134"/>
      <c r="E4" s="135"/>
      <c r="F4" s="133"/>
      <c r="G4" s="135"/>
      <c r="H4" s="141"/>
      <c r="I4" s="5"/>
    </row>
    <row r="5" spans="2:9" ht="12.75" customHeight="1">
      <c r="B5" s="140">
        <v>1</v>
      </c>
      <c r="C5" s="138" t="s">
        <v>40</v>
      </c>
      <c r="D5" s="138"/>
      <c r="E5" s="139"/>
      <c r="F5" s="140"/>
      <c r="G5" s="139"/>
      <c r="H5" s="142"/>
      <c r="I5" s="5"/>
    </row>
    <row r="6" spans="2:9" ht="12.75" customHeight="1">
      <c r="B6" s="133"/>
      <c r="C6" s="134"/>
      <c r="D6" s="135"/>
      <c r="E6" s="133"/>
      <c r="F6" s="135"/>
      <c r="G6" s="136"/>
      <c r="H6" s="143"/>
      <c r="I6" s="5"/>
    </row>
    <row r="7" spans="2:9" ht="12.75" customHeight="1">
      <c r="B7" s="140"/>
      <c r="C7" s="138" t="s">
        <v>41</v>
      </c>
      <c r="D7" s="139">
        <v>1</v>
      </c>
      <c r="E7" s="140" t="s">
        <v>42</v>
      </c>
      <c r="F7" s="139"/>
      <c r="G7" s="139">
        <f>ROUNDDOWN(H5*H7,-4)</f>
        <v>0</v>
      </c>
      <c r="H7" s="144"/>
      <c r="I7" s="5"/>
    </row>
    <row r="8" spans="2:9" ht="12.75" customHeight="1">
      <c r="B8" s="133"/>
      <c r="C8" s="134"/>
      <c r="D8" s="135"/>
      <c r="E8" s="133"/>
      <c r="F8" s="135"/>
      <c r="G8" s="136"/>
      <c r="H8" s="143"/>
      <c r="I8" s="5"/>
    </row>
    <row r="9" spans="2:9" ht="12.75" customHeight="1">
      <c r="B9" s="140"/>
      <c r="C9" s="138"/>
      <c r="D9" s="139"/>
      <c r="E9" s="140"/>
      <c r="F9" s="139"/>
      <c r="G9" s="139"/>
      <c r="H9" s="145"/>
      <c r="I9" s="5"/>
    </row>
    <row r="10" spans="2:9" ht="12.75" customHeight="1">
      <c r="B10" s="133"/>
      <c r="C10" s="134"/>
      <c r="D10" s="135"/>
      <c r="E10" s="133"/>
      <c r="F10" s="135"/>
      <c r="G10" s="136"/>
      <c r="H10" s="143"/>
      <c r="I10" s="5"/>
    </row>
    <row r="11" spans="2:9" ht="12.75" customHeight="1">
      <c r="B11" s="140"/>
      <c r="C11" s="138" t="s">
        <v>28</v>
      </c>
      <c r="D11" s="139"/>
      <c r="E11" s="140"/>
      <c r="F11" s="139"/>
      <c r="G11" s="139">
        <f>SUM(G6:G9)</f>
        <v>0</v>
      </c>
      <c r="H11" s="146"/>
      <c r="I11" s="5"/>
    </row>
    <row r="12" spans="2:9" ht="12.75" customHeight="1">
      <c r="B12" s="133"/>
      <c r="C12" s="134"/>
      <c r="D12" s="134"/>
      <c r="E12" s="135"/>
      <c r="F12" s="133"/>
      <c r="G12" s="135"/>
      <c r="H12" s="143"/>
      <c r="I12" s="5"/>
    </row>
    <row r="13" spans="2:9" ht="12.75" customHeight="1">
      <c r="B13" s="140"/>
      <c r="C13" s="138" t="s">
        <v>24</v>
      </c>
      <c r="D13" s="138"/>
      <c r="E13" s="139"/>
      <c r="F13" s="140"/>
      <c r="G13" s="139">
        <f>ROUNDDOWN(G11,-4)</f>
        <v>0</v>
      </c>
      <c r="H13" s="146"/>
      <c r="I13" s="16"/>
    </row>
    <row r="14" spans="2:9" ht="12.75" customHeight="1">
      <c r="B14" s="133"/>
      <c r="C14" s="134"/>
      <c r="D14" s="135"/>
      <c r="E14" s="133"/>
      <c r="F14" s="135"/>
      <c r="G14" s="136"/>
      <c r="H14" s="143"/>
      <c r="I14" s="5"/>
    </row>
    <row r="15" spans="2:9" ht="12.75" customHeight="1">
      <c r="B15" s="140"/>
      <c r="C15" s="138"/>
      <c r="D15" s="139"/>
      <c r="E15" s="140"/>
      <c r="F15" s="139"/>
      <c r="G15" s="139"/>
      <c r="H15" s="146"/>
      <c r="I15" s="5"/>
    </row>
    <row r="16" spans="2:9" ht="12.75" customHeight="1">
      <c r="B16" s="133"/>
      <c r="C16" s="134"/>
      <c r="D16" s="135"/>
      <c r="E16" s="133"/>
      <c r="F16" s="135"/>
      <c r="G16" s="136"/>
      <c r="H16" s="143"/>
      <c r="I16" s="5"/>
    </row>
    <row r="17" spans="2:9" ht="12.75" customHeight="1">
      <c r="B17" s="140"/>
      <c r="C17" s="138"/>
      <c r="D17" s="139"/>
      <c r="E17" s="140"/>
      <c r="F17" s="139"/>
      <c r="G17" s="139"/>
      <c r="H17" s="142"/>
      <c r="I17" s="15"/>
    </row>
    <row r="18" spans="2:9" ht="12.75" customHeight="1">
      <c r="B18" s="133"/>
      <c r="C18" s="134"/>
      <c r="D18" s="135"/>
      <c r="E18" s="133"/>
      <c r="F18" s="135"/>
      <c r="G18" s="136"/>
      <c r="H18" s="143"/>
      <c r="I18" s="5"/>
    </row>
    <row r="19" spans="2:9" ht="12.75" customHeight="1">
      <c r="B19" s="140"/>
      <c r="C19" s="138"/>
      <c r="D19" s="139"/>
      <c r="E19" s="140"/>
      <c r="F19" s="139"/>
      <c r="G19" s="139"/>
      <c r="H19" s="147"/>
      <c r="I19" s="5"/>
    </row>
    <row r="20" spans="2:9" ht="12.75" customHeight="1">
      <c r="B20" s="133"/>
      <c r="C20" s="134"/>
      <c r="D20" s="135"/>
      <c r="E20" s="133"/>
      <c r="F20" s="135"/>
      <c r="G20" s="136"/>
      <c r="H20" s="148"/>
      <c r="I20" s="5"/>
    </row>
    <row r="21" spans="2:9" ht="12.75" customHeight="1">
      <c r="B21" s="140"/>
      <c r="C21" s="149"/>
      <c r="D21" s="139"/>
      <c r="E21" s="140"/>
      <c r="F21" s="139"/>
      <c r="G21" s="139"/>
      <c r="H21" s="150"/>
      <c r="I21" s="5"/>
    </row>
    <row r="22" spans="2:9" ht="14.25" customHeight="1">
      <c r="B22" s="133"/>
      <c r="C22" s="134"/>
      <c r="D22" s="135"/>
      <c r="E22" s="133"/>
      <c r="F22" s="135"/>
      <c r="G22" s="136"/>
      <c r="H22" s="148"/>
      <c r="I22" s="5"/>
    </row>
    <row r="23" spans="2:9" ht="14.25" customHeight="1">
      <c r="B23" s="140"/>
      <c r="C23" s="138"/>
      <c r="D23" s="139"/>
      <c r="E23" s="140"/>
      <c r="F23" s="139"/>
      <c r="G23" s="139"/>
      <c r="H23" s="150"/>
      <c r="I23" s="5"/>
    </row>
    <row r="24" spans="2:9" ht="12.75" customHeight="1">
      <c r="B24" s="133"/>
      <c r="C24" s="134"/>
      <c r="D24" s="135"/>
      <c r="E24" s="133"/>
      <c r="F24" s="135"/>
      <c r="G24" s="136"/>
      <c r="H24" s="148"/>
      <c r="I24" s="5"/>
    </row>
    <row r="25" spans="2:9" ht="12.75" customHeight="1">
      <c r="B25" s="140" t="s">
        <v>44</v>
      </c>
      <c r="C25" s="138" t="s">
        <v>45</v>
      </c>
      <c r="D25" s="139"/>
      <c r="E25" s="140"/>
      <c r="F25" s="139"/>
      <c r="G25" s="139"/>
      <c r="H25" s="152"/>
      <c r="I25" s="5"/>
    </row>
    <row r="26" spans="2:9" ht="12.75" customHeight="1">
      <c r="B26" s="133"/>
      <c r="C26" s="165" t="s">
        <v>83</v>
      </c>
      <c r="D26" s="135"/>
      <c r="E26" s="133"/>
      <c r="F26" s="135"/>
      <c r="G26" s="136"/>
      <c r="H26" s="148"/>
      <c r="I26" s="5"/>
    </row>
    <row r="27" spans="2:9" ht="12.75" customHeight="1">
      <c r="B27" s="140">
        <v>1</v>
      </c>
      <c r="C27" s="138" t="s">
        <v>84</v>
      </c>
      <c r="D27" s="139">
        <v>1</v>
      </c>
      <c r="E27" s="140" t="s">
        <v>23</v>
      </c>
      <c r="F27" s="139"/>
      <c r="G27" s="139"/>
      <c r="H27" s="150"/>
      <c r="I27" s="5"/>
    </row>
    <row r="28" spans="2:9" ht="12.75" customHeight="1">
      <c r="B28" s="133"/>
      <c r="C28" s="134"/>
      <c r="D28" s="135"/>
      <c r="E28" s="133"/>
      <c r="F28" s="135"/>
      <c r="G28" s="136"/>
      <c r="H28" s="148"/>
      <c r="I28" s="5"/>
    </row>
    <row r="29" spans="2:9" ht="12.75" customHeight="1">
      <c r="B29" s="140">
        <v>2</v>
      </c>
      <c r="C29" s="138" t="s">
        <v>85</v>
      </c>
      <c r="D29" s="139">
        <v>1</v>
      </c>
      <c r="E29" s="140" t="s">
        <v>23</v>
      </c>
      <c r="F29" s="139"/>
      <c r="G29" s="139"/>
      <c r="H29" s="150"/>
      <c r="I29" s="5"/>
    </row>
    <row r="30" spans="2:9" ht="12.75" customHeight="1">
      <c r="B30" s="133"/>
      <c r="C30" s="134"/>
      <c r="D30" s="135"/>
      <c r="E30" s="133"/>
      <c r="F30" s="135"/>
      <c r="G30" s="136"/>
      <c r="H30" s="151"/>
      <c r="I30" s="5"/>
    </row>
    <row r="31" spans="2:10" ht="12.75" customHeight="1">
      <c r="B31" s="140">
        <v>3</v>
      </c>
      <c r="C31" s="149" t="s">
        <v>61</v>
      </c>
      <c r="D31" s="139">
        <v>1</v>
      </c>
      <c r="E31" s="140" t="s">
        <v>23</v>
      </c>
      <c r="F31" s="139"/>
      <c r="G31" s="139"/>
      <c r="H31" s="150"/>
      <c r="I31" s="17"/>
      <c r="J31" s="8"/>
    </row>
    <row r="32" spans="2:9" ht="12.75" customHeight="1">
      <c r="B32" s="133"/>
      <c r="C32" s="134"/>
      <c r="D32" s="135"/>
      <c r="E32" s="133"/>
      <c r="F32" s="135"/>
      <c r="G32" s="136"/>
      <c r="H32" s="148"/>
      <c r="I32" s="5"/>
    </row>
    <row r="33" spans="2:9" ht="12.75" customHeight="1">
      <c r="B33" s="140">
        <v>4</v>
      </c>
      <c r="C33" s="149" t="s">
        <v>62</v>
      </c>
      <c r="D33" s="139">
        <v>1</v>
      </c>
      <c r="E33" s="140" t="s">
        <v>23</v>
      </c>
      <c r="F33" s="139"/>
      <c r="G33" s="139"/>
      <c r="H33" s="150"/>
      <c r="I33" s="5"/>
    </row>
    <row r="34" spans="2:9" ht="12.75" customHeight="1">
      <c r="B34" s="133"/>
      <c r="C34" s="134"/>
      <c r="D34" s="135"/>
      <c r="E34" s="133"/>
      <c r="F34" s="135"/>
      <c r="G34" s="136"/>
      <c r="H34" s="148"/>
      <c r="I34" s="5"/>
    </row>
    <row r="35" spans="2:9" ht="12.75" customHeight="1">
      <c r="B35" s="140">
        <v>5</v>
      </c>
      <c r="C35" s="138" t="s">
        <v>63</v>
      </c>
      <c r="D35" s="139">
        <v>1</v>
      </c>
      <c r="E35" s="140" t="s">
        <v>23</v>
      </c>
      <c r="F35" s="139"/>
      <c r="G35" s="139"/>
      <c r="H35" s="150"/>
      <c r="I35" s="5"/>
    </row>
    <row r="36" spans="2:9" ht="12.75" customHeight="1">
      <c r="B36" s="133"/>
      <c r="C36" s="134"/>
      <c r="D36" s="135"/>
      <c r="E36" s="133"/>
      <c r="F36" s="135"/>
      <c r="G36" s="136"/>
      <c r="H36" s="148"/>
      <c r="I36" s="5"/>
    </row>
    <row r="37" spans="2:9" ht="12.75" customHeight="1">
      <c r="B37" s="140">
        <v>6</v>
      </c>
      <c r="C37" s="138" t="s">
        <v>64</v>
      </c>
      <c r="D37" s="139">
        <v>1</v>
      </c>
      <c r="E37" s="140" t="s">
        <v>23</v>
      </c>
      <c r="F37" s="139"/>
      <c r="G37" s="139"/>
      <c r="H37" s="150"/>
      <c r="I37" s="5"/>
    </row>
    <row r="38" spans="2:9" ht="12.75" customHeight="1">
      <c r="B38" s="133"/>
      <c r="C38" s="134"/>
      <c r="D38" s="135"/>
      <c r="E38" s="133"/>
      <c r="F38" s="135"/>
      <c r="G38" s="136"/>
      <c r="H38" s="148"/>
      <c r="I38" s="18"/>
    </row>
    <row r="39" spans="2:9" ht="12.75" customHeight="1">
      <c r="B39" s="140">
        <v>7</v>
      </c>
      <c r="C39" s="138" t="s">
        <v>65</v>
      </c>
      <c r="D39" s="139">
        <v>1</v>
      </c>
      <c r="E39" s="140" t="s">
        <v>23</v>
      </c>
      <c r="F39" s="139"/>
      <c r="G39" s="139"/>
      <c r="H39" s="150"/>
      <c r="I39" s="16"/>
    </row>
    <row r="40" spans="2:9" ht="14.25" customHeight="1">
      <c r="B40" s="133"/>
      <c r="C40" s="134"/>
      <c r="D40" s="135"/>
      <c r="E40" s="133"/>
      <c r="F40" s="135"/>
      <c r="G40" s="136"/>
      <c r="H40" s="148"/>
      <c r="I40" s="5"/>
    </row>
    <row r="41" spans="2:9" ht="14.25" customHeight="1">
      <c r="B41" s="140">
        <v>8</v>
      </c>
      <c r="C41" s="138" t="s">
        <v>66</v>
      </c>
      <c r="D41" s="139">
        <v>1</v>
      </c>
      <c r="E41" s="140" t="s">
        <v>23</v>
      </c>
      <c r="F41" s="139"/>
      <c r="G41" s="139"/>
      <c r="H41" s="150"/>
      <c r="I41" s="5"/>
    </row>
    <row r="42" spans="2:9" ht="14.25" customHeight="1">
      <c r="B42" s="133"/>
      <c r="C42" s="134"/>
      <c r="D42" s="135"/>
      <c r="E42" s="133"/>
      <c r="F42" s="135"/>
      <c r="G42" s="136"/>
      <c r="H42" s="148"/>
      <c r="I42" s="5"/>
    </row>
    <row r="43" spans="2:9" ht="14.25" customHeight="1">
      <c r="B43" s="140">
        <v>9</v>
      </c>
      <c r="C43" s="138" t="s">
        <v>67</v>
      </c>
      <c r="D43" s="139">
        <v>1</v>
      </c>
      <c r="E43" s="140" t="s">
        <v>23</v>
      </c>
      <c r="F43" s="139"/>
      <c r="G43" s="139"/>
      <c r="H43" s="150"/>
      <c r="I43" s="5"/>
    </row>
    <row r="44" spans="2:9" ht="14.25" customHeight="1">
      <c r="B44" s="133"/>
      <c r="C44" s="134"/>
      <c r="D44" s="135"/>
      <c r="E44" s="133"/>
      <c r="F44" s="135"/>
      <c r="G44" s="136"/>
      <c r="H44" s="148"/>
      <c r="I44" s="5"/>
    </row>
    <row r="45" spans="2:9" ht="14.25" customHeight="1">
      <c r="B45" s="140">
        <v>10</v>
      </c>
      <c r="C45" s="138" t="s">
        <v>81</v>
      </c>
      <c r="D45" s="139">
        <v>1</v>
      </c>
      <c r="E45" s="140" t="s">
        <v>23</v>
      </c>
      <c r="F45" s="139"/>
      <c r="G45" s="139"/>
      <c r="H45" s="150"/>
      <c r="I45" s="5"/>
    </row>
    <row r="46" spans="2:9" ht="14.25" customHeight="1">
      <c r="B46" s="133"/>
      <c r="C46" s="134"/>
      <c r="D46" s="135"/>
      <c r="E46" s="133"/>
      <c r="F46" s="135"/>
      <c r="G46" s="136"/>
      <c r="H46" s="148"/>
      <c r="I46" s="5"/>
    </row>
    <row r="47" spans="2:9" ht="14.25" customHeight="1">
      <c r="B47" s="140">
        <v>11</v>
      </c>
      <c r="C47" s="138" t="s">
        <v>68</v>
      </c>
      <c r="D47" s="139">
        <v>1</v>
      </c>
      <c r="E47" s="140" t="s">
        <v>23</v>
      </c>
      <c r="F47" s="139"/>
      <c r="G47" s="139"/>
      <c r="H47" s="150"/>
      <c r="I47" s="5"/>
    </row>
    <row r="48" spans="2:9" ht="14.25" customHeight="1">
      <c r="B48" s="133"/>
      <c r="C48" s="134"/>
      <c r="D48" s="135"/>
      <c r="E48" s="133"/>
      <c r="F48" s="135"/>
      <c r="G48" s="136"/>
      <c r="H48" s="148"/>
      <c r="I48" s="5"/>
    </row>
    <row r="49" spans="2:9" ht="14.25" customHeight="1">
      <c r="B49" s="140">
        <v>12</v>
      </c>
      <c r="C49" s="138" t="s">
        <v>69</v>
      </c>
      <c r="D49" s="139">
        <v>1</v>
      </c>
      <c r="E49" s="140" t="s">
        <v>23</v>
      </c>
      <c r="F49" s="139"/>
      <c r="G49" s="139"/>
      <c r="H49" s="150"/>
      <c r="I49" s="5"/>
    </row>
    <row r="50" spans="2:9" ht="12.75" customHeight="1">
      <c r="B50" s="133"/>
      <c r="C50" s="134"/>
      <c r="D50" s="135"/>
      <c r="E50" s="133"/>
      <c r="F50" s="135"/>
      <c r="G50" s="136"/>
      <c r="H50" s="151"/>
      <c r="I50" s="5"/>
    </row>
    <row r="51" spans="2:10" ht="12.75" customHeight="1">
      <c r="B51" s="140">
        <v>13</v>
      </c>
      <c r="C51" s="149" t="s">
        <v>70</v>
      </c>
      <c r="D51" s="139">
        <v>1</v>
      </c>
      <c r="E51" s="140" t="s">
        <v>23</v>
      </c>
      <c r="F51" s="139"/>
      <c r="G51" s="139"/>
      <c r="H51" s="150"/>
      <c r="I51" s="17"/>
      <c r="J51" s="8"/>
    </row>
    <row r="52" spans="2:9" ht="12.75" customHeight="1">
      <c r="B52" s="133"/>
      <c r="C52" s="134"/>
      <c r="D52" s="135"/>
      <c r="E52" s="133"/>
      <c r="F52" s="135"/>
      <c r="G52" s="136"/>
      <c r="H52" s="151"/>
      <c r="I52" s="5"/>
    </row>
    <row r="53" spans="2:10" ht="12.75" customHeight="1">
      <c r="B53" s="140">
        <v>14</v>
      </c>
      <c r="C53" s="149" t="s">
        <v>80</v>
      </c>
      <c r="D53" s="139">
        <v>1</v>
      </c>
      <c r="E53" s="140" t="s">
        <v>23</v>
      </c>
      <c r="F53" s="139"/>
      <c r="G53" s="139"/>
      <c r="H53" s="150"/>
      <c r="I53" s="17"/>
      <c r="J53" s="8"/>
    </row>
    <row r="54" spans="2:9" ht="12.75" customHeight="1">
      <c r="B54" s="133"/>
      <c r="C54" s="134"/>
      <c r="D54" s="135"/>
      <c r="E54" s="133"/>
      <c r="F54" s="135"/>
      <c r="G54" s="136"/>
      <c r="H54" s="151"/>
      <c r="I54" s="5"/>
    </row>
    <row r="55" spans="2:10" ht="12.75" customHeight="1">
      <c r="B55" s="140"/>
      <c r="C55" s="149"/>
      <c r="D55" s="139"/>
      <c r="E55" s="140"/>
      <c r="F55" s="139"/>
      <c r="G55" s="139"/>
      <c r="H55" s="150"/>
      <c r="I55" s="17"/>
      <c r="J55" s="8"/>
    </row>
    <row r="56" spans="2:11" ht="12.75" customHeight="1">
      <c r="B56" s="133"/>
      <c r="C56" s="134"/>
      <c r="D56" s="135"/>
      <c r="E56" s="133"/>
      <c r="F56" s="135"/>
      <c r="G56" s="136"/>
      <c r="H56" s="148"/>
      <c r="I56" s="5"/>
      <c r="K56" s="19"/>
    </row>
    <row r="57" spans="2:9" ht="12.75" customHeight="1">
      <c r="B57" s="140"/>
      <c r="C57" s="138" t="s">
        <v>28</v>
      </c>
      <c r="D57" s="139"/>
      <c r="E57" s="140"/>
      <c r="F57" s="139"/>
      <c r="G57" s="139">
        <f>SUM(G26:G55)</f>
        <v>0</v>
      </c>
      <c r="H57" s="150"/>
      <c r="I57" s="5"/>
    </row>
    <row r="58" spans="2:9" ht="12.75" customHeight="1">
      <c r="B58" s="133"/>
      <c r="C58" s="134"/>
      <c r="D58" s="135"/>
      <c r="E58" s="133"/>
      <c r="F58" s="135"/>
      <c r="G58" s="136"/>
      <c r="H58" s="148"/>
      <c r="I58" s="5"/>
    </row>
    <row r="59" spans="2:9" ht="12.75" customHeight="1">
      <c r="B59" s="140"/>
      <c r="C59" s="138" t="s">
        <v>24</v>
      </c>
      <c r="D59" s="138"/>
      <c r="E59" s="139"/>
      <c r="F59" s="140"/>
      <c r="G59" s="139">
        <f>ROUNDDOWN(G57,-5)</f>
        <v>0</v>
      </c>
      <c r="H59" s="150">
        <f>G59/('建築概要'!$D$8*0.3025)</f>
        <v>0</v>
      </c>
      <c r="I59" s="5"/>
    </row>
    <row r="60" spans="2:9" ht="12.75" customHeight="1">
      <c r="B60" s="133"/>
      <c r="C60" s="134"/>
      <c r="D60" s="135"/>
      <c r="E60" s="133"/>
      <c r="F60" s="135"/>
      <c r="G60" s="136"/>
      <c r="H60" s="148"/>
      <c r="I60" s="18"/>
    </row>
    <row r="61" spans="2:9" ht="12.75" customHeight="1">
      <c r="B61" s="140"/>
      <c r="C61" s="138"/>
      <c r="D61" s="139"/>
      <c r="E61" s="140"/>
      <c r="F61" s="139"/>
      <c r="G61" s="139"/>
      <c r="H61" s="150">
        <f>G61/('建築概要'!$D$8*0.3025)</f>
        <v>0</v>
      </c>
      <c r="I61" s="16"/>
    </row>
    <row r="62" spans="2:9" ht="12.75" customHeight="1">
      <c r="B62" s="133"/>
      <c r="C62" s="134"/>
      <c r="D62" s="135"/>
      <c r="E62" s="133"/>
      <c r="F62" s="135"/>
      <c r="G62" s="136"/>
      <c r="H62" s="148"/>
      <c r="I62" s="18"/>
    </row>
    <row r="63" spans="2:9" ht="12.75" customHeight="1">
      <c r="B63" s="140"/>
      <c r="C63" s="138"/>
      <c r="D63" s="139"/>
      <c r="E63" s="140"/>
      <c r="F63" s="139"/>
      <c r="G63" s="139"/>
      <c r="H63" s="150"/>
      <c r="I63" s="16"/>
    </row>
    <row r="64" spans="2:9" ht="12.75" customHeight="1">
      <c r="B64" s="133"/>
      <c r="C64" s="134"/>
      <c r="D64" s="135"/>
      <c r="E64" s="133"/>
      <c r="F64" s="135"/>
      <c r="G64" s="136"/>
      <c r="H64" s="148"/>
      <c r="I64" s="5"/>
    </row>
    <row r="65" spans="2:9" ht="12.75" customHeight="1">
      <c r="B65" s="140"/>
      <c r="C65" s="138"/>
      <c r="D65" s="139"/>
      <c r="E65" s="140"/>
      <c r="F65" s="139"/>
      <c r="G65" s="139"/>
      <c r="H65" s="150"/>
      <c r="I65" s="5"/>
    </row>
    <row r="66" spans="2:9" ht="12.75" customHeight="1">
      <c r="B66" s="133"/>
      <c r="C66" s="134"/>
      <c r="D66" s="135"/>
      <c r="E66" s="133"/>
      <c r="F66" s="135"/>
      <c r="G66" s="136"/>
      <c r="H66" s="148"/>
      <c r="I66" s="5"/>
    </row>
    <row r="67" spans="2:9" ht="12.75" customHeight="1">
      <c r="B67" s="140"/>
      <c r="C67" s="138"/>
      <c r="D67" s="139"/>
      <c r="E67" s="140"/>
      <c r="F67" s="139"/>
      <c r="G67" s="139"/>
      <c r="H67" s="156"/>
      <c r="I67" s="5"/>
    </row>
    <row r="68" spans="2:9" ht="12.75" customHeight="1">
      <c r="B68" s="133"/>
      <c r="C68" s="134"/>
      <c r="D68" s="135"/>
      <c r="E68" s="133"/>
      <c r="F68" s="135"/>
      <c r="G68" s="136"/>
      <c r="H68" s="148"/>
      <c r="I68" s="5"/>
    </row>
    <row r="69" spans="2:9" ht="12.75" customHeight="1">
      <c r="B69" s="140"/>
      <c r="C69" s="138"/>
      <c r="D69" s="139"/>
      <c r="E69" s="140"/>
      <c r="F69" s="139"/>
      <c r="G69" s="139"/>
      <c r="H69" s="150"/>
      <c r="I69" s="5"/>
    </row>
    <row r="70" spans="2:9" ht="12.75" customHeight="1">
      <c r="B70" s="133"/>
      <c r="C70" s="134"/>
      <c r="D70" s="135"/>
      <c r="E70" s="133"/>
      <c r="F70" s="135"/>
      <c r="G70" s="136"/>
      <c r="H70" s="148"/>
      <c r="I70" s="5"/>
    </row>
    <row r="71" spans="2:9" ht="12.75" customHeight="1">
      <c r="B71" s="140"/>
      <c r="C71" s="138"/>
      <c r="D71" s="139"/>
      <c r="E71" s="140"/>
      <c r="F71" s="139"/>
      <c r="G71" s="139"/>
      <c r="H71" s="150"/>
      <c r="I71" s="16"/>
    </row>
    <row r="72" spans="2:9" ht="12.75" customHeight="1">
      <c r="B72" s="133"/>
      <c r="C72" s="134"/>
      <c r="D72" s="135"/>
      <c r="E72" s="133"/>
      <c r="F72" s="135"/>
      <c r="G72" s="136"/>
      <c r="H72" s="148"/>
      <c r="I72" s="5"/>
    </row>
    <row r="73" spans="2:9" ht="12.75" customHeight="1">
      <c r="B73" s="140"/>
      <c r="C73" s="138"/>
      <c r="D73" s="139"/>
      <c r="E73" s="140"/>
      <c r="F73" s="139"/>
      <c r="G73" s="139"/>
      <c r="H73" s="150"/>
      <c r="I73" s="16"/>
    </row>
    <row r="74" spans="2:9" ht="12.75" customHeight="1">
      <c r="B74" s="133"/>
      <c r="C74" s="134"/>
      <c r="D74" s="135"/>
      <c r="E74" s="133"/>
      <c r="F74" s="135"/>
      <c r="G74" s="136"/>
      <c r="H74" s="148"/>
      <c r="I74" s="18"/>
    </row>
    <row r="75" spans="2:9" ht="12.75" customHeight="1">
      <c r="B75" s="140"/>
      <c r="C75" s="138"/>
      <c r="D75" s="139"/>
      <c r="E75" s="140"/>
      <c r="F75" s="139"/>
      <c r="G75" s="139"/>
      <c r="H75" s="150"/>
      <c r="I75" s="16"/>
    </row>
    <row r="76" spans="2:9" ht="12.75" customHeight="1">
      <c r="B76" s="133"/>
      <c r="C76" s="134"/>
      <c r="D76" s="135"/>
      <c r="E76" s="133"/>
      <c r="F76" s="135"/>
      <c r="G76" s="136"/>
      <c r="H76" s="148"/>
      <c r="I76" s="5"/>
    </row>
    <row r="77" spans="2:9" ht="12.75" customHeight="1">
      <c r="B77" s="140"/>
      <c r="C77" s="138"/>
      <c r="D77" s="139"/>
      <c r="E77" s="140"/>
      <c r="F77" s="139"/>
      <c r="G77" s="139"/>
      <c r="H77" s="150"/>
      <c r="I77" s="5"/>
    </row>
    <row r="78" spans="2:9" ht="12.75" customHeight="1">
      <c r="B78" s="133"/>
      <c r="C78" s="134"/>
      <c r="D78" s="135"/>
      <c r="E78" s="133"/>
      <c r="F78" s="135"/>
      <c r="G78" s="136"/>
      <c r="H78" s="148"/>
      <c r="I78" s="5"/>
    </row>
    <row r="79" spans="2:9" ht="12.75" customHeight="1">
      <c r="B79" s="140"/>
      <c r="C79" s="138"/>
      <c r="D79" s="138"/>
      <c r="E79" s="139"/>
      <c r="F79" s="140"/>
      <c r="G79" s="139"/>
      <c r="H79" s="150"/>
      <c r="I79" s="5"/>
    </row>
    <row r="80" spans="2:9" ht="12.75" customHeight="1">
      <c r="B80" s="133"/>
      <c r="C80" s="134"/>
      <c r="D80" s="135"/>
      <c r="E80" s="133"/>
      <c r="F80" s="135"/>
      <c r="G80" s="136"/>
      <c r="H80" s="148"/>
      <c r="I80" s="5"/>
    </row>
    <row r="81" spans="2:9" ht="12.75" customHeight="1">
      <c r="B81" s="140"/>
      <c r="C81" s="138"/>
      <c r="D81" s="139"/>
      <c r="E81" s="140"/>
      <c r="F81" s="139"/>
      <c r="G81" s="139"/>
      <c r="H81" s="150"/>
      <c r="I81" s="5"/>
    </row>
    <row r="82" spans="2:9" ht="12.75" customHeight="1">
      <c r="B82" s="133"/>
      <c r="C82" s="134"/>
      <c r="D82" s="135"/>
      <c r="E82" s="133"/>
      <c r="F82" s="135"/>
      <c r="G82" s="136"/>
      <c r="H82" s="148"/>
      <c r="I82" s="5"/>
    </row>
    <row r="83" spans="2:9" ht="12.75" customHeight="1">
      <c r="B83" s="140"/>
      <c r="C83" s="138"/>
      <c r="D83" s="139"/>
      <c r="E83" s="140"/>
      <c r="F83" s="139"/>
      <c r="G83" s="139"/>
      <c r="H83" s="150"/>
      <c r="I83" s="5"/>
    </row>
    <row r="84" spans="2:9" ht="12.75" customHeight="1">
      <c r="B84" s="133"/>
      <c r="C84" s="134"/>
      <c r="D84" s="135"/>
      <c r="E84" s="133"/>
      <c r="F84" s="135"/>
      <c r="G84" s="136"/>
      <c r="H84" s="148"/>
      <c r="I84" s="5"/>
    </row>
    <row r="85" spans="2:9" ht="12.75" customHeight="1">
      <c r="B85" s="140"/>
      <c r="C85" s="138"/>
      <c r="D85" s="139"/>
      <c r="E85" s="140"/>
      <c r="F85" s="139"/>
      <c r="G85" s="139"/>
      <c r="H85" s="156"/>
      <c r="I85" s="5"/>
    </row>
    <row r="86" spans="2:9" ht="12.75" customHeight="1">
      <c r="B86" s="133"/>
      <c r="C86" s="134"/>
      <c r="D86" s="135"/>
      <c r="E86" s="133"/>
      <c r="F86" s="135"/>
      <c r="G86" s="136"/>
      <c r="H86" s="148"/>
      <c r="I86" s="5"/>
    </row>
    <row r="87" spans="2:9" ht="12.75" customHeight="1">
      <c r="B87" s="140"/>
      <c r="C87" s="138"/>
      <c r="D87" s="139"/>
      <c r="E87" s="140"/>
      <c r="F87" s="139"/>
      <c r="G87" s="139"/>
      <c r="H87" s="150"/>
      <c r="I87" s="5"/>
    </row>
    <row r="88" spans="2:9" ht="12.75" customHeight="1">
      <c r="B88" s="133"/>
      <c r="C88" s="134"/>
      <c r="D88" s="135"/>
      <c r="E88" s="133"/>
      <c r="F88" s="135"/>
      <c r="G88" s="136"/>
      <c r="H88" s="148"/>
      <c r="I88" s="5"/>
    </row>
    <row r="89" spans="2:9" ht="12.75" customHeight="1">
      <c r="B89" s="140"/>
      <c r="C89" s="138"/>
      <c r="D89" s="139"/>
      <c r="E89" s="140"/>
      <c r="F89" s="139"/>
      <c r="G89" s="139"/>
      <c r="H89" s="150"/>
      <c r="I89" s="16"/>
    </row>
    <row r="90" spans="2:9" ht="12.75" customHeight="1">
      <c r="B90" s="133"/>
      <c r="C90" s="134"/>
      <c r="D90" s="135"/>
      <c r="E90" s="133"/>
      <c r="F90" s="135"/>
      <c r="G90" s="136"/>
      <c r="H90" s="148"/>
      <c r="I90" s="5"/>
    </row>
    <row r="91" spans="2:9" ht="12.75" customHeight="1">
      <c r="B91" s="140"/>
      <c r="C91" s="138"/>
      <c r="D91" s="139"/>
      <c r="E91" s="140"/>
      <c r="F91" s="139"/>
      <c r="G91" s="139"/>
      <c r="H91" s="150"/>
      <c r="I91" s="16"/>
    </row>
    <row r="92" spans="2:9" ht="12.75" customHeight="1">
      <c r="B92" s="133"/>
      <c r="C92" s="134"/>
      <c r="D92" s="135"/>
      <c r="E92" s="133"/>
      <c r="F92" s="135"/>
      <c r="G92" s="136"/>
      <c r="H92" s="148"/>
      <c r="I92" s="18"/>
    </row>
    <row r="93" spans="2:9" ht="12.75" customHeight="1">
      <c r="B93" s="140"/>
      <c r="C93" s="138"/>
      <c r="D93" s="139"/>
      <c r="E93" s="140"/>
      <c r="F93" s="139"/>
      <c r="G93" s="139"/>
      <c r="H93" s="150"/>
      <c r="I93" s="16"/>
    </row>
    <row r="94" spans="2:9" ht="12.75" customHeight="1">
      <c r="B94" s="133"/>
      <c r="C94" s="134"/>
      <c r="D94" s="135"/>
      <c r="E94" s="133"/>
      <c r="F94" s="135"/>
      <c r="G94" s="136"/>
      <c r="H94" s="148"/>
      <c r="I94" s="5"/>
    </row>
    <row r="95" spans="2:9" ht="12.75" customHeight="1">
      <c r="B95" s="140"/>
      <c r="C95" s="138"/>
      <c r="D95" s="139"/>
      <c r="E95" s="140"/>
      <c r="F95" s="139"/>
      <c r="G95" s="139"/>
      <c r="H95" s="150"/>
      <c r="I95" s="5"/>
    </row>
    <row r="96" spans="2:9" ht="12.75" customHeight="1">
      <c r="B96" s="133"/>
      <c r="C96" s="134"/>
      <c r="D96" s="135"/>
      <c r="E96" s="133"/>
      <c r="F96" s="135"/>
      <c r="G96" s="136"/>
      <c r="H96" s="148"/>
      <c r="I96" s="5"/>
    </row>
    <row r="97" spans="2:9" ht="12.75" customHeight="1">
      <c r="B97" s="140"/>
      <c r="C97" s="138"/>
      <c r="D97" s="138"/>
      <c r="E97" s="139"/>
      <c r="F97" s="140"/>
      <c r="G97" s="139"/>
      <c r="H97" s="150"/>
      <c r="I97" s="5"/>
    </row>
    <row r="98" spans="2:9" ht="12.75" customHeight="1">
      <c r="B98" s="133"/>
      <c r="C98" s="134"/>
      <c r="D98" s="135"/>
      <c r="E98" s="133"/>
      <c r="F98" s="135"/>
      <c r="G98" s="136"/>
      <c r="H98" s="148"/>
      <c r="I98" s="5"/>
    </row>
    <row r="99" spans="2:9" ht="12.75" customHeight="1">
      <c r="B99" s="140"/>
      <c r="C99" s="138"/>
      <c r="D99" s="139"/>
      <c r="E99" s="140"/>
      <c r="F99" s="139"/>
      <c r="G99" s="139"/>
      <c r="H99" s="150"/>
      <c r="I99" s="5"/>
    </row>
    <row r="100" spans="2:9" ht="12.75" customHeight="1">
      <c r="B100" s="133"/>
      <c r="C100" s="134"/>
      <c r="D100" s="135"/>
      <c r="E100" s="133"/>
      <c r="F100" s="135"/>
      <c r="G100" s="136"/>
      <c r="H100" s="148"/>
      <c r="I100" s="5"/>
    </row>
    <row r="101" spans="2:9" ht="12.75" customHeight="1">
      <c r="B101" s="140"/>
      <c r="C101" s="138"/>
      <c r="D101" s="139"/>
      <c r="E101" s="140"/>
      <c r="F101" s="139"/>
      <c r="G101" s="139"/>
      <c r="H101" s="150"/>
      <c r="I101" s="5"/>
    </row>
    <row r="102" spans="2:9" ht="12.75" customHeight="1">
      <c r="B102" s="133"/>
      <c r="C102" s="134"/>
      <c r="D102" s="135"/>
      <c r="E102" s="133"/>
      <c r="F102" s="135"/>
      <c r="G102" s="136"/>
      <c r="H102" s="148"/>
      <c r="I102" s="5"/>
    </row>
    <row r="103" spans="2:9" ht="12.75" customHeight="1">
      <c r="B103" s="140"/>
      <c r="C103" s="138"/>
      <c r="D103" s="139"/>
      <c r="E103" s="140"/>
      <c r="F103" s="139"/>
      <c r="G103" s="139"/>
      <c r="H103" s="156"/>
      <c r="I103" s="5"/>
    </row>
    <row r="104" spans="2:9" ht="12.75" customHeight="1">
      <c r="B104" s="133"/>
      <c r="C104" s="134"/>
      <c r="D104" s="135"/>
      <c r="E104" s="133"/>
      <c r="F104" s="135"/>
      <c r="G104" s="136"/>
      <c r="H104" s="148"/>
      <c r="I104" s="5"/>
    </row>
    <row r="105" spans="2:9" ht="12.75" customHeight="1">
      <c r="B105" s="140"/>
      <c r="C105" s="138"/>
      <c r="D105" s="139"/>
      <c r="E105" s="140"/>
      <c r="F105" s="139"/>
      <c r="G105" s="139"/>
      <c r="H105" s="150"/>
      <c r="I105" s="5"/>
    </row>
    <row r="106" spans="2:9" ht="12.75" customHeight="1">
      <c r="B106" s="133"/>
      <c r="C106" s="134"/>
      <c r="D106" s="135"/>
      <c r="E106" s="133"/>
      <c r="F106" s="135"/>
      <c r="G106" s="136"/>
      <c r="H106" s="148"/>
      <c r="I106" s="5"/>
    </row>
    <row r="107" spans="2:9" ht="12.75" customHeight="1">
      <c r="B107" s="140"/>
      <c r="C107" s="138"/>
      <c r="D107" s="139"/>
      <c r="E107" s="140"/>
      <c r="F107" s="139"/>
      <c r="G107" s="139"/>
      <c r="H107" s="150"/>
      <c r="I107" s="16"/>
    </row>
    <row r="108" spans="2:9" ht="12.75" customHeight="1">
      <c r="B108" s="133"/>
      <c r="C108" s="134"/>
      <c r="D108" s="135"/>
      <c r="E108" s="133"/>
      <c r="F108" s="135"/>
      <c r="G108" s="136"/>
      <c r="H108" s="148"/>
      <c r="I108" s="5"/>
    </row>
    <row r="109" spans="2:9" ht="12.75" customHeight="1">
      <c r="B109" s="140"/>
      <c r="C109" s="138"/>
      <c r="D109" s="139"/>
      <c r="E109" s="140"/>
      <c r="F109" s="139"/>
      <c r="G109" s="139"/>
      <c r="H109" s="150"/>
      <c r="I109" s="16"/>
    </row>
    <row r="110" spans="2:9" ht="12.75" customHeight="1">
      <c r="B110" s="133"/>
      <c r="C110" s="134"/>
      <c r="D110" s="135"/>
      <c r="E110" s="133"/>
      <c r="F110" s="135"/>
      <c r="G110" s="136"/>
      <c r="H110" s="148"/>
      <c r="I110" s="18"/>
    </row>
    <row r="111" spans="2:9" ht="12.75" customHeight="1">
      <c r="B111" s="140"/>
      <c r="C111" s="138"/>
      <c r="D111" s="139"/>
      <c r="E111" s="140"/>
      <c r="F111" s="139"/>
      <c r="G111" s="139"/>
      <c r="H111" s="150"/>
      <c r="I111" s="16"/>
    </row>
    <row r="112" spans="2:9" ht="12.75" customHeight="1">
      <c r="B112" s="133"/>
      <c r="C112" s="134"/>
      <c r="D112" s="135"/>
      <c r="E112" s="133"/>
      <c r="F112" s="135"/>
      <c r="G112" s="136"/>
      <c r="H112" s="148"/>
      <c r="I112" s="5"/>
    </row>
    <row r="113" spans="2:9" ht="12.75" customHeight="1">
      <c r="B113" s="140"/>
      <c r="C113" s="138"/>
      <c r="D113" s="139"/>
      <c r="E113" s="140"/>
      <c r="F113" s="139"/>
      <c r="G113" s="139"/>
      <c r="H113" s="150"/>
      <c r="I113" s="5"/>
    </row>
    <row r="114" spans="2:9" ht="12.75" customHeight="1">
      <c r="B114" s="133"/>
      <c r="C114" s="134"/>
      <c r="D114" s="135"/>
      <c r="E114" s="133"/>
      <c r="F114" s="135"/>
      <c r="G114" s="136"/>
      <c r="H114" s="148"/>
      <c r="I114" s="5"/>
    </row>
    <row r="115" spans="2:9" ht="12.75" customHeight="1">
      <c r="B115" s="140"/>
      <c r="C115" s="138"/>
      <c r="D115" s="138"/>
      <c r="E115" s="139"/>
      <c r="F115" s="140"/>
      <c r="G115" s="139"/>
      <c r="H115" s="150"/>
      <c r="I115" s="5"/>
    </row>
    <row r="116" spans="2:9" ht="12.75" customHeight="1">
      <c r="B116" s="133"/>
      <c r="C116" s="134"/>
      <c r="D116" s="135"/>
      <c r="E116" s="133"/>
      <c r="F116" s="135"/>
      <c r="G116" s="136"/>
      <c r="H116" s="148"/>
      <c r="I116" s="5"/>
    </row>
    <row r="117" spans="2:9" ht="12.75" customHeight="1">
      <c r="B117" s="140"/>
      <c r="C117" s="138"/>
      <c r="D117" s="139"/>
      <c r="E117" s="140"/>
      <c r="F117" s="139"/>
      <c r="G117" s="139"/>
      <c r="H117" s="150"/>
      <c r="I117" s="5"/>
    </row>
    <row r="118" spans="2:9" ht="12.75" customHeight="1">
      <c r="B118" s="133"/>
      <c r="C118" s="134"/>
      <c r="D118" s="135"/>
      <c r="E118" s="133"/>
      <c r="F118" s="135"/>
      <c r="G118" s="136"/>
      <c r="H118" s="148"/>
      <c r="I118" s="5"/>
    </row>
    <row r="119" spans="2:9" ht="12.75" customHeight="1">
      <c r="B119" s="140"/>
      <c r="C119" s="138"/>
      <c r="D119" s="139"/>
      <c r="E119" s="140"/>
      <c r="F119" s="139"/>
      <c r="G119" s="139"/>
      <c r="H119" s="150"/>
      <c r="I119" s="5"/>
    </row>
    <row r="120" spans="2:9" ht="12.75" customHeight="1">
      <c r="B120" s="133"/>
      <c r="C120" s="134"/>
      <c r="D120" s="135"/>
      <c r="E120" s="133"/>
      <c r="F120" s="135"/>
      <c r="G120" s="136"/>
      <c r="H120" s="148"/>
      <c r="I120" s="5"/>
    </row>
    <row r="121" spans="2:9" ht="12.75" customHeight="1">
      <c r="B121" s="140"/>
      <c r="C121" s="138"/>
      <c r="D121" s="139"/>
      <c r="E121" s="140"/>
      <c r="F121" s="139"/>
      <c r="G121" s="139"/>
      <c r="H121" s="156"/>
      <c r="I121" s="5"/>
    </row>
    <row r="122" spans="2:9" ht="12.75" customHeight="1">
      <c r="B122" s="133"/>
      <c r="C122" s="134"/>
      <c r="D122" s="135"/>
      <c r="E122" s="133"/>
      <c r="F122" s="135"/>
      <c r="G122" s="136"/>
      <c r="H122" s="148"/>
      <c r="I122" s="5"/>
    </row>
    <row r="123" spans="2:9" ht="12.75" customHeight="1">
      <c r="B123" s="140"/>
      <c r="C123" s="138"/>
      <c r="D123" s="139"/>
      <c r="E123" s="140"/>
      <c r="F123" s="139"/>
      <c r="G123" s="139"/>
      <c r="H123" s="150"/>
      <c r="I123" s="5"/>
    </row>
    <row r="124" spans="2:9" ht="12.75" customHeight="1">
      <c r="B124" s="133"/>
      <c r="C124" s="134"/>
      <c r="D124" s="135"/>
      <c r="E124" s="133"/>
      <c r="F124" s="135"/>
      <c r="G124" s="136"/>
      <c r="H124" s="148"/>
      <c r="I124" s="5"/>
    </row>
    <row r="125" spans="2:9" ht="12.75" customHeight="1">
      <c r="B125" s="140"/>
      <c r="C125" s="138"/>
      <c r="D125" s="139"/>
      <c r="E125" s="140"/>
      <c r="F125" s="139"/>
      <c r="G125" s="139"/>
      <c r="H125" s="150"/>
      <c r="I125" s="16"/>
    </row>
    <row r="126" spans="2:9" ht="12.75" customHeight="1">
      <c r="B126" s="133"/>
      <c r="C126" s="134"/>
      <c r="D126" s="135"/>
      <c r="E126" s="133"/>
      <c r="F126" s="135"/>
      <c r="G126" s="136"/>
      <c r="H126" s="148"/>
      <c r="I126" s="5"/>
    </row>
    <row r="127" spans="2:9" ht="12.75" customHeight="1">
      <c r="B127" s="140"/>
      <c r="C127" s="138"/>
      <c r="D127" s="139"/>
      <c r="E127" s="140"/>
      <c r="F127" s="139"/>
      <c r="G127" s="139"/>
      <c r="H127" s="150"/>
      <c r="I127" s="16"/>
    </row>
    <row r="128" spans="2:9" ht="12.75" customHeight="1">
      <c r="B128" s="133"/>
      <c r="C128" s="134"/>
      <c r="D128" s="135"/>
      <c r="E128" s="133"/>
      <c r="F128" s="135"/>
      <c r="G128" s="136"/>
      <c r="H128" s="148"/>
      <c r="I128" s="18"/>
    </row>
    <row r="129" spans="2:9" ht="12.75" customHeight="1">
      <c r="B129" s="140"/>
      <c r="C129" s="138"/>
      <c r="D129" s="139"/>
      <c r="E129" s="140"/>
      <c r="F129" s="139"/>
      <c r="G129" s="139"/>
      <c r="H129" s="150"/>
      <c r="I129" s="16"/>
    </row>
    <row r="130" spans="2:9" ht="12.75" customHeight="1">
      <c r="B130" s="133"/>
      <c r="C130" s="134"/>
      <c r="D130" s="135"/>
      <c r="E130" s="133"/>
      <c r="F130" s="135"/>
      <c r="G130" s="136"/>
      <c r="H130" s="148"/>
      <c r="I130" s="5"/>
    </row>
    <row r="131" spans="2:9" ht="12.75" customHeight="1">
      <c r="B131" s="140"/>
      <c r="C131" s="138"/>
      <c r="D131" s="139"/>
      <c r="E131" s="140"/>
      <c r="F131" s="139"/>
      <c r="G131" s="139"/>
      <c r="H131" s="150"/>
      <c r="I131" s="5"/>
    </row>
    <row r="132" spans="2:9" ht="12.75" customHeight="1">
      <c r="B132" s="133"/>
      <c r="C132" s="134"/>
      <c r="D132" s="135"/>
      <c r="E132" s="133"/>
      <c r="F132" s="135"/>
      <c r="G132" s="136"/>
      <c r="H132" s="148"/>
      <c r="I132" s="5"/>
    </row>
    <row r="133" spans="2:9" ht="12.75" customHeight="1">
      <c r="B133" s="140"/>
      <c r="C133" s="138"/>
      <c r="D133" s="138"/>
      <c r="E133" s="139"/>
      <c r="F133" s="140"/>
      <c r="G133" s="139"/>
      <c r="H133" s="150"/>
      <c r="I133" s="5"/>
    </row>
    <row r="134" spans="2:9" ht="12.75" customHeight="1">
      <c r="B134" s="133"/>
      <c r="C134" s="134"/>
      <c r="D134" s="135"/>
      <c r="E134" s="133"/>
      <c r="F134" s="135"/>
      <c r="G134" s="136"/>
      <c r="H134" s="148"/>
      <c r="I134" s="5"/>
    </row>
    <row r="135" spans="2:9" ht="12.75" customHeight="1">
      <c r="B135" s="140"/>
      <c r="C135" s="138"/>
      <c r="D135" s="139"/>
      <c r="E135" s="140"/>
      <c r="F135" s="139"/>
      <c r="G135" s="139"/>
      <c r="H135" s="150"/>
      <c r="I135" s="5"/>
    </row>
    <row r="136" spans="2:9" ht="12.75" customHeight="1">
      <c r="B136" s="133"/>
      <c r="C136" s="134"/>
      <c r="D136" s="135"/>
      <c r="E136" s="133"/>
      <c r="F136" s="135"/>
      <c r="G136" s="136"/>
      <c r="H136" s="148"/>
      <c r="I136" s="5"/>
    </row>
    <row r="137" spans="2:9" ht="12.75" customHeight="1">
      <c r="B137" s="140"/>
      <c r="C137" s="138"/>
      <c r="D137" s="139"/>
      <c r="E137" s="140"/>
      <c r="F137" s="139"/>
      <c r="G137" s="139"/>
      <c r="H137" s="150"/>
      <c r="I137" s="5"/>
    </row>
    <row r="138" spans="2:9" ht="12.75" customHeight="1">
      <c r="B138" s="133"/>
      <c r="C138" s="134"/>
      <c r="D138" s="135"/>
      <c r="E138" s="133"/>
      <c r="F138" s="135"/>
      <c r="G138" s="136"/>
      <c r="H138" s="148"/>
      <c r="I138" s="5"/>
    </row>
    <row r="139" spans="2:9" ht="12.75" customHeight="1">
      <c r="B139" s="140"/>
      <c r="C139" s="138"/>
      <c r="D139" s="139"/>
      <c r="E139" s="140"/>
      <c r="F139" s="139"/>
      <c r="G139" s="139"/>
      <c r="H139" s="156"/>
      <c r="I139" s="5"/>
    </row>
    <row r="140" spans="2:9" ht="12.75" customHeight="1">
      <c r="B140" s="133"/>
      <c r="C140" s="134"/>
      <c r="D140" s="135"/>
      <c r="E140" s="133"/>
      <c r="F140" s="135"/>
      <c r="G140" s="136"/>
      <c r="H140" s="148"/>
      <c r="I140" s="5"/>
    </row>
    <row r="141" spans="2:9" ht="12.75" customHeight="1">
      <c r="B141" s="140"/>
      <c r="C141" s="138"/>
      <c r="D141" s="139"/>
      <c r="E141" s="140"/>
      <c r="F141" s="139"/>
      <c r="G141" s="139"/>
      <c r="H141" s="150"/>
      <c r="I141" s="5"/>
    </row>
    <row r="142" spans="2:9" ht="12.75" customHeight="1">
      <c r="B142" s="133"/>
      <c r="C142" s="134"/>
      <c r="D142" s="135"/>
      <c r="E142" s="133"/>
      <c r="F142" s="135"/>
      <c r="G142" s="136"/>
      <c r="H142" s="148"/>
      <c r="I142" s="5"/>
    </row>
    <row r="143" spans="2:9" ht="12.75" customHeight="1">
      <c r="B143" s="140"/>
      <c r="C143" s="138"/>
      <c r="D143" s="139"/>
      <c r="E143" s="140"/>
      <c r="F143" s="139"/>
      <c r="G143" s="139"/>
      <c r="H143" s="150"/>
      <c r="I143" s="16"/>
    </row>
    <row r="144" spans="2:9" ht="12.75" customHeight="1">
      <c r="B144" s="133"/>
      <c r="C144" s="134"/>
      <c r="D144" s="135"/>
      <c r="E144" s="133"/>
      <c r="F144" s="135"/>
      <c r="G144" s="136"/>
      <c r="H144" s="148"/>
      <c r="I144" s="5"/>
    </row>
    <row r="145" spans="2:9" ht="12.75" customHeight="1">
      <c r="B145" s="140"/>
      <c r="C145" s="138"/>
      <c r="D145" s="139"/>
      <c r="E145" s="140"/>
      <c r="F145" s="139"/>
      <c r="G145" s="139"/>
      <c r="H145" s="150"/>
      <c r="I145" s="16"/>
    </row>
    <row r="146" spans="2:9" ht="12.75" customHeight="1">
      <c r="B146" s="133"/>
      <c r="C146" s="134"/>
      <c r="D146" s="135"/>
      <c r="E146" s="133"/>
      <c r="F146" s="135"/>
      <c r="G146" s="136"/>
      <c r="H146" s="148"/>
      <c r="I146" s="18"/>
    </row>
    <row r="147" spans="2:9" ht="12.75" customHeight="1">
      <c r="B147" s="140"/>
      <c r="C147" s="138"/>
      <c r="D147" s="139"/>
      <c r="E147" s="140"/>
      <c r="F147" s="139"/>
      <c r="G147" s="139"/>
      <c r="H147" s="150"/>
      <c r="I147" s="16"/>
    </row>
    <row r="148" spans="2:9" ht="12.75" customHeight="1">
      <c r="B148" s="133"/>
      <c r="C148" s="134"/>
      <c r="D148" s="135"/>
      <c r="E148" s="133"/>
      <c r="F148" s="135"/>
      <c r="G148" s="136"/>
      <c r="H148" s="148"/>
      <c r="I148" s="5"/>
    </row>
    <row r="149" spans="2:9" ht="12.75" customHeight="1">
      <c r="B149" s="140"/>
      <c r="C149" s="138"/>
      <c r="D149" s="139"/>
      <c r="E149" s="140"/>
      <c r="F149" s="139"/>
      <c r="G149" s="139"/>
      <c r="H149" s="150"/>
      <c r="I149" s="5"/>
    </row>
    <row r="150" spans="2:9" ht="12.75" customHeight="1">
      <c r="B150" s="133"/>
      <c r="C150" s="134"/>
      <c r="D150" s="135"/>
      <c r="E150" s="133"/>
      <c r="F150" s="135"/>
      <c r="G150" s="136"/>
      <c r="H150" s="148"/>
      <c r="I150" s="5"/>
    </row>
    <row r="151" spans="2:9" ht="12.75" customHeight="1">
      <c r="B151" s="140"/>
      <c r="C151" s="138"/>
      <c r="D151" s="138"/>
      <c r="E151" s="139"/>
      <c r="F151" s="140"/>
      <c r="G151" s="139"/>
      <c r="H151" s="150"/>
      <c r="I151" s="5"/>
    </row>
    <row r="152" spans="2:9" ht="12.75" customHeight="1">
      <c r="B152" s="133"/>
      <c r="C152" s="134"/>
      <c r="D152" s="135"/>
      <c r="E152" s="133"/>
      <c r="F152" s="135"/>
      <c r="G152" s="136"/>
      <c r="H152" s="148"/>
      <c r="I152" s="5"/>
    </row>
    <row r="153" spans="2:9" ht="12.75" customHeight="1">
      <c r="B153" s="140"/>
      <c r="C153" s="138"/>
      <c r="D153" s="139"/>
      <c r="E153" s="140"/>
      <c r="F153" s="139"/>
      <c r="G153" s="139"/>
      <c r="H153" s="150"/>
      <c r="I153" s="5"/>
    </row>
    <row r="154" spans="2:9" ht="12.75" customHeight="1">
      <c r="B154" s="133"/>
      <c r="C154" s="134"/>
      <c r="D154" s="135"/>
      <c r="E154" s="133"/>
      <c r="F154" s="135"/>
      <c r="G154" s="136"/>
      <c r="H154" s="148"/>
      <c r="I154" s="5"/>
    </row>
    <row r="155" spans="2:9" ht="12.75" customHeight="1">
      <c r="B155" s="140"/>
      <c r="C155" s="138"/>
      <c r="D155" s="139"/>
      <c r="E155" s="140"/>
      <c r="F155" s="139"/>
      <c r="G155" s="139"/>
      <c r="H155" s="150"/>
      <c r="I155" s="5"/>
    </row>
    <row r="156" spans="2:9" ht="12.75" customHeight="1">
      <c r="B156" s="133"/>
      <c r="C156" s="134"/>
      <c r="D156" s="135"/>
      <c r="E156" s="133"/>
      <c r="F156" s="135"/>
      <c r="G156" s="136"/>
      <c r="H156" s="148"/>
      <c r="I156" s="5"/>
    </row>
    <row r="157" spans="2:9" ht="12.75" customHeight="1">
      <c r="B157" s="140"/>
      <c r="C157" s="138"/>
      <c r="D157" s="139"/>
      <c r="E157" s="140"/>
      <c r="F157" s="139"/>
      <c r="G157" s="139"/>
      <c r="H157" s="156"/>
      <c r="I157" s="5"/>
    </row>
    <row r="158" spans="2:9" ht="12.75" customHeight="1">
      <c r="B158" s="133"/>
      <c r="C158" s="134"/>
      <c r="D158" s="135"/>
      <c r="E158" s="133"/>
      <c r="F158" s="135"/>
      <c r="G158" s="136"/>
      <c r="H158" s="148"/>
      <c r="I158" s="5"/>
    </row>
    <row r="159" spans="2:9" ht="12.75" customHeight="1">
      <c r="B159" s="140"/>
      <c r="C159" s="138"/>
      <c r="D159" s="139"/>
      <c r="E159" s="140"/>
      <c r="F159" s="139"/>
      <c r="G159" s="139"/>
      <c r="H159" s="150"/>
      <c r="I159" s="5"/>
    </row>
    <row r="160" spans="2:9" ht="12.75" customHeight="1">
      <c r="B160" s="133"/>
      <c r="C160" s="134"/>
      <c r="D160" s="135"/>
      <c r="E160" s="133"/>
      <c r="F160" s="135"/>
      <c r="G160" s="136"/>
      <c r="H160" s="148"/>
      <c r="I160" s="5"/>
    </row>
    <row r="161" spans="2:9" ht="12.75" customHeight="1">
      <c r="B161" s="140"/>
      <c r="C161" s="138"/>
      <c r="D161" s="139"/>
      <c r="E161" s="140"/>
      <c r="F161" s="139"/>
      <c r="G161" s="139"/>
      <c r="H161" s="150"/>
      <c r="I161" s="16"/>
    </row>
    <row r="162" spans="2:9" ht="12.75" customHeight="1">
      <c r="B162" s="133"/>
      <c r="C162" s="134"/>
      <c r="D162" s="135"/>
      <c r="E162" s="133"/>
      <c r="F162" s="135"/>
      <c r="G162" s="136"/>
      <c r="H162" s="148"/>
      <c r="I162" s="5"/>
    </row>
    <row r="163" spans="2:9" ht="12.75" customHeight="1">
      <c r="B163" s="140"/>
      <c r="C163" s="138"/>
      <c r="D163" s="139"/>
      <c r="E163" s="140"/>
      <c r="F163" s="139"/>
      <c r="G163" s="139"/>
      <c r="H163" s="150"/>
      <c r="I163" s="16"/>
    </row>
    <row r="164" spans="2:9" ht="12.75" customHeight="1">
      <c r="B164" s="133"/>
      <c r="C164" s="134"/>
      <c r="D164" s="135"/>
      <c r="E164" s="133"/>
      <c r="F164" s="135"/>
      <c r="G164" s="136"/>
      <c r="H164" s="148"/>
      <c r="I164" s="18"/>
    </row>
    <row r="165" spans="2:9" ht="12.75" customHeight="1">
      <c r="B165" s="140"/>
      <c r="C165" s="138"/>
      <c r="D165" s="139"/>
      <c r="E165" s="140"/>
      <c r="F165" s="139"/>
      <c r="G165" s="139"/>
      <c r="H165" s="150"/>
      <c r="I165" s="16"/>
    </row>
    <row r="166" spans="2:9" ht="12.75" customHeight="1">
      <c r="B166" s="133"/>
      <c r="C166" s="134"/>
      <c r="D166" s="135"/>
      <c r="E166" s="133"/>
      <c r="F166" s="135"/>
      <c r="G166" s="136"/>
      <c r="H166" s="148"/>
      <c r="I166" s="5"/>
    </row>
    <row r="167" spans="2:9" ht="12.75" customHeight="1">
      <c r="B167" s="140"/>
      <c r="C167" s="138"/>
      <c r="D167" s="139"/>
      <c r="E167" s="140"/>
      <c r="F167" s="139"/>
      <c r="G167" s="139"/>
      <c r="H167" s="150"/>
      <c r="I167" s="5"/>
    </row>
    <row r="168" spans="2:9" ht="12.75" customHeight="1">
      <c r="B168" s="133"/>
      <c r="C168" s="134"/>
      <c r="D168" s="135"/>
      <c r="E168" s="133"/>
      <c r="F168" s="135"/>
      <c r="G168" s="136"/>
      <c r="H168" s="148"/>
      <c r="I168" s="5"/>
    </row>
    <row r="169" spans="2:9" ht="12.75" customHeight="1">
      <c r="B169" s="140"/>
      <c r="C169" s="138"/>
      <c r="D169" s="138"/>
      <c r="E169" s="139"/>
      <c r="F169" s="140"/>
      <c r="G169" s="139"/>
      <c r="H169" s="150"/>
      <c r="I169" s="5"/>
    </row>
    <row r="170" spans="2:9" ht="12.75" customHeight="1">
      <c r="B170" s="133"/>
      <c r="C170" s="134"/>
      <c r="D170" s="135"/>
      <c r="E170" s="133"/>
      <c r="F170" s="135"/>
      <c r="G170" s="136"/>
      <c r="H170" s="148"/>
      <c r="I170" s="5"/>
    </row>
    <row r="171" spans="2:9" ht="12.75" customHeight="1">
      <c r="B171" s="140"/>
      <c r="C171" s="138"/>
      <c r="D171" s="139"/>
      <c r="E171" s="140"/>
      <c r="F171" s="139"/>
      <c r="G171" s="139"/>
      <c r="H171" s="150"/>
      <c r="I171" s="5"/>
    </row>
    <row r="172" spans="2:9" ht="12.75" customHeight="1">
      <c r="B172" s="133"/>
      <c r="C172" s="134"/>
      <c r="D172" s="135"/>
      <c r="E172" s="133"/>
      <c r="F172" s="135"/>
      <c r="G172" s="136"/>
      <c r="H172" s="148"/>
      <c r="I172" s="5"/>
    </row>
    <row r="173" spans="2:9" ht="12.75" customHeight="1">
      <c r="B173" s="140"/>
      <c r="C173" s="138"/>
      <c r="D173" s="139"/>
      <c r="E173" s="140"/>
      <c r="F173" s="139"/>
      <c r="G173" s="139"/>
      <c r="H173" s="150"/>
      <c r="I173" s="5"/>
    </row>
    <row r="174" spans="2:9" ht="12.75" customHeight="1">
      <c r="B174" s="133"/>
      <c r="C174" s="134"/>
      <c r="D174" s="135"/>
      <c r="E174" s="133"/>
      <c r="F174" s="135"/>
      <c r="G174" s="136"/>
      <c r="H174" s="148"/>
      <c r="I174" s="5"/>
    </row>
    <row r="175" spans="2:9" ht="12.75" customHeight="1">
      <c r="B175" s="140"/>
      <c r="C175" s="138"/>
      <c r="D175" s="139"/>
      <c r="E175" s="140"/>
      <c r="F175" s="139"/>
      <c r="G175" s="139"/>
      <c r="H175" s="150"/>
      <c r="I175" s="5"/>
    </row>
    <row r="176" spans="2:9" ht="14.25" customHeight="1">
      <c r="B176" s="133"/>
      <c r="C176" s="134"/>
      <c r="D176" s="135"/>
      <c r="E176" s="133"/>
      <c r="F176" s="135"/>
      <c r="G176" s="136"/>
      <c r="H176" s="148"/>
      <c r="I176" s="5"/>
    </row>
    <row r="177" spans="2:9" ht="14.25" customHeight="1">
      <c r="B177" s="140"/>
      <c r="C177" s="138"/>
      <c r="D177" s="139"/>
      <c r="E177" s="140"/>
      <c r="F177" s="139"/>
      <c r="G177" s="139"/>
      <c r="H177" s="150"/>
      <c r="I177" s="5"/>
    </row>
    <row r="178" spans="2:9" ht="14.25" customHeight="1">
      <c r="B178" s="133"/>
      <c r="C178" s="134"/>
      <c r="D178" s="135"/>
      <c r="E178" s="133"/>
      <c r="F178" s="135"/>
      <c r="G178" s="136"/>
      <c r="H178" s="148"/>
      <c r="I178" s="5"/>
    </row>
    <row r="179" spans="2:9" ht="14.25" customHeight="1">
      <c r="B179" s="140"/>
      <c r="C179" s="138"/>
      <c r="D179" s="139"/>
      <c r="E179" s="140"/>
      <c r="F179" s="139"/>
      <c r="G179" s="139"/>
      <c r="H179" s="150"/>
      <c r="I179" s="5"/>
    </row>
    <row r="180" spans="2:9" ht="14.25" customHeight="1">
      <c r="B180" s="133"/>
      <c r="C180" s="134"/>
      <c r="D180" s="135"/>
      <c r="E180" s="133"/>
      <c r="F180" s="135"/>
      <c r="G180" s="136"/>
      <c r="H180" s="148"/>
      <c r="I180" s="5"/>
    </row>
    <row r="181" spans="2:9" ht="14.25" customHeight="1">
      <c r="B181" s="140"/>
      <c r="C181" s="138"/>
      <c r="D181" s="139"/>
      <c r="E181" s="140"/>
      <c r="F181" s="139"/>
      <c r="G181" s="139"/>
      <c r="H181" s="150"/>
      <c r="I181" s="5"/>
    </row>
    <row r="182" spans="2:9" ht="14.25" customHeight="1">
      <c r="B182" s="133"/>
      <c r="C182" s="134"/>
      <c r="D182" s="135"/>
      <c r="E182" s="133"/>
      <c r="F182" s="135"/>
      <c r="G182" s="136"/>
      <c r="H182" s="148"/>
      <c r="I182" s="5"/>
    </row>
    <row r="183" spans="2:9" ht="14.25" customHeight="1">
      <c r="B183" s="140"/>
      <c r="C183" s="138"/>
      <c r="D183" s="139"/>
      <c r="E183" s="140"/>
      <c r="F183" s="139"/>
      <c r="G183" s="139"/>
      <c r="H183" s="150"/>
      <c r="I183" s="5"/>
    </row>
    <row r="184" spans="2:9" ht="14.25" customHeight="1">
      <c r="B184" s="133"/>
      <c r="C184" s="134"/>
      <c r="D184" s="135"/>
      <c r="E184" s="133"/>
      <c r="F184" s="135"/>
      <c r="G184" s="136"/>
      <c r="H184" s="148"/>
      <c r="I184" s="5"/>
    </row>
    <row r="185" spans="2:9" ht="14.25" customHeight="1">
      <c r="B185" s="140"/>
      <c r="C185" s="138"/>
      <c r="D185" s="139"/>
      <c r="E185" s="140"/>
      <c r="F185" s="139"/>
      <c r="G185" s="139"/>
      <c r="H185" s="150"/>
      <c r="I185" s="5"/>
    </row>
    <row r="467" ht="14.25" customHeight="1">
      <c r="E467" s="153">
        <v>172</v>
      </c>
    </row>
    <row r="469" spans="3:5" ht="14.25" customHeight="1">
      <c r="C469" s="154" t="s">
        <v>48</v>
      </c>
      <c r="E469" s="153">
        <v>259</v>
      </c>
    </row>
  </sheetData>
  <sheetProtection/>
  <printOptions/>
  <pageMargins left="0.7480314960629921" right="0.2755905511811024" top="0.7874015748031497" bottom="0.4724409448818898" header="0.5118110236220472" footer="0.2755905511811024"/>
  <pageSetup horizontalDpi="300" verticalDpi="300" orientation="portrait" paperSize="9" r:id="rId1"/>
  <headerFooter alignWithMargins="0">
    <oddHeader>&amp;RNO,&amp;P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FF"/>
  </sheetPr>
  <dimension ref="B1:K325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" defaultRowHeight="14.25" customHeight="1"/>
  <cols>
    <col min="1" max="1" width="9" style="4" customWidth="1"/>
    <col min="2" max="2" width="3.8984375" style="153" customWidth="1"/>
    <col min="3" max="3" width="28.296875" style="154" customWidth="1"/>
    <col min="4" max="4" width="11.3984375" style="155" customWidth="1"/>
    <col min="5" max="5" width="6.09765625" style="153" customWidth="1"/>
    <col min="6" max="6" width="9.8984375" style="155" customWidth="1"/>
    <col min="7" max="7" width="18.09765625" style="155" customWidth="1"/>
    <col min="8" max="8" width="14.69921875" style="155" customWidth="1"/>
    <col min="9" max="9" width="14.296875" style="4" customWidth="1"/>
    <col min="10" max="10" width="12.8984375" style="4" customWidth="1"/>
    <col min="11" max="11" width="7" style="4" customWidth="1"/>
    <col min="12" max="16384" width="9" style="4" customWidth="1"/>
  </cols>
  <sheetData>
    <row r="1" spans="2:9" s="3" customFormat="1" ht="23.25" customHeight="1">
      <c r="B1" s="129"/>
      <c r="C1" s="130" t="s">
        <v>16</v>
      </c>
      <c r="D1" s="131" t="s">
        <v>58</v>
      </c>
      <c r="E1" s="129" t="s">
        <v>17</v>
      </c>
      <c r="F1" s="131" t="s">
        <v>18</v>
      </c>
      <c r="G1" s="131" t="s">
        <v>19</v>
      </c>
      <c r="H1" s="132" t="s">
        <v>20</v>
      </c>
      <c r="I1" s="14"/>
    </row>
    <row r="2" spans="2:9" ht="14.25" customHeight="1">
      <c r="B2" s="133"/>
      <c r="C2" s="134"/>
      <c r="D2" s="135"/>
      <c r="E2" s="133"/>
      <c r="F2" s="135"/>
      <c r="G2" s="136"/>
      <c r="H2" s="148"/>
      <c r="I2" s="5"/>
    </row>
    <row r="3" spans="2:9" ht="14.25" customHeight="1">
      <c r="B3" s="140" t="s">
        <v>72</v>
      </c>
      <c r="C3" s="138" t="s">
        <v>54</v>
      </c>
      <c r="D3" s="139"/>
      <c r="E3" s="140"/>
      <c r="F3" s="139"/>
      <c r="G3" s="139"/>
      <c r="H3" s="150"/>
      <c r="I3" s="5"/>
    </row>
    <row r="4" spans="2:9" ht="14.25" customHeight="1">
      <c r="B4" s="133"/>
      <c r="C4" s="134"/>
      <c r="D4" s="135"/>
      <c r="E4" s="133"/>
      <c r="F4" s="135"/>
      <c r="G4" s="136"/>
      <c r="H4" s="148"/>
      <c r="I4" s="5"/>
    </row>
    <row r="5" spans="2:9" ht="14.25" customHeight="1">
      <c r="B5" s="140">
        <v>1</v>
      </c>
      <c r="C5" s="138" t="s">
        <v>73</v>
      </c>
      <c r="D5" s="139">
        <v>1</v>
      </c>
      <c r="E5" s="140" t="s">
        <v>74</v>
      </c>
      <c r="F5" s="139"/>
      <c r="G5" s="139"/>
      <c r="H5" s="150"/>
      <c r="I5" s="5"/>
    </row>
    <row r="6" spans="2:9" ht="14.25" customHeight="1">
      <c r="B6" s="133"/>
      <c r="C6" s="134"/>
      <c r="D6" s="135"/>
      <c r="E6" s="133"/>
      <c r="F6" s="135"/>
      <c r="G6" s="136"/>
      <c r="H6" s="161" t="s">
        <v>71</v>
      </c>
      <c r="I6" s="5"/>
    </row>
    <row r="7" spans="2:9" ht="14.25" customHeight="1">
      <c r="B7" s="140">
        <v>2</v>
      </c>
      <c r="C7" s="138" t="s">
        <v>75</v>
      </c>
      <c r="D7" s="139">
        <v>1</v>
      </c>
      <c r="E7" s="140" t="s">
        <v>74</v>
      </c>
      <c r="F7" s="139"/>
      <c r="G7" s="139"/>
      <c r="H7" s="150"/>
      <c r="I7" s="5"/>
    </row>
    <row r="8" spans="2:9" ht="14.25" customHeight="1">
      <c r="B8" s="133"/>
      <c r="C8" s="134"/>
      <c r="D8" s="135"/>
      <c r="E8" s="133"/>
      <c r="F8" s="135"/>
      <c r="G8" s="136"/>
      <c r="H8" s="162"/>
      <c r="I8" s="5"/>
    </row>
    <row r="9" spans="2:10" ht="14.25" customHeight="1">
      <c r="B9" s="140"/>
      <c r="C9" s="149"/>
      <c r="D9" s="139"/>
      <c r="E9" s="140"/>
      <c r="F9" s="139"/>
      <c r="G9" s="139"/>
      <c r="H9" s="150"/>
      <c r="I9" s="17"/>
      <c r="J9" s="8"/>
    </row>
    <row r="10" spans="2:9" ht="14.25" customHeight="1">
      <c r="B10" s="133"/>
      <c r="C10" s="134"/>
      <c r="D10" s="135"/>
      <c r="E10" s="133"/>
      <c r="F10" s="135"/>
      <c r="G10" s="136"/>
      <c r="H10" s="148"/>
      <c r="I10" s="5"/>
    </row>
    <row r="11" spans="2:9" ht="14.25" customHeight="1">
      <c r="B11" s="140"/>
      <c r="C11" s="149"/>
      <c r="D11" s="139"/>
      <c r="E11" s="140"/>
      <c r="F11" s="139"/>
      <c r="G11" s="139"/>
      <c r="H11" s="150"/>
      <c r="I11" s="5"/>
    </row>
    <row r="12" spans="2:9" ht="14.25" customHeight="1">
      <c r="B12" s="133"/>
      <c r="C12" s="134"/>
      <c r="D12" s="135"/>
      <c r="E12" s="133"/>
      <c r="F12" s="135"/>
      <c r="G12" s="136"/>
      <c r="H12" s="148"/>
      <c r="I12" s="5"/>
    </row>
    <row r="13" spans="2:9" ht="14.25" customHeight="1">
      <c r="B13" s="140"/>
      <c r="C13" s="138"/>
      <c r="D13" s="139"/>
      <c r="E13" s="140"/>
      <c r="F13" s="139"/>
      <c r="G13" s="139"/>
      <c r="H13" s="150"/>
      <c r="I13" s="5"/>
    </row>
    <row r="14" spans="2:9" ht="14.25" customHeight="1">
      <c r="B14" s="133"/>
      <c r="C14" s="134"/>
      <c r="D14" s="135"/>
      <c r="E14" s="133"/>
      <c r="F14" s="135"/>
      <c r="G14" s="136"/>
      <c r="H14" s="148"/>
      <c r="I14" s="5"/>
    </row>
    <row r="15" spans="2:9" ht="14.25" customHeight="1">
      <c r="B15" s="140"/>
      <c r="C15" s="138"/>
      <c r="D15" s="139"/>
      <c r="E15" s="140"/>
      <c r="F15" s="139"/>
      <c r="G15" s="139"/>
      <c r="H15" s="156"/>
      <c r="I15" s="5"/>
    </row>
    <row r="16" spans="2:9" ht="14.25" customHeight="1">
      <c r="B16" s="133"/>
      <c r="C16" s="134"/>
      <c r="D16" s="135"/>
      <c r="E16" s="133"/>
      <c r="F16" s="135"/>
      <c r="G16" s="136"/>
      <c r="H16" s="148"/>
      <c r="I16" s="5"/>
    </row>
    <row r="17" spans="2:9" ht="14.25" customHeight="1">
      <c r="B17" s="140"/>
      <c r="C17" s="138"/>
      <c r="D17" s="139"/>
      <c r="E17" s="140"/>
      <c r="F17" s="139"/>
      <c r="G17" s="139"/>
      <c r="H17" s="150"/>
      <c r="I17" s="5"/>
    </row>
    <row r="18" spans="2:9" ht="14.25" customHeight="1">
      <c r="B18" s="133"/>
      <c r="C18" s="134"/>
      <c r="D18" s="135"/>
      <c r="E18" s="133"/>
      <c r="F18" s="135"/>
      <c r="G18" s="136"/>
      <c r="H18" s="148"/>
      <c r="I18" s="5"/>
    </row>
    <row r="19" spans="2:9" ht="14.25" customHeight="1">
      <c r="B19" s="140"/>
      <c r="C19" s="138"/>
      <c r="D19" s="139"/>
      <c r="E19" s="140"/>
      <c r="F19" s="139"/>
      <c r="G19" s="139"/>
      <c r="H19" s="150"/>
      <c r="I19" s="16"/>
    </row>
    <row r="20" spans="2:9" ht="14.25" customHeight="1">
      <c r="B20" s="133"/>
      <c r="C20" s="134"/>
      <c r="D20" s="135"/>
      <c r="E20" s="133"/>
      <c r="F20" s="135"/>
      <c r="G20" s="136"/>
      <c r="H20" s="148"/>
      <c r="I20" s="5"/>
    </row>
    <row r="21" spans="2:9" ht="14.25" customHeight="1">
      <c r="B21" s="140"/>
      <c r="C21" s="138"/>
      <c r="D21" s="139"/>
      <c r="E21" s="140"/>
      <c r="F21" s="139"/>
      <c r="G21" s="139"/>
      <c r="H21" s="150"/>
      <c r="I21" s="16"/>
    </row>
    <row r="22" spans="2:9" ht="14.25" customHeight="1">
      <c r="B22" s="133"/>
      <c r="C22" s="134"/>
      <c r="D22" s="135"/>
      <c r="E22" s="133"/>
      <c r="F22" s="135"/>
      <c r="G22" s="136"/>
      <c r="H22" s="148"/>
      <c r="I22" s="18"/>
    </row>
    <row r="23" spans="2:9" ht="14.25" customHeight="1">
      <c r="B23" s="140"/>
      <c r="C23" s="138"/>
      <c r="D23" s="139"/>
      <c r="E23" s="140"/>
      <c r="F23" s="139"/>
      <c r="G23" s="139"/>
      <c r="H23" s="150"/>
      <c r="I23" s="16"/>
    </row>
    <row r="24" spans="2:9" ht="14.25" customHeight="1">
      <c r="B24" s="133"/>
      <c r="C24" s="134"/>
      <c r="D24" s="135"/>
      <c r="E24" s="133"/>
      <c r="F24" s="135"/>
      <c r="G24" s="136"/>
      <c r="H24" s="148"/>
      <c r="I24" s="5"/>
    </row>
    <row r="25" spans="2:9" ht="14.25" customHeight="1">
      <c r="B25" s="140"/>
      <c r="C25" s="138"/>
      <c r="D25" s="139"/>
      <c r="E25" s="140"/>
      <c r="F25" s="139"/>
      <c r="G25" s="139"/>
      <c r="H25" s="150"/>
      <c r="I25" s="5"/>
    </row>
    <row r="26" spans="2:9" ht="14.25" customHeight="1">
      <c r="B26" s="133"/>
      <c r="C26" s="134"/>
      <c r="D26" s="135"/>
      <c r="E26" s="133"/>
      <c r="F26" s="135"/>
      <c r="G26" s="136"/>
      <c r="H26" s="148"/>
      <c r="I26" s="5"/>
    </row>
    <row r="27" spans="2:9" ht="14.25" customHeight="1">
      <c r="B27" s="140"/>
      <c r="C27" s="138"/>
      <c r="D27" s="138"/>
      <c r="E27" s="139"/>
      <c r="F27" s="140"/>
      <c r="G27" s="139"/>
      <c r="H27" s="150"/>
      <c r="I27" s="5"/>
    </row>
    <row r="28" spans="2:11" ht="14.25" customHeight="1">
      <c r="B28" s="133"/>
      <c r="C28" s="134"/>
      <c r="D28" s="135"/>
      <c r="E28" s="133"/>
      <c r="F28" s="135"/>
      <c r="G28" s="136"/>
      <c r="H28" s="148"/>
      <c r="I28" s="5"/>
      <c r="K28" s="19"/>
    </row>
    <row r="29" spans="2:9" ht="14.25" customHeight="1">
      <c r="B29" s="140"/>
      <c r="C29" s="138"/>
      <c r="D29" s="139"/>
      <c r="E29" s="140"/>
      <c r="F29" s="139"/>
      <c r="G29" s="139"/>
      <c r="H29" s="150"/>
      <c r="I29" s="5"/>
    </row>
    <row r="30" spans="2:9" ht="14.25" customHeight="1">
      <c r="B30" s="133"/>
      <c r="C30" s="134"/>
      <c r="D30" s="135"/>
      <c r="E30" s="133"/>
      <c r="F30" s="135"/>
      <c r="G30" s="136"/>
      <c r="H30" s="148"/>
      <c r="I30" s="5"/>
    </row>
    <row r="31" spans="2:9" ht="14.25" customHeight="1">
      <c r="B31" s="140"/>
      <c r="C31" s="138"/>
      <c r="D31" s="139"/>
      <c r="E31" s="140"/>
      <c r="F31" s="139"/>
      <c r="G31" s="139"/>
      <c r="H31" s="150"/>
      <c r="I31" s="5"/>
    </row>
    <row r="32" spans="2:9" ht="14.25" customHeight="1">
      <c r="B32" s="133"/>
      <c r="C32" s="134"/>
      <c r="D32" s="135"/>
      <c r="E32" s="133"/>
      <c r="F32" s="135"/>
      <c r="G32" s="136"/>
      <c r="H32" s="148"/>
      <c r="I32" s="5"/>
    </row>
    <row r="33" spans="2:9" ht="14.25" customHeight="1">
      <c r="B33" s="140"/>
      <c r="C33" s="138"/>
      <c r="D33" s="139"/>
      <c r="E33" s="140"/>
      <c r="F33" s="139"/>
      <c r="G33" s="139"/>
      <c r="H33" s="156"/>
      <c r="I33" s="5"/>
    </row>
    <row r="34" spans="2:9" ht="14.25" customHeight="1">
      <c r="B34" s="133"/>
      <c r="C34" s="134"/>
      <c r="D34" s="135"/>
      <c r="E34" s="133"/>
      <c r="F34" s="135"/>
      <c r="G34" s="136"/>
      <c r="H34" s="148"/>
      <c r="I34" s="5"/>
    </row>
    <row r="35" spans="2:9" ht="14.25" customHeight="1">
      <c r="B35" s="140"/>
      <c r="C35" s="138"/>
      <c r="D35" s="139"/>
      <c r="E35" s="140"/>
      <c r="F35" s="139"/>
      <c r="G35" s="139"/>
      <c r="H35" s="150"/>
      <c r="I35" s="5"/>
    </row>
    <row r="36" spans="2:9" ht="14.25" customHeight="1">
      <c r="B36" s="133"/>
      <c r="C36" s="134"/>
      <c r="D36" s="135"/>
      <c r="E36" s="133"/>
      <c r="F36" s="135"/>
      <c r="G36" s="136"/>
      <c r="H36" s="148"/>
      <c r="I36" s="5"/>
    </row>
    <row r="37" spans="2:9" ht="14.25" customHeight="1">
      <c r="B37" s="140"/>
      <c r="C37" s="138"/>
      <c r="D37" s="139"/>
      <c r="E37" s="140"/>
      <c r="F37" s="139"/>
      <c r="G37" s="139"/>
      <c r="H37" s="150"/>
      <c r="I37" s="16"/>
    </row>
    <row r="38" spans="2:9" ht="14.25" customHeight="1">
      <c r="B38" s="133"/>
      <c r="C38" s="134"/>
      <c r="D38" s="135"/>
      <c r="E38" s="133"/>
      <c r="F38" s="135"/>
      <c r="G38" s="136"/>
      <c r="H38" s="148"/>
      <c r="I38" s="5"/>
    </row>
    <row r="39" spans="2:9" ht="14.25" customHeight="1">
      <c r="B39" s="140"/>
      <c r="C39" s="138"/>
      <c r="D39" s="139"/>
      <c r="E39" s="140"/>
      <c r="F39" s="139"/>
      <c r="G39" s="139"/>
      <c r="H39" s="150"/>
      <c r="I39" s="16"/>
    </row>
    <row r="40" spans="2:9" ht="14.25" customHeight="1">
      <c r="B40" s="133"/>
      <c r="C40" s="134"/>
      <c r="D40" s="135"/>
      <c r="E40" s="133"/>
      <c r="F40" s="135"/>
      <c r="G40" s="136"/>
      <c r="H40" s="148"/>
      <c r="I40" s="18"/>
    </row>
    <row r="41" spans="2:9" ht="14.25" customHeight="1">
      <c r="B41" s="140"/>
      <c r="C41" s="138"/>
      <c r="D41" s="139"/>
      <c r="E41" s="140"/>
      <c r="F41" s="139"/>
      <c r="G41" s="139"/>
      <c r="H41" s="150"/>
      <c r="I41" s="16"/>
    </row>
    <row r="42" spans="2:9" ht="14.25" customHeight="1">
      <c r="B42" s="133"/>
      <c r="C42" s="134"/>
      <c r="D42" s="135"/>
      <c r="E42" s="133"/>
      <c r="F42" s="135"/>
      <c r="G42" s="136"/>
      <c r="H42" s="148"/>
      <c r="I42" s="5"/>
    </row>
    <row r="43" spans="2:9" ht="14.25" customHeight="1">
      <c r="B43" s="140"/>
      <c r="C43" s="138"/>
      <c r="D43" s="139"/>
      <c r="E43" s="140"/>
      <c r="F43" s="139"/>
      <c r="G43" s="139"/>
      <c r="H43" s="150"/>
      <c r="I43" s="5"/>
    </row>
    <row r="44" spans="2:9" ht="14.25" customHeight="1">
      <c r="B44" s="133"/>
      <c r="C44" s="134"/>
      <c r="D44" s="135"/>
      <c r="E44" s="133"/>
      <c r="F44" s="135"/>
      <c r="G44" s="136"/>
      <c r="H44" s="148"/>
      <c r="I44" s="5"/>
    </row>
    <row r="45" spans="2:9" ht="14.25" customHeight="1">
      <c r="B45" s="140"/>
      <c r="C45" s="138"/>
      <c r="D45" s="138"/>
      <c r="E45" s="139"/>
      <c r="F45" s="140"/>
      <c r="G45" s="139"/>
      <c r="H45" s="150"/>
      <c r="I45" s="5"/>
    </row>
    <row r="46" spans="2:9" ht="14.25" customHeight="1">
      <c r="B46" s="133"/>
      <c r="C46" s="134"/>
      <c r="D46" s="135"/>
      <c r="E46" s="133"/>
      <c r="F46" s="135"/>
      <c r="G46" s="136"/>
      <c r="H46" s="148"/>
      <c r="I46" s="5"/>
    </row>
    <row r="47" spans="2:9" ht="14.25" customHeight="1">
      <c r="B47" s="140"/>
      <c r="C47" s="138"/>
      <c r="D47" s="139"/>
      <c r="E47" s="140"/>
      <c r="F47" s="139"/>
      <c r="G47" s="139"/>
      <c r="H47" s="150"/>
      <c r="I47" s="5"/>
    </row>
    <row r="48" spans="2:9" ht="14.25" customHeight="1">
      <c r="B48" s="133"/>
      <c r="C48" s="134"/>
      <c r="D48" s="135"/>
      <c r="E48" s="133"/>
      <c r="F48" s="135"/>
      <c r="G48" s="136"/>
      <c r="H48" s="148"/>
      <c r="I48" s="18"/>
    </row>
    <row r="49" spans="2:9" ht="14.25" customHeight="1">
      <c r="B49" s="140"/>
      <c r="C49" s="138"/>
      <c r="D49" s="139"/>
      <c r="E49" s="140"/>
      <c r="F49" s="139"/>
      <c r="G49" s="139"/>
      <c r="H49" s="150"/>
      <c r="I49" s="16"/>
    </row>
    <row r="50" spans="2:9" ht="14.25" customHeight="1">
      <c r="B50" s="133"/>
      <c r="C50" s="134"/>
      <c r="D50" s="135"/>
      <c r="E50" s="133"/>
      <c r="F50" s="135"/>
      <c r="G50" s="136"/>
      <c r="H50" s="148"/>
      <c r="I50" s="5"/>
    </row>
    <row r="51" spans="2:9" ht="14.25" customHeight="1">
      <c r="B51" s="140"/>
      <c r="C51" s="138" t="s">
        <v>28</v>
      </c>
      <c r="D51" s="139"/>
      <c r="E51" s="140"/>
      <c r="F51" s="139"/>
      <c r="G51" s="139">
        <f>SUM(G4:G49)</f>
        <v>0</v>
      </c>
      <c r="H51" s="150"/>
      <c r="I51" s="5"/>
    </row>
    <row r="52" spans="2:9" ht="14.25" customHeight="1">
      <c r="B52" s="133"/>
      <c r="C52" s="134"/>
      <c r="D52" s="135"/>
      <c r="E52" s="133"/>
      <c r="F52" s="135"/>
      <c r="G52" s="136"/>
      <c r="H52" s="148"/>
      <c r="I52" s="5"/>
    </row>
    <row r="53" spans="2:9" ht="14.25" customHeight="1">
      <c r="B53" s="140"/>
      <c r="C53" s="138"/>
      <c r="D53" s="139"/>
      <c r="E53" s="140"/>
      <c r="F53" s="139"/>
      <c r="G53" s="139"/>
      <c r="H53" s="150"/>
      <c r="I53" s="5"/>
    </row>
    <row r="54" spans="2:9" ht="14.25" customHeight="1">
      <c r="B54" s="133"/>
      <c r="C54" s="134"/>
      <c r="D54" s="135"/>
      <c r="E54" s="133"/>
      <c r="F54" s="135"/>
      <c r="G54" s="136"/>
      <c r="H54" s="148"/>
      <c r="I54" s="5"/>
    </row>
    <row r="55" spans="2:9" ht="14.25" customHeight="1">
      <c r="B55" s="140"/>
      <c r="C55" s="138" t="s">
        <v>24</v>
      </c>
      <c r="D55" s="138"/>
      <c r="E55" s="139"/>
      <c r="F55" s="140"/>
      <c r="G55" s="139">
        <f>ROUNDDOWN(G51,-5)</f>
        <v>0</v>
      </c>
      <c r="H55" s="150"/>
      <c r="I55" s="5"/>
    </row>
    <row r="56" spans="2:9" ht="14.25" customHeight="1">
      <c r="B56" s="133"/>
      <c r="C56" s="134"/>
      <c r="D56" s="135"/>
      <c r="E56" s="133"/>
      <c r="F56" s="135"/>
      <c r="G56" s="136"/>
      <c r="H56" s="148"/>
      <c r="I56" s="18"/>
    </row>
    <row r="57" spans="2:9" ht="14.25" customHeight="1">
      <c r="B57" s="140"/>
      <c r="C57" s="138"/>
      <c r="D57" s="139"/>
      <c r="E57" s="140"/>
      <c r="F57" s="139"/>
      <c r="G57" s="139"/>
      <c r="H57" s="150"/>
      <c r="I57" s="16"/>
    </row>
    <row r="323" spans="2:10" s="6" customFormat="1" ht="14.25" customHeight="1">
      <c r="B323" s="153"/>
      <c r="C323" s="154"/>
      <c r="D323" s="155"/>
      <c r="E323" s="153">
        <v>172</v>
      </c>
      <c r="F323" s="155"/>
      <c r="G323" s="155"/>
      <c r="H323" s="155"/>
      <c r="I323" s="4"/>
      <c r="J323" s="4"/>
    </row>
    <row r="325" spans="2:10" s="6" customFormat="1" ht="14.25" customHeight="1">
      <c r="B325" s="153"/>
      <c r="C325" s="154" t="s">
        <v>76</v>
      </c>
      <c r="D325" s="155"/>
      <c r="E325" s="153">
        <v>259</v>
      </c>
      <c r="F325" s="155"/>
      <c r="G325" s="155"/>
      <c r="H325" s="155"/>
      <c r="I325" s="4"/>
      <c r="J325" s="4"/>
    </row>
  </sheetData>
  <sheetProtection/>
  <printOptions/>
  <pageMargins left="0.7480314960629921" right="0.2755905511811024" top="0.7874015748031497" bottom="0.4724409448818898" header="0.5118110236220472" footer="0.2755905511811024"/>
  <pageSetup horizontalDpi="300" verticalDpi="300" orientation="portrait" paperSize="9" r:id="rId1"/>
  <headerFooter alignWithMargins="0">
    <oddHeader>&amp;RNO,&amp;P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FF"/>
  </sheetPr>
  <dimension ref="B1:K325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" defaultRowHeight="14.25" customHeight="1"/>
  <cols>
    <col min="1" max="1" width="9" style="4" customWidth="1"/>
    <col min="2" max="2" width="3.8984375" style="153" customWidth="1"/>
    <col min="3" max="3" width="28.296875" style="154" customWidth="1"/>
    <col min="4" max="4" width="11.3984375" style="155" customWidth="1"/>
    <col min="5" max="5" width="6.09765625" style="153" customWidth="1"/>
    <col min="6" max="6" width="9.8984375" style="155" customWidth="1"/>
    <col min="7" max="7" width="18.09765625" style="155" customWidth="1"/>
    <col min="8" max="8" width="14.69921875" style="155" customWidth="1"/>
    <col min="9" max="9" width="14.296875" style="4" customWidth="1"/>
    <col min="10" max="10" width="12.8984375" style="4" customWidth="1"/>
    <col min="11" max="11" width="7" style="4" customWidth="1"/>
    <col min="12" max="16384" width="9" style="4" customWidth="1"/>
  </cols>
  <sheetData>
    <row r="1" spans="2:9" s="3" customFormat="1" ht="23.25" customHeight="1">
      <c r="B1" s="129"/>
      <c r="C1" s="130" t="s">
        <v>16</v>
      </c>
      <c r="D1" s="131" t="s">
        <v>58</v>
      </c>
      <c r="E1" s="129" t="s">
        <v>17</v>
      </c>
      <c r="F1" s="131" t="s">
        <v>18</v>
      </c>
      <c r="G1" s="131" t="s">
        <v>19</v>
      </c>
      <c r="H1" s="132" t="s">
        <v>20</v>
      </c>
      <c r="I1" s="14"/>
    </row>
    <row r="2" spans="2:9" ht="14.25" customHeight="1">
      <c r="B2" s="133"/>
      <c r="C2" s="134"/>
      <c r="D2" s="135"/>
      <c r="E2" s="133"/>
      <c r="F2" s="135"/>
      <c r="G2" s="136"/>
      <c r="H2" s="148"/>
      <c r="I2" s="5"/>
    </row>
    <row r="3" spans="2:9" ht="14.25" customHeight="1">
      <c r="B3" s="140" t="s">
        <v>55</v>
      </c>
      <c r="C3" s="138" t="s">
        <v>56</v>
      </c>
      <c r="D3" s="139"/>
      <c r="E3" s="140"/>
      <c r="F3" s="139"/>
      <c r="G3" s="139"/>
      <c r="H3" s="150"/>
      <c r="I3" s="5"/>
    </row>
    <row r="4" spans="2:9" ht="14.25" customHeight="1">
      <c r="B4" s="133"/>
      <c r="C4" s="134"/>
      <c r="D4" s="135"/>
      <c r="E4" s="133"/>
      <c r="F4" s="135"/>
      <c r="G4" s="136"/>
      <c r="H4" s="148"/>
      <c r="I4" s="5"/>
    </row>
    <row r="5" spans="2:9" ht="14.25" customHeight="1">
      <c r="B5" s="140">
        <v>1</v>
      </c>
      <c r="C5" s="138" t="s">
        <v>77</v>
      </c>
      <c r="D5" s="139">
        <v>1</v>
      </c>
      <c r="E5" s="140" t="s">
        <v>74</v>
      </c>
      <c r="F5" s="139"/>
      <c r="G5" s="139"/>
      <c r="H5" s="150"/>
      <c r="I5" s="5"/>
    </row>
    <row r="6" spans="2:9" ht="14.25" customHeight="1">
      <c r="B6" s="133"/>
      <c r="C6" s="134"/>
      <c r="D6" s="135"/>
      <c r="E6" s="133"/>
      <c r="F6" s="135"/>
      <c r="G6" s="136"/>
      <c r="H6" s="161" t="s">
        <v>71</v>
      </c>
      <c r="I6" s="5"/>
    </row>
    <row r="7" spans="2:9" ht="14.25" customHeight="1">
      <c r="B7" s="140">
        <v>2</v>
      </c>
      <c r="C7" s="138" t="s">
        <v>78</v>
      </c>
      <c r="D7" s="139">
        <v>1</v>
      </c>
      <c r="E7" s="140" t="s">
        <v>74</v>
      </c>
      <c r="F7" s="139"/>
      <c r="G7" s="139"/>
      <c r="H7" s="150"/>
      <c r="I7" s="5"/>
    </row>
    <row r="8" spans="2:9" ht="14.25" customHeight="1">
      <c r="B8" s="133"/>
      <c r="C8" s="134"/>
      <c r="D8" s="135"/>
      <c r="E8" s="133"/>
      <c r="F8" s="135"/>
      <c r="G8" s="136"/>
      <c r="H8" s="162"/>
      <c r="I8" s="5"/>
    </row>
    <row r="9" spans="2:10" ht="14.25" customHeight="1">
      <c r="B9" s="140"/>
      <c r="C9" s="149"/>
      <c r="D9" s="139"/>
      <c r="E9" s="140"/>
      <c r="F9" s="139"/>
      <c r="G9" s="139"/>
      <c r="H9" s="150"/>
      <c r="I9" s="17"/>
      <c r="J9" s="8"/>
    </row>
    <row r="10" spans="2:9" ht="14.25" customHeight="1">
      <c r="B10" s="133"/>
      <c r="C10" s="134"/>
      <c r="D10" s="135"/>
      <c r="E10" s="133"/>
      <c r="F10" s="135"/>
      <c r="G10" s="136"/>
      <c r="H10" s="148"/>
      <c r="I10" s="5"/>
    </row>
    <row r="11" spans="2:9" ht="14.25" customHeight="1">
      <c r="B11" s="140"/>
      <c r="C11" s="149"/>
      <c r="D11" s="139"/>
      <c r="E11" s="140"/>
      <c r="F11" s="139"/>
      <c r="G11" s="139"/>
      <c r="H11" s="150"/>
      <c r="I11" s="5"/>
    </row>
    <row r="12" spans="2:9" ht="14.25" customHeight="1">
      <c r="B12" s="133"/>
      <c r="C12" s="134"/>
      <c r="D12" s="135"/>
      <c r="E12" s="133"/>
      <c r="F12" s="135"/>
      <c r="G12" s="136"/>
      <c r="H12" s="148"/>
      <c r="I12" s="5"/>
    </row>
    <row r="13" spans="2:9" ht="14.25" customHeight="1">
      <c r="B13" s="140"/>
      <c r="C13" s="138"/>
      <c r="D13" s="139"/>
      <c r="E13" s="140"/>
      <c r="F13" s="139"/>
      <c r="G13" s="139"/>
      <c r="H13" s="150"/>
      <c r="I13" s="5"/>
    </row>
    <row r="14" spans="2:9" ht="14.25" customHeight="1">
      <c r="B14" s="133"/>
      <c r="C14" s="134"/>
      <c r="D14" s="135"/>
      <c r="E14" s="133"/>
      <c r="F14" s="135"/>
      <c r="G14" s="136"/>
      <c r="H14" s="148"/>
      <c r="I14" s="5"/>
    </row>
    <row r="15" spans="2:9" ht="14.25" customHeight="1">
      <c r="B15" s="140"/>
      <c r="C15" s="138"/>
      <c r="D15" s="139"/>
      <c r="E15" s="140"/>
      <c r="F15" s="139"/>
      <c r="G15" s="139"/>
      <c r="H15" s="156"/>
      <c r="I15" s="5"/>
    </row>
    <row r="16" spans="2:9" ht="14.25" customHeight="1">
      <c r="B16" s="133"/>
      <c r="C16" s="134"/>
      <c r="D16" s="135"/>
      <c r="E16" s="133"/>
      <c r="F16" s="135"/>
      <c r="G16" s="136"/>
      <c r="H16" s="148"/>
      <c r="I16" s="5"/>
    </row>
    <row r="17" spans="2:9" ht="14.25" customHeight="1">
      <c r="B17" s="140"/>
      <c r="C17" s="138"/>
      <c r="D17" s="139"/>
      <c r="E17" s="140"/>
      <c r="F17" s="139"/>
      <c r="G17" s="139"/>
      <c r="H17" s="150"/>
      <c r="I17" s="5"/>
    </row>
    <row r="18" spans="2:9" ht="14.25" customHeight="1">
      <c r="B18" s="133"/>
      <c r="C18" s="134"/>
      <c r="D18" s="135"/>
      <c r="E18" s="133"/>
      <c r="F18" s="135"/>
      <c r="G18" s="136"/>
      <c r="H18" s="148"/>
      <c r="I18" s="5"/>
    </row>
    <row r="19" spans="2:9" ht="14.25" customHeight="1">
      <c r="B19" s="140"/>
      <c r="C19" s="138"/>
      <c r="D19" s="139"/>
      <c r="E19" s="140"/>
      <c r="F19" s="139"/>
      <c r="G19" s="139"/>
      <c r="H19" s="150"/>
      <c r="I19" s="16"/>
    </row>
    <row r="20" spans="2:9" ht="14.25" customHeight="1">
      <c r="B20" s="133"/>
      <c r="C20" s="134"/>
      <c r="D20" s="135"/>
      <c r="E20" s="133"/>
      <c r="F20" s="135"/>
      <c r="G20" s="136"/>
      <c r="H20" s="148"/>
      <c r="I20" s="5"/>
    </row>
    <row r="21" spans="2:9" ht="14.25" customHeight="1">
      <c r="B21" s="140"/>
      <c r="C21" s="138"/>
      <c r="D21" s="139"/>
      <c r="E21" s="140"/>
      <c r="F21" s="139"/>
      <c r="G21" s="139"/>
      <c r="H21" s="150"/>
      <c r="I21" s="16"/>
    </row>
    <row r="22" spans="2:9" ht="14.25" customHeight="1">
      <c r="B22" s="133"/>
      <c r="C22" s="134"/>
      <c r="D22" s="135"/>
      <c r="E22" s="133"/>
      <c r="F22" s="135"/>
      <c r="G22" s="136"/>
      <c r="H22" s="148"/>
      <c r="I22" s="18"/>
    </row>
    <row r="23" spans="2:9" ht="14.25" customHeight="1">
      <c r="B23" s="140"/>
      <c r="C23" s="138"/>
      <c r="D23" s="139"/>
      <c r="E23" s="140"/>
      <c r="F23" s="139"/>
      <c r="G23" s="139"/>
      <c r="H23" s="150"/>
      <c r="I23" s="16"/>
    </row>
    <row r="24" spans="2:9" ht="14.25" customHeight="1">
      <c r="B24" s="133"/>
      <c r="C24" s="134"/>
      <c r="D24" s="135"/>
      <c r="E24" s="133"/>
      <c r="F24" s="135"/>
      <c r="G24" s="136"/>
      <c r="H24" s="148"/>
      <c r="I24" s="5"/>
    </row>
    <row r="25" spans="2:9" ht="14.25" customHeight="1">
      <c r="B25" s="140"/>
      <c r="C25" s="138"/>
      <c r="D25" s="139"/>
      <c r="E25" s="140"/>
      <c r="F25" s="139"/>
      <c r="G25" s="139"/>
      <c r="H25" s="150"/>
      <c r="I25" s="5"/>
    </row>
    <row r="26" spans="2:9" ht="14.25" customHeight="1">
      <c r="B26" s="133"/>
      <c r="C26" s="134"/>
      <c r="D26" s="135"/>
      <c r="E26" s="133"/>
      <c r="F26" s="135"/>
      <c r="G26" s="136"/>
      <c r="H26" s="148"/>
      <c r="I26" s="5"/>
    </row>
    <row r="27" spans="2:9" ht="14.25" customHeight="1">
      <c r="B27" s="140"/>
      <c r="C27" s="138"/>
      <c r="D27" s="138"/>
      <c r="E27" s="139"/>
      <c r="F27" s="140"/>
      <c r="G27" s="139"/>
      <c r="H27" s="150"/>
      <c r="I27" s="5"/>
    </row>
    <row r="28" spans="2:11" ht="14.25" customHeight="1">
      <c r="B28" s="133"/>
      <c r="C28" s="134"/>
      <c r="D28" s="135"/>
      <c r="E28" s="133"/>
      <c r="F28" s="135"/>
      <c r="G28" s="136"/>
      <c r="H28" s="148"/>
      <c r="I28" s="5"/>
      <c r="K28" s="19"/>
    </row>
    <row r="29" spans="2:9" ht="14.25" customHeight="1">
      <c r="B29" s="140"/>
      <c r="C29" s="138"/>
      <c r="D29" s="139"/>
      <c r="E29" s="140"/>
      <c r="F29" s="139"/>
      <c r="G29" s="139"/>
      <c r="H29" s="150"/>
      <c r="I29" s="5"/>
    </row>
    <row r="30" spans="2:9" ht="14.25" customHeight="1">
      <c r="B30" s="133"/>
      <c r="C30" s="134"/>
      <c r="D30" s="135"/>
      <c r="E30" s="133"/>
      <c r="F30" s="135"/>
      <c r="G30" s="136"/>
      <c r="H30" s="148"/>
      <c r="I30" s="5"/>
    </row>
    <row r="31" spans="2:9" ht="14.25" customHeight="1">
      <c r="B31" s="140"/>
      <c r="C31" s="138"/>
      <c r="D31" s="139"/>
      <c r="E31" s="140"/>
      <c r="F31" s="139"/>
      <c r="G31" s="139"/>
      <c r="H31" s="150"/>
      <c r="I31" s="5"/>
    </row>
    <row r="32" spans="2:9" ht="14.25" customHeight="1">
      <c r="B32" s="133"/>
      <c r="C32" s="134"/>
      <c r="D32" s="135"/>
      <c r="E32" s="133"/>
      <c r="F32" s="135"/>
      <c r="G32" s="136"/>
      <c r="H32" s="148"/>
      <c r="I32" s="5"/>
    </row>
    <row r="33" spans="2:9" ht="14.25" customHeight="1">
      <c r="B33" s="140"/>
      <c r="C33" s="138"/>
      <c r="D33" s="139"/>
      <c r="E33" s="140"/>
      <c r="F33" s="139"/>
      <c r="G33" s="139"/>
      <c r="H33" s="156"/>
      <c r="I33" s="5"/>
    </row>
    <row r="34" spans="2:9" ht="14.25" customHeight="1">
      <c r="B34" s="133"/>
      <c r="C34" s="134"/>
      <c r="D34" s="135"/>
      <c r="E34" s="133"/>
      <c r="F34" s="135"/>
      <c r="G34" s="136"/>
      <c r="H34" s="148"/>
      <c r="I34" s="5"/>
    </row>
    <row r="35" spans="2:9" ht="14.25" customHeight="1">
      <c r="B35" s="140"/>
      <c r="C35" s="138"/>
      <c r="D35" s="139"/>
      <c r="E35" s="140"/>
      <c r="F35" s="139"/>
      <c r="G35" s="139"/>
      <c r="H35" s="150"/>
      <c r="I35" s="5"/>
    </row>
    <row r="36" spans="2:9" ht="14.25" customHeight="1">
      <c r="B36" s="133"/>
      <c r="C36" s="134"/>
      <c r="D36" s="135"/>
      <c r="E36" s="133"/>
      <c r="F36" s="135"/>
      <c r="G36" s="136"/>
      <c r="H36" s="148"/>
      <c r="I36" s="5"/>
    </row>
    <row r="37" spans="2:9" ht="14.25" customHeight="1">
      <c r="B37" s="140"/>
      <c r="C37" s="138"/>
      <c r="D37" s="139"/>
      <c r="E37" s="140"/>
      <c r="F37" s="139"/>
      <c r="G37" s="139"/>
      <c r="H37" s="150"/>
      <c r="I37" s="16"/>
    </row>
    <row r="38" spans="2:9" ht="14.25" customHeight="1">
      <c r="B38" s="133"/>
      <c r="C38" s="134"/>
      <c r="D38" s="135"/>
      <c r="E38" s="133"/>
      <c r="F38" s="135"/>
      <c r="G38" s="136"/>
      <c r="H38" s="148"/>
      <c r="I38" s="5"/>
    </row>
    <row r="39" spans="2:9" ht="14.25" customHeight="1">
      <c r="B39" s="140"/>
      <c r="C39" s="138"/>
      <c r="D39" s="139"/>
      <c r="E39" s="140"/>
      <c r="F39" s="139"/>
      <c r="G39" s="139"/>
      <c r="H39" s="150"/>
      <c r="I39" s="16"/>
    </row>
    <row r="40" spans="2:9" ht="14.25" customHeight="1">
      <c r="B40" s="133"/>
      <c r="C40" s="134"/>
      <c r="D40" s="135"/>
      <c r="E40" s="133"/>
      <c r="F40" s="135"/>
      <c r="G40" s="136"/>
      <c r="H40" s="148"/>
      <c r="I40" s="18"/>
    </row>
    <row r="41" spans="2:9" ht="14.25" customHeight="1">
      <c r="B41" s="140"/>
      <c r="C41" s="138"/>
      <c r="D41" s="139"/>
      <c r="E41" s="140"/>
      <c r="F41" s="139"/>
      <c r="G41" s="139"/>
      <c r="H41" s="150"/>
      <c r="I41" s="16"/>
    </row>
    <row r="42" spans="2:9" ht="14.25" customHeight="1">
      <c r="B42" s="133"/>
      <c r="C42" s="134"/>
      <c r="D42" s="135"/>
      <c r="E42" s="133"/>
      <c r="F42" s="135"/>
      <c r="G42" s="136"/>
      <c r="H42" s="148"/>
      <c r="I42" s="5"/>
    </row>
    <row r="43" spans="2:9" ht="14.25" customHeight="1">
      <c r="B43" s="140"/>
      <c r="C43" s="138"/>
      <c r="D43" s="139"/>
      <c r="E43" s="140"/>
      <c r="F43" s="139"/>
      <c r="G43" s="139"/>
      <c r="H43" s="150"/>
      <c r="I43" s="5"/>
    </row>
    <row r="44" spans="2:9" ht="14.25" customHeight="1">
      <c r="B44" s="133"/>
      <c r="C44" s="134"/>
      <c r="D44" s="135"/>
      <c r="E44" s="133"/>
      <c r="F44" s="135"/>
      <c r="G44" s="136"/>
      <c r="H44" s="148"/>
      <c r="I44" s="5"/>
    </row>
    <row r="45" spans="2:9" ht="14.25" customHeight="1">
      <c r="B45" s="140"/>
      <c r="C45" s="138"/>
      <c r="D45" s="138"/>
      <c r="E45" s="139"/>
      <c r="F45" s="140"/>
      <c r="G45" s="139"/>
      <c r="H45" s="150"/>
      <c r="I45" s="5"/>
    </row>
    <row r="46" spans="2:9" ht="14.25" customHeight="1">
      <c r="B46" s="133"/>
      <c r="C46" s="134"/>
      <c r="D46" s="135"/>
      <c r="E46" s="133"/>
      <c r="F46" s="135"/>
      <c r="G46" s="136"/>
      <c r="H46" s="148"/>
      <c r="I46" s="5"/>
    </row>
    <row r="47" spans="2:9" ht="14.25" customHeight="1">
      <c r="B47" s="140"/>
      <c r="C47" s="138"/>
      <c r="D47" s="139"/>
      <c r="E47" s="140"/>
      <c r="F47" s="139"/>
      <c r="G47" s="139"/>
      <c r="H47" s="150"/>
      <c r="I47" s="5"/>
    </row>
    <row r="48" spans="2:9" ht="14.25" customHeight="1">
      <c r="B48" s="133"/>
      <c r="C48" s="134"/>
      <c r="D48" s="135"/>
      <c r="E48" s="133"/>
      <c r="F48" s="135"/>
      <c r="G48" s="136"/>
      <c r="H48" s="148"/>
      <c r="I48" s="18"/>
    </row>
    <row r="49" spans="2:9" ht="14.25" customHeight="1">
      <c r="B49" s="140"/>
      <c r="C49" s="138"/>
      <c r="D49" s="139"/>
      <c r="E49" s="140"/>
      <c r="F49" s="139"/>
      <c r="G49" s="139"/>
      <c r="H49" s="150"/>
      <c r="I49" s="16"/>
    </row>
    <row r="50" spans="2:9" ht="14.25" customHeight="1">
      <c r="B50" s="133"/>
      <c r="C50" s="134"/>
      <c r="D50" s="135"/>
      <c r="E50" s="133"/>
      <c r="F50" s="135"/>
      <c r="G50" s="136"/>
      <c r="H50" s="148"/>
      <c r="I50" s="5"/>
    </row>
    <row r="51" spans="2:9" ht="14.25" customHeight="1">
      <c r="B51" s="140"/>
      <c r="C51" s="138" t="s">
        <v>28</v>
      </c>
      <c r="D51" s="139"/>
      <c r="E51" s="140"/>
      <c r="F51" s="139"/>
      <c r="G51" s="139">
        <f>SUM(G4:G49)</f>
        <v>0</v>
      </c>
      <c r="H51" s="150"/>
      <c r="I51" s="5"/>
    </row>
    <row r="52" spans="2:9" ht="14.25" customHeight="1">
      <c r="B52" s="133"/>
      <c r="C52" s="134"/>
      <c r="D52" s="135"/>
      <c r="E52" s="133"/>
      <c r="F52" s="135"/>
      <c r="G52" s="136"/>
      <c r="H52" s="148"/>
      <c r="I52" s="5"/>
    </row>
    <row r="53" spans="2:9" ht="14.25" customHeight="1">
      <c r="B53" s="140"/>
      <c r="C53" s="138"/>
      <c r="D53" s="139"/>
      <c r="E53" s="140"/>
      <c r="F53" s="139"/>
      <c r="G53" s="139"/>
      <c r="H53" s="150"/>
      <c r="I53" s="5"/>
    </row>
    <row r="54" spans="2:9" ht="14.25" customHeight="1">
      <c r="B54" s="133"/>
      <c r="C54" s="134"/>
      <c r="D54" s="135"/>
      <c r="E54" s="133"/>
      <c r="F54" s="135"/>
      <c r="G54" s="136"/>
      <c r="H54" s="148"/>
      <c r="I54" s="5"/>
    </row>
    <row r="55" spans="2:9" ht="14.25" customHeight="1">
      <c r="B55" s="140"/>
      <c r="C55" s="138" t="s">
        <v>24</v>
      </c>
      <c r="D55" s="138"/>
      <c r="E55" s="139"/>
      <c r="F55" s="140"/>
      <c r="G55" s="139">
        <f>ROUNDDOWN(G51,-5)</f>
        <v>0</v>
      </c>
      <c r="H55" s="150"/>
      <c r="I55" s="5"/>
    </row>
    <row r="56" spans="2:9" ht="14.25" customHeight="1">
      <c r="B56" s="133"/>
      <c r="C56" s="134"/>
      <c r="D56" s="135"/>
      <c r="E56" s="133"/>
      <c r="F56" s="135"/>
      <c r="G56" s="136"/>
      <c r="H56" s="148"/>
      <c r="I56" s="18"/>
    </row>
    <row r="57" spans="2:9" ht="14.25" customHeight="1">
      <c r="B57" s="140"/>
      <c r="C57" s="138"/>
      <c r="D57" s="139"/>
      <c r="E57" s="140"/>
      <c r="F57" s="139"/>
      <c r="G57" s="139"/>
      <c r="H57" s="150"/>
      <c r="I57" s="16"/>
    </row>
    <row r="323" spans="2:10" s="6" customFormat="1" ht="14.25" customHeight="1">
      <c r="B323" s="153"/>
      <c r="C323" s="154"/>
      <c r="D323" s="155"/>
      <c r="E323" s="153">
        <v>172</v>
      </c>
      <c r="F323" s="155"/>
      <c r="G323" s="155"/>
      <c r="H323" s="155"/>
      <c r="I323" s="4"/>
      <c r="J323" s="4"/>
    </row>
    <row r="325" spans="2:10" s="6" customFormat="1" ht="14.25" customHeight="1">
      <c r="B325" s="153"/>
      <c r="C325" s="154" t="s">
        <v>79</v>
      </c>
      <c r="D325" s="155"/>
      <c r="E325" s="153">
        <v>259</v>
      </c>
      <c r="F325" s="155"/>
      <c r="G325" s="155"/>
      <c r="H325" s="155"/>
      <c r="I325" s="4"/>
      <c r="J325" s="4"/>
    </row>
  </sheetData>
  <sheetProtection/>
  <printOptions/>
  <pageMargins left="0.7480314960629921" right="0.2755905511811024" top="0.7874015748031497" bottom="0.4724409448818898" header="0.5118110236220472" footer="0.2755905511811024"/>
  <pageSetup horizontalDpi="300" verticalDpi="300" orientation="portrait" paperSize="9" r:id="rId1"/>
  <headerFooter alignWithMargins="0">
    <oddHeader>&amp;RNO,&amp;P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北海道日建設計</dc:creator>
  <cp:keywords/>
  <dc:description/>
  <cp:lastModifiedBy>Ando</cp:lastModifiedBy>
  <cp:lastPrinted>2021-10-04T07:28:42Z</cp:lastPrinted>
  <dcterms:created xsi:type="dcterms:W3CDTF">1997-08-19T14:43:21Z</dcterms:created>
  <dcterms:modified xsi:type="dcterms:W3CDTF">2021-10-15T04:58:25Z</dcterms:modified>
  <cp:category/>
  <cp:version/>
  <cp:contentType/>
  <cp:contentStatus/>
</cp:coreProperties>
</file>