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showInkAnnotation="0" codeName="ThisWorkbook"/>
  <mc:AlternateContent xmlns:mc="http://schemas.openxmlformats.org/markup-compatibility/2006">
    <mc:Choice Requires="x15">
      <x15ac:absPath xmlns:x15ac="http://schemas.microsoft.com/office/spreadsheetml/2010/11/ac" url="https://jica365-my.sharepoint.com/personal/onedrive-regionaldept6_jica_go_jp/Documents/160_アフリカ部/1_公開/01 計画・TICAD推進課/130. ABEイニシアティブ・SDGsグローバルリーダーコース/01_在外への作業依頼/2024年度来日現地選考/★As of 29 August/"/>
    </mc:Choice>
  </mc:AlternateContent>
  <xr:revisionPtr revIDLastSave="4" documentId="13_ncr:1_{FF309417-E4BB-4664-B46D-0C331D404B30}" xr6:coauthVersionLast="47" xr6:coauthVersionMax="47" xr10:uidLastSave="{A0C59210-1748-48F2-849C-265B0C2C5DD9}"/>
  <bookViews>
    <workbookView xWindow="28680" yWindow="-120" windowWidth="29040" windowHeight="15990" xr2:uid="{00000000-000D-0000-FFFF-FFFF00000000}"/>
  </bookViews>
  <sheets>
    <sheet name="Application Form" sheetId="6" r:id="rId1"/>
    <sheet name="Annex.1 DeclarationDesiredU" sheetId="20" r:id="rId2"/>
    <sheet name="Graduate School Code" sheetId="19" r:id="rId3"/>
    <sheet name="For Pre-Application Matching" sheetId="17" r:id="rId4"/>
    <sheet name="Without PreApplication Matching" sheetId="18" r:id="rId5"/>
    <sheet name="List" sheetId="4" r:id="rId6"/>
    <sheet name="(For JICA Only)" sheetId="12" r:id="rId7"/>
    <sheet name="Reference" sheetId="13" r:id="rId8"/>
  </sheets>
  <externalReferences>
    <externalReference r:id="rId9"/>
    <externalReference r:id="rId10"/>
    <externalReference r:id="rId11"/>
  </externalReferences>
  <definedNames>
    <definedName name="_xlnm._FilterDatabase" localSheetId="1" hidden="1">'Annex.1 DeclarationDesiredU'!$B$22:$AI$38</definedName>
    <definedName name="_xlnm._FilterDatabase" localSheetId="3" hidden="1">'For Pre-Application Matching'!$A$5:$BP$559</definedName>
    <definedName name="_xlnm._FilterDatabase" localSheetId="2" hidden="1">'Graduate School Code'!$A$1:$J$199</definedName>
    <definedName name="_xlnm._FilterDatabase" localSheetId="4" hidden="1">'Without PreApplication Matching'!$A$5:$BP$114</definedName>
    <definedName name="Day" localSheetId="1">[1]List!$A$2:$A$32</definedName>
    <definedName name="Day">List!$A$2:$A$32</definedName>
    <definedName name="Education_Level" localSheetId="1">[1]List!$M$2:$M$5</definedName>
    <definedName name="Education_Level">List!$M$2:$M$5</definedName>
    <definedName name="English" localSheetId="1">[1]List!$Q$2:$Q$5</definedName>
    <definedName name="English">List!$Q$2:$Q$5</definedName>
    <definedName name="Full_Part" localSheetId="1">[1]List!$O$2:$O$3</definedName>
    <definedName name="Full_Part">List!$O$2:$O$3</definedName>
    <definedName name="h">[2]List!$N$2:$N$3</definedName>
    <definedName name="Item_number" localSheetId="1">#REF!</definedName>
    <definedName name="Item_number" localSheetId="0">#REF!</definedName>
    <definedName name="Item_number">#REF!</definedName>
    <definedName name="Month" localSheetId="1">[1]List!$B$2:$B$13</definedName>
    <definedName name="Month">List!$B$2:$B$13</definedName>
    <definedName name="month2">List!$S$2:$S$8</definedName>
    <definedName name="month3">List!$T$2:$T$13</definedName>
    <definedName name="Months" localSheetId="1">[1]List!$C$2:$C$13</definedName>
    <definedName name="Months">List!$C$2:$C$13</definedName>
    <definedName name="_xlnm.Print_Area" localSheetId="1">'Annex.1 DeclarationDesiredU'!$B$1:$AI$43</definedName>
    <definedName name="_xlnm.Print_Area" localSheetId="0">'Application Form'!$A$1:$AG$406</definedName>
    <definedName name="_xlnm.Print_Area" localSheetId="3">'For Pre-Application Matching'!$A$1:$BQ$573</definedName>
    <definedName name="_xlnm.Print_Area" localSheetId="4">'Without PreApplication Matching'!$A$1:$BQ$114</definedName>
    <definedName name="Relationship" localSheetId="1">[1]List!$L$2:$L$13</definedName>
    <definedName name="Relationship">List!$L$2:$L$13</definedName>
    <definedName name="School_Code" localSheetId="1">#REF!</definedName>
    <definedName name="School_Code" localSheetId="0">#REF!</definedName>
    <definedName name="School_Code">#REF!</definedName>
    <definedName name="Sex">List!$G$2:$G$3</definedName>
    <definedName name="Type" localSheetId="1">[1]List!$P$2:$P$5</definedName>
    <definedName name="Type">List!$P$3:$P$5</definedName>
    <definedName name="Type_of_Organization" localSheetId="1">[1]List!$J$2:$J$11</definedName>
    <definedName name="Type_of_Organization">List!$J$2:$J$12</definedName>
    <definedName name="Year_1">List!$D$2:$D$49</definedName>
    <definedName name="Year_2">List!$E$2:$E$17</definedName>
    <definedName name="Year_3">List!$F$2:$F$4</definedName>
    <definedName name="year4">List!$R$2:$R$3</definedName>
    <definedName name="Yes_No" localSheetId="1">[1]List!$N$2:$N$3</definedName>
    <definedName name="Yes_No">List!$N$2:$N$3</definedName>
    <definedName name="yes_no2" localSheetId="1">[1]List!$N$2:$N$4</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20" l="1"/>
  <c r="X34" i="20"/>
  <c r="X24" i="20"/>
  <c r="X29" i="20"/>
  <c r="R34" i="20"/>
  <c r="R24" i="20"/>
  <c r="M34" i="20"/>
  <c r="B34" i="20"/>
  <c r="B24" i="20"/>
  <c r="B29" i="20"/>
  <c r="AE34" i="20"/>
  <c r="AE29" i="20"/>
  <c r="AE24" i="20"/>
  <c r="R29" i="20"/>
  <c r="M29" i="20"/>
  <c r="H2" i="19" l="1"/>
  <c r="A34" i="20" l="1"/>
  <c r="A29" i="20"/>
  <c r="A24" i="20"/>
  <c r="H7" i="19"/>
  <c r="H199" i="19"/>
  <c r="I199" i="19" s="1"/>
  <c r="H198" i="19"/>
  <c r="I198" i="19" s="1"/>
  <c r="H197" i="19"/>
  <c r="I197" i="19" s="1"/>
  <c r="H196" i="19"/>
  <c r="I196" i="19" s="1"/>
  <c r="H195" i="19"/>
  <c r="I195" i="19" s="1"/>
  <c r="H194" i="19"/>
  <c r="I194" i="19" s="1"/>
  <c r="H193" i="19"/>
  <c r="I193" i="19" s="1"/>
  <c r="H192" i="19"/>
  <c r="I192" i="19" s="1"/>
  <c r="H191" i="19"/>
  <c r="I191" i="19" s="1"/>
  <c r="H190" i="19"/>
  <c r="I190" i="19" s="1"/>
  <c r="H189" i="19"/>
  <c r="I189" i="19" s="1"/>
  <c r="H188" i="19"/>
  <c r="I188" i="19" s="1"/>
  <c r="H187" i="19"/>
  <c r="I187" i="19" s="1"/>
  <c r="H186" i="19"/>
  <c r="I186" i="19" s="1"/>
  <c r="H185" i="19"/>
  <c r="I185" i="19" s="1"/>
  <c r="H184" i="19"/>
  <c r="I184" i="19" s="1"/>
  <c r="H183" i="19"/>
  <c r="I183" i="19" s="1"/>
  <c r="H182" i="19"/>
  <c r="I182" i="19" s="1"/>
  <c r="H181" i="19"/>
  <c r="I181" i="19" s="1"/>
  <c r="H180" i="19"/>
  <c r="I180" i="19" s="1"/>
  <c r="H179" i="19"/>
  <c r="I179" i="19" s="1"/>
  <c r="H178" i="19"/>
  <c r="I178" i="19" s="1"/>
  <c r="H177" i="19"/>
  <c r="I177" i="19" s="1"/>
  <c r="H176" i="19"/>
  <c r="I176" i="19" s="1"/>
  <c r="H175" i="19"/>
  <c r="I175" i="19" s="1"/>
  <c r="H174" i="19"/>
  <c r="I174" i="19" s="1"/>
  <c r="H173" i="19"/>
  <c r="I173" i="19" s="1"/>
  <c r="H172" i="19"/>
  <c r="I172" i="19" s="1"/>
  <c r="H171" i="19"/>
  <c r="I171" i="19" s="1"/>
  <c r="H170" i="19"/>
  <c r="I170" i="19" s="1"/>
  <c r="H169" i="19"/>
  <c r="I169" i="19" s="1"/>
  <c r="H168" i="19"/>
  <c r="I168" i="19" s="1"/>
  <c r="H167" i="19"/>
  <c r="I167" i="19" s="1"/>
  <c r="H166" i="19"/>
  <c r="I166" i="19" s="1"/>
  <c r="H165" i="19"/>
  <c r="I165" i="19" s="1"/>
  <c r="H164" i="19"/>
  <c r="I164" i="19" s="1"/>
  <c r="I163" i="19"/>
  <c r="H163" i="19"/>
  <c r="H162" i="19"/>
  <c r="I162" i="19" s="1"/>
  <c r="H161" i="19"/>
  <c r="I161" i="19" s="1"/>
  <c r="H160" i="19"/>
  <c r="I160" i="19" s="1"/>
  <c r="H159" i="19"/>
  <c r="I159" i="19" s="1"/>
  <c r="H158" i="19"/>
  <c r="I158" i="19" s="1"/>
  <c r="H157" i="19"/>
  <c r="I157" i="19" s="1"/>
  <c r="H156" i="19"/>
  <c r="I156" i="19" s="1"/>
  <c r="H155" i="19"/>
  <c r="I155" i="19" s="1"/>
  <c r="H154" i="19"/>
  <c r="I154" i="19" s="1"/>
  <c r="H153" i="19"/>
  <c r="I153" i="19" s="1"/>
  <c r="H152" i="19"/>
  <c r="I152" i="19" s="1"/>
  <c r="H151" i="19"/>
  <c r="I151" i="19" s="1"/>
  <c r="H150" i="19"/>
  <c r="I150" i="19" s="1"/>
  <c r="H149" i="19"/>
  <c r="I149" i="19" s="1"/>
  <c r="H148" i="19"/>
  <c r="I148" i="19" s="1"/>
  <c r="H147" i="19"/>
  <c r="I147" i="19" s="1"/>
  <c r="H146" i="19"/>
  <c r="I146" i="19" s="1"/>
  <c r="H145" i="19"/>
  <c r="I145" i="19" s="1"/>
  <c r="H144" i="19"/>
  <c r="I144" i="19" s="1"/>
  <c r="H143" i="19"/>
  <c r="I143" i="19" s="1"/>
  <c r="H142" i="19"/>
  <c r="I142" i="19" s="1"/>
  <c r="H141" i="19"/>
  <c r="I141" i="19" s="1"/>
  <c r="H140" i="19"/>
  <c r="I140" i="19" s="1"/>
  <c r="H139" i="19"/>
  <c r="I139" i="19" s="1"/>
  <c r="H138" i="19"/>
  <c r="I138" i="19" s="1"/>
  <c r="H137" i="19"/>
  <c r="I137" i="19" s="1"/>
  <c r="H136" i="19"/>
  <c r="I136" i="19" s="1"/>
  <c r="H135" i="19"/>
  <c r="I135" i="19" s="1"/>
  <c r="H134" i="19"/>
  <c r="I134" i="19" s="1"/>
  <c r="H133" i="19"/>
  <c r="I133" i="19" s="1"/>
  <c r="H132" i="19"/>
  <c r="I132" i="19" s="1"/>
  <c r="H131" i="19"/>
  <c r="I131" i="19" s="1"/>
  <c r="H130" i="19"/>
  <c r="I130" i="19" s="1"/>
  <c r="H129" i="19"/>
  <c r="I129" i="19" s="1"/>
  <c r="H128" i="19"/>
  <c r="I128" i="19" s="1"/>
  <c r="H127" i="19"/>
  <c r="I127" i="19" s="1"/>
  <c r="H126" i="19"/>
  <c r="I126" i="19" s="1"/>
  <c r="H125" i="19"/>
  <c r="I125" i="19" s="1"/>
  <c r="H124" i="19"/>
  <c r="I124" i="19" s="1"/>
  <c r="H123" i="19"/>
  <c r="I123" i="19" s="1"/>
  <c r="H122" i="19"/>
  <c r="I122" i="19" s="1"/>
  <c r="H121" i="19"/>
  <c r="I121" i="19" s="1"/>
  <c r="H120" i="19"/>
  <c r="I120" i="19" s="1"/>
  <c r="H119" i="19"/>
  <c r="I119" i="19" s="1"/>
  <c r="H118" i="19"/>
  <c r="I118" i="19" s="1"/>
  <c r="H117" i="19"/>
  <c r="I117" i="19" s="1"/>
  <c r="H116" i="19"/>
  <c r="I116" i="19" s="1"/>
  <c r="H115" i="19"/>
  <c r="I115" i="19" s="1"/>
  <c r="H114" i="19"/>
  <c r="I114" i="19" s="1"/>
  <c r="H113" i="19"/>
  <c r="I113" i="19" s="1"/>
  <c r="H112" i="19"/>
  <c r="I112" i="19" s="1"/>
  <c r="H111" i="19"/>
  <c r="I111" i="19" s="1"/>
  <c r="H110" i="19"/>
  <c r="I110" i="19" s="1"/>
  <c r="H109" i="19"/>
  <c r="I109" i="19" s="1"/>
  <c r="H108" i="19"/>
  <c r="I108" i="19" s="1"/>
  <c r="H107" i="19"/>
  <c r="I107" i="19" s="1"/>
  <c r="H106" i="19"/>
  <c r="I106" i="19" s="1"/>
  <c r="H105" i="19"/>
  <c r="I105" i="19" s="1"/>
  <c r="H104" i="19"/>
  <c r="I104" i="19" s="1"/>
  <c r="H103" i="19"/>
  <c r="I103" i="19" s="1"/>
  <c r="H102" i="19"/>
  <c r="I102" i="19" s="1"/>
  <c r="H101" i="19"/>
  <c r="I101" i="19" s="1"/>
  <c r="H100" i="19"/>
  <c r="I100" i="19" s="1"/>
  <c r="H99" i="19"/>
  <c r="I99" i="19" s="1"/>
  <c r="H98" i="19"/>
  <c r="I98" i="19" s="1"/>
  <c r="H97" i="19"/>
  <c r="I97" i="19" s="1"/>
  <c r="H96" i="19"/>
  <c r="I96" i="19" s="1"/>
  <c r="H95" i="19"/>
  <c r="I95" i="19" s="1"/>
  <c r="H94" i="19"/>
  <c r="I94" i="19" s="1"/>
  <c r="H93" i="19"/>
  <c r="I93" i="19" s="1"/>
  <c r="H92" i="19"/>
  <c r="I92" i="19" s="1"/>
  <c r="H91" i="19"/>
  <c r="I91" i="19" s="1"/>
  <c r="H90" i="19"/>
  <c r="I90" i="19" s="1"/>
  <c r="H89" i="19"/>
  <c r="I89" i="19" s="1"/>
  <c r="H88" i="19"/>
  <c r="I88" i="19" s="1"/>
  <c r="H87" i="19"/>
  <c r="I87" i="19" s="1"/>
  <c r="H86" i="19"/>
  <c r="I86" i="19" s="1"/>
  <c r="H85" i="19"/>
  <c r="I85" i="19" s="1"/>
  <c r="H84" i="19"/>
  <c r="I84" i="19" s="1"/>
  <c r="H83" i="19"/>
  <c r="I83" i="19" s="1"/>
  <c r="H82" i="19"/>
  <c r="I82" i="19" s="1"/>
  <c r="H81" i="19"/>
  <c r="I81" i="19" s="1"/>
  <c r="H80" i="19"/>
  <c r="I80" i="19" s="1"/>
  <c r="H79" i="19"/>
  <c r="I79" i="19" s="1"/>
  <c r="H78" i="19"/>
  <c r="I78" i="19" s="1"/>
  <c r="H77" i="19"/>
  <c r="I77" i="19" s="1"/>
  <c r="H76" i="19"/>
  <c r="I76" i="19" s="1"/>
  <c r="H75" i="19"/>
  <c r="I75" i="19" s="1"/>
  <c r="H74" i="19"/>
  <c r="I74" i="19" s="1"/>
  <c r="H73" i="19"/>
  <c r="I73" i="19" s="1"/>
  <c r="H72" i="19"/>
  <c r="I72" i="19" s="1"/>
  <c r="H71" i="19"/>
  <c r="I71" i="19" s="1"/>
  <c r="H70" i="19"/>
  <c r="I70" i="19" s="1"/>
  <c r="H69" i="19"/>
  <c r="I69" i="19" s="1"/>
  <c r="H68" i="19"/>
  <c r="I68" i="19" s="1"/>
  <c r="H67" i="19"/>
  <c r="I67" i="19" s="1"/>
  <c r="H66" i="19"/>
  <c r="I66" i="19" s="1"/>
  <c r="H65" i="19"/>
  <c r="I65" i="19" s="1"/>
  <c r="H64" i="19"/>
  <c r="I64" i="19" s="1"/>
  <c r="H63" i="19"/>
  <c r="I63" i="19" s="1"/>
  <c r="H62" i="19"/>
  <c r="I62" i="19" s="1"/>
  <c r="H61" i="19"/>
  <c r="I61" i="19" s="1"/>
  <c r="H60" i="19"/>
  <c r="I60" i="19" s="1"/>
  <c r="H59" i="19"/>
  <c r="I59" i="19" s="1"/>
  <c r="H58" i="19"/>
  <c r="I58" i="19" s="1"/>
  <c r="H57" i="19"/>
  <c r="I57" i="19" s="1"/>
  <c r="H56" i="19"/>
  <c r="I56" i="19" s="1"/>
  <c r="H55" i="19"/>
  <c r="I55" i="19" s="1"/>
  <c r="H54" i="19"/>
  <c r="I54" i="19" s="1"/>
  <c r="H53" i="19"/>
  <c r="I53" i="19" s="1"/>
  <c r="H52" i="19"/>
  <c r="I52" i="19" s="1"/>
  <c r="H51" i="19"/>
  <c r="I51" i="19" s="1"/>
  <c r="H50" i="19"/>
  <c r="I50" i="19" s="1"/>
  <c r="H49" i="19"/>
  <c r="I49" i="19" s="1"/>
  <c r="H48" i="19"/>
  <c r="I48" i="19" s="1"/>
  <c r="H47" i="19"/>
  <c r="I47" i="19" s="1"/>
  <c r="H46" i="19"/>
  <c r="I46" i="19" s="1"/>
  <c r="H45" i="19"/>
  <c r="I45" i="19" s="1"/>
  <c r="H44" i="19"/>
  <c r="I44" i="19" s="1"/>
  <c r="H43" i="19"/>
  <c r="I43" i="19" s="1"/>
  <c r="H42" i="19"/>
  <c r="I42" i="19" s="1"/>
  <c r="H41" i="19"/>
  <c r="I41" i="19" s="1"/>
  <c r="H40" i="19"/>
  <c r="I40" i="19" s="1"/>
  <c r="H39" i="19"/>
  <c r="I39" i="19" s="1"/>
  <c r="H38" i="19"/>
  <c r="I38" i="19" s="1"/>
  <c r="H37" i="19"/>
  <c r="I37" i="19" s="1"/>
  <c r="H36" i="19"/>
  <c r="I36" i="19" s="1"/>
  <c r="H35" i="19"/>
  <c r="I35" i="19" s="1"/>
  <c r="H34" i="19"/>
  <c r="I34" i="19" s="1"/>
  <c r="H33" i="19"/>
  <c r="I33" i="19" s="1"/>
  <c r="H32" i="19"/>
  <c r="I32" i="19" s="1"/>
  <c r="H31" i="19"/>
  <c r="I31" i="19" s="1"/>
  <c r="H30" i="19"/>
  <c r="I30" i="19" s="1"/>
  <c r="H29" i="19"/>
  <c r="I29" i="19" s="1"/>
  <c r="H28" i="19"/>
  <c r="I28" i="19" s="1"/>
  <c r="H27" i="19"/>
  <c r="I27" i="19" s="1"/>
  <c r="H26" i="19"/>
  <c r="I26" i="19" s="1"/>
  <c r="H25" i="19"/>
  <c r="I25" i="19" s="1"/>
  <c r="H24" i="19"/>
  <c r="I24" i="19" s="1"/>
  <c r="H23" i="19"/>
  <c r="I23" i="19" s="1"/>
  <c r="H22" i="19"/>
  <c r="I22" i="19" s="1"/>
  <c r="H21" i="19"/>
  <c r="I21" i="19" s="1"/>
  <c r="H20" i="19"/>
  <c r="I20" i="19" s="1"/>
  <c r="H19" i="19"/>
  <c r="I19" i="19" s="1"/>
  <c r="H18" i="19"/>
  <c r="I18" i="19" s="1"/>
  <c r="H17" i="19"/>
  <c r="I17" i="19" s="1"/>
  <c r="H16" i="19"/>
  <c r="I16" i="19" s="1"/>
  <c r="H15" i="19"/>
  <c r="I15" i="19" s="1"/>
  <c r="H14" i="19"/>
  <c r="I14" i="19" s="1"/>
  <c r="H12" i="19"/>
  <c r="H11" i="19"/>
  <c r="H10" i="19"/>
  <c r="H9" i="19"/>
  <c r="H8" i="19"/>
  <c r="H6" i="19"/>
  <c r="H5" i="19"/>
  <c r="H4" i="19"/>
  <c r="H3" i="19"/>
  <c r="AQ3" i="18"/>
  <c r="AQ3" i="17"/>
  <c r="S404" i="6" l="1"/>
  <c r="S7" i="12"/>
  <c r="AB7" i="12" l="1"/>
  <c r="W7" i="12"/>
  <c r="AC7" i="12"/>
  <c r="Z7" i="12"/>
  <c r="H7" i="12"/>
  <c r="I7" i="12"/>
  <c r="G7" i="12"/>
  <c r="V7" i="12"/>
  <c r="DJ7" i="12"/>
  <c r="BW7" i="12"/>
  <c r="AJ7" i="12"/>
  <c r="B7" i="12"/>
  <c r="R7" i="12"/>
  <c r="O7" i="12"/>
  <c r="W31" i="6"/>
  <c r="DE7" i="12"/>
  <c r="BR7" i="12"/>
  <c r="AE7" i="12"/>
  <c r="AA7" i="12"/>
  <c r="U7" i="12"/>
  <c r="T7" i="12"/>
  <c r="P7" i="12"/>
  <c r="Q6" i="12"/>
  <c r="N6" i="12"/>
  <c r="J6" i="12"/>
  <c r="AM7" i="12" l="1"/>
  <c r="AQ7" i="12"/>
  <c r="AG7" i="12"/>
  <c r="AL7" i="12"/>
  <c r="AH7" i="12"/>
  <c r="AP7" i="12"/>
  <c r="AF7" i="12"/>
  <c r="AN7" i="12"/>
  <c r="AK7" i="12"/>
  <c r="AO7" i="12"/>
  <c r="BX7" i="12"/>
  <c r="CD7" i="12"/>
  <c r="BS7" i="12"/>
  <c r="CB7" i="12"/>
  <c r="BY7" i="12"/>
  <c r="BT7" i="12"/>
  <c r="CA7" i="12"/>
  <c r="BU7" i="12"/>
  <c r="CC7" i="12"/>
  <c r="BZ7" i="12"/>
  <c r="DQ7" i="12"/>
  <c r="DG7" i="12"/>
  <c r="DF7" i="12"/>
  <c r="DP7" i="12"/>
  <c r="DO7" i="12"/>
  <c r="DN7" i="12"/>
  <c r="DM7" i="12"/>
  <c r="DL7" i="12"/>
  <c r="DK7" i="12"/>
  <c r="DH7" i="12"/>
  <c r="J7" i="12"/>
  <c r="B232" i="6" l="1"/>
  <c r="J232" i="6"/>
  <c r="P232" i="6"/>
  <c r="Q7" i="12"/>
  <c r="T87" i="6"/>
  <c r="R87" i="6"/>
  <c r="T83" i="6"/>
  <c r="R83" i="6"/>
  <c r="T79" i="6"/>
  <c r="R79" i="6"/>
  <c r="R71" i="6"/>
  <c r="T71" i="6" s="1"/>
  <c r="R75" i="6"/>
  <c r="T75" i="6" s="1"/>
  <c r="R67" i="6"/>
  <c r="AB370" i="6"/>
  <c r="R63" i="6"/>
  <c r="T67" i="6" l="1"/>
  <c r="T63" i="6"/>
  <c r="R91" i="6" l="1"/>
  <c r="V91" i="6" l="1"/>
  <c r="AB368" i="6"/>
  <c r="U232" i="6" l="1"/>
  <c r="U234" i="6"/>
  <c r="U258" i="6"/>
  <c r="U256" i="6"/>
  <c r="U254" i="6"/>
  <c r="U252" i="6"/>
  <c r="U250" i="6"/>
  <c r="U248" i="6"/>
  <c r="U246" i="6"/>
  <c r="U244" i="6"/>
  <c r="U242" i="6"/>
  <c r="U240" i="6"/>
  <c r="U238" i="6"/>
  <c r="U236" i="6"/>
  <c r="AB363" i="6"/>
  <c r="N268" i="6" l="1" a="1"/>
  <c r="N268" i="6" s="1"/>
  <c r="P268" i="6" s="1"/>
  <c r="S269" i="6" a="1"/>
  <c r="S269" i="6" s="1"/>
  <c r="U269" i="6" s="1"/>
  <c r="S268" i="6" a="1"/>
  <c r="S268" i="6" s="1"/>
  <c r="U268" i="6" s="1"/>
  <c r="N269" i="6" a="1"/>
  <c r="N269" i="6" s="1"/>
  <c r="P26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722CE44A-8865-4054-98E4-68904FACF635}">
      <text>
        <r>
          <rPr>
            <sz val="12"/>
            <color indexed="81"/>
            <rFont val="Meiryo UI"/>
            <family val="3"/>
            <charset val="128"/>
          </rPr>
          <t>If applicable, candidates are to apply directly for entrance examination without Pre-application matching</t>
        </r>
      </text>
    </comment>
    <comment ref="AY4" authorId="0" shapeId="0" xr:uid="{14C1A222-E44B-49B3-BA96-CFC0A128707E}">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35163C6A-429C-4366-9770-0D064497D691}">
      <text>
        <r>
          <rPr>
            <sz val="12"/>
            <color indexed="81"/>
            <rFont val="Meiryo UI"/>
            <family val="3"/>
            <charset val="128"/>
          </rPr>
          <t>If applicable, candidates are to apply directly for entrance examination without Pre-application matching</t>
        </r>
      </text>
    </comment>
    <comment ref="AY4" authorId="0" shapeId="0" xr:uid="{728C6ECC-39BA-4385-903E-762C49D07D41}">
      <text>
        <r>
          <rPr>
            <sz val="12"/>
            <color indexed="81"/>
            <rFont val="Meiryo UI"/>
            <family val="3"/>
            <charset val="128"/>
          </rPr>
          <t>If applicable, candidates are to apply directly for entrance examination without Pre-application matching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J7" authorId="0" shapeId="0" xr:uid="{6289814E-0CEF-4A58-94CC-2FCC9D835777}">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 authorId="0" shapeId="0" xr:uid="{47F0CFE2-385B-4628-965A-979139C712A9}">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 authorId="0" shapeId="0" xr:uid="{5A1C7D79-B3C6-4793-8790-9C4C104A6278}">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<sst xmlns="http://schemas.openxmlformats.org/spreadsheetml/2006/main" count="41324" uniqueCount="7040">
  <si>
    <r>
      <t>Master's Degree and Internship Program of African Business Education Initiative for Youth</t>
    </r>
    <r>
      <rPr>
        <b/>
        <sz val="11"/>
        <rFont val="ＭＳ Ｐゴシック"/>
        <family val="3"/>
        <charset val="128"/>
      </rPr>
      <t xml:space="preserve">　
</t>
    </r>
    <r>
      <rPr>
        <b/>
        <sz val="11"/>
        <rFont val="Arial"/>
        <family val="2"/>
      </rPr>
      <t xml:space="preserve">(ABE Initiative) FY2024
</t>
    </r>
    <r>
      <rPr>
        <sz val="11"/>
        <rFont val="Arial"/>
        <family val="2"/>
      </rPr>
      <t xml:space="preserve"> JICA Knowledge Co-Creation Program(KCCP)/JICA Development Studies Program</t>
    </r>
    <phoneticPr fontId="1"/>
  </si>
  <si>
    <t>APPLICATION FORM</t>
    <phoneticPr fontId="1"/>
  </si>
  <si>
    <t xml:space="preserve">Reg.No                                </t>
    <phoneticPr fontId="1"/>
  </si>
  <si>
    <t>Instructions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phoneticPr fontId="1"/>
  </si>
  <si>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</si>
  <si>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</si>
  <si>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</si>
  <si>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</si>
  <si>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regarding the applicant</t>
    <phoneticPr fontId="1"/>
  </si>
  <si>
    <r>
      <t xml:space="preserve">Family Name
</t>
    </r>
    <r>
      <rPr>
        <sz val="10"/>
        <color theme="1"/>
        <rFont val="ＭＳ Ｐゴシック"/>
        <family val="2"/>
        <charset val="128"/>
      </rPr>
      <t>（</t>
    </r>
    <r>
      <rPr>
        <sz val="10"/>
        <color theme="1"/>
        <rFont val="Arial"/>
        <family val="2"/>
      </rPr>
      <t>Capitalize the first letter</t>
    </r>
    <r>
      <rPr>
        <sz val="10"/>
        <color theme="1"/>
        <rFont val="ＭＳ Ｐゴシック"/>
        <family val="2"/>
        <charset val="128"/>
      </rPr>
      <t>）</t>
    </r>
    <phoneticPr fontId="1"/>
  </si>
  <si>
    <r>
      <t xml:space="preserve">First Name
</t>
    </r>
    <r>
      <rPr>
        <sz val="10"/>
        <color theme="1"/>
        <rFont val="ＭＳ Ｐゴシック"/>
        <family val="2"/>
        <charset val="128"/>
      </rPr>
      <t>（</t>
    </r>
    <r>
      <rPr>
        <sz val="10"/>
        <color theme="1"/>
        <rFont val="Arial"/>
        <family val="2"/>
      </rPr>
      <t>Capitalize the first letter</t>
    </r>
    <r>
      <rPr>
        <sz val="10"/>
        <color theme="1"/>
        <rFont val="ＭＳ Ｐゴシック"/>
        <family val="2"/>
        <charset val="128"/>
      </rPr>
      <t>）</t>
    </r>
    <phoneticPr fontId="1"/>
  </si>
  <si>
    <r>
      <t>Other Name
(If any. Capitalize the first letter</t>
    </r>
    <r>
      <rPr>
        <sz val="10"/>
        <color theme="1"/>
        <rFont val="ＭＳ Ｐゴシック"/>
        <family val="2"/>
        <charset val="128"/>
      </rPr>
      <t>）</t>
    </r>
    <phoneticPr fontId="1"/>
  </si>
  <si>
    <r>
      <rPr>
        <sz val="10"/>
        <color rgb="FF000000"/>
        <rFont val="Arial"/>
        <family val="2"/>
      </rPr>
      <t xml:space="preserve">Sex
</t>
    </r>
    <r>
      <rPr>
        <sz val="8"/>
        <color rgb="FF000000"/>
        <rFont val="Arial"/>
        <family val="2"/>
      </rPr>
      <t>（For VISA application）</t>
    </r>
  </si>
  <si>
    <t>Date of Birth
(Day/Month/Year)</t>
    <phoneticPr fontId="1"/>
  </si>
  <si>
    <t>/</t>
    <phoneticPr fontId="1"/>
  </si>
  <si>
    <t>Nationality</t>
    <phoneticPr fontId="1"/>
  </si>
  <si>
    <t>Age
(As of 1/4/2024)</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</si>
  <si>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</si>
  <si>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</si>
  <si>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</si>
  <si>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</si>
  <si>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</si>
  <si>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</si>
  <si>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</si>
  <si>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</si>
  <si>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</si>
  <si>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</si>
  <si>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</si>
  <si>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</si>
  <si>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Educational Background</t>
    <phoneticPr fontId="1"/>
  </si>
  <si>
    <r>
      <t>Instructions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</si>
  <si>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</si>
  <si>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</si>
  <si>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</si>
  <si>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</si>
  <si>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</si>
  <si>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</si>
  <si>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</si>
  <si>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</si>
  <si>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</si>
  <si>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</si>
  <si>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</si>
  <si>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</si>
  <si>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</si>
  <si>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</si>
  <si>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above Educational Record.</t>
    <phoneticPr fontId="1"/>
  </si>
  <si>
    <t>Remarks</t>
    <phoneticPr fontId="1"/>
  </si>
  <si>
    <t>1)</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</si>
  <si>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</si>
  <si>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</si>
  <si>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</si>
  <si>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</si>
  <si>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</si>
  <si>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</si>
  <si>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</si>
  <si>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Official English Exam Score (if any)
</t>
    </r>
    <r>
      <rPr>
        <i/>
        <sz val="9"/>
        <color rgb="FF000000"/>
        <rFont val="Arial"/>
        <family val="2"/>
      </rPr>
      <t>ex. TOEFL100, IELTS7.0</t>
    </r>
    <phoneticPr fontId="1"/>
  </si>
  <si>
    <t>If 'Others', please specify</t>
    <phoneticPr fontId="1"/>
  </si>
  <si>
    <t>Date of exam
(yyyy/mm/dd)</t>
    <phoneticPr fontId="1"/>
  </si>
  <si>
    <r>
      <t xml:space="preserve">Mother Tongue
</t>
    </r>
    <r>
      <rPr>
        <i/>
        <sz val="9"/>
        <color theme="1"/>
        <rFont val="Arial"/>
        <family val="2"/>
      </rPr>
      <t>ex. French</t>
    </r>
    <phoneticPr fontId="1"/>
  </si>
  <si>
    <t>Other Language
(if any)</t>
    <phoneticPr fontId="1"/>
  </si>
  <si>
    <t>Overall 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</si>
  <si>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</si>
  <si>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</si>
  <si>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</si>
  <si>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</si>
  <si>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</si>
  <si>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ABE Initiative?</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</si>
  <si>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</si>
  <si>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</si>
  <si>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</si>
  <si>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</si>
  <si>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</si>
  <si>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3. Present Organization and Nomination</t>
    <phoneticPr fontId="1"/>
  </si>
  <si>
    <t>3-1. Present Organization and Position</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</si>
  <si>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</si>
  <si>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</si>
  <si>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</si>
  <si>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</si>
  <si>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</si>
  <si>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</si>
  <si>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</si>
  <si>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</si>
  <si>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</si>
  <si>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</si>
  <si>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</si>
  <si>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Private(Japanese)</t>
    <phoneticPr fontId="1"/>
  </si>
  <si>
    <t>Private Japanese company including Private school</t>
    <phoneticPr fontId="1"/>
  </si>
  <si>
    <t>Private(Non-Japanese)</t>
    <phoneticPr fontId="1"/>
  </si>
  <si>
    <t>Private Non-Japanese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</si>
  <si>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</si>
  <si>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</si>
  <si>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</si>
  <si>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</si>
  <si>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</si>
  <si>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</si>
  <si>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</si>
  <si>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</si>
  <si>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</si>
  <si>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</si>
  <si>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</si>
  <si>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</si>
  <si>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</si>
  <si>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</si>
  <si>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</si>
  <si>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</si>
  <si>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</si>
  <si>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</si>
  <si>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</si>
  <si>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</si>
  <si>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</si>
  <si>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3-2. Questionnaire on Relationship with the Military / the Ministry of Defense</t>
    <phoneticPr fontId="1"/>
  </si>
  <si>
    <r>
      <t xml:space="preserve"> *Please mark with </t>
    </r>
    <r>
      <rPr>
        <sz val="10"/>
        <color theme="1"/>
        <rFont val="Segoe UI Symbol"/>
        <family val="3"/>
      </rPr>
      <t>✓</t>
    </r>
    <r>
      <rPr>
        <sz val="10"/>
        <color theme="1"/>
        <rFont val="Arial"/>
        <family val="2"/>
      </rPr>
      <t xml:space="preserve">  in the boxes below which best describes your affiliated organization's relationship with the Military.</t>
    </r>
    <phoneticPr fontId="1"/>
  </si>
  <si>
    <t>Yes</t>
    <phoneticPr fontId="1"/>
  </si>
  <si>
    <t>the Military, an active military personnel or a military personnel listed in the muster roll/military register</t>
    <phoneticPr fontId="1"/>
  </si>
  <si>
    <t>No</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</si>
  <si>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</si>
  <si>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</si>
  <si>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</si>
  <si>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</si>
  <si>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3-3. Confirmation of the nomination by the applicant's present organization</t>
  </si>
  <si>
    <t>I agree to nominate this person as qualified nominees to participate in the programs on behalf of our organization.</t>
    <phoneticPr fontId="1"/>
  </si>
  <si>
    <t>Date</t>
    <phoneticPr fontId="1"/>
  </si>
  <si>
    <t>Signature</t>
    <phoneticPr fontId="1"/>
  </si>
  <si>
    <t>*</t>
    <phoneticPr fontId="1"/>
  </si>
  <si>
    <t>This confirmation is necessary if the applicant's present organization is</t>
    <phoneticPr fontId="1"/>
  </si>
  <si>
    <t xml:space="preserve"> the ministry / government institution or any higher education and TVET institution</t>
  </si>
  <si>
    <t>If the applicant is from other institution like private sector, this confirmation is not mandatory.</t>
    <phoneticPr fontId="1"/>
  </si>
  <si>
    <t>Confirmation by the organization in charge (if there is no Note Verbale/Letter from the government nominating the applicants)</t>
    <phoneticPr fontId="1"/>
  </si>
  <si>
    <t>I have examined the documents in this form and found them true. Accordingly I agree to nominate this person(s) on behalf of our government.</t>
    <phoneticPr fontId="1"/>
  </si>
  <si>
    <t>4. Work Experience</t>
    <phoneticPr fontId="1"/>
  </si>
  <si>
    <t>Provide the information of your work experience following the most recent experience after graduating from higher education.
The first row (most recent one) will be filled automatically if 3-1 is correctly filled.
* In "To", please write the month and year of application to this program. 
  Ex.,If you applied for this program at the end of October in 2023, please choose October as month and 2023 as year.</t>
    <phoneticPr fontId="1"/>
  </si>
  <si>
    <t>Department</t>
    <phoneticPr fontId="1"/>
  </si>
  <si>
    <t>Period of Working</t>
    <phoneticPr fontId="1"/>
  </si>
  <si>
    <t>From / To</t>
    <phoneticPr fontId="1"/>
  </si>
  <si>
    <t>Full /
Part Time</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</si>
  <si>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</si>
  <si>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</si>
  <si>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</si>
  <si>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</si>
  <si>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</si>
  <si>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</si>
  <si>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4 (3. Present Organization and Nomination)</t>
  </si>
  <si>
    <t>Total years of full-time job experience:</t>
    <phoneticPr fontId="1"/>
  </si>
  <si>
    <t>Total years of part-time job experience:</t>
    <phoneticPr fontId="1"/>
  </si>
  <si>
    <t>5. Declaration</t>
    <phoneticPr fontId="1"/>
  </si>
  <si>
    <t>I hereby declare to apply for the Master’s Degree and Internship Program of African Business Education Initiative for Youth (ABE Initiative)  with a full understanding of the “General Information”, especially the articles stipulated below:</t>
  </si>
  <si>
    <r>
      <rPr>
        <sz val="8"/>
        <color rgb="FF000000"/>
        <rFont val="ＭＳ Ｐゴシック"/>
        <family val="3"/>
        <charset val="128"/>
      </rPr>
      <t>【</t>
    </r>
    <r>
      <rPr>
        <sz val="8"/>
        <color rgb="FF000000"/>
        <rFont val="Arial"/>
        <family val="3"/>
      </rPr>
      <t>Privacy Policy</t>
    </r>
    <r>
      <rPr>
        <sz val="8"/>
        <color rgb="FF000000"/>
        <rFont val="游ゴシック"/>
        <family val="3"/>
        <charset val="128"/>
      </rPr>
      <t>】</t>
    </r>
    <r>
      <rPr>
        <sz val="8"/>
        <color rgb="FF000000"/>
        <rFont val="Arial"/>
        <family val="3"/>
      </rPr>
      <t xml:space="preserve">
The participants/applicants are requested to understand Privacy Policy of JICA as follows.
(1)	Scope of Use
Personal information specified in this form will be stored, used, or analyzed by JICA only within the scope of conducting and supervising JICA’s technical training(long-term) (selection, coordination, travel, life support of the participants in Japan, and follow-up after returning to home country)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(2)	Provision of acquired personal information to a third party
JICA shall never provide personal information to third parties except as required by law.
However, in the following cases, we will provide personal information and will take the following measures.
</t>
    </r>
    <r>
      <rPr>
        <sz val="8"/>
        <color rgb="FF000000"/>
        <rFont val="Segoe UI Symbol"/>
        <family val="3"/>
      </rPr>
      <t>①</t>
    </r>
    <r>
      <rPr>
        <sz val="8"/>
        <color rgb="FF000000"/>
        <rFont val="Arial"/>
        <family val="3"/>
      </rPr>
      <t xml:space="preserve">	In the case of contracted universities for the implementation of the program
The use of the personal information is limited to the scope of the commissioned tasks (implementation of the program) and JICA will request the commissioned party to take safety management measures and manage it appropriately, and will confirm the implementation status.
</t>
    </r>
    <r>
      <rPr>
        <sz val="8"/>
        <color rgb="FF000000"/>
        <rFont val="Segoe UI Symbol"/>
        <family val="3"/>
      </rPr>
      <t>②</t>
    </r>
    <r>
      <rPr>
        <sz val="8"/>
        <color rgb="FF000000"/>
        <rFont val="Arial"/>
        <family val="3"/>
      </rPr>
      <t xml:space="preserve">	In the case of uncontracted universities for the purpose of admission screening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r>
    <r>
      <rPr>
        <sz val="8"/>
        <color rgb="FF000000"/>
        <rFont val="Segoe UI Symbol"/>
        <family val="3"/>
      </rPr>
      <t>③</t>
    </r>
    <r>
      <rPr>
        <sz val="8"/>
        <color rgb="FF000000"/>
        <rFont val="Arial"/>
        <family val="3"/>
      </rPr>
      <t xml:space="preserve">	When there is a request for information from the embassy or other governmental authorities after returning to home country
The use of personal information is limited to the follow-up.</t>
    </r>
    <phoneticPr fontId="1"/>
  </si>
  <si>
    <r>
      <rPr>
        <sz val="8"/>
        <color rgb="FF000000"/>
        <rFont val="ＭＳ Ｐゴシック"/>
        <family val="3"/>
        <charset val="128"/>
      </rPr>
      <t>【</t>
    </r>
    <r>
      <rPr>
        <sz val="8"/>
        <color rgb="FF000000"/>
        <rFont val="Arial"/>
        <family val="2"/>
      </rPr>
      <t>Security Notice</t>
    </r>
    <r>
      <rPr>
        <sz val="8"/>
        <color rgb="FF000000"/>
        <rFont val="ＭＳ Ｐゴシック"/>
        <family val="3"/>
        <charset val="128"/>
      </rPr>
      <t xml:space="preserve">】
</t>
    </r>
    <r>
      <rPr>
        <sz val="8"/>
        <color rgb="FF000000"/>
        <rFont val="Arial"/>
        <family val="2"/>
      </rPr>
      <t xml:space="preserve">JICA takes any measures required to prevent leakage, loss, or destruction of acquired information, and to otherwise properly manage such information.
*Information Security Policy of JICA in relation to Personal Information Protection
</t>
    </r>
    <r>
      <rPr>
        <sz val="8"/>
        <color rgb="FF000000"/>
        <rFont val="Segoe UI Symbol"/>
        <family val="2"/>
      </rPr>
      <t>■</t>
    </r>
    <r>
      <rPr>
        <sz val="8"/>
        <color rgb="FF000000"/>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8"/>
        <color rgb="FF000000"/>
        <rFont val="Segoe UI Symbol"/>
        <family val="2"/>
      </rPr>
      <t>■</t>
    </r>
    <r>
      <rPr>
        <sz val="8"/>
        <color rgb="FF000000"/>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8"/>
        <color rgb="FF000000"/>
        <rFont val="MS UI Gothic"/>
        <family val="3"/>
        <charset val="128"/>
      </rPr>
      <t>※</t>
    </r>
    <r>
      <rPr>
        <sz val="8"/>
        <color rgb="FF000000"/>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r>
      <rPr>
        <sz val="8"/>
        <color rgb="FF000000"/>
        <rFont val="ＭＳ Ｐゴシック"/>
        <family val="3"/>
        <charset val="128"/>
      </rPr>
      <t>【</t>
    </r>
    <r>
      <rPr>
        <sz val="8"/>
        <color rgb="FF000000"/>
        <rFont val="Arial"/>
        <family val="2"/>
      </rPr>
      <t>Copyright Policy</t>
    </r>
    <r>
      <rPr>
        <sz val="8"/>
        <color rgb="FF000000"/>
        <rFont val="ＭＳ Ｐゴシック"/>
        <family val="3"/>
        <charset val="128"/>
      </rPr>
      <t xml:space="preserve">】
</t>
    </r>
    <r>
      <rPr>
        <sz val="8"/>
        <color rgb="FF000000"/>
        <rFont val="Arial"/>
        <family val="2"/>
      </rPr>
      <t xml:space="preserve">The participants are requested to comply with the following; 
1. The participants shall use all the documents provided for the KCCP (including texts, materials, etc.), within the scope approved by each copyright holder. 
If the participants apply to online the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r>
      <rPr>
        <sz val="8"/>
        <color rgb="FF000000"/>
        <rFont val="ＭＳ Ｐゴシック"/>
        <family val="3"/>
        <charset val="128"/>
      </rPr>
      <t>【</t>
    </r>
    <r>
      <rPr>
        <sz val="8"/>
        <color rgb="FF000000"/>
        <rFont val="Arial"/>
        <family val="2"/>
      </rPr>
      <t>Compliance Policy</t>
    </r>
    <r>
      <rPr>
        <sz val="8"/>
        <color rgb="FF000000"/>
        <rFont val="ＭＳ Ｐゴシック"/>
        <family val="3"/>
        <charset val="128"/>
      </rPr>
      <t>】</t>
    </r>
    <r>
      <rPr>
        <sz val="8"/>
        <color rgb="FF000000"/>
        <rFont val="Arial"/>
        <family val="2"/>
      </rPr>
      <t xml:space="preserve"> 
JICA shall improve the transparency and fairness of its operations and financial activities in order to secure public trust. 
JICA shall contribute to the sound development of the international economic community through development assistance in order to secure the trust of the international community. 
JICA shall meet the needs of developing regions and swiftly and flexibly provide quality service. 
JICA shall consider natural and social environments when conducting its operations. 
JICA shall communicate well with various levels of society and maintain an organizational culture of transparency. 
</t>
    </r>
    <r>
      <rPr>
        <sz val="8"/>
        <color rgb="FF000000"/>
        <rFont val="ＭＳ Ｐゴシック"/>
        <family val="3"/>
        <charset val="128"/>
      </rPr>
      <t>　　　</t>
    </r>
    <r>
      <rPr>
        <sz val="8"/>
        <color rgb="FF000000"/>
        <rFont val="Arial"/>
        <family val="2"/>
      </rPr>
      <t xml:space="preserve">*Please refer to JICA website below regarding the detailed JICA’s Compliance. 
 https://www.jica.go.jp/english/our_work/compliance/index.html </t>
    </r>
  </si>
  <si>
    <t xml:space="preserve">【Portrait Right Policy】
During the implementation period of KCCP, JICA (including hired photographer and program implementing partners) will shoot photographs and video footage mainly for the following purposes:
・ Use on the website or in SNS administrated/operated by JICA,
・ Use in JICA publications (public relations magazines, annual reports, journals, etc.) in printed or electronic form,
*Photos and images taken will not be used for commercial purposes and the participants’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need to agree to grant the participants themselves portrait right license to JICA, and has absolutely no problem in participating in KCCP. JICA respects the intention of each participant. </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</si>
  <si>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t>
    </r>
    <r>
      <rPr>
        <sz val="8"/>
        <color theme="1"/>
        <rFont val="Arial"/>
        <family val="2"/>
      </rPr>
      <t xml:space="preserve"> Agree  </t>
    </r>
    <r>
      <rPr>
        <sz val="8"/>
        <color theme="1"/>
        <rFont val="ＭＳ Ｐゴシック"/>
        <family val="3"/>
        <charset val="128"/>
      </rPr>
      <t>／　□</t>
    </r>
    <r>
      <rPr>
        <sz val="8"/>
        <color theme="1"/>
        <rFont val="Arial"/>
        <family val="2"/>
      </rPr>
      <t xml:space="preserve"> Disagree  
</t>
    </r>
    <r>
      <rPr>
        <sz val="8"/>
        <color theme="1"/>
        <rFont val="ＭＳ Ｐゴシック"/>
        <family val="3"/>
        <charset val="128"/>
      </rPr>
      <t>・</t>
    </r>
    <r>
      <rPr>
        <sz val="8"/>
        <color theme="1"/>
        <rFont val="Arial"/>
        <family val="2"/>
      </rPr>
      <t>I certify that the statements I made in this form are true, complete and correct to the best of my knowledge and belief.</t>
    </r>
    <phoneticPr fontId="1"/>
  </si>
  <si>
    <r>
      <t>By Applicant</t>
    </r>
    <r>
      <rPr>
        <sz val="8"/>
        <color theme="1"/>
        <rFont val="ＭＳ Ｐゴシック"/>
        <family val="3"/>
        <charset val="128"/>
      </rPr>
      <t>　　</t>
    </r>
    <phoneticPr fontId="1"/>
  </si>
  <si>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</si>
  <si>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</si>
  <si>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</si>
  <si>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</si>
  <si>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</si>
  <si>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</si>
  <si>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</si>
  <si>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</si>
  <si>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</si>
  <si>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Is the full name written as shown on the Passport? (Correct spelling etc.)
(National ID is acceptable if the applicant does not own a Passport)</t>
    <phoneticPr fontId="1"/>
  </si>
  <si>
    <t>Is the date of birth same as on the Passport or ID?</t>
    <phoneticPr fontId="1"/>
  </si>
  <si>
    <t>Is your age between 22 to 39? (if not, check qualified age at JICA overseas office in charge of your country)</t>
    <phoneticPr fontId="1"/>
  </si>
  <si>
    <t>Are the name of supervisors chosen from the professor list in the University Information?</t>
    <phoneticPr fontId="1"/>
  </si>
  <si>
    <t>Did you check the deadline of Submission Period of Application Documents to the University?
Please note that some universities have earlier application deadlines and are not applicable for the Pre-Matching Selection.</t>
    <phoneticPr fontId="1"/>
  </si>
  <si>
    <t>Does the schooling years correspond to the years specified in University Diploma and Academic Transcript?</t>
    <phoneticPr fontId="1"/>
  </si>
  <si>
    <t>Is the name of the degree same as in the "University Diploma" and "Academic Transcript"?</t>
    <phoneticPr fontId="1"/>
  </si>
  <si>
    <t>Is the total schooling years over minimum academic years for Bachelor's degree?   your total schooling years-&gt;</t>
  </si>
  <si>
    <t>If the schooling years do not match with the regular academic period, is it explained in the Remarks column?</t>
  </si>
  <si>
    <t>Is the applicant applying for any scholarship other than the ABE Initiative Program?</t>
    <phoneticPr fontId="1"/>
  </si>
  <si>
    <t>Is the name of organization, department, and position correctly mentioned? (No abbreviation is allowed)</t>
    <phoneticPr fontId="1"/>
  </si>
  <si>
    <t>Is your present organization not related to the Military / the Ministry of Defense?</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</si>
  <si>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</si>
  <si>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2
Details of Current and Previous Work Experience, Research Plan and Career Plan after Graduation</t>
    <phoneticPr fontId="1"/>
  </si>
  <si>
    <t>Are details of your current and pervious work experience written within 150 words each?</t>
    <phoneticPr fontId="1"/>
  </si>
  <si>
    <t>Is the research plan written with more than 700 words in accordance with Rules of Outline of Research Plan as instructed in Annex. 2 Research Plan?
(Extreme lack of words may not be accepted)</t>
  </si>
  <si>
    <t>Is the research plan written with the "Title", "Introduction", "Objective" and "Conclusion", respectively followed Rules of Outline of Research Plan as instructed in Annex. 2 Research Plan?</t>
  </si>
  <si>
    <t>Is your career plan after graduation written within 400-500 words?</t>
  </si>
  <si>
    <t>All</t>
    <phoneticPr fontId="1"/>
  </si>
  <si>
    <t>Are all the Yellow columns (MANDATORY) filled?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</si>
  <si>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</si>
  <si>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an official stamp/signature of present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</si>
  <si>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</si>
  <si>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</si>
  <si>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</si>
  <si>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</si>
  <si>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</si>
  <si>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</si>
  <si>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</si>
  <si>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</si>
  <si>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</si>
  <si>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</si>
  <si>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ID Photo</t>
    <phoneticPr fontId="1"/>
  </si>
  <si>
    <t>Is the applicant's photo (4cm × 3cm) attached on Page 1 of Application Form?</t>
    <phoneticPr fontId="1"/>
  </si>
  <si>
    <r>
      <t xml:space="preserve">Please check the following </t>
    </r>
    <r>
      <rPr>
        <sz val="10"/>
        <color rgb="FFFF0000"/>
        <rFont val="Arial"/>
        <family val="2"/>
      </rPr>
      <t>BEFORE</t>
    </r>
    <r>
      <rPr>
        <sz val="10"/>
        <color theme="1"/>
        <rFont val="Arial"/>
        <family val="2"/>
      </rPr>
      <t xml:space="preserve"> submission</t>
    </r>
    <phoneticPr fontId="1"/>
  </si>
  <si>
    <r>
      <t xml:space="preserve">Are all documents and attachments attached/submitted? 
</t>
    </r>
    <r>
      <rPr>
        <sz val="8"/>
        <color rgb="FF000000"/>
        <rFont val="ＭＳ ゴシック"/>
        <family val="3"/>
        <charset val="128"/>
      </rPr>
      <t>・</t>
    </r>
    <r>
      <rPr>
        <sz val="8"/>
        <color rgb="FF000000"/>
        <rFont val="Arial"/>
        <family val="2"/>
      </rPr>
      <t>Application Form,</t>
    </r>
    <r>
      <rPr>
        <sz val="8"/>
        <color rgb="FF000000"/>
        <rFont val="ＭＳ ゴシック"/>
        <family val="3"/>
        <charset val="128"/>
      </rPr>
      <t>　</t>
    </r>
    <r>
      <rPr>
        <sz val="8"/>
        <color rgb="FF000000"/>
        <rFont val="Arial"/>
        <family val="3"/>
      </rPr>
      <t xml:space="preserve">
</t>
    </r>
    <r>
      <rPr>
        <sz val="8"/>
        <color rgb="FF000000"/>
        <rFont val="ＭＳ ゴシック"/>
        <family val="3"/>
        <charset val="128"/>
      </rPr>
      <t>・</t>
    </r>
    <r>
      <rPr>
        <sz val="8"/>
        <color rgb="FF000000"/>
        <rFont val="Arial"/>
        <family val="2"/>
      </rPr>
      <t xml:space="preserve">Annex1(Declaration of desired universities),
</t>
    </r>
    <r>
      <rPr>
        <sz val="8"/>
        <color rgb="FF000000"/>
        <rFont val="ＭＳ ゴシック"/>
        <family val="3"/>
        <charset val="128"/>
      </rPr>
      <t>・</t>
    </r>
    <r>
      <rPr>
        <sz val="8"/>
        <color rgb="FF000000"/>
        <rFont val="Arial"/>
        <family val="2"/>
      </rPr>
      <t xml:space="preserve">Annex2 (Research Plan and Career Plan, Current and Previous Work Experience),
</t>
    </r>
    <r>
      <rPr>
        <sz val="8"/>
        <color rgb="FF000000"/>
        <rFont val="ＭＳ ゴシック"/>
        <family val="3"/>
        <charset val="128"/>
      </rPr>
      <t>・</t>
    </r>
    <r>
      <rPr>
        <sz val="8"/>
        <color rgb="FF000000"/>
        <rFont val="Arial"/>
        <family val="2"/>
      </rPr>
      <t xml:space="preserve">University Diploma (and Official English translation if the documents are issued other than English), 
</t>
    </r>
    <r>
      <rPr>
        <sz val="8"/>
        <color rgb="FF000000"/>
        <rFont val="ＭＳ ゴシック"/>
        <family val="3"/>
        <charset val="128"/>
      </rPr>
      <t>・</t>
    </r>
    <r>
      <rPr>
        <sz val="8"/>
        <color rgb="FF000000"/>
        <rFont val="Arial"/>
        <family val="2"/>
      </rPr>
      <t xml:space="preserve">Academic Transcript (and Official English translation if the documents are issued other than English), 
</t>
    </r>
    <r>
      <rPr>
        <sz val="8"/>
        <color rgb="FF000000"/>
        <rFont val="ＭＳ ゴシック"/>
        <family val="3"/>
        <charset val="128"/>
      </rPr>
      <t>・</t>
    </r>
    <r>
      <rPr>
        <sz val="8"/>
        <color rgb="FF000000"/>
        <rFont val="Arial"/>
        <family val="2"/>
      </rPr>
      <t xml:space="preserve">Copy of Passport/ID with photo (and English translation if necessary), 
</t>
    </r>
    <r>
      <rPr>
        <sz val="8"/>
        <color rgb="FF000000"/>
        <rFont val="ＭＳ ゴシック"/>
        <family val="3"/>
        <charset val="128"/>
      </rPr>
      <t>・</t>
    </r>
    <r>
      <rPr>
        <sz val="8"/>
        <color rgb="FF000000"/>
        <rFont val="Arial"/>
        <family val="2"/>
      </rPr>
      <t xml:space="preserve">2 ID Photos(4 cm×3 cm) pasted on application form (Original and copy)
</t>
    </r>
    <r>
      <rPr>
        <sz val="8"/>
        <color rgb="FF000000"/>
        <rFont val="ＭＳ ゴシック"/>
        <family val="3"/>
        <charset val="128"/>
      </rPr>
      <t>・</t>
    </r>
    <r>
      <rPr>
        <sz val="8"/>
        <color rgb="FF000000"/>
        <rFont val="Arial"/>
        <family val="2"/>
      </rPr>
      <t xml:space="preserve">Physician's Certificate (If required after answering questions in the Medical History),
</t>
    </r>
    <r>
      <rPr>
        <sz val="8"/>
        <color rgb="FF000000"/>
        <rFont val="ＭＳ ゴシック"/>
        <family val="3"/>
        <charset val="128"/>
      </rPr>
      <t>・</t>
    </r>
    <r>
      <rPr>
        <sz val="8"/>
        <color rgb="FF000000"/>
        <rFont val="Arial"/>
        <family val="2"/>
      </rPr>
      <t xml:space="preserve">Photocopy of official English Proficiency Certificate as required by the desired university.
 </t>
    </r>
    <r>
      <rPr>
        <sz val="8"/>
        <color rgb="FF000000"/>
        <rFont val="ＭＳ Ｐゴシック"/>
        <family val="2"/>
        <charset val="128"/>
      </rPr>
      <t>・</t>
    </r>
    <r>
      <rPr>
        <sz val="8"/>
        <color rgb="FF000000"/>
        <rFont val="Arial"/>
        <family val="2"/>
      </rPr>
      <t xml:space="preserve">A Master's degree thesis (if you already have a Master's degree)
</t>
    </r>
    <phoneticPr fontId="1"/>
  </si>
  <si>
    <r>
      <t>Master's Degree and Internship Program of African Business Education Initiative for Youth</t>
    </r>
    <r>
      <rPr>
        <b/>
        <sz val="11"/>
        <rFont val="ＭＳ ゴシック"/>
        <family val="2"/>
        <charset val="128"/>
      </rPr>
      <t>　</t>
    </r>
    <r>
      <rPr>
        <b/>
        <sz val="11"/>
        <rFont val="Arial"/>
        <family val="2"/>
      </rPr>
      <t xml:space="preserve">
(ABE Initiative) FY2024 
Annex 1: Declaration of Desired University</t>
    </r>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</si>
  <si>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without abbreviation
5. Check your application form using the check list at the bottom of this application form</t>
    </r>
    <phoneticPr fontId="1"/>
  </si>
  <si>
    <t>Annex 1. Declaration of desired universities placement</t>
  </si>
  <si>
    <t>If applicable, Universities Without Pre-matching</t>
    <phoneticPr fontId="1"/>
  </si>
  <si>
    <t>Priority</t>
    <phoneticPr fontId="1"/>
  </si>
  <si>
    <t>Master
(Please enter this first)</t>
    <phoneticPr fontId="1"/>
  </si>
  <si>
    <t>Course Code</t>
    <phoneticPr fontId="1"/>
  </si>
  <si>
    <t>Name of Selected University and Graduate School</t>
    <phoneticPr fontId="1"/>
  </si>
  <si>
    <t>Graduate School</t>
    <phoneticPr fontId="1"/>
  </si>
  <si>
    <t>Course / Program / Degree</t>
    <phoneticPr fontId="1"/>
  </si>
  <si>
    <t>Necessity to choose supervisor of choice</t>
  </si>
  <si>
    <t>Supervisor of choice*</t>
    <phoneticPr fontId="1"/>
  </si>
  <si>
    <t>Master</t>
  </si>
  <si>
    <t>In case of Master's program, please fill in if your desired university requires you to choose a supervisor.
If not applicable, please write 'N/A'. Please check the University Information for more details.</t>
  </si>
  <si>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</si>
  <si>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Code</t>
    <phoneticPr fontId="1"/>
  </si>
  <si>
    <t>School</t>
    <phoneticPr fontId="1"/>
  </si>
  <si>
    <t>Course</t>
    <phoneticPr fontId="1"/>
  </si>
  <si>
    <t>Student Status</t>
    <phoneticPr fontId="1"/>
  </si>
  <si>
    <t>Will skip pre-matching(regular student)</t>
    <phoneticPr fontId="1"/>
  </si>
  <si>
    <t>Will skip pre-matching(research student)</t>
    <phoneticPr fontId="1"/>
  </si>
  <si>
    <t>Applicable for skipping pre-matching</t>
    <phoneticPr fontId="1"/>
  </si>
  <si>
    <t>Necessity to choose supervisor</t>
    <phoneticPr fontId="1"/>
  </si>
  <si>
    <t>4902A</t>
  </si>
  <si>
    <t>Kobe University</t>
  </si>
  <si>
    <t>Graduate school of International Cooperation Studies</t>
  </si>
  <si>
    <t>Regular student
正規生の受入のみ</t>
  </si>
  <si>
    <t>該当する
Application period ends by the end of January 2024</t>
    <phoneticPr fontId="1"/>
  </si>
  <si>
    <t>該当しない N/A</t>
  </si>
  <si>
    <t>Mandatory</t>
  </si>
  <si>
    <t>3701A</t>
  </si>
  <si>
    <t>International University of Japan</t>
  </si>
  <si>
    <t>Graduate School of International Relations</t>
  </si>
  <si>
    <t>International Development Program (IDP)</t>
  </si>
  <si>
    <t>Not mandatory</t>
  </si>
  <si>
    <t>3701I</t>
  </si>
  <si>
    <t>International Relations Program (IRP)
MA in International Relations</t>
  </si>
  <si>
    <t>3701J</t>
  </si>
  <si>
    <t>International Relations Program (IRP)
MA in Political Science</t>
  </si>
  <si>
    <t>3701K</t>
  </si>
  <si>
    <t>Public Management and Policy Analysis Program (PMPP)
MA in Public Mnagement</t>
  </si>
  <si>
    <t>3701L</t>
  </si>
  <si>
    <t>Public Management and Policy Analysis Program (PMPP)
MA in Public Policy</t>
  </si>
  <si>
    <t>該当しない
N/A</t>
    <rPh sb="0" eb="2">
      <t>ガイトウ</t>
    </rPh>
    <phoneticPr fontId="1"/>
  </si>
  <si>
    <t>3701M</t>
  </si>
  <si>
    <t>Japan-Global Development program (JGDP): Select concentration areas:
Foreign Policy</t>
  </si>
  <si>
    <t>3701N</t>
  </si>
  <si>
    <t xml:space="preserve">Japan-Global Development program (JGDP): Select concentration areas:
Economic Policy
</t>
  </si>
  <si>
    <t>3701O</t>
  </si>
  <si>
    <t>Japan-Global Development program (JGDP): Select concentration areas:
Development Policy</t>
  </si>
  <si>
    <t>3701P</t>
  </si>
  <si>
    <t>Japan-Global Development program (JGDP): Select concentration areas:
Public Management</t>
  </si>
  <si>
    <t>3701E</t>
  </si>
  <si>
    <t>International Public Policy Program (IPPP): Select concentration areas:
International Affairs or Public Policy</t>
  </si>
  <si>
    <t>0402A</t>
  </si>
  <si>
    <t>Akita University</t>
  </si>
  <si>
    <t>Graduate school of Engineering Science</t>
  </si>
  <si>
    <t>Cooperative Major in Sustainable Engineering</t>
  </si>
  <si>
    <t>Research student
研究生の受入のみ</t>
  </si>
  <si>
    <t>0402B</t>
  </si>
  <si>
    <t>Mathematical Science Course</t>
  </si>
  <si>
    <t>0901A</t>
  </si>
  <si>
    <t>Ashikaga University</t>
  </si>
  <si>
    <t>Master of  Engineering</t>
  </si>
  <si>
    <t>https://www.ashitech.ac.jp/ehome/dept/graduateSchool.html</t>
  </si>
  <si>
    <t>1001A</t>
  </si>
  <si>
    <t>Utsunomiya University</t>
  </si>
  <si>
    <t>Graduate School of Regional Development and Creativity</t>
  </si>
  <si>
    <t>Division of Social Design/Graduate Program in Agricultural and Rural Economics</t>
  </si>
  <si>
    <t>1001B</t>
  </si>
  <si>
    <t>Division of Social Design/Graduate Program in Architecture and Building Engineering</t>
  </si>
  <si>
    <t>1001C</t>
  </si>
  <si>
    <t>Division of Social Design/Graduate Program in Civil Engineering</t>
  </si>
  <si>
    <t>1001M</t>
  </si>
  <si>
    <t>Division of Social Design/Graduate Program in Irrigation, Drainage and Rural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</si>
  <si>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</si>
  <si>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</si>
  <si>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</si>
  <si>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</si>
  <si>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</si>
  <si>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</si>
  <si>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</si>
  <si>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</si>
  <si>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1001H</t>
  </si>
  <si>
    <t>Division of Engineering and Agriculture/Graduate Program in Agricultural Biochemical Chemistry</t>
  </si>
  <si>
    <t>1001I</t>
  </si>
  <si>
    <t>Division of Engineering and Agriculture/Graduate Program in Agricultural and Environmental Sciences</t>
  </si>
  <si>
    <t>6201D</t>
  </si>
  <si>
    <t>Ehime University</t>
  </si>
  <si>
    <t>Graduate School of Science and Engineering</t>
  </si>
  <si>
    <t>Science and Engineering/Mathematics and Computer Science Program</t>
  </si>
  <si>
    <t>Determined at the time of entrance exam
入学審査時に決定</t>
  </si>
  <si>
    <t>6201E</t>
  </si>
  <si>
    <t>Science and Engineering/Natural Science Program(Biology)</t>
  </si>
  <si>
    <t>6201F</t>
  </si>
  <si>
    <t>Science and Engineering/Natural Science Program(Earth Sciences)</t>
  </si>
  <si>
    <t>6201G</t>
  </si>
  <si>
    <t>Graduate school of Science and Engineering</t>
  </si>
  <si>
    <t>Public Infrastructure Program
Civil and Environmental Engineering</t>
  </si>
  <si>
    <t>6203A</t>
  </si>
  <si>
    <t>Graduate school of Agriculture</t>
  </si>
  <si>
    <t>Special Course from Asia, Africa and the Pacific Rim</t>
  </si>
  <si>
    <t>8201A</t>
  </si>
  <si>
    <t>Osaka University</t>
  </si>
  <si>
    <t>Graduate School of Engineering Science</t>
  </si>
  <si>
    <t>1) Department of Materials Engineering Science
2) Department of Mechanical Science and Bioengineering
3) Department of Systems Innovation</t>
  </si>
  <si>
    <t>9405A</t>
  </si>
  <si>
    <t>Osaka Metropolitan University</t>
  </si>
  <si>
    <t>Graduate school of Sustainable System Sciences</t>
  </si>
  <si>
    <t>Department of Environmental Sciences</t>
  </si>
  <si>
    <t>5802B</t>
  </si>
  <si>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</si>
  <si>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</si>
  <si>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</si>
  <si>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5802C</t>
  </si>
  <si>
    <t>5802E</t>
  </si>
  <si>
    <t>5802G</t>
  </si>
  <si>
    <t>5802I</t>
  </si>
  <si>
    <t>5802M</t>
  </si>
  <si>
    <t>5802P</t>
  </si>
  <si>
    <t>Division of Environmental, Life, Natural Science and Technology / Degree Program in Earth, Enviromental and Life Sciences / Plant Stress Science Course</t>
  </si>
  <si>
    <t>5802R</t>
  </si>
  <si>
    <t>5804A</t>
  </si>
  <si>
    <t>Graduate School of Medicine, Dentistry and Pharmaceutical Sciences</t>
  </si>
  <si>
    <t>0201A</t>
  </si>
  <si>
    <t>Obihiro University of Agriculture and Veterinary Medicine</t>
  </si>
  <si>
    <t>Graduate School of Animal and Veterinary Sciences and Agriculture</t>
  </si>
  <si>
    <t>Animal Science and Agriculture</t>
  </si>
  <si>
    <t>6304A</t>
  </si>
  <si>
    <t>Kagawa University</t>
  </si>
  <si>
    <t>Division of Applied Biological and Rare Sugar Sciences/ SpecialCourse from Asia, Africa and the Pacific Rim</t>
  </si>
  <si>
    <t>6303E</t>
  </si>
  <si>
    <t>Graduate School of Science for Creative Emergence</t>
  </si>
  <si>
    <t>Division of Science for Creative Emergence</t>
  </si>
  <si>
    <t>6303F</t>
  </si>
  <si>
    <t>7301B</t>
  </si>
  <si>
    <t>Kagoshima University</t>
  </si>
  <si>
    <t>Graduate School of Agriculture, Forestry and Fisheries</t>
  </si>
  <si>
    <t>Agriculture, Natural Resources and Forestry / Forest Management</t>
  </si>
  <si>
    <t>7301D</t>
  </si>
  <si>
    <t>Agriculture, Natural Resources and Forestry / Plant Production Science</t>
  </si>
  <si>
    <t>7301A</t>
  </si>
  <si>
    <t>Foon Innovation Science / Advanced Life Science</t>
  </si>
  <si>
    <t>7301F</t>
  </si>
  <si>
    <t>5301A</t>
  </si>
  <si>
    <t>Kwansei　Gakuin　University</t>
  </si>
  <si>
    <t xml:space="preserve">Graduate School of Institute of Business and Accounting </t>
  </si>
  <si>
    <t>International Management Course</t>
  </si>
  <si>
    <t>5401A</t>
  </si>
  <si>
    <t>Kansai University</t>
  </si>
  <si>
    <t>Graduate School of Law</t>
  </si>
  <si>
    <t>Global Cooperation Course</t>
  </si>
  <si>
    <t>7401A</t>
  </si>
  <si>
    <t>The University of Kitakyushu</t>
  </si>
  <si>
    <t>Graduate school of Environmental Engineering</t>
  </si>
  <si>
    <t>Graduate Programs in Environmental Systems / Environmental and Ecological Systems</t>
  </si>
  <si>
    <t>7401B</t>
  </si>
  <si>
    <t>7401G</t>
  </si>
  <si>
    <t>Graduate Program in Information Engineering / Applied Information Systems</t>
  </si>
  <si>
    <t>9201A</t>
  </si>
  <si>
    <t>Kitami Institute of Technology</t>
  </si>
  <si>
    <t>Graduate school of Engineering</t>
  </si>
  <si>
    <t>Co-creative Engineering</t>
  </si>
  <si>
    <t>4401C</t>
  </si>
  <si>
    <t>Gifu University</t>
  </si>
  <si>
    <t>Graduate School of Natural Science and Technology</t>
  </si>
  <si>
    <t>Department of Life Science and Chemistry</t>
  </si>
  <si>
    <t>4401E</t>
  </si>
  <si>
    <t>6801A</t>
  </si>
  <si>
    <t>Kyushu Institute of Technology</t>
  </si>
  <si>
    <t>Graduate School of Engineering</t>
  </si>
  <si>
    <t>Space Engineering International Course</t>
  </si>
  <si>
    <t>6706A</t>
  </si>
  <si>
    <t>Kyushu University</t>
  </si>
  <si>
    <t>Graduate school of Economics</t>
  </si>
  <si>
    <t xml:space="preserve">International Program in Public Economics </t>
  </si>
  <si>
    <t>6706B</t>
  </si>
  <si>
    <t xml:space="preserve">International Program in Financial and Business Economics </t>
  </si>
  <si>
    <t>6706C</t>
  </si>
  <si>
    <t>International Program in Management and Accounting</t>
  </si>
  <si>
    <t>6703A</t>
  </si>
  <si>
    <t>Graduate School of Human-Environment Studies</t>
  </si>
  <si>
    <t>International Courses in Sustainable Architecture and Urban Systems</t>
  </si>
  <si>
    <t>6708A</t>
  </si>
  <si>
    <t>International Programs in Law</t>
  </si>
  <si>
    <t>正規生の受入のみ
Regular student</t>
  </si>
  <si>
    <t>6708B</t>
  </si>
  <si>
    <t>Graduate school of Law</t>
  </si>
  <si>
    <t>CSPA (Comparative Studies of Politics and Administration in Asia)
http://law.kyushu-u.ac.jp/cspa/</t>
  </si>
  <si>
    <t>6704A</t>
  </si>
  <si>
    <t>Graduate School of Bioresource and Bioenvironmental Sciences</t>
  </si>
  <si>
    <t>International Graduate Program</t>
  </si>
  <si>
    <t>6709A</t>
  </si>
  <si>
    <t>Graduate School of Integrated Sciences for Global Society</t>
  </si>
  <si>
    <t>Comprehensive Science of Biological Environment Course</t>
  </si>
  <si>
    <t>4806A</t>
  </si>
  <si>
    <t>Kyoto University</t>
  </si>
  <si>
    <t>Graduate school of Global Environmental Studies</t>
  </si>
  <si>
    <t>Environmental Management/ Global Environmental Studies</t>
  </si>
  <si>
    <t>4802A</t>
  </si>
  <si>
    <t>Department of Civil and Earth  Resources Engineering</t>
  </si>
  <si>
    <t>4802B</t>
  </si>
  <si>
    <t>Department of Urban Management</t>
  </si>
  <si>
    <t>7001A1</t>
  </si>
  <si>
    <t>Kumamoto University</t>
  </si>
  <si>
    <t>Graduate School of Science and Technology</t>
  </si>
  <si>
    <t>Department of Science/
Chemistry</t>
  </si>
  <si>
    <t>7001A3</t>
  </si>
  <si>
    <t>Department of Science/
Earth and Environmental Sciences</t>
  </si>
  <si>
    <t>7001B1</t>
  </si>
  <si>
    <t>Department of Civil and Environmental Engineering and Architecture/
Civil and Environmental Engineering</t>
  </si>
  <si>
    <t>7001B2</t>
  </si>
  <si>
    <t>Department of Civil and Environmental Engineering and Architecture/
Urban and Regional Planning and Design</t>
  </si>
  <si>
    <t>7001C1</t>
  </si>
  <si>
    <t>Department of Mechanical and Mathematical Engineering/
Mechanical Engineering</t>
  </si>
  <si>
    <t>7001C2</t>
  </si>
  <si>
    <t>Department of Mechanical and Mathematical Engineering/
Mechanical Systems</t>
  </si>
  <si>
    <t>7001D1</t>
  </si>
  <si>
    <t>Department of Computer Science and Electrical Engineering/
Electrical Engineering</t>
  </si>
  <si>
    <t>7001D2</t>
  </si>
  <si>
    <t>Department of Computer Science and Electrical Engineering/
Electronic Engineering</t>
  </si>
  <si>
    <t>7001D3</t>
  </si>
  <si>
    <t>Department of Computer Science and Electrical Engineering/
Computer Science</t>
  </si>
  <si>
    <t>7001F1</t>
  </si>
  <si>
    <t>Department of Materials Science and Applied Chemistry/
Chemistry and Bioscience</t>
  </si>
  <si>
    <t>7001F2</t>
  </si>
  <si>
    <t>Department of Materials Science and Applied Chemistry/
Chemistry and Materials</t>
  </si>
  <si>
    <t>7001F3</t>
  </si>
  <si>
    <t>Department of Materials Science and Applied Chemistry/
Materials Science and Engineering</t>
  </si>
  <si>
    <t>7701A</t>
  </si>
  <si>
    <t>Gunma University</t>
  </si>
  <si>
    <t>Mechanical Science and Technology</t>
  </si>
  <si>
    <t>8301A</t>
  </si>
  <si>
    <t>Prefectural University of Hiroshima</t>
  </si>
  <si>
    <t>Graduate school of Comprehensive Scientific Reserch</t>
  </si>
  <si>
    <t>Program in Biological System Sciences</t>
  </si>
  <si>
    <t>8301B</t>
  </si>
  <si>
    <t>3101A</t>
  </si>
  <si>
    <t>Kogakuin University of Technology and Engineering</t>
  </si>
  <si>
    <t>Mechanical Engineering</t>
  </si>
  <si>
    <t>3101B</t>
  </si>
  <si>
    <t>Applied Chemistry and Chemical Engineering</t>
  </si>
  <si>
    <t>3101C</t>
  </si>
  <si>
    <t>Electrical Engineering and Electronics</t>
  </si>
  <si>
    <t>3101D</t>
  </si>
  <si>
    <t>Informatics</t>
  </si>
  <si>
    <t>3101E</t>
  </si>
  <si>
    <t>Architecture</t>
  </si>
  <si>
    <t>6501A</t>
  </si>
  <si>
    <t>Kochi University</t>
  </si>
  <si>
    <t>Graduate School of Integrated Arts and Sciences</t>
  </si>
  <si>
    <t>Special Course from Asia, Africa amd the Pacific Rim / Agriculture and Marine Science</t>
  </si>
  <si>
    <t>5201A</t>
  </si>
  <si>
    <t>Kobe Institute of Computing, Graduate School of Information Technology</t>
  </si>
  <si>
    <t>Department of Information Systems</t>
  </si>
  <si>
    <t>3301A</t>
  </si>
  <si>
    <t>Saitama University</t>
  </si>
  <si>
    <t>International Graduate Program on Civil and Environmental Engineering</t>
  </si>
  <si>
    <t>7102A</t>
  </si>
  <si>
    <t>Saga University</t>
  </si>
  <si>
    <t>4601B</t>
  </si>
  <si>
    <t>Shizuoka University</t>
  </si>
  <si>
    <t>Graduate school of Integrated Science and Engineering</t>
  </si>
  <si>
    <t>Department of Informatics</t>
  </si>
  <si>
    <t>2401A</t>
  </si>
  <si>
    <t>Shibaura Institute of Technology</t>
  </si>
  <si>
    <t>Graduate School of Engineering and Science</t>
  </si>
  <si>
    <t>研究生の受入のみ
Research student</t>
  </si>
  <si>
    <t>必須
Yes</t>
  </si>
  <si>
    <t>2401B</t>
  </si>
  <si>
    <t>6001A</t>
  </si>
  <si>
    <t>Shimane University</t>
  </si>
  <si>
    <t>Graduate school of Natural Science and Technology</t>
  </si>
  <si>
    <t>Major in Science of Environmental Systems</t>
  </si>
  <si>
    <t>6001B</t>
  </si>
  <si>
    <t>Major in Agricultural and Life Sciences</t>
  </si>
  <si>
    <t>2601A</t>
  </si>
  <si>
    <t>Sophia University</t>
  </si>
  <si>
    <t>Graduate School of Global Environmental Studies</t>
  </si>
  <si>
    <t>2602A</t>
  </si>
  <si>
    <t>Graduate Scool of Science and Technology</t>
  </si>
  <si>
    <t xml:space="preserve">Master’s Program in Green Science and Engineering Division </t>
  </si>
  <si>
    <t>2603A</t>
  </si>
  <si>
    <t>Global Studies</t>
  </si>
  <si>
    <t>Graduate Program in Global Studies</t>
  </si>
  <si>
    <t>2604A</t>
  </si>
  <si>
    <t>Graduate School in Human Sciences</t>
  </si>
  <si>
    <t>Graduate Program in Education</t>
  </si>
  <si>
    <t>8401A</t>
  </si>
  <si>
    <t>Shinshu University</t>
  </si>
  <si>
    <t>Department of Agriculture/International Graduate Program for Agricultural and Biological Science</t>
  </si>
  <si>
    <t>8401B</t>
  </si>
  <si>
    <t>8401C</t>
  </si>
  <si>
    <t>8401E</t>
  </si>
  <si>
    <t>8401F</t>
  </si>
  <si>
    <t>8401G</t>
  </si>
  <si>
    <t>8401H</t>
  </si>
  <si>
    <t>8401I</t>
  </si>
  <si>
    <t>8401J</t>
  </si>
  <si>
    <t>8501A</t>
  </si>
  <si>
    <t xml:space="preserve">St. Luke's International University </t>
  </si>
  <si>
    <t>Graduate School of Public Health</t>
  </si>
  <si>
    <t>Public Health</t>
  </si>
  <si>
    <t>7801A</t>
  </si>
  <si>
    <t>Chiba University</t>
  </si>
  <si>
    <t>Graduate School of Horticulture</t>
  </si>
  <si>
    <t>Division of Environmental Horticulture, International Cource of Environmental Horticulture</t>
  </si>
  <si>
    <t>入学審査時に決定
Determined at the time of admission screening</t>
  </si>
  <si>
    <t>0705D</t>
  </si>
  <si>
    <t>University of Tsukuba</t>
  </si>
  <si>
    <t>Graduate Schoole of Sceience and Technology
Degree Programs in Systems and Information Engineering</t>
  </si>
  <si>
    <t>Mastre's / Doctoral Program in  Intelligent and Mechanical Interaction Systems</t>
  </si>
  <si>
    <t>0705B</t>
  </si>
  <si>
    <t>Mastre's / Doctoral Program in  Engineering Mechanics and Energy</t>
  </si>
  <si>
    <t>0706B</t>
  </si>
  <si>
    <t>Graduate School of Science and Technology
Degree Programs in Life and Earth Sciences</t>
  </si>
  <si>
    <t>Mater’s Program in Agro-Bioresources Science and Technology</t>
  </si>
  <si>
    <t>0705C</t>
  </si>
  <si>
    <t xml:space="preserve">Graduate School of
Science and
Technology
Degree Programs in
Systems and
Information
Engineering
</t>
  </si>
  <si>
    <t>Master’s and Doctoral Program in
Life Science
Innovation
(Bioinformatics)</t>
  </si>
  <si>
    <t>0706E</t>
  </si>
  <si>
    <t xml:space="preserve">Graduate School of
Science and
Technology
Degree Programs in
Life and Earth
Sciences
</t>
  </si>
  <si>
    <t>Master’s and Doctoral Program in
Life Science
Innovation (Food
Innovation)</t>
  </si>
  <si>
    <t>0706F</t>
  </si>
  <si>
    <t>Master's and Doctoral Program in
Life Science
Innovation
(Environmental
Management)</t>
  </si>
  <si>
    <t>0706G</t>
  </si>
  <si>
    <t xml:space="preserve">
Graduate School of
Science and
Technology
Degree Programs in
Life and Earth
Sciences</t>
  </si>
  <si>
    <t>Master’s and Doctoral Program in
Life Science
Innovation
(Biomolecular
Engineering)</t>
  </si>
  <si>
    <t>0701D</t>
  </si>
  <si>
    <t>Graduate School of Comprehensive Human Sciences
Degree Programs in Comprehensive Human Sciences</t>
  </si>
  <si>
    <t>Master’s and Doctoral Program in
Life Science
Innovation (Disease
Mechanism)</t>
  </si>
  <si>
    <t>0701E</t>
  </si>
  <si>
    <t>Master’s and Doctoral Program in
Life Science
Innovation (Drug
Discovery)</t>
  </si>
  <si>
    <t>0702E</t>
  </si>
  <si>
    <t>Graduate School of Business Sciences, Humanities and Social Sciences
Degree Programs in
Humanities and
Social Sciences</t>
  </si>
  <si>
    <t>Master's Program in International Public Policy/
Global Leaders Program in International Public Policy (GLIPP)</t>
  </si>
  <si>
    <t>6102A</t>
  </si>
  <si>
    <t>Tottori University</t>
  </si>
  <si>
    <t>Graduate School of  Sustainability Science</t>
  </si>
  <si>
    <t>Department of Engineering</t>
  </si>
  <si>
    <t>6102B</t>
  </si>
  <si>
    <t>Graduate School of Sustainability Science（Department of Dryland Science)</t>
  </si>
  <si>
    <t>Special Program in English</t>
  </si>
  <si>
    <t>6102C</t>
  </si>
  <si>
    <t>Graduate School of Sustainability Science（Department of Agricultural Science)</t>
  </si>
  <si>
    <t>General</t>
  </si>
  <si>
    <t>8801A</t>
  </si>
  <si>
    <t>University of East Asia</t>
  </si>
  <si>
    <t>Graduate school of University of East Asia</t>
  </si>
  <si>
    <t>Life Science and Medical Engineering</t>
  </si>
  <si>
    <t>必須ではない
Not mandatory</t>
  </si>
  <si>
    <t>8801B</t>
  </si>
  <si>
    <t xml:space="preserve">Advanced Studies in Arts and design	</t>
  </si>
  <si>
    <t>1901A</t>
  </si>
  <si>
    <t>Tokyo Institute of Technology</t>
  </si>
  <si>
    <t>School of Engineering</t>
  </si>
  <si>
    <t>Department of Systems and Control Engineering</t>
  </si>
  <si>
    <t>1901B</t>
  </si>
  <si>
    <t>Department of Electrical and Electronic Engineering</t>
  </si>
  <si>
    <t>1901C</t>
  </si>
  <si>
    <t>Department of Information and Communications Engineering/
Information and Communications Engineering Graduate Major</t>
  </si>
  <si>
    <t>1902A</t>
  </si>
  <si>
    <t>School of Materials and Chemical Technology</t>
  </si>
  <si>
    <t>Department of Chemical Science and Engineering
Chemical Science and Engineering
Graduate Major</t>
  </si>
  <si>
    <t>1903A</t>
  </si>
  <si>
    <t>School of Life Science and Technology</t>
  </si>
  <si>
    <t>Department of Life Science and Technology
・Graduate Major in Life Science and Technology
・Graduate Major in Human Centered Science and Biomedical Engineering</t>
  </si>
  <si>
    <t>1904A</t>
  </si>
  <si>
    <t>School of Environment and Society</t>
  </si>
  <si>
    <t>Department of Architecture and Building Engineering</t>
  </si>
  <si>
    <t>1904B</t>
  </si>
  <si>
    <t>Department of Civil and Environmental Engineering</t>
  </si>
  <si>
    <t>1904C</t>
  </si>
  <si>
    <t>Department of Transdisciplinary Science and Engineering</t>
  </si>
  <si>
    <t>2501A</t>
  </si>
  <si>
    <t>Tokyo University of Agriculture</t>
  </si>
  <si>
    <t>Graduate School of Agriculture</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</si>
  <si>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</si>
  <si>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</si>
  <si>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</si>
  <si>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</si>
  <si>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</si>
  <si>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</si>
  <si>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</si>
  <si>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</si>
  <si>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</si>
  <si>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</si>
  <si>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</si>
  <si>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</si>
  <si>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</si>
  <si>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5502A</t>
  </si>
  <si>
    <t>Doshisha University</t>
  </si>
  <si>
    <t>Graduate School of Global Studies</t>
  </si>
  <si>
    <t>・American Studies Cluster
・Contemporary Asian Studies Cluster
・Global Society Studies Cluster</t>
  </si>
  <si>
    <t>2803A</t>
  </si>
  <si>
    <t>Toyo University</t>
  </si>
  <si>
    <t>Course of Public-Private Partnesship</t>
  </si>
  <si>
    <t>2801B</t>
  </si>
  <si>
    <t>Graduate school of Global and Reginal Studies</t>
  </si>
  <si>
    <t>Course of Regional Development Studies</t>
  </si>
  <si>
    <t>2804A</t>
  </si>
  <si>
    <t>Graduate school of Life Sciences</t>
  </si>
  <si>
    <t>Course of Life Sciences</t>
  </si>
  <si>
    <t>1302A</t>
  </si>
  <si>
    <t>Tokai University</t>
  </si>
  <si>
    <t>Course of Electrical and Electronic Engineering</t>
  </si>
  <si>
    <t>1302B</t>
  </si>
  <si>
    <t>Course of Applied Science (Field of Applied Chemistry, Field of Materials Science)</t>
  </si>
  <si>
    <t>1302C</t>
  </si>
  <si>
    <t>Course of Architecture and Civil Engineering</t>
  </si>
  <si>
    <t>1302D</t>
  </si>
  <si>
    <t>Course of Mechanical Engineering</t>
  </si>
  <si>
    <t>9701A</t>
  </si>
  <si>
    <t>Tokyo International University</t>
  </si>
  <si>
    <t>Graduate School of Economics</t>
  </si>
  <si>
    <t>Economics Major</t>
  </si>
  <si>
    <t>9702A</t>
  </si>
  <si>
    <t>Graduate School of Business and Commerce</t>
  </si>
  <si>
    <t>Digital Business and Innovation Major (English Track Program)</t>
  </si>
  <si>
    <t>9703A</t>
  </si>
  <si>
    <t>International Relations Major (English Track Program)</t>
  </si>
  <si>
    <t>1602A</t>
  </si>
  <si>
    <t>The University of Tokyo</t>
  </si>
  <si>
    <t>Department of Civil Engineering/International Graduate Program in the Field of Civil Engineering and Infrastructure Studies</t>
  </si>
  <si>
    <t>1603B</t>
  </si>
  <si>
    <t>Graduate school of Frontier Sciences</t>
  </si>
  <si>
    <t>Natural Environmental Studies</t>
  </si>
  <si>
    <t>1604G</t>
  </si>
  <si>
    <t>Graduate School of Agricultural and Life Sciences</t>
  </si>
  <si>
    <t>Department of Agricultural and Resource Economics</t>
  </si>
  <si>
    <t>1604A</t>
  </si>
  <si>
    <t>International Program in Agricultural Development Studies (IPADS)</t>
  </si>
  <si>
    <t>1604B</t>
  </si>
  <si>
    <t>Department of Global Agricultural Sciences</t>
  </si>
  <si>
    <t>0302A</t>
  </si>
  <si>
    <t>Tohoku University</t>
  </si>
  <si>
    <t>Graduate school of Dentistry</t>
  </si>
  <si>
    <t>Dentistry Program / Fundarmental Dentistry Course</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</si>
  <si>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</si>
  <si>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</si>
  <si>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</si>
  <si>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</si>
  <si>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</si>
  <si>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</si>
  <si>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</si>
  <si>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</si>
  <si>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</si>
  <si>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4701A</t>
  </si>
  <si>
    <t>Toyohashi University of Technology</t>
  </si>
  <si>
    <t>Department of Mechanical Engineering</t>
  </si>
  <si>
    <t>4701B</t>
  </si>
  <si>
    <t>Department of Electrical and Electronic Information Engineering</t>
  </si>
  <si>
    <t>4701C</t>
  </si>
  <si>
    <t>Department of Computer Science and Engineering</t>
  </si>
  <si>
    <t>4701D</t>
  </si>
  <si>
    <t>Department of Applied Chemistry and Life Science</t>
  </si>
  <si>
    <t>4701E</t>
  </si>
  <si>
    <t>Department of Architecture and Civil Engineering</t>
  </si>
  <si>
    <t>3601A</t>
  </si>
  <si>
    <t>Nagaoka University of Technology</t>
  </si>
  <si>
    <t>6905A</t>
  </si>
  <si>
    <t>Nagasaki University</t>
  </si>
  <si>
    <t>Graduate School of Global Humanities and Social Sciences</t>
  </si>
  <si>
    <t>Department of Global Humanities and Social Sciences</t>
  </si>
  <si>
    <t>6905B</t>
  </si>
  <si>
    <t>6903A</t>
  </si>
  <si>
    <t>Water and Environmental Science Program</t>
  </si>
  <si>
    <t>6901A</t>
  </si>
  <si>
    <t>School of Tropical Medicine and Global Health</t>
  </si>
  <si>
    <t>Tropical Medicine Course</t>
  </si>
  <si>
    <t>6901B</t>
  </si>
  <si>
    <t>Health Innovation Course</t>
  </si>
  <si>
    <t>4201A</t>
  </si>
  <si>
    <t>Nagoya Institute of Technology</t>
  </si>
  <si>
    <t>Graduate School of　Engineering</t>
  </si>
  <si>
    <t>4201B</t>
  </si>
  <si>
    <t>4201C</t>
  </si>
  <si>
    <t>4201D</t>
  </si>
  <si>
    <t>4201E</t>
  </si>
  <si>
    <t>4301A</t>
  </si>
  <si>
    <t>Nagoya  University  of Commerce and Business</t>
  </si>
  <si>
    <t>Graduate School of Management</t>
  </si>
  <si>
    <t>Global Leader Program</t>
  </si>
  <si>
    <t>4301B</t>
  </si>
  <si>
    <t>4105C</t>
  </si>
  <si>
    <t>Nagoya University</t>
  </si>
  <si>
    <t>Graduate school of Bioagricultural Sciences</t>
  </si>
  <si>
    <t>Plant Production Sciences</t>
  </si>
  <si>
    <t>4105E</t>
  </si>
  <si>
    <t>4101A</t>
  </si>
  <si>
    <t>Graduate school of International Development</t>
  </si>
  <si>
    <t>9101B</t>
  </si>
  <si>
    <t>Nara Institute of Science and Technology</t>
  </si>
  <si>
    <t>Division of Information Science
(Master's course)</t>
  </si>
  <si>
    <t>9101D</t>
  </si>
  <si>
    <t>Division of Biological Science</t>
  </si>
  <si>
    <t>9101E</t>
  </si>
  <si>
    <t>Division of Materials Science
(Master's course)</t>
  </si>
  <si>
    <t>3401A2</t>
  </si>
  <si>
    <t>Niigata University</t>
  </si>
  <si>
    <t>Chemistry Course, Dept of Fundamental Sciences</t>
  </si>
  <si>
    <t>3401B1</t>
  </si>
  <si>
    <t>Materials Science and Technology Course, Dept of Advanced Materials Science and Technology</t>
  </si>
  <si>
    <t>3401B2</t>
  </si>
  <si>
    <t>Applied Chemistry and Chemical Engineering Course, Dept of Advanced Materials Science and Technology</t>
  </si>
  <si>
    <t>3401B3</t>
  </si>
  <si>
    <t>Advanced Mechanical Science and Engineering Course, Dept of Advanced Materials Science and Technology</t>
  </si>
  <si>
    <t>3401B4</t>
  </si>
  <si>
    <t>Social Systems Engineering Course, Dept of Advanced Materials Science and Technology</t>
  </si>
  <si>
    <t>3401C1</t>
  </si>
  <si>
    <t>Information Engineering Course, Dept of Electrical and Information Engineering</t>
  </si>
  <si>
    <t>3401C2</t>
  </si>
  <si>
    <t>Electrical and Electronic Engineering Course, Dept of Electrical and Information Engineering</t>
  </si>
  <si>
    <t>3401C3</t>
  </si>
  <si>
    <t>Human Sciences and Assistive Technology Course,
Dept of Electrical and Information Engineering</t>
  </si>
  <si>
    <t>3401D1</t>
  </si>
  <si>
    <t>Life Sciences Course, Dept of Life and Food Sciences</t>
  </si>
  <si>
    <t>3401D2</t>
  </si>
  <si>
    <t>Applied Life and Food Sciences Course, Dept of Life and Food Sciences</t>
  </si>
  <si>
    <t>3401D3</t>
  </si>
  <si>
    <t>3401D4</t>
  </si>
  <si>
    <t>3401D5</t>
  </si>
  <si>
    <t>3401D6</t>
  </si>
  <si>
    <t>3401D7</t>
  </si>
  <si>
    <t>3401D8</t>
  </si>
  <si>
    <t>3401D9</t>
  </si>
  <si>
    <t>3401D10</t>
  </si>
  <si>
    <t>3401D11</t>
  </si>
  <si>
    <t>3401D12</t>
  </si>
  <si>
    <t>3401D13</t>
  </si>
  <si>
    <t>3401D14</t>
  </si>
  <si>
    <t>3401D15</t>
  </si>
  <si>
    <t>3401D16</t>
  </si>
  <si>
    <t>3401D17</t>
  </si>
  <si>
    <t>3401D18</t>
  </si>
  <si>
    <t>3401D19</t>
  </si>
  <si>
    <t>3401D20</t>
  </si>
  <si>
    <t>3401D21</t>
  </si>
  <si>
    <t>3401D22</t>
  </si>
  <si>
    <t>Agriculture and Bioresources Course,
Dept of Life and Food Sciences</t>
  </si>
  <si>
    <t>3401D23</t>
  </si>
  <si>
    <t>3401D24</t>
  </si>
  <si>
    <t>3401D25</t>
  </si>
  <si>
    <t>3401D26</t>
  </si>
  <si>
    <t>3401D27</t>
  </si>
  <si>
    <t>3401D28</t>
  </si>
  <si>
    <t>3401F2</t>
  </si>
  <si>
    <t>Environmental Science for Agriculture and Forestry Course,
Dept of Environmental Science and Technology</t>
  </si>
  <si>
    <t>3401F3</t>
  </si>
  <si>
    <t>3401F4</t>
  </si>
  <si>
    <t>3401F5</t>
  </si>
  <si>
    <t>3401F6</t>
  </si>
  <si>
    <t>3401F7</t>
  </si>
  <si>
    <t>3401F8</t>
  </si>
  <si>
    <t>3401F9</t>
  </si>
  <si>
    <t>3401F10</t>
  </si>
  <si>
    <t>3401F11</t>
  </si>
  <si>
    <t>3401F12</t>
  </si>
  <si>
    <t>3401F13</t>
  </si>
  <si>
    <t>Architecture and Civil Engineering Course, Dept of Environmental Science and Technology</t>
  </si>
  <si>
    <t>3401F14</t>
  </si>
  <si>
    <t>Earth Science Course,
Dept of Environmental Science and Technology</t>
  </si>
  <si>
    <t>3401F15</t>
  </si>
  <si>
    <t>Field Research in the Environmental Sciences Course, Dept of Environmental Science and Technology</t>
  </si>
  <si>
    <t>3401F16</t>
  </si>
  <si>
    <t>3401F17</t>
  </si>
  <si>
    <t>3401F18</t>
  </si>
  <si>
    <t>3401F19</t>
  </si>
  <si>
    <t>3405A</t>
  </si>
  <si>
    <t>Graduate School of Modern Society and Culture</t>
  </si>
  <si>
    <t>Master's Program of Society of Law and Politics/
the Course of International Society</t>
  </si>
  <si>
    <t>5705G</t>
  </si>
  <si>
    <t>Hiroshima University</t>
  </si>
  <si>
    <t>Graduate School of Advanced Science and Engineering</t>
  </si>
  <si>
    <t>Earth and Planetary Systems Science Program</t>
  </si>
  <si>
    <t>5705H</t>
  </si>
  <si>
    <t>Chemistry Program</t>
  </si>
  <si>
    <t>5705I</t>
  </si>
  <si>
    <t>Division of Advanced Science and Engineering / Transdisciplinary Science and Engineering Program</t>
  </si>
  <si>
    <t>5705D</t>
  </si>
  <si>
    <t>5701A</t>
  </si>
  <si>
    <t>Graduate School of Integrated Sciences for Life</t>
  </si>
  <si>
    <t xml:space="preserve">Graduate School of Integrated Sciences for Life
Program of Food and AgriLife Science/
Program of Bioresource Science
</t>
  </si>
  <si>
    <t>5701B</t>
  </si>
  <si>
    <t>Graduate School of integrated Sciences for Life</t>
  </si>
  <si>
    <t>Program of Life and Environmental Sciences</t>
  </si>
  <si>
    <t>5702C</t>
  </si>
  <si>
    <t>Graduate School of Humanities and Social Sciences</t>
  </si>
  <si>
    <t>Division of Humanities and Social Sciences / International Peace and Co-existence Program</t>
  </si>
  <si>
    <t>5702D</t>
  </si>
  <si>
    <t>Division of Humanities and Social Sciences / International Economic Development Program</t>
  </si>
  <si>
    <t>5702E</t>
  </si>
  <si>
    <t>Division of Educational Sciences / International Education Development Program</t>
  </si>
  <si>
    <t>5706A</t>
  </si>
  <si>
    <t>Graduate School of Innovation and Practice for Smart Society</t>
  </si>
  <si>
    <t>4001A</t>
  </si>
  <si>
    <t>University of Fukui</t>
  </si>
  <si>
    <t>Global Engineering Program for International Students (GEPIS)</t>
  </si>
  <si>
    <t>2701A</t>
  </si>
  <si>
    <t>Hosei University</t>
  </si>
  <si>
    <t>Computer and Information Sciences</t>
  </si>
  <si>
    <t>IIST(Institute of Integrated Science and Technology)</t>
  </si>
  <si>
    <t>2702A</t>
  </si>
  <si>
    <t>Science and Engineering</t>
  </si>
  <si>
    <t>0102A</t>
  </si>
  <si>
    <t>Hokkaido University</t>
  </si>
  <si>
    <t>Graduate School of Environmental Science</t>
  </si>
  <si>
    <t>Division of Environmental Science Development</t>
  </si>
  <si>
    <t>0103A</t>
  </si>
  <si>
    <t>Graduate school of Economics and Business</t>
  </si>
  <si>
    <t>Devision of Modern Economics and Business Administration
Master's Program
Doctoral Course
Specialized Course
-Economic Policy Course
-Business Management Course</t>
  </si>
  <si>
    <t>0104A</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</si>
  <si>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</si>
  <si>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</si>
  <si>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</si>
  <si>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</si>
  <si>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</si>
  <si>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</si>
  <si>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</si>
  <si>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</si>
  <si>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</si>
  <si>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</si>
  <si>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</si>
  <si>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</si>
  <si>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</si>
  <si>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</si>
  <si>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</si>
  <si>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</si>
  <si>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</si>
  <si>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</si>
  <si>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</si>
  <si>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</si>
  <si>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</si>
  <si>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</si>
  <si>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</si>
  <si>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</si>
  <si>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</si>
  <si>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4501A</t>
  </si>
  <si>
    <t>Mie University</t>
  </si>
  <si>
    <t>Graduate school of Bioresources</t>
  </si>
  <si>
    <t>4502A</t>
  </si>
  <si>
    <t>7202A</t>
  </si>
  <si>
    <t>University of Miyazaki</t>
  </si>
  <si>
    <t>0501A</t>
  </si>
  <si>
    <t>Yamagata University</t>
  </si>
  <si>
    <t>Graduate school of Agricultural Sciences</t>
  </si>
  <si>
    <t>Department of Agricultural Sciences/Bioenvironmental Science</t>
  </si>
  <si>
    <t>0501K</t>
  </si>
  <si>
    <t>0501E</t>
  </si>
  <si>
    <t>Department of Agricultural Sciences/Bioresource Science</t>
  </si>
  <si>
    <t>0501I</t>
  </si>
  <si>
    <t>0501G</t>
  </si>
  <si>
    <t>0501L</t>
  </si>
  <si>
    <t>0501D</t>
  </si>
  <si>
    <t>Department of Agricultural Sciences/Bioproduction Science</t>
  </si>
  <si>
    <t>0501B</t>
  </si>
  <si>
    <t>0501J</t>
  </si>
  <si>
    <t>0501M</t>
  </si>
  <si>
    <t>0501N</t>
  </si>
  <si>
    <t>5904A</t>
  </si>
  <si>
    <t>Yamaguchi University</t>
  </si>
  <si>
    <t>Graduate School of Sciences and Technology for Innovation</t>
  </si>
  <si>
    <t>Division of Agricultural Sciences</t>
  </si>
  <si>
    <t>5903A</t>
  </si>
  <si>
    <t xml:space="preserve">Graduate School of Innovation and Technology Management </t>
  </si>
  <si>
    <t>5901A</t>
  </si>
  <si>
    <t>Public Administration Program</t>
  </si>
  <si>
    <t>1501F</t>
  </si>
  <si>
    <t>University of Yamanashi</t>
  </si>
  <si>
    <t xml:space="preserve">Integrated Graduate School of Medicine, Engineering, and Agricultural Sciences </t>
  </si>
  <si>
    <t>Applied Chemistry Course</t>
  </si>
  <si>
    <t>1501B</t>
  </si>
  <si>
    <t>Special Educational Program for Green Energy Conversion Science and Technology</t>
  </si>
  <si>
    <t>1501D</t>
  </si>
  <si>
    <t>Integrated Graduate School of Medicine, Engineering, and Agricultural Sciences</t>
  </si>
  <si>
    <t>Green Energy Conversion Science and Technology</t>
  </si>
  <si>
    <t>1501A</t>
  </si>
  <si>
    <t>Bioscience course, Bioengineering course</t>
  </si>
  <si>
    <t>1102B</t>
  </si>
  <si>
    <t>Yokohama National University</t>
  </si>
  <si>
    <t>Department of Mechanical Engineering, Materials Science, and Ocean Engineering /
Specialization in Systems Design for Ocean-Space,
Specialization in Aerospace Engineering</t>
  </si>
  <si>
    <t>1102D</t>
  </si>
  <si>
    <t xml:space="preserve">Department of Chemical and life Science /
Specialization in Chemistry Applications and Life Scinece
</t>
  </si>
  <si>
    <t>1205A</t>
  </si>
  <si>
    <t>Yokohama City University</t>
  </si>
  <si>
    <t>Graduate School of Urban Social and Cultural Studies</t>
  </si>
  <si>
    <t>Department of Urban Social and Cultural Studies</t>
  </si>
  <si>
    <t>1203A</t>
  </si>
  <si>
    <t>Graduate School of International Management</t>
  </si>
  <si>
    <t>Department of International Management</t>
  </si>
  <si>
    <t>1202A</t>
  </si>
  <si>
    <t>Graduate School of Nanobioscience</t>
  </si>
  <si>
    <t>Department of Materials System Science</t>
  </si>
  <si>
    <t>1202B</t>
  </si>
  <si>
    <t>Department of Life and Environmental System Science</t>
  </si>
  <si>
    <t>9301I</t>
  </si>
  <si>
    <t>Rakuno Gakuen University</t>
  </si>
  <si>
    <t>Graduate school of Veterinary Medicine</t>
  </si>
  <si>
    <t>Doctoral Course of veterinary Medicine</t>
  </si>
  <si>
    <t>Master's degree candidates are not accepted</t>
  </si>
  <si>
    <t>2901A</t>
  </si>
  <si>
    <t xml:space="preserve">RIKKYO </t>
  </si>
  <si>
    <t xml:space="preserve">Graduate School of Business </t>
  </si>
  <si>
    <t>MIB（Master in International Business ）</t>
  </si>
  <si>
    <t>2901B</t>
  </si>
  <si>
    <t>Master of Public Management and Administration　Course</t>
  </si>
  <si>
    <t>2902A</t>
  </si>
  <si>
    <t>Graduate School of Social Design Studies</t>
  </si>
  <si>
    <t>Master of Social Development and Administration Course</t>
  </si>
  <si>
    <t>7501A</t>
  </si>
  <si>
    <t>APU - Ritsumeikan Asia Pacific University</t>
  </si>
  <si>
    <t>Graduate school of Management</t>
  </si>
  <si>
    <t xml:space="preserve">Major of Management / Specialization in Japanese Management </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</si>
  <si>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</si>
  <si>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</si>
  <si>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</si>
  <si>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</si>
  <si>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</si>
  <si>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</si>
  <si>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</si>
  <si>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</si>
  <si>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Major in Asia Pacific Studies/International Relations</t>
  </si>
  <si>
    <t>7502B</t>
  </si>
  <si>
    <t>Major in Asia Pacific Studies/Society and Culture</t>
  </si>
  <si>
    <t>7502C</t>
  </si>
  <si>
    <t>Major in International Cooperation Policy/International Public Administration</t>
  </si>
  <si>
    <t>7502D</t>
  </si>
  <si>
    <t>Major in International Cooperation Policy/Development Economics</t>
  </si>
  <si>
    <t>7502E</t>
  </si>
  <si>
    <t>Major in International Cooperation Policy/Sustainability Science</t>
  </si>
  <si>
    <t>7502F</t>
  </si>
  <si>
    <t>Major in International Cooperation Policy/Tourism and Hospitarity</t>
  </si>
  <si>
    <t>5102A</t>
  </si>
  <si>
    <t>Ritsumeikan University</t>
  </si>
  <si>
    <t>Graduate School of Information Science and Engineering</t>
  </si>
  <si>
    <t>Information Science and Engineering</t>
  </si>
  <si>
    <t>5103A</t>
  </si>
  <si>
    <t>5104A</t>
  </si>
  <si>
    <t>Graduate School of Policy Science</t>
  </si>
  <si>
    <t>5601A</t>
  </si>
  <si>
    <t>Ryukoku University</t>
  </si>
  <si>
    <t>Graduate school of  economics</t>
  </si>
  <si>
    <t>Department of Economics</t>
  </si>
  <si>
    <t>2301A</t>
  </si>
  <si>
    <t>WASEDA University</t>
  </si>
  <si>
    <t>1) Economics Course
2) Global Political Economy Course</t>
  </si>
  <si>
    <t>2303A</t>
  </si>
  <si>
    <t xml:space="preserve">WASEDA University		
</t>
  </si>
  <si>
    <t>Graduate School of Business and Finance</t>
  </si>
  <si>
    <t>International MBA</t>
  </si>
  <si>
    <t>2303B</t>
  </si>
  <si>
    <t>MSc in Finance</t>
  </si>
  <si>
    <t>2306A</t>
  </si>
  <si>
    <t>Graduate School of Asia-Pacific Studies</t>
  </si>
  <si>
    <t>International Studies</t>
  </si>
  <si>
    <t>2308A</t>
  </si>
  <si>
    <t>Waseda University</t>
  </si>
  <si>
    <t>Graduate School
of Fundamental Science
and Engineering</t>
  </si>
  <si>
    <t>Department of Computer Science and Communications Engineering</t>
  </si>
  <si>
    <t>2305A</t>
  </si>
  <si>
    <t>Graduate School of Information, Production and Systems</t>
  </si>
  <si>
    <t>Major in Information, Production and Systems Engineering</t>
  </si>
  <si>
    <t>2304A</t>
  </si>
  <si>
    <t>Graduate school of Social Sciences</t>
  </si>
  <si>
    <t>Major in Global Society
Major in Policy Science</t>
  </si>
  <si>
    <t>4902A</t>
    <phoneticPr fontId="1"/>
  </si>
  <si>
    <r>
      <t>University Information for KCCP 2024 (</t>
    </r>
    <r>
      <rPr>
        <b/>
        <sz val="30"/>
        <color rgb="FFFF0000"/>
        <rFont val="BIZ UDゴシック"/>
        <family val="3"/>
        <charset val="128"/>
      </rPr>
      <t>For Pre-Application Matching)</t>
    </r>
    <phoneticPr fontId="1"/>
  </si>
  <si>
    <t>JICA開発大学院連携プログラム（各大学におけるプログラム）の設置有無
JICA-DSP “Development Studies Programs Offered by Various Universities” (Individual Programs))
(*if this column is "Yes", JICA-DSP is offered to JICA Participants)</t>
    <phoneticPr fontId="1"/>
  </si>
  <si>
    <t>Graduate School Code</t>
    <phoneticPr fontId="1"/>
  </si>
  <si>
    <t>(1) 大学・研究科情報
(1) Information on course/university</t>
    <rPh sb="4" eb="6">
      <t>ダイガク</t>
    </rPh>
    <rPh sb="7" eb="9">
      <t>ケンキュウ</t>
    </rPh>
    <rPh sb="9" eb="10">
      <t>カ</t>
    </rPh>
    <rPh sb="10" eb="12">
      <t>ジョウホウ</t>
    </rPh>
    <phoneticPr fontId="1"/>
  </si>
  <si>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1"/>
  </si>
  <si>
    <t>(3) 2024年秋入学時の受入身分 
(3) Types of Status to be Accepted as of 2024 Fall Admission</t>
    <rPh sb="8" eb="9">
      <t>ネン</t>
    </rPh>
    <rPh sb="9" eb="10">
      <t>アキ</t>
    </rPh>
    <rPh sb="10" eb="12">
      <t>ニュウガク</t>
    </rPh>
    <rPh sb="12" eb="13">
      <t>ジ</t>
    </rPh>
    <rPh sb="14" eb="18">
      <t>ウケイレミブン</t>
    </rPh>
    <phoneticPr fontId="1"/>
  </si>
  <si>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1"/>
  </si>
  <si>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1"/>
  </si>
  <si>
    <t xml:space="preserve">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
</t>
    <rPh sb="2" eb="3">
      <t>ホカ</t>
    </rPh>
    <phoneticPr fontId="1"/>
  </si>
  <si>
    <t>基礎情報（英）
 Basic information on course/University(English)</t>
    <rPh sb="0" eb="2">
      <t>キソ</t>
    </rPh>
    <rPh sb="2" eb="4">
      <t>ジョウホウ</t>
    </rPh>
    <rPh sb="5" eb="6">
      <t>エイ</t>
    </rPh>
    <phoneticPr fontId="1"/>
  </si>
  <si>
    <t>基礎情報（和） 
Basic information on course/University(Japanese)</t>
    <rPh sb="0" eb="4">
      <t>キソジョウホウ</t>
    </rPh>
    <rPh sb="5" eb="6">
      <t>ワ</t>
    </rPh>
    <phoneticPr fontId="1"/>
  </si>
  <si>
    <t>標準修業年限
（修士・博士）
Standard length of the Master's course/PhD course</t>
    <rPh sb="0" eb="2">
      <t>ヒョウジュン</t>
    </rPh>
    <rPh sb="2" eb="4">
      <t>シュウギョウ</t>
    </rPh>
    <rPh sb="4" eb="6">
      <t>ネンゲン</t>
    </rPh>
    <rPh sb="8" eb="10">
      <t>シュウシ</t>
    </rPh>
    <rPh sb="11" eb="13">
      <t>ハカセ</t>
    </rPh>
    <phoneticPr fontId="1"/>
  </si>
  <si>
    <t xml:space="preserve">候補者へのメッセージ・
アピールポイント等
Messages for candidates </t>
    <rPh sb="0" eb="3">
      <t>コウホシャ</t>
    </rPh>
    <rPh sb="20" eb="21">
      <t>ナド</t>
    </rPh>
    <phoneticPr fontId="1"/>
  </si>
  <si>
    <t>修士
Master</t>
    <phoneticPr fontId="1"/>
  </si>
  <si>
    <t>博士
Ph.D</t>
    <phoneticPr fontId="1"/>
  </si>
  <si>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1"/>
  </si>
  <si>
    <r>
      <t xml:space="preserve">SDGsグローバルリーダー
</t>
    </r>
    <r>
      <rPr>
        <b/>
        <sz val="14"/>
        <rFont val="BIZ UDゴシック"/>
        <family val="3"/>
        <charset val="128"/>
      </rPr>
      <t>SDGs Global Leader</t>
    </r>
    <phoneticPr fontId="1"/>
  </si>
  <si>
    <t>タンザニア財務計画省人材育成・能力強化プロジェクト
Capacity Development for Officials of the Ministry of Finance and Planning through Master's Degree Programs</t>
    <phoneticPr fontId="1"/>
  </si>
  <si>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1"/>
  </si>
  <si>
    <t xml:space="preserve">法・司法分野の中核人材プログラム 
Legal and Judicial Human Resources Development </t>
    <phoneticPr fontId="1"/>
  </si>
  <si>
    <t>国際公法分野の中核人材プログラム 
Human Resources Development on Public International Law</t>
    <phoneticPr fontId="1"/>
  </si>
  <si>
    <t>食料安全保障のための農学ネットワーク
Agriculture Studies Networks for Food Security（Agri-Net）</t>
    <rPh sb="0" eb="2">
      <t>ショクリョウ</t>
    </rPh>
    <rPh sb="2" eb="4">
      <t>アンゼン</t>
    </rPh>
    <rPh sb="4" eb="6">
      <t>ホショウ</t>
    </rPh>
    <rPh sb="10" eb="12">
      <t>ノウガク</t>
    </rPh>
    <phoneticPr fontId="1"/>
  </si>
  <si>
    <t>入学時の受入可能な身分
Acceptable Status at the time of admission</t>
    <phoneticPr fontId="1"/>
  </si>
  <si>
    <t>正規生
Regular Student</t>
    <rPh sb="0" eb="2">
      <t>セイキ</t>
    </rPh>
    <rPh sb="2" eb="3">
      <t>セイ</t>
    </rPh>
    <phoneticPr fontId="1"/>
  </si>
  <si>
    <t>研究生
Research Student</t>
    <rPh sb="0" eb="3">
      <t>ケンキュウセイ</t>
    </rPh>
    <phoneticPr fontId="1"/>
  </si>
  <si>
    <t xml:space="preserve">候補者からの事前相談のための連絡先 
（出願前マッチング実施前）
Contact Information for consultation with university before "Pre-application matching" </t>
    <rPh sb="8" eb="10">
      <t>ソウダン</t>
    </rPh>
    <phoneticPr fontId="1"/>
  </si>
  <si>
    <t>　募集要項及び願書に関する情報
Information for application guidelines and application form for the entrance examination by universities</t>
    <rPh sb="10" eb="11">
      <t>カン</t>
    </rPh>
    <phoneticPr fontId="1"/>
  </si>
  <si>
    <t>必須統一試験の要否／種類／提出時期
（TOEFL、IELTS、GMAT、GRE等）
Whether or not required to submit Test Certificates/Types of Test Certificate/Submission Timing
（TOEFL, IELTS,　Duolingo, GMAT, GRE and others)</t>
    <phoneticPr fontId="1"/>
  </si>
  <si>
    <t>英語統一試験結果の代替について
Alternative Documents to prove English Proficiency</t>
    <phoneticPr fontId="1"/>
  </si>
  <si>
    <t>入試合否発表
University's examination results announcement</t>
    <rPh sb="0" eb="2">
      <t>ニュウシ</t>
    </rPh>
    <rPh sb="2" eb="4">
      <t>ゴウヒ</t>
    </rPh>
    <rPh sb="4" eb="6">
      <t>ハッピョウ</t>
    </rPh>
    <phoneticPr fontId="1"/>
  </si>
  <si>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1"/>
  </si>
  <si>
    <t>大学名
（英語表記）
Name of University
(English)</t>
    <rPh sb="0" eb="2">
      <t>ダイガク</t>
    </rPh>
    <rPh sb="2" eb="3">
      <t>メイ</t>
    </rPh>
    <rPh sb="5" eb="7">
      <t>エイゴ</t>
    </rPh>
    <rPh sb="7" eb="9">
      <t>ヒョウキ</t>
    </rPh>
    <phoneticPr fontId="1"/>
  </si>
  <si>
    <t>研究科名
（英語表記）
Name of Graduate School
(English)</t>
  </si>
  <si>
    <t>専攻/コース名称
（英語表記）
Name of Course/Major
(English)</t>
    <rPh sb="0" eb="2">
      <t>センコウ</t>
    </rPh>
    <rPh sb="6" eb="8">
      <t>メイショウ</t>
    </rPh>
    <rPh sb="10" eb="12">
      <t>エイゴ</t>
    </rPh>
    <rPh sb="12" eb="14">
      <t>ヒョウキ</t>
    </rPh>
    <phoneticPr fontId="1"/>
  </si>
  <si>
    <t>研究室名
（英語表記）
Name of laboratory
(English)</t>
    <rPh sb="0" eb="3">
      <t>ケンキュウシツ</t>
    </rPh>
    <rPh sb="3" eb="4">
      <t>メイ</t>
    </rPh>
    <phoneticPr fontId="1"/>
  </si>
  <si>
    <t>指導教員氏名
（英語表記）
Name of professor
(English)</t>
    <rPh sb="8" eb="10">
      <t>エイゴ</t>
    </rPh>
    <rPh sb="10" eb="12">
      <t>ヒョウキ</t>
    </rPh>
    <phoneticPr fontId="1"/>
  </si>
  <si>
    <t>研究科ウェブサイト
（英文版URL）
Website for the graduate school
(English)</t>
    <rPh sb="0" eb="3">
      <t>ケンキュウカ</t>
    </rPh>
    <rPh sb="11" eb="13">
      <t>エイブン</t>
    </rPh>
    <rPh sb="13" eb="14">
      <t>バン</t>
    </rPh>
    <phoneticPr fontId="1"/>
  </si>
  <si>
    <t xml:space="preserve">大学名
（日本語表記）
Name of University
(Japanese)
</t>
    <rPh sb="0" eb="2">
      <t>ダイガク</t>
    </rPh>
    <rPh sb="2" eb="3">
      <t>メイ</t>
    </rPh>
    <rPh sb="5" eb="8">
      <t>ニホンゴ</t>
    </rPh>
    <rPh sb="8" eb="10">
      <t>ヒョウキ</t>
    </rPh>
    <phoneticPr fontId="1"/>
  </si>
  <si>
    <t>研究科名
(日本語表記）
Name of Graduate School (Japanese)</t>
    <rPh sb="0" eb="3">
      <t>ケンキュウカ</t>
    </rPh>
    <rPh sb="3" eb="4">
      <t>メイ</t>
    </rPh>
    <rPh sb="6" eb="9">
      <t>ニホンゴ</t>
    </rPh>
    <rPh sb="9" eb="11">
      <t>ヒョウキ</t>
    </rPh>
    <phoneticPr fontId="1"/>
  </si>
  <si>
    <t>専攻/コース名
(日本語表記）
Name of Course/Major (Japanese)</t>
    <rPh sb="0" eb="2">
      <t>センコウ</t>
    </rPh>
    <rPh sb="6" eb="7">
      <t>メイ</t>
    </rPh>
    <phoneticPr fontId="1"/>
  </si>
  <si>
    <t>研究室名
(日本語表記）
Name of laboratory
（Japanese)</t>
    <rPh sb="0" eb="3">
      <t>ケンキュウシツ</t>
    </rPh>
    <rPh sb="3" eb="4">
      <t>メイ</t>
    </rPh>
    <phoneticPr fontId="1"/>
  </si>
  <si>
    <t>指導教員氏名
（日本語表記）
Name of professor
（Japanese）</t>
    <rPh sb="8" eb="11">
      <t>ニホンゴ</t>
    </rPh>
    <rPh sb="11" eb="13">
      <t>ヒョウキ</t>
    </rPh>
    <phoneticPr fontId="1"/>
  </si>
  <si>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1"/>
  </si>
  <si>
    <t>博士課程　
標準修業年限
Standard length of the course of study
for PhD.degree</t>
    <rPh sb="0" eb="2">
      <t>ハカセ</t>
    </rPh>
    <rPh sb="2" eb="4">
      <t>カテイ</t>
    </rPh>
    <rPh sb="6" eb="8">
      <t>ヒョウジュン</t>
    </rPh>
    <rPh sb="8" eb="10">
      <t>シュウギョウ</t>
    </rPh>
    <rPh sb="10" eb="12">
      <t>ネンゲン</t>
    </rPh>
    <phoneticPr fontId="1"/>
  </si>
  <si>
    <t>　候補者へのメッセージ・アピールポイント等
（英語）
（任意記入）
Messages for Candidates if any
(English)</t>
    <phoneticPr fontId="1"/>
  </si>
  <si>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1"/>
  </si>
  <si>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1"/>
  </si>
  <si>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1"/>
  </si>
  <si>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1"/>
  </si>
  <si>
    <t>ABEイニシアティブ
修士課程
Master</t>
    <rPh sb="12" eb="14">
      <t>シュウシ</t>
    </rPh>
    <rPh sb="14" eb="16">
      <t>カテイ</t>
    </rPh>
    <phoneticPr fontId="1"/>
  </si>
  <si>
    <t>アフリカ
Africa
修士課程
Master</t>
    <rPh sb="13" eb="15">
      <t>シュウシ</t>
    </rPh>
    <rPh sb="15" eb="17">
      <t>カテイ</t>
    </rPh>
    <phoneticPr fontId="1"/>
  </si>
  <si>
    <t>アフリカ
Africa 
博士課程
Ph.D</t>
    <rPh sb="14" eb="16">
      <t>ハカセ</t>
    </rPh>
    <rPh sb="16" eb="18">
      <t>カテイ</t>
    </rPh>
    <phoneticPr fontId="1"/>
  </si>
  <si>
    <t>東南アジア
Southeast Asia
修士課程
Master</t>
    <rPh sb="22" eb="24">
      <t>シュウシ</t>
    </rPh>
    <rPh sb="24" eb="26">
      <t>カテイ</t>
    </rPh>
    <phoneticPr fontId="1"/>
  </si>
  <si>
    <t>東南アジア
Southeast Asia
博士課程
Ph.D</t>
    <rPh sb="22" eb="24">
      <t>ハカセ</t>
    </rPh>
    <rPh sb="24" eb="26">
      <t>カテイ</t>
    </rPh>
    <phoneticPr fontId="1"/>
  </si>
  <si>
    <t>南アジア
South Asia
修士課程
Master</t>
    <rPh sb="17" eb="19">
      <t>シュウシ</t>
    </rPh>
    <rPh sb="19" eb="21">
      <t>カテイ</t>
    </rPh>
    <phoneticPr fontId="1"/>
  </si>
  <si>
    <t>南アジア
South Asia
博士課程
Ph.D</t>
    <rPh sb="17" eb="19">
      <t>ハカセ</t>
    </rPh>
    <rPh sb="19" eb="21">
      <t>カテイ</t>
    </rPh>
    <phoneticPr fontId="1"/>
  </si>
  <si>
    <t>大洋州
Pacific Island
修士課程
Master</t>
    <rPh sb="20" eb="22">
      <t>シュウシ</t>
    </rPh>
    <rPh sb="22" eb="24">
      <t>カテイ</t>
    </rPh>
    <phoneticPr fontId="1"/>
  </si>
  <si>
    <t>大洋州
Pacific Island
博士課程
Ph.D</t>
    <rPh sb="20" eb="22">
      <t>ハカセ</t>
    </rPh>
    <rPh sb="22" eb="24">
      <t>カテイ</t>
    </rPh>
    <phoneticPr fontId="1"/>
  </si>
  <si>
    <t>中南米・カリブ
Latin America and the Caribbean
修士課程
Master</t>
    <rPh sb="41" eb="43">
      <t>シュウシ</t>
    </rPh>
    <rPh sb="43" eb="45">
      <t>カテイ</t>
    </rPh>
    <phoneticPr fontId="1"/>
  </si>
  <si>
    <t>中南米・カリブ
Latin America and the Caribbean
博士課程
Ph.D</t>
    <rPh sb="41" eb="43">
      <t>ハカセ</t>
    </rPh>
    <rPh sb="43" eb="45">
      <t>カテイ</t>
    </rPh>
    <phoneticPr fontId="1"/>
  </si>
  <si>
    <t>東・中央アジア
East and Central Asia
修士課程
Master</t>
    <rPh sb="31" eb="33">
      <t>シュウシ</t>
    </rPh>
    <rPh sb="33" eb="35">
      <t>カテイ</t>
    </rPh>
    <phoneticPr fontId="1"/>
  </si>
  <si>
    <t>東・中央アジア
East and Central Asia
博士課程
Ph.D</t>
    <rPh sb="31" eb="33">
      <t>ハカセ</t>
    </rPh>
    <rPh sb="33" eb="35">
      <t>カテイ</t>
    </rPh>
    <phoneticPr fontId="1"/>
  </si>
  <si>
    <t>中東・欧州
Middle East and Europe
修士課程
Master</t>
    <rPh sb="30" eb="32">
      <t>シュウシ</t>
    </rPh>
    <rPh sb="32" eb="34">
      <t>カテイ</t>
    </rPh>
    <phoneticPr fontId="1"/>
  </si>
  <si>
    <t>中東・欧州
Middle East and Europe
博士課程
Ph.D</t>
    <rPh sb="30" eb="32">
      <t>ハカセ</t>
    </rPh>
    <rPh sb="32" eb="34">
      <t>カテイ</t>
    </rPh>
    <phoneticPr fontId="1"/>
  </si>
  <si>
    <t>タンザニア財務計画省人材育成・能力強化プロジェクト
修士課程
Master</t>
    <rPh sb="27" eb="29">
      <t>シュウシ</t>
    </rPh>
    <rPh sb="29" eb="31">
      <t>カテイ</t>
    </rPh>
    <phoneticPr fontId="1"/>
  </si>
  <si>
    <t>アジア地域投資促進
修士課程
Master</t>
    <rPh sb="11" eb="13">
      <t>シュウシ</t>
    </rPh>
    <rPh sb="13" eb="15">
      <t>カテイ</t>
    </rPh>
    <phoneticPr fontId="1"/>
  </si>
  <si>
    <t>アジア地域投資促進
博士課程
Ph.D</t>
    <rPh sb="11" eb="13">
      <t>ハカセ</t>
    </rPh>
    <rPh sb="13" eb="15">
      <t>カテイ</t>
    </rPh>
    <phoneticPr fontId="1"/>
  </si>
  <si>
    <t>法・司法分野の中核人材
修士課程
Master</t>
    <rPh sb="13" eb="15">
      <t>シュウシ</t>
    </rPh>
    <rPh sb="15" eb="17">
      <t>カテイ</t>
    </rPh>
    <phoneticPr fontId="1"/>
  </si>
  <si>
    <t>国際公法分野の中核人材
修士課程
Master</t>
    <rPh sb="13" eb="15">
      <t>シュウシ</t>
    </rPh>
    <rPh sb="15" eb="17">
      <t>カテイ</t>
    </rPh>
    <phoneticPr fontId="1"/>
  </si>
  <si>
    <t>Agri-Net
修士課程
Master</t>
    <rPh sb="10" eb="12">
      <t>シュウシ</t>
    </rPh>
    <rPh sb="12" eb="14">
      <t>カテイ</t>
    </rPh>
    <phoneticPr fontId="1"/>
  </si>
  <si>
    <t>Agri-Net
博士課程
Ph.D</t>
    <rPh sb="10" eb="12">
      <t>ハカセ</t>
    </rPh>
    <rPh sb="12" eb="14">
      <t>カテイ</t>
    </rPh>
    <phoneticPr fontId="1"/>
  </si>
  <si>
    <t>Agri-Net
対象分野①</t>
    <phoneticPr fontId="1"/>
  </si>
  <si>
    <t>Agri-Net
対象分野②</t>
    <phoneticPr fontId="1"/>
  </si>
  <si>
    <t>Agri-Net
対象分野③</t>
    <phoneticPr fontId="1"/>
  </si>
  <si>
    <t>受入身分
acceptance status</t>
    <rPh sb="0" eb="4">
      <t>ウケイレミブン</t>
    </rPh>
    <phoneticPr fontId="1"/>
  </si>
  <si>
    <t>出願期間（2024年秋入学 正規生用)
※JICA候補者向けと一般留学生向けで期間が異なる場合は、JICA候補者向けの出願期間を記載。
Application period for JICA candidates' univerisity entrance examination 
(for Regular Student)</t>
    <phoneticPr fontId="1"/>
  </si>
  <si>
    <t>JICA候補者向けの出願期間が2024年1月末日までに終了するかどうか
Whether the application period for JICA candidates' entrance examination ends by the end of January 2024.</t>
    <rPh sb="21" eb="22">
      <t>ガツ</t>
    </rPh>
    <rPh sb="22" eb="24">
      <t>マツジツ</t>
    </rPh>
    <phoneticPr fontId="1"/>
  </si>
  <si>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1"/>
  </si>
  <si>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1"/>
  </si>
  <si>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1"/>
  </si>
  <si>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1"/>
  </si>
  <si>
    <t>事前相談可能な場合、事前相談先メールアドレス
If prior consultation is available, input e-mail address for consultation from candidates.</t>
    <rPh sb="12" eb="14">
      <t>ソウダン</t>
    </rPh>
    <rPh sb="14" eb="15">
      <t>サキ</t>
    </rPh>
    <phoneticPr fontId="1"/>
  </si>
  <si>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1"/>
  </si>
  <si>
    <t>詳細情報
1. URL, or
2. Email Address, or
3. Expected period application documents being sent to candidates or
4. Others</t>
    <rPh sb="0" eb="2">
      <t>ショウサイ</t>
    </rPh>
    <rPh sb="2" eb="4">
      <t>ジョウホウ</t>
    </rPh>
    <phoneticPr fontId="1"/>
  </si>
  <si>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1"/>
  </si>
  <si>
    <t>出願書類の提出方法
Means of submitting application documents</t>
    <rPh sb="5" eb="7">
      <t>テイシュツ</t>
    </rPh>
    <rPh sb="7" eb="9">
      <t>ホウホウ</t>
    </rPh>
    <phoneticPr fontId="1"/>
  </si>
  <si>
    <t>必須統一試験の提出の要否
Necessity of submitting test certificate.</t>
    <rPh sb="7" eb="9">
      <t>テイシュツ</t>
    </rPh>
    <rPh sb="10" eb="12">
      <t>ヨウヒ</t>
    </rPh>
    <phoneticPr fontId="1"/>
  </si>
  <si>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1"/>
  </si>
  <si>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1"/>
  </si>
  <si>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1"/>
  </si>
  <si>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1"/>
  </si>
  <si>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1"/>
  </si>
  <si>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1"/>
  </si>
  <si>
    <t>その他選考、出願、入試にかかる留意点
Other Points to Note
regarding selection procedures/application/entrance examination</t>
    <phoneticPr fontId="1"/>
  </si>
  <si>
    <t>備考
Points to Note</t>
  </si>
  <si>
    <t>S</t>
    <phoneticPr fontId="1"/>
  </si>
  <si>
    <t>Input（English）</t>
    <phoneticPr fontId="1"/>
  </si>
  <si>
    <t>Input（URL）</t>
  </si>
  <si>
    <t>Input（日）</t>
    <rPh sb="6" eb="7">
      <t>ヒ</t>
    </rPh>
    <phoneticPr fontId="1"/>
  </si>
  <si>
    <t>Select</t>
    <phoneticPr fontId="1"/>
  </si>
  <si>
    <t>選択
(１つ目)</t>
    <phoneticPr fontId="1"/>
  </si>
  <si>
    <t>選択
(2つ目)</t>
    <phoneticPr fontId="1"/>
  </si>
  <si>
    <t>Input（3つ以上の場合）</t>
  </si>
  <si>
    <t>Input</t>
    <phoneticPr fontId="1"/>
  </si>
  <si>
    <t>Input（English）</t>
  </si>
  <si>
    <t>Select</t>
  </si>
  <si>
    <t>YES</t>
  </si>
  <si>
    <t>0401A</t>
  </si>
  <si>
    <t>Graduate school of International Resource Sciences</t>
  </si>
  <si>
    <t>https://www.akita-u.ac.jp/shigen/eng/index.html</t>
    <phoneticPr fontId="1"/>
  </si>
  <si>
    <t>秋田大学</t>
  </si>
  <si>
    <t>国際資源学研究科</t>
  </si>
  <si>
    <t>2years</t>
  </si>
  <si>
    <t>3years</t>
  </si>
  <si>
    <t>https://www.akita-u.ac.jp/shigen/eng/graduate/info.html</t>
    <phoneticPr fontId="1"/>
  </si>
  <si>
    <t>no</t>
  </si>
  <si>
    <t>yes</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</si>
  <si>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</si>
  <si>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</si>
  <si>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</si>
  <si>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</si>
  <si>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</si>
  <si>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</si>
  <si>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</si>
  <si>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1"/>
  </si>
  <si>
    <t>October, 2023</t>
  </si>
  <si>
    <t>By online only
オンラインのみ</t>
  </si>
  <si>
    <t>No</t>
  </si>
  <si>
    <t>Submission of the test certificate is not required
統一試験スコアの提出は必須ではない</t>
  </si>
  <si>
    <t>Late July, 2024</t>
  </si>
  <si>
    <t>Cooperative Major in Sustainable Engineering</t>
    <phoneticPr fontId="1"/>
  </si>
  <si>
    <t>Earth and Environmental System Science</t>
  </si>
  <si>
    <t>Mayuko Fukuyama</t>
  </si>
  <si>
    <t>https://www.riko.akita-u.ac.jp/en/</t>
    <phoneticPr fontId="1"/>
  </si>
  <si>
    <t>理工学研究科</t>
  </si>
  <si>
    <t>共同サステナブル工学専攻</t>
  </si>
  <si>
    <t>地球環境システム学</t>
  </si>
  <si>
    <t>福山繭子</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</si>
  <si>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1"/>
  </si>
  <si>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</si>
  <si>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</si>
  <si>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</si>
  <si>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</si>
  <si>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1"/>
  </si>
  <si>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</si>
  <si>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</si>
  <si>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</si>
  <si>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</si>
  <si>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Algebra, Discrete Mathematics and Computer Science</t>
  </si>
  <si>
    <t>Akihiro Yamamura</t>
  </si>
  <si>
    <t>数理・電気電子情報学専攻　数理科学コース</t>
  </si>
  <si>
    <t>代数学、離散数学、計算機科学</t>
  </si>
  <si>
    <t>山村明弘</t>
  </si>
  <si>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</si>
  <si>
    <t>Dr. Akihhiro Yamamura</t>
  </si>
  <si>
    <t>yamamura@ie.akita-u.ac.jp</t>
  </si>
  <si>
    <t>https://www.riko.akita-u.ac.jp/en/graduate/prospectus.html</t>
    <phoneticPr fontId="1"/>
  </si>
  <si>
    <t>統一試験スコアの提出は必須ではない
Submission of the test certificate is not required</t>
  </si>
  <si>
    <t>足利大学</t>
  </si>
  <si>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</si>
  <si>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</si>
  <si>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</si>
  <si>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</si>
  <si>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</si>
  <si>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</si>
  <si>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1"/>
  </si>
  <si>
    <t>To be determined</t>
  </si>
  <si>
    <t>TOEFL and GMAT</t>
  </si>
  <si>
    <t>Required to be submitted at the time of pre-application matching
出願前マッチング時に必要</t>
  </si>
  <si>
    <t>When applying for entrance examination after pre-application matching process,
出願時に必要</t>
  </si>
  <si>
    <t>7901A</t>
  </si>
  <si>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</si>
  <si>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</si>
  <si>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</si>
  <si>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</si>
  <si>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</si>
  <si>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1"/>
  </si>
  <si>
    <t>石川県立大学</t>
  </si>
  <si>
    <t>生物資源環境学研究科</t>
  </si>
  <si>
    <t>環境科学専攻（前期）／自然人間共生科学専攻（後期）</t>
  </si>
  <si>
    <t>地域水工学</t>
  </si>
  <si>
    <t>一恩英二</t>
  </si>
  <si>
    <t>https://www.ishikawa-pu.ac.jp/graduate/course/master/master2/#</t>
    <phoneticPr fontId="1"/>
  </si>
  <si>
    <t>https://www.ishikawa-pu.ac.jp/graduate/course/doctor/doctor1/</t>
    <phoneticPr fontId="1"/>
  </si>
  <si>
    <t>2-3</t>
  </si>
  <si>
    <t>6-3</t>
  </si>
  <si>
    <t>From 24 March to 17 May,2024</t>
  </si>
  <si>
    <t>from 10 March to 31 May,2024</t>
  </si>
  <si>
    <t>Mr. Eiji Ichion</t>
  </si>
  <si>
    <t>ichion@ishikawa-pu.ac.jp</t>
  </si>
  <si>
    <t>kyoumu@ishikawa-pu.ac.jp</t>
    <phoneticPr fontId="1"/>
  </si>
  <si>
    <t>After pre-application matching process, at the timing of applying entrance examination
出願時に必要</t>
  </si>
  <si>
    <t>Under consideration
検討中</t>
  </si>
  <si>
    <t>June 15th, 2024</t>
  </si>
  <si>
    <t>h</t>
  </si>
  <si>
    <t>7901B</t>
  </si>
  <si>
    <t>Graduate school of Bioresource and Environmental Science</t>
  </si>
  <si>
    <t>Division of Environmental Science</t>
  </si>
  <si>
    <t>Rural Water Environmental Engineering</t>
  </si>
  <si>
    <t>Yoichi Fujihara</t>
  </si>
  <si>
    <t>https://www.ishikawa-pu.ac.jp/</t>
    <phoneticPr fontId="1"/>
  </si>
  <si>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</si>
  <si>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</si>
  <si>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</si>
  <si>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</si>
  <si>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</si>
  <si>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1"/>
  </si>
  <si>
    <t>6-1</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</si>
  <si>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</si>
  <si>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</si>
  <si>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</si>
  <si>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</si>
  <si>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</si>
  <si>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</si>
  <si>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</si>
  <si>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</si>
  <si>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</si>
  <si>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1"/>
  </si>
  <si>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</si>
  <si>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</si>
  <si>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</si>
  <si>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</si>
  <si>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</si>
  <si>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</si>
  <si>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</si>
  <si>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1"/>
  </si>
  <si>
    <t>石川県立大学</t>
    <phoneticPr fontId="1"/>
  </si>
  <si>
    <t>生産科学専攻</t>
  </si>
  <si>
    <t>動物管理学</t>
  </si>
  <si>
    <t>平山琢二</t>
  </si>
  <si>
    <t>Research theme
・Use of unused resources for feed
・Ruminant livestock breeding technique
・Animal welfare of livestock.</t>
  </si>
  <si>
    <t>https://www.ishikawa-pu.ac.jp/staff/staffname/hirayama-takuji/#</t>
    <phoneticPr fontId="1"/>
  </si>
  <si>
    <t>no</t>
    <phoneticPr fontId="1"/>
  </si>
  <si>
    <t>2-2</t>
  </si>
  <si>
    <t>1-1, 2-1, 3-1</t>
  </si>
  <si>
    <t>0801A</t>
  </si>
  <si>
    <t>Ibaraki University</t>
  </si>
  <si>
    <t>Course in Applied Asian Agriculture</t>
  </si>
  <si>
    <t>https://www.agr.ibaraki.ac.jp/
Please use the translation feature of your browser to view the site, which is only available in the Japanese language.</t>
    <phoneticPr fontId="1"/>
  </si>
  <si>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</si>
  <si>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</si>
  <si>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</si>
  <si>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1"/>
  </si>
  <si>
    <t>1-1</t>
  </si>
  <si>
    <t>2-1</t>
  </si>
  <si>
    <t>2-2,2-3,3-1,3-2,4-1</t>
  </si>
  <si>
    <t>TBD
未定</t>
  </si>
  <si>
    <t>From 5 June to 9 June, 2023</t>
  </si>
  <si>
    <t>Academic Affairs Group</t>
  </si>
  <si>
    <t>agri-gakumu3@ml.ibaraki.ac.jp</t>
  </si>
  <si>
    <t>https://www.agr.ibaraki.ac.jp/guidance/exam.html</t>
    <phoneticPr fontId="1"/>
  </si>
  <si>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</si>
  <si>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</si>
  <si>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</si>
  <si>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</si>
  <si>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</si>
  <si>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</si>
  <si>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</si>
  <si>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</si>
  <si>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</si>
  <si>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</si>
  <si>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1"/>
  </si>
  <si>
    <t>岩手大学</t>
    <phoneticPr fontId="1"/>
  </si>
  <si>
    <t>大学院連合農学研究科</t>
  </si>
  <si>
    <t>生物生産科学専攻</t>
  </si>
  <si>
    <t>作物学研究室</t>
  </si>
  <si>
    <t>下野　裕之</t>
  </si>
  <si>
    <t>https://ugas.agr.iwate-u.ac.jp/en/introduction-to-our-professors/</t>
    <phoneticPr fontId="1"/>
  </si>
  <si>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</si>
  <si>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</si>
  <si>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</si>
  <si>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</si>
  <si>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</si>
  <si>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</si>
  <si>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</si>
  <si>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</si>
  <si>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</si>
  <si>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</si>
  <si>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</si>
  <si>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</si>
  <si>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</si>
  <si>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1"/>
  </si>
  <si>
    <t>Physiology of Domestic Animals</t>
  </si>
  <si>
    <t>Fuminori Kawabata</t>
  </si>
  <si>
    <t>家畜生理学分野</t>
  </si>
  <si>
    <t>川端　二功</t>
    <phoneticPr fontId="1"/>
  </si>
  <si>
    <t>4-1</t>
  </si>
  <si>
    <t>Dr. Fuminori Kawabata</t>
  </si>
  <si>
    <t>kawabata@hirosaki-u.ac.jp</t>
  </si>
  <si>
    <t>0601D</t>
  </si>
  <si>
    <t>Edaphology</t>
  </si>
  <si>
    <t>Yuka　Sasaki</t>
  </si>
  <si>
    <t>https://www.tr.yamagata-u.ac.jp/en/index.html</t>
    <phoneticPr fontId="1"/>
  </si>
  <si>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</si>
  <si>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</si>
  <si>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</si>
  <si>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https://www.tr.yamagata-u.ac.jp/en/staff.html</t>
    <phoneticPr fontId="1"/>
  </si>
  <si>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</si>
  <si>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</si>
  <si>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</si>
  <si>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</si>
  <si>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</si>
  <si>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</si>
  <si>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</si>
  <si>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</si>
  <si>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</si>
  <si>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</si>
  <si>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</si>
  <si>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</si>
  <si>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</si>
  <si>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</si>
  <si>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</si>
  <si>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</si>
  <si>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1"/>
  </si>
  <si>
    <t>0601G</t>
  </si>
  <si>
    <t>Postharvest Biology and Technology</t>
  </si>
  <si>
    <t>Hideki Murayama</t>
  </si>
  <si>
    <t>農産物生理化学</t>
  </si>
  <si>
    <t>村山　秀樹</t>
    <phoneticPr fontId="1"/>
  </si>
  <si>
    <t>Research topics are postharvest storage, treatments and underpinning mechanisms, quality evaluation, packaging, handling, and distribution of agricultural crops.</t>
  </si>
  <si>
    <t>mhideki@tds1.tr.yamagata-u.ac.jp</t>
  </si>
  <si>
    <t>0601I</t>
  </si>
  <si>
    <t>Lab of Plant Nutrition &amp; Soil Science</t>
  </si>
  <si>
    <t>Weiguo Cheng</t>
  </si>
  <si>
    <t>生物生産科学専攻</t>
    <phoneticPr fontId="1"/>
  </si>
  <si>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</si>
  <si>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</si>
  <si>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</si>
  <si>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</si>
  <si>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</si>
  <si>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cheng@tds1.tr.yamagata-u.ac.jp</t>
  </si>
  <si>
    <t>0601L</t>
    <phoneticPr fontId="1"/>
  </si>
  <si>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</si>
  <si>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</si>
  <si>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</si>
  <si>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</si>
  <si>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</si>
  <si>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</si>
  <si>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1"/>
  </si>
  <si>
    <t>Bioresources Science Major</t>
  </si>
  <si>
    <t>Natural Product Chemistry</t>
  </si>
  <si>
    <t>Yoshihito Shiono</t>
  </si>
  <si>
    <t>生物資源科学専攻</t>
    <phoneticPr fontId="1"/>
  </si>
  <si>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</si>
  <si>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</si>
  <si>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</si>
  <si>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</si>
  <si>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1"/>
  </si>
  <si>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</si>
  <si>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</si>
  <si>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</si>
  <si>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</si>
  <si>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</si>
  <si>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</si>
  <si>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</si>
  <si>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</si>
  <si>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0603A</t>
    <phoneticPr fontId="1"/>
  </si>
  <si>
    <t>Regional Environment Creation Major</t>
  </si>
  <si>
    <t>Water Environment Engineering</t>
  </si>
  <si>
    <t>Toru Watanabe</t>
  </si>
  <si>
    <t>地域環境創生学専攻</t>
    <phoneticPr fontId="1"/>
  </si>
  <si>
    <t>水環境工学</t>
  </si>
  <si>
    <t>渡部　徹</t>
    <phoneticPr fontId="1"/>
  </si>
  <si>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</si>
  <si>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</si>
  <si>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</si>
  <si>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1"/>
  </si>
  <si>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</si>
  <si>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</si>
  <si>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</si>
  <si>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</si>
  <si>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</si>
  <si>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</si>
  <si>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</si>
  <si>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https://www.utsunomiya-u.ac.jp/grdc/en/</t>
    <phoneticPr fontId="1"/>
  </si>
  <si>
    <t>宇都宮大学</t>
  </si>
  <si>
    <t>地域創生科学研究科</t>
  </si>
  <si>
    <t>社会デザイン科学専攻農業・農村経済学プログラム</t>
  </si>
  <si>
    <t>3-3</t>
  </si>
  <si>
    <t>End of February</t>
  </si>
  <si>
    <t>社会デザイン科学専攻建築学プログラム</t>
  </si>
  <si>
    <t>3. Application guidelines and forms will be sent directly to candidates from university within the period stated in the next column 
4. 大学担当者から候補者に送付</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</si>
  <si>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</si>
  <si>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</si>
  <si>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1"/>
  </si>
  <si>
    <t>社会デザイン科学専攻農業土木学プログラム</t>
  </si>
  <si>
    <t>3. Application guidelines and forms will be sent directly to candidates from university within the period stated in the next column 
6. 大学担当者から候補者に送付</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</si>
  <si>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</si>
  <si>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</si>
  <si>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</si>
  <si>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</si>
  <si>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</si>
  <si>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</si>
  <si>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1"/>
  </si>
  <si>
    <t>工農総合科学専攻光工学プログラム</t>
  </si>
  <si>
    <t>5-1，6-2</t>
  </si>
  <si>
    <t>3. Application guidelines and forms will be sent directly to candidates from university within the period stated in the next column 
9. 大学担当者から候補者に送付</t>
  </si>
  <si>
    <t>工農総合科学専攻分子農学プログラム</t>
  </si>
  <si>
    <t>3. Application guidelines and forms will be sent directly to candidates from university within the period stated in the next column 
10. 大学担当者から候補者に送付</t>
  </si>
  <si>
    <t>工農総合科学専攻農芸化学プログラム</t>
  </si>
  <si>
    <t>3. Application guidelines and forms will be sent directly to candidates from university within the period stated in the next column 
11. 大学担当者から候補者に送付</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</si>
  <si>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</si>
  <si>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</si>
  <si>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</si>
  <si>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</si>
  <si>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1"/>
  </si>
  <si>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</si>
  <si>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</si>
  <si>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</si>
  <si>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</si>
  <si>
    <t>1001L</t>
  </si>
  <si>
    <t>Division of Advanced Trans-disciplinary Science/Global and Regional Development Design Program</t>
  </si>
  <si>
    <t>先端融合科学専攻グローバル地域デザインプログラム</t>
  </si>
  <si>
    <t>6201A</t>
  </si>
  <si>
    <t>Science and Engineerin/Natural Science (Chemistry)</t>
  </si>
  <si>
    <t xml:space="preserve">Biophysical Chemistry Lab. </t>
  </si>
  <si>
    <t>Miwa SUGIURA</t>
  </si>
  <si>
    <t>https://www.eng.ehime-u.ac.jp/rikougaku/english/</t>
    <phoneticPr fontId="1"/>
  </si>
  <si>
    <t>愛媛大学</t>
  </si>
  <si>
    <t>理工学専攻／自然科学基盤プログラム（化学分野）</t>
  </si>
  <si>
    <t>生物化学研究室</t>
  </si>
  <si>
    <t>杉浦美羽</t>
  </si>
  <si>
    <t>http://www.sci.ehime-u.ac.jp/en/course/chemical/</t>
    <phoneticPr fontId="1"/>
  </si>
  <si>
    <t>2024年2月1日～2024年3月31日　Feburary 1, 2024 - March 31, 2024</t>
  </si>
  <si>
    <t xml:space="preserve">未定
To be determined </t>
  </si>
  <si>
    <t>Around May 2023</t>
  </si>
  <si>
    <t>miwa.sugiura@ehime-u.ac.jp</t>
  </si>
  <si>
    <t>https://www.ehime-u.ac.jp/en_page-prospective-students/</t>
    <phoneticPr fontId="1"/>
  </si>
  <si>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</si>
  <si>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</si>
  <si>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</si>
  <si>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</si>
  <si>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</si>
  <si>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</si>
  <si>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</si>
  <si>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</si>
  <si>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</si>
  <si>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</si>
  <si>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</si>
  <si>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</si>
  <si>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</si>
  <si>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</si>
  <si>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</si>
  <si>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</si>
  <si>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</si>
  <si>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理工学専攻／数理情報プログラム</t>
  </si>
  <si>
    <t>The program includes data science.</t>
  </si>
  <si>
    <t>Graduate School of Science and Engineering team,
Education Support Division</t>
  </si>
  <si>
    <t>rikougakum@stu.ehime-u.ac.jp　</t>
  </si>
  <si>
    <t>理工学専攻／自然科学基盤プログラム（生物学分野）</t>
  </si>
  <si>
    <t>Yasunori Murakami</t>
  </si>
  <si>
    <t>murakami.yasunori.mup@ehime-u.ac.jp</t>
  </si>
  <si>
    <t>Paleoenvironmental Lab.</t>
  </si>
  <si>
    <t>Rie S, HORI</t>
  </si>
  <si>
    <t>理工学専攻／自然科学基盤プログラム（地球科学分野）</t>
  </si>
  <si>
    <t>古環境学研究室</t>
  </si>
  <si>
    <t>堀　利栄</t>
  </si>
  <si>
    <t>EARTH SCIENCE COURSE | Faculty of Science, Ehime University (ehime-u.ac.jp)</t>
    <phoneticPr fontId="1"/>
  </si>
  <si>
    <t>hori.rie.mm@ehime-u.ac.jp</t>
  </si>
  <si>
    <t>https://www.eng.ehime-u.ac.jp/rikougaku/index_en.html</t>
    <phoneticPr fontId="1"/>
  </si>
  <si>
    <t>理工学専攻/社会基盤プログラム環境建設工学分野</t>
  </si>
  <si>
    <t>https://www.ehime-u.ac.jp/ebook/eng_gra2022/index.html#page=1</t>
    <phoneticPr fontId="1"/>
  </si>
  <si>
    <t>To be determined
(In 2023, application period was after February.)</t>
  </si>
  <si>
    <t>From 20 April to 1 May,2023</t>
  </si>
  <si>
    <t>Professor Isao Ujike</t>
  </si>
  <si>
    <t>ujike.isao.me@ehime-u.ac.jp</t>
  </si>
  <si>
    <t>https://www.ehime-u.ac.jp/en_page/prospective-students/</t>
    <phoneticPr fontId="1"/>
  </si>
  <si>
    <t>TOEIC L&amp;R and TOEFLiBT</t>
  </si>
  <si>
    <t>6202A</t>
  </si>
  <si>
    <t>The United Graduate School of Agricultural Sciences
(Doctor Program)</t>
  </si>
  <si>
    <t>http://rendai.agr.ehime-u.ac.jp/english/</t>
    <phoneticPr fontId="1"/>
  </si>
  <si>
    <t>連合農学研究科（博士課程）</t>
  </si>
  <si>
    <t>http://rendai.agr.ehime-u.ac.jp/english/kenkyu/</t>
    <phoneticPr fontId="1"/>
  </si>
  <si>
    <t xml:space="preserve"> 
2-2, 
2-3, 
3-1,
3-2,
3-3,
4-1,
5-1,
6-1,
6-2,
6-3 </t>
  </si>
  <si>
    <t>From 3 October, 2022 to 17 April, 2023</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</si>
  <si>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</si>
  <si>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</si>
  <si>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1"/>
  </si>
  <si>
    <t>From October 2, 2023 and June 3, 2024</t>
  </si>
  <si>
    <t>TOEFL,　TOEIC,　IELTS,　or other internationally recognized English language proficiency test</t>
  </si>
  <si>
    <t>Late May and early September 2024</t>
  </si>
  <si>
    <t>Listed in the application guide and can be searched on the matching website</t>
  </si>
  <si>
    <t>https://www.agr.ehime-u.ac.jp/en/graduate/special/</t>
    <phoneticPr fontId="1"/>
  </si>
  <si>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</si>
  <si>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</si>
  <si>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</si>
  <si>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1"/>
  </si>
  <si>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</si>
  <si>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</si>
  <si>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</si>
  <si>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</si>
  <si>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</si>
  <si>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</si>
  <si>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</si>
  <si>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</si>
  <si>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</si>
  <si>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</si>
  <si>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</si>
  <si>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</si>
  <si>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8201A</t>
    <phoneticPr fontId="1"/>
  </si>
  <si>
    <t>https://www.es.osaka-u.ac.jp/en/</t>
    <phoneticPr fontId="1"/>
  </si>
  <si>
    <t>大阪大学</t>
  </si>
  <si>
    <t>基礎工学研究科</t>
  </si>
  <si>
    <t>１）物質創成専攻
２）機能創成専攻
３）システム創成専攻</t>
  </si>
  <si>
    <t>https://www.es.osaka-u.ac.jp/en/faculty-research/academic-staff/index.html</t>
    <phoneticPr fontId="1"/>
  </si>
  <si>
    <t>Determined at the time of entrance exam
入学審査時に決定</t>
    <phoneticPr fontId="1"/>
  </si>
  <si>
    <t>Application information for October 2024 will be uploaded with in August 2023.
https://www.es.osaka-u.ac.jp/en/admission-aid/graduate-admissions/index.html</t>
  </si>
  <si>
    <t>At least four months proir to the enrollment date</t>
  </si>
  <si>
    <t>Yes
application period ends by the beginning of February 2024.</t>
  </si>
  <si>
    <t>https://www.es.osaka-u.ac.jp/en/admission-aid/graduate-admissions/index.html</t>
    <phoneticPr fontId="1"/>
  </si>
  <si>
    <t>Application information for October 2024 will be uploaded with in August 2023.</t>
  </si>
  <si>
    <t>書面による郵送のみ
Candidates must post documents to university</t>
  </si>
  <si>
    <t>above 79 for TOEFL-iBT, 213 for TOEFL-CBT, 550 for TOEFL-PBT, 6.0 for IELTS</t>
  </si>
  <si>
    <t>1. A letter issued by the university where candidates have obtained the degree most recently
1. 英語での学位取得が確認できる最終学位取得大学からの書類</t>
  </si>
  <si>
    <t>Early August 2024</t>
  </si>
  <si>
    <t>8204A</t>
    <phoneticPr fontId="1"/>
  </si>
  <si>
    <t>Osaka University</t>
    <phoneticPr fontId="1"/>
  </si>
  <si>
    <t>Graduate School of Pharmaceutical Sciences</t>
    <phoneticPr fontId="1"/>
  </si>
  <si>
    <t>Advanced Pharmaco-science</t>
    <phoneticPr fontId="1"/>
  </si>
  <si>
    <t>大阪大学</t>
    <rPh sb="0" eb="4">
      <t>オオサカダイガク</t>
    </rPh>
    <phoneticPr fontId="1"/>
  </si>
  <si>
    <t>薬学研究科</t>
    <rPh sb="0" eb="5">
      <t>ヤクガクケンキュウカ</t>
    </rPh>
    <phoneticPr fontId="1"/>
  </si>
  <si>
    <t>創成薬学専攻</t>
    <phoneticPr fontId="1"/>
  </si>
  <si>
    <t>2years</t>
    <phoneticPr fontId="1"/>
  </si>
  <si>
    <t>3years</t>
    <phoneticPr fontId="1"/>
  </si>
  <si>
    <t>https://rd.iai.osaka-u.ac.jp/#/</t>
    <phoneticPr fontId="1"/>
  </si>
  <si>
    <t>From 1 April to 30 June, 2024</t>
    <phoneticPr fontId="1"/>
  </si>
  <si>
    <t>Educational Affairs Section</t>
    <phoneticPr fontId="1"/>
  </si>
  <si>
    <t>yakugaku-kyoumu@office.osaka-u.ac.jp</t>
    <phoneticPr fontId="1"/>
  </si>
  <si>
    <t>https://www.phs.osaka-u.ac.jp/en/prospective/</t>
    <phoneticPr fontId="1"/>
  </si>
  <si>
    <t>Must send documents to university by post
書面による郵送のみ</t>
    <rPh sb="42" eb="44">
      <t>ショメン</t>
    </rPh>
    <rPh sb="47" eb="49">
      <t>ユウソウ</t>
    </rPh>
    <phoneticPr fontId="1"/>
  </si>
  <si>
    <t>TOEIC / TOEFL</t>
    <phoneticPr fontId="1"/>
  </si>
  <si>
    <t>Middle of July, 2024</t>
    <phoneticPr fontId="1"/>
  </si>
  <si>
    <t>9405A</t>
    <phoneticPr fontId="1"/>
  </si>
  <si>
    <t>Osaka Metropolitan University</t>
    <phoneticPr fontId="1"/>
  </si>
  <si>
    <t>https://www.omu.ac.jp/sss/en/graduate/</t>
    <phoneticPr fontId="1"/>
  </si>
  <si>
    <t>大阪公立大学</t>
    <phoneticPr fontId="1"/>
  </si>
  <si>
    <t>現代システム科学研究科</t>
  </si>
  <si>
    <t>環境共生科学分野</t>
  </si>
  <si>
    <t>https://www.omu.ac.jp/sss/graduate/environmental/faculty/</t>
    <phoneticPr fontId="1"/>
  </si>
  <si>
    <t>5-1</t>
  </si>
  <si>
    <t>3-1、2-3、6-1</t>
  </si>
  <si>
    <t>to be determined</t>
  </si>
  <si>
    <t>From 10 July to 12 July,2023</t>
  </si>
  <si>
    <t>Prof. Norimichi Takenaka</t>
  </si>
  <si>
    <t>takenaka-nor@omu.ac.jp
gr-int@omu.ac.jp　</t>
  </si>
  <si>
    <t>https://www.omu.ac.jp/admissions/g/exam_info/graduate/gs_sss/</t>
    <phoneticPr fontId="1"/>
  </si>
  <si>
    <t>30 April,2024</t>
  </si>
  <si>
    <t>TOEFL and TOEIC
必須基準スコアは設定なし</t>
  </si>
  <si>
    <t>September 5th, 2024 (TBD)</t>
  </si>
  <si>
    <t>9406A</t>
    <phoneticPr fontId="1"/>
  </si>
  <si>
    <t>Yoshihiro Nakajima's Laboratory</t>
  </si>
  <si>
    <t>Yoshihiro Nakajima</t>
  </si>
  <si>
    <t>https://www.omu.ac.jp/econ/en/graduate/</t>
    <phoneticPr fontId="1"/>
  </si>
  <si>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</si>
  <si>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</si>
  <si>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</si>
  <si>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</si>
  <si>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</si>
  <si>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1"/>
  </si>
  <si>
    <t>Dr. Yoshihiro Nakajima</t>
  </si>
  <si>
    <t>yoshi@omu.ac.jp
gr-int@omu.ac.jp　</t>
  </si>
  <si>
    <t>yoshi@omu.ac.jp</t>
    <phoneticPr fontId="1"/>
  </si>
  <si>
    <t>To Be determined</t>
  </si>
  <si>
    <t>9401A</t>
    <phoneticPr fontId="1"/>
  </si>
  <si>
    <t>Graduate School of Science</t>
  </si>
  <si>
    <t>Department of Mathematics</t>
  </si>
  <si>
    <t>https://www.omu.ac.jp/sci/en/</t>
    <phoneticPr fontId="1"/>
  </si>
  <si>
    <t>理学研究科</t>
  </si>
  <si>
    <t>数学専攻</t>
  </si>
  <si>
    <t>Webサイトもしくは理学研究科あてにメール問い合わせ</t>
    <phoneticPr fontId="1"/>
  </si>
  <si>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</si>
  <si>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</si>
  <si>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</si>
  <si>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1"/>
  </si>
  <si>
    <t>2024年2月中に公表予定
by the end of February 2024</t>
  </si>
  <si>
    <t>・TOEFL-iBT (TOEFL-ITP is not accepted), TOEIC (TOEIC bridge is not accepted) or IELTS scores.
・The required reference scores are not disclosed.</t>
  </si>
  <si>
    <t>Mid-July, 2024</t>
  </si>
  <si>
    <t>9401B</t>
    <phoneticPr fontId="1"/>
  </si>
  <si>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</si>
  <si>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</si>
  <si>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</si>
  <si>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</si>
  <si>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</si>
  <si>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</si>
  <si>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</si>
  <si>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</si>
  <si>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</si>
  <si>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</si>
  <si>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</si>
  <si>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</si>
  <si>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</si>
  <si>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</si>
  <si>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</si>
  <si>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</si>
  <si>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</si>
  <si>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https://www.omu.ac.jp/eng/en/</t>
    <phoneticPr fontId="1"/>
  </si>
  <si>
    <t>航空宇宙海洋系専攻</t>
  </si>
  <si>
    <t>mandatory</t>
  </si>
  <si>
    <t>https://www.omu.ac.jp/admissions/assets/eng_in_MD_kenkyuukagaiyou_eng.pdf</t>
    <phoneticPr fontId="1"/>
  </si>
  <si>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</si>
  <si>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</si>
  <si>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</si>
  <si>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1"/>
  </si>
  <si>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</si>
  <si>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</si>
  <si>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</si>
  <si>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</si>
  <si>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</si>
  <si>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1"/>
  </si>
  <si>
    <t xml:space="preserve">Mechanical Engineering
</t>
  </si>
  <si>
    <t>機械系専攻</t>
  </si>
  <si>
    <t>9402C</t>
    <phoneticPr fontId="1"/>
  </si>
  <si>
    <t xml:space="preserve">Electrical and Erectronic Engineering
</t>
  </si>
  <si>
    <t>電気電子系専攻</t>
  </si>
  <si>
    <t>9402D</t>
  </si>
  <si>
    <t>Physics and Electronics</t>
  </si>
  <si>
    <t>電気物理系専攻</t>
  </si>
  <si>
    <t>9402E</t>
    <phoneticPr fontId="1"/>
  </si>
  <si>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</si>
  <si>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</si>
  <si>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</si>
  <si>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</si>
  <si>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</si>
  <si>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</si>
  <si>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</si>
  <si>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</si>
  <si>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</si>
  <si>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1"/>
  </si>
  <si>
    <t>Graduate School of Agriculture</t>
    <phoneticPr fontId="1"/>
  </si>
  <si>
    <t>Department of Agricultural Bioplogy</t>
  </si>
  <si>
    <t>https://www.omu.ac.jp/agri/en/graduate/agribio/</t>
    <phoneticPr fontId="1"/>
  </si>
  <si>
    <t>応用生物科学専攻</t>
  </si>
  <si>
    <t>https://www.omu.ac.jp/agri/en/research/agribio/</t>
    <phoneticPr fontId="1"/>
  </si>
  <si>
    <t>From 23 June to 3 July, 2023</t>
  </si>
  <si>
    <t>Dr. Atsushi Okazawa</t>
  </si>
  <si>
    <t>okazawa.atsushi@omu.ac.jp
gr-int@omu.ac.jp　</t>
  </si>
  <si>
    <t>https://www.omu.ac.jp/admissions/g/exam_info/graduate/gs_agri/</t>
    <phoneticPr fontId="1"/>
  </si>
  <si>
    <t>April,2024</t>
  </si>
  <si>
    <t>9403B</t>
    <phoneticPr fontId="1"/>
  </si>
  <si>
    <t>Department of Applied Biological Chemistry</t>
  </si>
  <si>
    <t>Applied Microbiology</t>
  </si>
  <si>
    <t>Shuji Tani</t>
  </si>
  <si>
    <t>https://www.omu.ac.jp/agri/shuji_e/</t>
    <phoneticPr fontId="1"/>
  </si>
  <si>
    <t>生命機能化学専攻</t>
  </si>
  <si>
    <t>微生物機能開発学</t>
  </si>
  <si>
    <t>谷 修治 准教授</t>
  </si>
  <si>
    <t>Dr. Shuji Tani</t>
  </si>
  <si>
    <t>shujitani@omu.ac.jp
gr-int@omu.ac.jp　</t>
  </si>
  <si>
    <t>9404A</t>
    <phoneticPr fontId="1"/>
  </si>
  <si>
    <t>Graduate school of Veterinay Science</t>
  </si>
  <si>
    <t>International Cource for food safety and zoonosis</t>
  </si>
  <si>
    <t>https://www.omu.ac.jp/vet/en/graduate/</t>
    <phoneticPr fontId="1"/>
  </si>
  <si>
    <t>獣医学研究科</t>
  </si>
  <si>
    <t>食の安全と人獣共通感染症の国際コース</t>
  </si>
  <si>
    <t>4year</t>
  </si>
  <si>
    <t>https://www.omu.ac.jp/admissions/assets/v_in_boshuuyoukou_gaitoku_eng_web_rev.pdf</t>
    <phoneticPr fontId="1"/>
  </si>
  <si>
    <t>Not yet determined</t>
  </si>
  <si>
    <t>Prof. Shinji Yamasaki</t>
  </si>
  <si>
    <t>yshinji@omu.ac.jp
gr-int@omu.ac.jp　</t>
  </si>
  <si>
    <t>TOEFL, TOEIC and IELTS</t>
  </si>
  <si>
    <t>5802B</t>
    <phoneticPr fontId="1"/>
  </si>
  <si>
    <t>Architecture and Urban Spatial Planning</t>
  </si>
  <si>
    <t>HORI, Hirofumi
HASHIDA, Ryohei</t>
  </si>
  <si>
    <t>https://www.elst.okayama-u.ac.jp/en/</t>
    <phoneticPr fontId="1"/>
  </si>
  <si>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</si>
  <si>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</si>
  <si>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</si>
  <si>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</si>
  <si>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</si>
  <si>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</si>
  <si>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1"/>
  </si>
  <si>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</si>
  <si>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</si>
  <si>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</si>
  <si>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</si>
  <si>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</si>
  <si>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</si>
  <si>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1"/>
  </si>
  <si>
    <t>TOEFL, TOEFL iBT, and etc.</t>
  </si>
  <si>
    <t>June to July, 2024</t>
  </si>
  <si>
    <t>5802C</t>
    <phoneticPr fontId="1"/>
  </si>
  <si>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</si>
  <si>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</si>
  <si>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</si>
  <si>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</si>
  <si>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</si>
  <si>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1"/>
  </si>
  <si>
    <t>Assoc. Prof. KAWANISHI, Atsushi</t>
  </si>
  <si>
    <t xml:space="preserve">akawanisi@okayama-u.ac.jp
</t>
  </si>
  <si>
    <t>5802D</t>
    <phoneticPr fontId="1"/>
  </si>
  <si>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</si>
  <si>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</si>
  <si>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</si>
  <si>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</si>
  <si>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</si>
  <si>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</si>
  <si>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</si>
  <si>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1"/>
  </si>
  <si>
    <t>Prof. FUJIWARA, Takeshi</t>
  </si>
  <si>
    <t>takeshi@cc.okayama-u.ac.jp</t>
  </si>
  <si>
    <t>5802E</t>
    <phoneticPr fontId="1"/>
  </si>
  <si>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</si>
  <si>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</si>
  <si>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</si>
  <si>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</si>
  <si>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</si>
  <si>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</si>
  <si>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</si>
  <si>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1"/>
  </si>
  <si>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</si>
  <si>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</si>
  <si>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</si>
  <si>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</si>
  <si>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</si>
  <si>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1"/>
  </si>
  <si>
    <t>April, 2024</t>
  </si>
  <si>
    <t>Contact before submitting an application is mandatory</t>
  </si>
  <si>
    <t>応募前に事前コンタクト必要</t>
  </si>
  <si>
    <t>5802G</t>
    <phoneticPr fontId="1"/>
  </si>
  <si>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</si>
  <si>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</si>
  <si>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</si>
  <si>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</si>
  <si>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</si>
  <si>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</si>
  <si>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</si>
  <si>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</si>
  <si>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1"/>
  </si>
  <si>
    <t>環境生命自然科学専攻先進理工科学学位プログラム都市環境創成学コース</t>
  </si>
  <si>
    <t>5802I</t>
    <phoneticPr fontId="1"/>
  </si>
  <si>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</si>
  <si>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</si>
  <si>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</si>
  <si>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</si>
  <si>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</si>
  <si>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1"/>
  </si>
  <si>
    <t>(Prof.)
HIEJIMA, Shinji
(Associate Prof.)
Alwashali Hamood</t>
  </si>
  <si>
    <t>hiejima＠okayama-u.ac.jp
hamood＠okayama-u.ac.jp</t>
  </si>
  <si>
    <t>5802J</t>
    <phoneticPr fontId="1"/>
  </si>
  <si>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</si>
  <si>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1"/>
  </si>
  <si>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</si>
  <si>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</si>
  <si>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</si>
  <si>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</si>
  <si>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</si>
  <si>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</si>
  <si>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</si>
  <si>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1"/>
  </si>
  <si>
    <t>5802M</t>
    <phoneticPr fontId="1"/>
  </si>
  <si>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</si>
  <si>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</si>
  <si>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</si>
  <si>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</si>
  <si>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</si>
  <si>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</si>
  <si>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</si>
  <si>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1"/>
  </si>
  <si>
    <t>5802A</t>
    <phoneticPr fontId="1"/>
  </si>
  <si>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</si>
  <si>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</si>
  <si>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</si>
  <si>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</si>
  <si>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</si>
  <si>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</si>
  <si>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</si>
  <si>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1"/>
  </si>
  <si>
    <t>Prof. KAWAHARA, Nobuyuki</t>
  </si>
  <si>
    <t>kawahara@okayama-u.ac.jp</t>
  </si>
  <si>
    <t>5802O</t>
    <phoneticPr fontId="1"/>
  </si>
  <si>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</si>
  <si>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</si>
  <si>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</si>
  <si>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</si>
  <si>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</si>
  <si>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</si>
  <si>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</si>
  <si>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</si>
  <si>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1"/>
  </si>
  <si>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</si>
  <si>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</si>
  <si>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</si>
  <si>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</si>
  <si>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</si>
  <si>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</si>
  <si>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1"/>
  </si>
  <si>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</si>
  <si>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</si>
  <si>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</si>
  <si>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</si>
  <si>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1"/>
  </si>
  <si>
    <t>Required Certificate of TOEFL</t>
  </si>
  <si>
    <t xml:space="preserve">The schedule in 2024 has not been determined, yet. 
Schedule in 2023: 28 July ,2023 (for reference only) </t>
  </si>
  <si>
    <t>5802Q</t>
    <phoneticPr fontId="1"/>
  </si>
  <si>
    <t>https://www.rib.okayama-u.ac.jp/english/</t>
    <phoneticPr fontId="1"/>
  </si>
  <si>
    <t>https://www.rib.okayama-u.ac.jp/english/faculty/konishi/</t>
    <phoneticPr fontId="1"/>
  </si>
  <si>
    <t>5802R</t>
    <phoneticPr fontId="1"/>
  </si>
  <si>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</si>
  <si>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</si>
  <si>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</si>
  <si>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</si>
  <si>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</si>
  <si>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</si>
  <si>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</si>
  <si>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1"/>
  </si>
  <si>
    <t>https://www.rib.okayama-u.ac.jp/english/research/pid-hp/</t>
    <phoneticPr fontId="1"/>
  </si>
  <si>
    <t>5804A</t>
    <phoneticPr fontId="1"/>
  </si>
  <si>
    <t>Department of Health Data Science</t>
  </si>
  <si>
    <t>KOYAMA, Toshihiro</t>
  </si>
  <si>
    <t>https://www.mdps.okayama-u.ac.jp/en/</t>
    <phoneticPr fontId="1"/>
  </si>
  <si>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</si>
  <si>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</si>
  <si>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</si>
  <si>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</si>
  <si>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</si>
  <si>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</si>
  <si>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</si>
  <si>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1"/>
  </si>
  <si>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</si>
  <si>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</si>
  <si>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</si>
  <si>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</si>
  <si>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</si>
  <si>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</si>
  <si>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</si>
  <si>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1"/>
  </si>
  <si>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</si>
  <si>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</si>
  <si>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</si>
  <si>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</si>
  <si>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</si>
  <si>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1"/>
  </si>
  <si>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</si>
  <si>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</si>
  <si>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</si>
  <si>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</si>
  <si>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1"/>
  </si>
  <si>
    <t>大学院ヘルスシステム統合科学研究科</t>
  </si>
  <si>
    <t>ヘルスシステム統合科学専攻</t>
  </si>
  <si>
    <t>科学史技術論研究室</t>
  </si>
  <si>
    <t>吉葉 恭行</t>
  </si>
  <si>
    <t>https://soran.cc.okayama-u.ac.jp/html/1aab98d24b30712a74506e4da22f6611_en.html</t>
    <phoneticPr fontId="1"/>
  </si>
  <si>
    <t>Master's course
From 22 June to 11 July
Doctor's course
From 26 May to 5 June,2023</t>
  </si>
  <si>
    <t>From 1 May to 31 May,2024</t>
  </si>
  <si>
    <t>Prof. YOSHIBA, Yasuyuki</t>
  </si>
  <si>
    <t>yoshiba@okayama-u.ac.jp</t>
  </si>
  <si>
    <t>yoshiba@okayama-u.ac.jp</t>
    <phoneticPr fontId="1"/>
  </si>
  <si>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</si>
  <si>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</si>
  <si>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</si>
  <si>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1"/>
  </si>
  <si>
    <t>Social Innovation</t>
  </si>
  <si>
    <t>FUJII, Daiji</t>
  </si>
  <si>
    <t>ソーシャルイノベーション論研究室</t>
  </si>
  <si>
    <t>藤井 大児</t>
  </si>
  <si>
    <t>https://soran.cc.okayama-u.ac.jp/html/c90691f00ee04ce974506e4da22f6611_ja.html</t>
    <phoneticPr fontId="1"/>
  </si>
  <si>
    <t>Prof. FUJII, Daiji</t>
  </si>
  <si>
    <t>fujii-d@okayama-u.ac.jp</t>
  </si>
  <si>
    <t>fujii-d@okayama-u.ac.jp</t>
    <phoneticPr fontId="1"/>
  </si>
  <si>
    <t>Doctor's course
・TOEFL iBT® score of 100 points or higher
or
・IELTS7.0 or higherTOEFL
・TOEFL iBT® 100点以上
又は
・IELTS 7.0以上</t>
  </si>
  <si>
    <t>End of June</t>
  </si>
  <si>
    <t>研究生の期間に日本語コースの履修を推奨します。</t>
  </si>
  <si>
    <t>It is recommended that you take Japanese courses during your research student period.</t>
  </si>
  <si>
    <t>https://www.obihiro.ac.jp/en/navi-grad-sch-anim-vet-sci-agric</t>
    <phoneticPr fontId="1"/>
  </si>
  <si>
    <t>帯広畜産大学</t>
  </si>
  <si>
    <t>畜産学研究科</t>
  </si>
  <si>
    <t>畜産科学専攻</t>
  </si>
  <si>
    <t>https://www.obihiro.ac.jp/en/inbound</t>
    <phoneticPr fontId="1"/>
  </si>
  <si>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</si>
  <si>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</si>
  <si>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</si>
  <si>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</si>
  <si>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1"/>
  </si>
  <si>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</si>
  <si>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</si>
  <si>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</si>
  <si>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</si>
  <si>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</si>
  <si>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1"/>
  </si>
  <si>
    <t>獣医学専攻</t>
  </si>
  <si>
    <t>6301C</t>
  </si>
  <si>
    <t>Graduate School of Medicine</t>
  </si>
  <si>
    <t>Doctoral Course　
Division of Medicine</t>
  </si>
  <si>
    <t>Department of Molecular Neurobiology</t>
  </si>
  <si>
    <t>Tohru Yamamoto</t>
  </si>
  <si>
    <t>https://www.med.kagawa-u.ac.jp/english/gradschool/</t>
  </si>
  <si>
    <t>香川大学</t>
    <rPh sb="0" eb="4">
      <t>カガワダイガク</t>
    </rPh>
    <phoneticPr fontId="65"/>
  </si>
  <si>
    <t>医学系研究科</t>
    <rPh sb="0" eb="3">
      <t>イガクケイ</t>
    </rPh>
    <rPh sb="3" eb="6">
      <t>ケンキュウカ</t>
    </rPh>
    <phoneticPr fontId="65"/>
  </si>
  <si>
    <t>博士課程
医学専攻</t>
    <rPh sb="0" eb="2">
      <t>ハカセ</t>
    </rPh>
    <rPh sb="2" eb="4">
      <t>カテイ</t>
    </rPh>
    <rPh sb="5" eb="7">
      <t>イガク</t>
    </rPh>
    <rPh sb="7" eb="9">
      <t>センコウ</t>
    </rPh>
    <phoneticPr fontId="65"/>
  </si>
  <si>
    <t>分子神経生物学</t>
    <rPh sb="0" eb="7">
      <t xml:space="preserve">ブンシシンケイセイブツガク </t>
    </rPh>
    <phoneticPr fontId="65"/>
  </si>
  <si>
    <t>山本　融</t>
    <rPh sb="0" eb="4">
      <t xml:space="preserve">ヤマモトトオル </t>
    </rPh>
    <phoneticPr fontId="65"/>
  </si>
  <si>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</si>
  <si>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</si>
  <si>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</si>
  <si>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</si>
  <si>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</si>
  <si>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</si>
  <si>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</si>
  <si>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6301A</t>
  </si>
  <si>
    <t>Department of Immunology</t>
  </si>
  <si>
    <t>Katsuaki Hoshino</t>
  </si>
  <si>
    <t>https://www.med.kagawa-u.ac.jp/english/faculty/school-of-medicine-basic/immunology/</t>
  </si>
  <si>
    <t>免疫学</t>
    <rPh sb="0" eb="3">
      <t xml:space="preserve">メンエキガク </t>
    </rPh>
    <phoneticPr fontId="65"/>
  </si>
  <si>
    <t>星野克明</t>
    <rPh sb="0" eb="2">
      <t>ホシノ</t>
    </rPh>
    <rPh sb="2" eb="4">
      <t>カツアキ</t>
    </rPh>
    <phoneticPr fontId="65"/>
  </si>
  <si>
    <t>Research in this laboratory aims to elucidate the activation mechanisms of dendritic cells, which act as antigen-presenting cells in innate immunity.</t>
  </si>
  <si>
    <t>hoshino.katsuaki@kagawa-u.ac.jp</t>
  </si>
  <si>
    <t>6301E</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</si>
  <si>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</si>
  <si>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</si>
  <si>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65"/>
  </si>
  <si>
    <t>南野　哲男</t>
    <rPh sb="0" eb="2">
      <t>ミナミノ</t>
    </rPh>
    <rPh sb="3" eb="5">
      <t>テツオ</t>
    </rPh>
    <phoneticPr fontId="65"/>
  </si>
  <si>
    <t>Pediatric Familial Hypercholesterolemia Screening Study</t>
  </si>
  <si>
    <t>http://www.med.kagawa-u.ac.jp/english/faculty/school-of-medicine-clinical/cardiorenal-and-cerebrovascular-medicine/</t>
  </si>
  <si>
    <t>Prof. Tetsuo Minamino</t>
  </si>
  <si>
    <t>minamino.tetsuo.gk@kagawa-u.ac.jp</t>
  </si>
  <si>
    <t>6301B</t>
  </si>
  <si>
    <t>Pharmacology</t>
  </si>
  <si>
    <t>Akira Nishiyama</t>
  </si>
  <si>
    <t>http://www.kms.ac.jp/%7Eyakuri/</t>
    <rPh sb="6" eb="8">
      <t>ニュウリョク</t>
    </rPh>
    <phoneticPr fontId="65"/>
  </si>
  <si>
    <t>薬理学</t>
    <rPh sb="0" eb="3">
      <t>ヤクｒイ</t>
    </rPh>
    <phoneticPr fontId="65"/>
  </si>
  <si>
    <t>西山　成</t>
    <rPh sb="0" eb="2">
      <t>ニシヤｍア</t>
    </rPh>
    <rPh sb="3" eb="4">
      <t xml:space="preserve">ナリ </t>
    </rPh>
    <phoneticPr fontId="65"/>
  </si>
  <si>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65"/>
  </si>
  <si>
    <t>http://www.kms.ac.jp/%7Eyakuri/
https://www.med.kagawa-u.ac.jp/english/faculty/school-of-medicine-basic/pharmacology/</t>
  </si>
  <si>
    <t>Dr. Akira Nishiyama</t>
  </si>
  <si>
    <t>nishiyama.akira@kagawa-u.ac.jp</t>
  </si>
  <si>
    <t>6301H</t>
    <phoneticPr fontId="1"/>
  </si>
  <si>
    <t>Division of Endocrinology and Metabolsim</t>
  </si>
  <si>
    <t>Koji Murao</t>
  </si>
  <si>
    <t>内分泌代謝内科</t>
    <rPh sb="0" eb="7">
      <t>ナイブn</t>
    </rPh>
    <phoneticPr fontId="65"/>
  </si>
  <si>
    <t>村尾　孝児</t>
    <rPh sb="0" eb="2">
      <t>ムラオ</t>
    </rPh>
    <rPh sb="3" eb="4">
      <t>タカシ</t>
    </rPh>
    <rPh sb="4" eb="5">
      <t>ジ</t>
    </rPh>
    <phoneticPr fontId="65"/>
  </si>
  <si>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65"/>
  </si>
  <si>
    <t>http://www.med.kagawa-u.ac.jp/hosp/endo-metabo/
http://www.med.kagawa-u.ac.jp/english/faculty/school-of-medicine-clinical/endocrinology-and-metabolism/</t>
  </si>
  <si>
    <t>murao.koji@kagawa-u.ac.jp</t>
  </si>
  <si>
    <t>6301P</t>
    <phoneticPr fontId="1"/>
  </si>
  <si>
    <t>Department of Cardiovascular Physiology</t>
  </si>
  <si>
    <t>Katsuya Hirano</t>
  </si>
  <si>
    <t>http://www.med.kagawa-u.ac.jp/english/gradschool/</t>
  </si>
  <si>
    <t>自律機能生理学</t>
    <rPh sb="0" eb="7">
      <t>ジリツキノウセイリガク</t>
    </rPh>
    <phoneticPr fontId="65"/>
  </si>
  <si>
    <t>平野　勝也</t>
    <rPh sb="0" eb="2">
      <t>ヒラノ</t>
    </rPh>
    <rPh sb="3" eb="5">
      <t>カツヤ</t>
    </rPh>
    <phoneticPr fontId="65"/>
  </si>
  <si>
    <t>The research interest is focused on physiology and pathophysiolgy of cardiovascular system and aging.</t>
  </si>
  <si>
    <t>https://www.med.kagawa-u.ac.jp/english/faculty/school-of-medicine-basic/cardiovascular-physiology/</t>
  </si>
  <si>
    <t>hirano.katsuya@kagawa-u.ac.jp</t>
  </si>
  <si>
    <t>6301Q</t>
    <phoneticPr fontId="1"/>
  </si>
  <si>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</si>
  <si>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</si>
  <si>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</si>
  <si>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65"/>
  </si>
  <si>
    <t>地域看護学</t>
    <rPh sb="0" eb="2">
      <t>チイキ</t>
    </rPh>
    <rPh sb="2" eb="5">
      <t>カンゴガク</t>
    </rPh>
    <phoneticPr fontId="65"/>
  </si>
  <si>
    <t>芳我　ちより</t>
    <rPh sb="0" eb="2">
      <t>ハガ</t>
    </rPh>
    <phoneticPr fontId="65"/>
  </si>
  <si>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</si>
  <si>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</si>
  <si>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</si>
  <si>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</si>
  <si>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</si>
  <si>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65"/>
  </si>
  <si>
    <t>https://www.ag.kagawa-u.ac.jp/english/
https://www.ag.kagawa-u.ac.jp/aap/</t>
  </si>
  <si>
    <t>農学研究科</t>
    <rPh sb="0" eb="5">
      <t>ノウガクケンキュウカ</t>
    </rPh>
    <phoneticPr fontId="65"/>
  </si>
  <si>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65"/>
  </si>
  <si>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</si>
  <si>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</si>
  <si>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</si>
  <si>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65"/>
  </si>
  <si>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</si>
  <si>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</si>
  <si>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</si>
  <si>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</si>
  <si>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</si>
  <si>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</si>
  <si>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65"/>
  </si>
  <si>
    <t>TOEFL/ IELTS/ TOEIC and CEFR B1 certified or higher are preferable.
If not, your English Language Proficiency will be determine as the exam and the interview are conducted.</t>
  </si>
  <si>
    <t>1,2,3 are all acceptable
1.2.3いずれも可</t>
    <rPh sb="34" eb="35">
      <t>カ</t>
    </rPh>
    <phoneticPr fontId="65"/>
  </si>
  <si>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</si>
  <si>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1"/>
  </si>
  <si>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
・特別コースは、修士課程から継続して博士課程への進学を前提とした特別コースであるため、修士課程を修了できない者は入学を取り消す。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phoneticPr fontId="1"/>
  </si>
  <si>
    <t>6303A</t>
  </si>
  <si>
    <t>Dr. Atsushi Taira</t>
  </si>
  <si>
    <t>https://www.kagawa-u.ac.jp/faculty/15461/27048/</t>
  </si>
  <si>
    <t>創発科学研究科</t>
    <rPh sb="0" eb="2">
      <t>ソウハツ</t>
    </rPh>
    <rPh sb="2" eb="4">
      <t>カガク</t>
    </rPh>
    <rPh sb="4" eb="7">
      <t>ケンキュウカ</t>
    </rPh>
    <phoneticPr fontId="65"/>
  </si>
  <si>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66"/>
  </si>
  <si>
    <t>平　篤志</t>
  </si>
  <si>
    <t>平　篤志</t>
    <rPh sb="0" eb="1">
      <t>タイラ</t>
    </rPh>
    <rPh sb="2" eb="4">
      <t>アツシ</t>
    </rPh>
    <phoneticPr fontId="66"/>
  </si>
  <si>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</si>
  <si>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</si>
  <si>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</si>
  <si>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</si>
  <si>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</si>
  <si>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</si>
  <si>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</si>
  <si>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</si>
  <si>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1"/>
  </si>
  <si>
    <t>Naoyuki Hara</t>
  </si>
  <si>
    <t>創発科学研究科</t>
    <rPh sb="0" eb="1">
      <t>ソウ</t>
    </rPh>
    <rPh sb="1" eb="2">
      <t>ハツ</t>
    </rPh>
    <rPh sb="2" eb="4">
      <t>カガク</t>
    </rPh>
    <rPh sb="4" eb="7">
      <t>ケンキュウカ</t>
    </rPh>
    <phoneticPr fontId="65"/>
  </si>
  <si>
    <t>創発科学専攻
（経済学系領域）</t>
    <rPh sb="0" eb="2">
      <t>ソウハツ</t>
    </rPh>
    <rPh sb="2" eb="4">
      <t>カガク</t>
    </rPh>
    <rPh sb="4" eb="6">
      <t>センコウ</t>
    </rPh>
    <rPh sb="8" eb="12">
      <t>ケイザイガクケイ</t>
    </rPh>
    <rPh sb="12" eb="14">
      <t>リョウイキ</t>
    </rPh>
    <phoneticPr fontId="65"/>
  </si>
  <si>
    <t>原　直行</t>
    <rPh sb="0" eb="1">
      <t>ハラ</t>
    </rPh>
    <rPh sb="2" eb="4">
      <t>ナオユキ</t>
    </rPh>
    <phoneticPr fontId="65"/>
  </si>
  <si>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</si>
  <si>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</si>
  <si>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</si>
  <si>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</si>
  <si>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</si>
  <si>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</si>
  <si>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未定
TBD</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</si>
  <si>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65"/>
  </si>
  <si>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1"/>
  </si>
  <si>
    <t>6303D</t>
    <phoneticPr fontId="1"/>
  </si>
  <si>
    <t>Hitoshi Inomo</t>
  </si>
  <si>
    <t>https://www.kagawa-u.ac.jp/kagawa-u_sce/abroad/</t>
  </si>
  <si>
    <t>創発科学専攻　
工学系領域
（防災・危機管理）</t>
    <rPh sb="4" eb="6">
      <t>センコウ</t>
    </rPh>
    <rPh sb="8" eb="10">
      <t>コウガク</t>
    </rPh>
    <rPh sb="10" eb="11">
      <t>ケイ</t>
    </rPh>
    <rPh sb="11" eb="13">
      <t>リョウイキ</t>
    </rPh>
    <phoneticPr fontId="65"/>
  </si>
  <si>
    <t>井面　仁志</t>
    <rPh sb="0" eb="2">
      <t>イノモ</t>
    </rPh>
    <rPh sb="3" eb="5">
      <t>ヒトシ</t>
    </rPh>
    <phoneticPr fontId="65"/>
  </si>
  <si>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</si>
  <si>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</si>
  <si>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</si>
  <si>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</si>
  <si>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</si>
  <si>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4. Others</t>
  </si>
  <si>
    <t>by e-mail
メールによる提出</t>
    <rPh sb="16" eb="18">
      <t>テイシュツ</t>
    </rPh>
    <phoneticPr fontId="65"/>
  </si>
  <si>
    <t>6303E</t>
    <phoneticPr fontId="1"/>
  </si>
  <si>
    <t>創発科学専攻
工学系領域
（建築・都市環境）</t>
    <rPh sb="4" eb="6">
      <t>センコウ</t>
    </rPh>
    <rPh sb="14" eb="16">
      <t>ケンチク</t>
    </rPh>
    <rPh sb="17" eb="19">
      <t>トシ</t>
    </rPh>
    <rPh sb="19" eb="21">
      <t>カンキョウ</t>
    </rPh>
    <phoneticPr fontId="65"/>
  </si>
  <si>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</si>
  <si>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</si>
  <si>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</si>
  <si>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1"/>
  </si>
  <si>
    <t>創発科学専攻
工学系領域
（機械システム）</t>
    <rPh sb="4" eb="6">
      <t>センコウ</t>
    </rPh>
    <rPh sb="14" eb="16">
      <t>キカイ</t>
    </rPh>
    <phoneticPr fontId="65"/>
  </si>
  <si>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</si>
  <si>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1"/>
  </si>
  <si>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</si>
  <si>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</si>
  <si>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</si>
  <si>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</si>
  <si>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1"/>
  </si>
  <si>
    <t>鹿児島大学</t>
  </si>
  <si>
    <t>連合農学研究科</t>
    <phoneticPr fontId="1"/>
  </si>
  <si>
    <t>生物生産科学専攻/熱帯資源・植物生産科学</t>
    <phoneticPr fontId="1"/>
  </si>
  <si>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</si>
  <si>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</si>
  <si>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</si>
  <si>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1"/>
  </si>
  <si>
    <t>From 7 May to 14 June, 2024 (tentative schedule)</t>
  </si>
  <si>
    <t>From 8 May to 16 June, 2023</t>
  </si>
  <si>
    <t>Mr. Sakagami Jun-Ichi</t>
  </si>
  <si>
    <t>sakagami@agri.kagoshima-u.ac.jp</t>
  </si>
  <si>
    <t>nkkyoumu@kuas.kagoshima-u.ac.jp</t>
    <phoneticPr fontId="1"/>
  </si>
  <si>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</si>
  <si>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</si>
  <si>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</si>
  <si>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</si>
  <si>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</si>
  <si>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</si>
  <si>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</si>
  <si>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</si>
  <si>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</si>
  <si>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</si>
  <si>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</si>
  <si>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</si>
  <si>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</si>
  <si>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</si>
  <si>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</si>
  <si>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</si>
  <si>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</si>
  <si>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</si>
  <si>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</si>
  <si>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</si>
  <si>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</si>
  <si>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</si>
  <si>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</si>
  <si>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</si>
  <si>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</si>
  <si>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</si>
  <si>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</si>
  <si>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</si>
  <si>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</si>
  <si>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</si>
  <si>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</si>
  <si>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</si>
  <si>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</si>
  <si>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1"/>
  </si>
  <si>
    <t>From 1 March to 20 April,2024(Tentative Schedule)</t>
  </si>
  <si>
    <t>Mr. Masaaki SANO</t>
  </si>
  <si>
    <t>sano@fish.kagoshima-u.ac.jp</t>
  </si>
  <si>
    <t>Student Affairs Section, Faculty of Fisheries, Kagoshima University
fgakusei@kuas.kagoshima-u.ac.jp</t>
    <phoneticPr fontId="1"/>
  </si>
  <si>
    <t>7302D</t>
  </si>
  <si>
    <t>Biological Science and Technology/Bioscience and Biotechnology</t>
  </si>
  <si>
    <t>Nanobiotechnology Lab</t>
  </si>
  <si>
    <t>VESTERGAARD, Mun'delanji Catherine Mthangeyi</t>
  </si>
  <si>
    <t>応用生命科学専攻/生物機能化学</t>
    <phoneticPr fontId="1"/>
  </si>
  <si>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</si>
  <si>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</si>
  <si>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</si>
  <si>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1"/>
  </si>
  <si>
    <t>Ms. VESTERGAARD, Mun'delanji Catherine Mthangeyi</t>
  </si>
  <si>
    <t>munde@agri.kagoshima-u.ac.jp</t>
  </si>
  <si>
    <t>7302E</t>
    <phoneticPr fontId="1"/>
  </si>
  <si>
    <t>Resource and Environmental Science of Agriculture,Forestry and fisheries/Environmental Science and Conservation Biology</t>
  </si>
  <si>
    <t>Silviculture</t>
  </si>
  <si>
    <t>Shin UGAWA</t>
  </si>
  <si>
    <t>農水圏資源環境科学/生物環境保全化学</t>
    <phoneticPr fontId="1"/>
  </si>
  <si>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</si>
  <si>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</si>
  <si>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</si>
  <si>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</si>
  <si>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</si>
  <si>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</si>
  <si>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</si>
  <si>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</si>
  <si>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</si>
  <si>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</si>
  <si>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</si>
  <si>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</si>
  <si>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</si>
  <si>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</si>
  <si>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</si>
  <si>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</si>
  <si>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1"/>
  </si>
  <si>
    <t xml:space="preserve">UGAWA Shin </t>
  </si>
  <si>
    <t>https://ace1.agri.kagoshima-u.ac.jp/agrifish-en/</t>
    <phoneticPr fontId="1"/>
  </si>
  <si>
    <t>農林水産学研究科</t>
  </si>
  <si>
    <t>農林資源科学専攻 / 森林科学コース</t>
  </si>
  <si>
    <t>Researcher Directory at KAGOSHIMA UNIVERSITY (kagoshima-u.ac.jp)</t>
    <phoneticPr fontId="1"/>
  </si>
  <si>
    <t xml:space="preserve">Dr. UGAWA Shin </t>
  </si>
  <si>
    <t>検定料は出願時にお支払いいただきます。
秋入学制度はありません。</t>
  </si>
  <si>
    <t>The application fee is to be paid at the time of application.
There is no fall enrollment system.</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</si>
  <si>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</si>
  <si>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</si>
  <si>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</si>
  <si>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</si>
  <si>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</si>
  <si>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</si>
  <si>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</si>
  <si>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</si>
  <si>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</si>
  <si>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</si>
  <si>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</si>
  <si>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</si>
  <si>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</si>
  <si>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</si>
  <si>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食品創成科学専攻 / 先端生命科学コース</t>
  </si>
  <si>
    <t>ナノバイオテクノロジー</t>
  </si>
  <si>
    <t>フェスターガード　ムンデランジ　キャサリン　ムタンゲイ</t>
  </si>
  <si>
    <t>Dr. VESTERGAARD, Mun'delanji Catherine Mthangeyi</t>
  </si>
  <si>
    <t xml:space="preserve">SAKAGAMI Jun-Ichi </t>
  </si>
  <si>
    <t>熱帯作物学研究室</t>
  </si>
  <si>
    <t>坂上 潤一</t>
  </si>
  <si>
    <t>Dr. Sakagami Jun-Ichi</t>
  </si>
  <si>
    <t>3801H</t>
    <phoneticPr fontId="1"/>
  </si>
  <si>
    <t>Kanazawa University</t>
  </si>
  <si>
    <t>Graduate School of Natural Science and Technology</t>
    <phoneticPr fontId="1"/>
  </si>
  <si>
    <t>Division of Mathematical and Physical Sciences</t>
  </si>
  <si>
    <t>https://www.nst.kanazawa-u.ac.jp/eng/</t>
    <phoneticPr fontId="1"/>
  </si>
  <si>
    <t>金沢大学</t>
  </si>
  <si>
    <t>自然科学研究科</t>
  </si>
  <si>
    <t>数物科学専攻</t>
    <phoneticPr fontId="1"/>
  </si>
  <si>
    <t>N / A</t>
  </si>
  <si>
    <t>N / A</t>
    <phoneticPr fontId="1"/>
  </si>
  <si>
    <t>https://www.nst.kanazawa-u.ac.jp/labp/WebE_MP.html</t>
    <phoneticPr fontId="1"/>
  </si>
  <si>
    <t>Mid-June 2024(expected)</t>
  </si>
  <si>
    <t>Late-May 2024(expected)</t>
  </si>
  <si>
    <t>Prof. Toyoko Arai</t>
  </si>
  <si>
    <t>arai@staff.kanazawa-u.ac.jp</t>
  </si>
  <si>
    <t>https://www.nst.kanazawa-u.ac.jp/admission/doc.html
s-nyusi@adm.kanazawa-u.ac.jp</t>
    <phoneticPr fontId="1"/>
  </si>
  <si>
    <t>Late　July ,2024(expected)</t>
  </si>
  <si>
    <t>3801G</t>
  </si>
  <si>
    <t>Division of Material Chemistry</t>
  </si>
  <si>
    <t>物質化学専攻</t>
  </si>
  <si>
    <t>You are welcome to contact us. Please visit our website.</t>
  </si>
  <si>
    <t>https://www.nst.kanazawa-u.ac.jp/labp/WebE_MC.html</t>
    <phoneticPr fontId="1"/>
  </si>
  <si>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</si>
  <si>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</si>
  <si>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</si>
  <si>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</si>
  <si>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1"/>
  </si>
  <si>
    <t>Division of Electrical Engineering and Computer Science</t>
  </si>
  <si>
    <t>電子情報科学専攻</t>
    <phoneticPr fontId="1"/>
  </si>
  <si>
    <t>https://www.nst.kanazawa-u.ac.jp/labp/WebE_EC.html</t>
    <phoneticPr fontId="1"/>
  </si>
  <si>
    <t>Peof. Akio Kitagawa</t>
  </si>
  <si>
    <t>kitagawa@is.t.kanazawa-u.ac.jp</t>
  </si>
  <si>
    <t>https://www.nst.kanazawa-u.ac.jp/admission/doc.html</t>
    <phoneticPr fontId="1"/>
  </si>
  <si>
    <t>TOEFL, TOEIC, IELTS</t>
  </si>
  <si>
    <t>2024年4月改組予定</t>
  </si>
  <si>
    <t>Scheduled to be reorganized in April 2024</t>
  </si>
  <si>
    <t>3801A</t>
  </si>
  <si>
    <t>Division of Environmental Design</t>
  </si>
  <si>
    <t>Structural Engineering Laboratory</t>
  </si>
  <si>
    <t>Prof. KURIHASHI, Yusuke</t>
  </si>
  <si>
    <t>環境デザイン学専攻</t>
  </si>
  <si>
    <t>構造工学</t>
  </si>
  <si>
    <t>栗橋 祐介</t>
  </si>
  <si>
    <t>https://www.nst.kanazawa-u.ac.jp/labp/WebE_ED.html</t>
    <phoneticPr fontId="1"/>
  </si>
  <si>
    <t>kuri@se.kanazawa-u.ac.jp</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</si>
  <si>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</si>
  <si>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</si>
  <si>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</si>
  <si>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</si>
  <si>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</si>
  <si>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</si>
  <si>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</si>
  <si>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1"/>
  </si>
  <si>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</si>
  <si>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</si>
  <si>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</si>
  <si>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</si>
  <si>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</si>
  <si>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</si>
  <si>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</si>
  <si>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</si>
  <si>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</si>
  <si>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</si>
  <si>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</si>
  <si>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</si>
  <si>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</si>
  <si>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</si>
  <si>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</si>
  <si>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</si>
  <si>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</si>
  <si>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</si>
  <si>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</si>
  <si>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</si>
  <si>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</si>
  <si>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3802B</t>
  </si>
  <si>
    <t>Graduate School of Medical Sciences</t>
  </si>
  <si>
    <t>Division of Medicine (Doctoral Course)</t>
  </si>
  <si>
    <t>Global Infectious Diseases</t>
  </si>
  <si>
    <t>TOKORO Masaharu</t>
  </si>
  <si>
    <t>Graduate School of Medical Sciences, Kanazawa University (kanazawa-u.ac.jp)</t>
    <phoneticPr fontId="1"/>
  </si>
  <si>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</si>
  <si>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</si>
  <si>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</si>
  <si>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</si>
  <si>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</si>
  <si>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1"/>
  </si>
  <si>
    <t>From 11 May to 26 May,2023</t>
  </si>
  <si>
    <t>tokoro@med.kanazawa-u.ac.jp</t>
  </si>
  <si>
    <t>t-daigakuin@adm.kanazawa-u.ac.jp</t>
    <phoneticPr fontId="1"/>
  </si>
  <si>
    <t>TOEFL, IELTS, TOEIC</t>
  </si>
  <si>
    <t>June, 2024</t>
  </si>
  <si>
    <t>3802C</t>
    <phoneticPr fontId="1"/>
  </si>
  <si>
    <t>Divison of Medicine (Doctoral Course)</t>
  </si>
  <si>
    <t>Endocrinology and Metabolism</t>
  </si>
  <si>
    <t>TAKAMURA Toshinari</t>
  </si>
  <si>
    <t>https://www.adm.kanazawa-u.ac.jp/EN/index.html</t>
    <phoneticPr fontId="1"/>
  </si>
  <si>
    <t>内分泌・代謝内科学</t>
  </si>
  <si>
    <t>篁　俊成</t>
  </si>
  <si>
    <t>ttakamura@med.kanazawa-u.ac.jp</t>
  </si>
  <si>
    <t>3804A</t>
    <phoneticPr fontId="1"/>
  </si>
  <si>
    <t>Graduate School of Advanced Preventive Medical Sciences</t>
  </si>
  <si>
    <t>Division of Advanced Preventive Medical Sciences (Doctoral Course)</t>
  </si>
  <si>
    <t>Parasitology</t>
  </si>
  <si>
    <t>https://s-yobou.w3.kanazawa-u.ac.jp/</t>
    <phoneticPr fontId="1"/>
  </si>
  <si>
    <t>先進予防医学研究科</t>
  </si>
  <si>
    <t>先進予防医学共同専攻（医学博士課程）</t>
  </si>
  <si>
    <t>寄生虫感染症制御学</t>
  </si>
  <si>
    <t>https://s-yobou.w3.kanazawa-u.ac.jp/faculty/</t>
    <phoneticPr fontId="1"/>
  </si>
  <si>
    <t>3804C</t>
    <phoneticPr fontId="1"/>
  </si>
  <si>
    <t>System Biology</t>
  </si>
  <si>
    <t>YAMASHITA Taro</t>
  </si>
  <si>
    <t>システム生物学</t>
  </si>
  <si>
    <t>山下　太郎</t>
  </si>
  <si>
    <t>http://www.m-kanazawa.jp/staff/</t>
    <phoneticPr fontId="1"/>
  </si>
  <si>
    <t>taroy62m@staff.kanazawa-u.ac.jp</t>
  </si>
  <si>
    <t>3804B</t>
    <phoneticPr fontId="1"/>
  </si>
  <si>
    <t>NAKAMURA Hiroyuki</t>
  </si>
  <si>
    <t>公衆衛生学</t>
  </si>
  <si>
    <t>中村　裕之</t>
  </si>
  <si>
    <t>hnakamu@staff.kanazawa-u.ac.jp</t>
  </si>
  <si>
    <t>3804D</t>
    <phoneticPr fontId="1"/>
  </si>
  <si>
    <t>包括的代謝学</t>
  </si>
  <si>
    <t>https://iba.kwansei.ac.jp/en/imce/</t>
    <phoneticPr fontId="1"/>
  </si>
  <si>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</si>
  <si>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</si>
  <si>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</si>
  <si>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</si>
  <si>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</si>
  <si>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</si>
  <si>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</si>
  <si>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</si>
  <si>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</si>
  <si>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1"/>
  </si>
  <si>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</si>
  <si>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</si>
  <si>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</si>
  <si>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</si>
  <si>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</si>
  <si>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</si>
  <si>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1"/>
  </si>
  <si>
    <t>7401D</t>
    <phoneticPr fontId="1"/>
  </si>
  <si>
    <t>Uranishi laboratory</t>
  </si>
  <si>
    <t>URANISHI Katsushige</t>
  </si>
  <si>
    <t>https://www.kitakyu-u.ac.jp/env/lang-en/graduate/index.html</t>
    <phoneticPr fontId="1"/>
  </si>
  <si>
    <t>北九州市立大学</t>
  </si>
  <si>
    <t>国際環境工学研究科</t>
  </si>
  <si>
    <t>環境システム専攻/環境生態システムコース</t>
    <phoneticPr fontId="1"/>
  </si>
  <si>
    <t>浦西研究室</t>
  </si>
  <si>
    <t>浦西　克維</t>
  </si>
  <si>
    <t>https://www.kitakyu-u.ac.jp/env/lang-en/faculty/life/katsushige-uranishi.html</t>
    <phoneticPr fontId="1"/>
  </si>
  <si>
    <t>Accept at any time
≪The final deadline≫ May 7 (Tuesday), 2024</t>
  </si>
  <si>
    <t>Dr. Katsushige URANISHI</t>
  </si>
  <si>
    <t>uranishi@kitakyu-u.ac.jp</t>
  </si>
  <si>
    <t>https://www.kitakyu-u.ac.jp/env/lang-en/admissions.html
Special Selection for International Scholarship Students</t>
    <phoneticPr fontId="1"/>
  </si>
  <si>
    <t>Within 3 months after receiving the application</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</si>
  <si>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</si>
  <si>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</si>
  <si>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</si>
  <si>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</si>
  <si>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</si>
  <si>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</si>
  <si>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1"/>
  </si>
  <si>
    <t>Dr. Hiroyuki TSUJII</t>
  </si>
  <si>
    <t>tsujii@kitakyu-u.ac.jp</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</si>
  <si>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</si>
  <si>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</si>
  <si>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</si>
  <si>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</si>
  <si>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</si>
  <si>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1"/>
  </si>
  <si>
    <t>https://www.kitakyu-u.ac.jp/env/lang-en/faculty/life/takaaki-kato.html</t>
    <phoneticPr fontId="1"/>
  </si>
  <si>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</si>
  <si>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</si>
  <si>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</si>
  <si>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</si>
  <si>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</si>
  <si>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</si>
  <si>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</si>
  <si>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</si>
  <si>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1"/>
  </si>
  <si>
    <t>From 20 July to 26 July, 2023</t>
  </si>
  <si>
    <t>Dr. Toru  MATSUMOTO</t>
  </si>
  <si>
    <t>matsumoto-t@kitakyu-u.ac.jp</t>
  </si>
  <si>
    <t>7401E</t>
    <phoneticPr fontId="1"/>
  </si>
  <si>
    <t>Fujiyama laboratory</t>
  </si>
  <si>
    <t>FUJIYAMA Atsushi</t>
  </si>
  <si>
    <t>藤山研究室</t>
  </si>
  <si>
    <t>藤山　淳史</t>
  </si>
  <si>
    <t>https://www.kitakyu-u.ac.jp/env/lang-en/faculty/life/atsushi-fujiyama.html</t>
    <phoneticPr fontId="1"/>
  </si>
  <si>
    <t>Dr. Atsushi FUJIYAMA</t>
  </si>
  <si>
    <t>fujiyama@kitakyu-u.ac.jp</t>
  </si>
  <si>
    <t>7401F</t>
    <phoneticPr fontId="1"/>
  </si>
  <si>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</si>
  <si>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</si>
  <si>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</si>
  <si>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</si>
  <si>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</si>
  <si>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</si>
  <si>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</si>
  <si>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1"/>
  </si>
  <si>
    <t>https://www.kitakyu-u.ac.jp/env/lang-en/about/introduction/department/index.html#1-environmental
https://www.kitakyu-u.ac.jp/env/uploads/1adab5478e3bb8f770a069ac93b22387.pdf</t>
    <phoneticPr fontId="1"/>
  </si>
  <si>
    <t>Entrance Examinations Division</t>
  </si>
  <si>
    <t>nyushi@kitakyu-u.ac.jp</t>
  </si>
  <si>
    <t>CEFR B2 or higher is encouraged</t>
  </si>
  <si>
    <t>CEFR B2以上の英語力が望ましい</t>
  </si>
  <si>
    <t>7401G</t>
    <phoneticPr fontId="1"/>
  </si>
  <si>
    <t>Biomedical Enginnering and Human Information Processing</t>
  </si>
  <si>
    <t>HAYAMI Takehito</t>
  </si>
  <si>
    <t>情報工学専攻/融合システムコース</t>
    <phoneticPr fontId="1"/>
  </si>
  <si>
    <t>生体医用工学・人間情報処理</t>
  </si>
  <si>
    <t>早見　武人</t>
  </si>
  <si>
    <t>https://fais.ksrp.or.jp/05kenkyusha/srchres_e.asp?page=1&amp;dept=Department%20of%20Information%20Systems%20Engineering</t>
    <phoneticPr fontId="1"/>
  </si>
  <si>
    <t>Dr. Takehito HAYAMI</t>
  </si>
  <si>
    <t>hayami-t@kitakyu-u.ac.jp</t>
  </si>
  <si>
    <t>Hydraulic and Environmental Engineering</t>
  </si>
  <si>
    <t>Katsuaki Komai</t>
  </si>
  <si>
    <t>https://www.kitami-it.ac.jp/en/graduate/</t>
    <phoneticPr fontId="1"/>
  </si>
  <si>
    <t>北見工業大学</t>
  </si>
  <si>
    <t>大学院工学研究科</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</si>
  <si>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</si>
  <si>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</si>
  <si>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</si>
  <si>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</si>
  <si>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1"/>
  </si>
  <si>
    <t>https://www.kitami-it.ac.jp/wp-content/uploads/2023/04/R05sidoukyouin_kouki_en.pdf
※2024年秋入学は未定
*Fall 2024 enrollment is yet to be determined.</t>
    <phoneticPr fontId="1"/>
  </si>
  <si>
    <t>Deadline: June 30, 2023 for October 2023 admission.</t>
  </si>
  <si>
    <t>Prof. Katsuaki Komai</t>
  </si>
  <si>
    <t>komai@mail.kitami-it.ac.jp</t>
  </si>
  <si>
    <t>kenkyu05@desk.kitami-it.ac.jp</t>
    <phoneticPr fontId="1"/>
  </si>
  <si>
    <t>4401F</t>
    <phoneticPr fontId="1"/>
  </si>
  <si>
    <t>Department of Life Science and Chemistry / Life Science for Food Division</t>
  </si>
  <si>
    <t>Laboratory of Food Processing and Chemistry</t>
  </si>
  <si>
    <t>Takahisa Nishizu</t>
  </si>
  <si>
    <t>https://gnst.gifu-u.ac.jp/e/</t>
    <phoneticPr fontId="1"/>
  </si>
  <si>
    <t>岐阜大学</t>
  </si>
  <si>
    <t>自然科学技術研究科</t>
  </si>
  <si>
    <t>生命科学・化学専攻 / 食品生命科学領域</t>
  </si>
  <si>
    <t>食品加工学研究室</t>
  </si>
  <si>
    <t>西津貴久</t>
  </si>
  <si>
    <t>http://gnst.gifu-u.ac.jp/international/agc/</t>
    <phoneticPr fontId="1"/>
  </si>
  <si>
    <t>https://www.ugsas.gifu-u.ac.jp/eng/graduate/advisers.html</t>
    <phoneticPr fontId="1"/>
  </si>
  <si>
    <t>TBD</t>
  </si>
  <si>
    <t>From 22 May to 2 June, 2023</t>
  </si>
  <si>
    <t>nishizu.takahisa.g0@f.gifu-u.ac.jp</t>
  </si>
  <si>
    <t>https://gnst.gifu-u.ac.jp/international/agc/</t>
    <phoneticPr fontId="1"/>
  </si>
  <si>
    <t>Late April</t>
  </si>
  <si>
    <t>Submit one among TOEFL, IELTS, GMAT, GRE, and official English proficiency exam</t>
  </si>
  <si>
    <t>Mid-July</t>
  </si>
  <si>
    <t>4401C</t>
    <phoneticPr fontId="1"/>
  </si>
  <si>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</si>
  <si>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</si>
  <si>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</si>
  <si>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</si>
  <si>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</si>
  <si>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</si>
  <si>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</si>
  <si>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Kosei Yamauchi</t>
  </si>
  <si>
    <t>岐阜大学</t>
    <phoneticPr fontId="1"/>
  </si>
  <si>
    <t>生命科学・化学専攻</t>
  </si>
  <si>
    <t>天然物利用化学研究室</t>
  </si>
  <si>
    <t>山内恒生</t>
  </si>
  <si>
    <t>I'm searching for functional ingredients in foods and elucidating their mechanisms of bioactivity.</t>
  </si>
  <si>
    <t>yamauchi.kosei.p2@f.gifu-u.ac.jp</t>
  </si>
  <si>
    <t>4403A</t>
    <phoneticPr fontId="1"/>
  </si>
  <si>
    <t>United Graduate School of Agricultural Science</t>
  </si>
  <si>
    <t>https://www.ugsas.gifu-u.ac.jp/eng/</t>
  </si>
  <si>
    <t>1-1,2-1,2-2,2-3,3-1,3-2,3-3,4-1,5-1,6-1,6-2,6-3</t>
  </si>
  <si>
    <t>From 3 March to 10 March, 2024</t>
  </si>
  <si>
    <t>Dean Prof.HIRAMATSU Ken</t>
  </si>
  <si>
    <t>renno@t.gifu-u.ac.jp</t>
  </si>
  <si>
    <t>https://www.ugsas.gifu-u.ac.jp/eng/examinee/</t>
    <phoneticPr fontId="1"/>
  </si>
  <si>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</si>
  <si>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</si>
  <si>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</si>
  <si>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</si>
  <si>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t>
  </si>
  <si>
    <t>undecided</t>
  </si>
  <si>
    <t>https://kyutech-cent.net/seic/about.html</t>
    <phoneticPr fontId="1"/>
  </si>
  <si>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</si>
  <si>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</si>
  <si>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</si>
  <si>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</si>
  <si>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</si>
  <si>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</si>
  <si>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</si>
  <si>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</si>
  <si>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</si>
  <si>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</si>
  <si>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</si>
  <si>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</si>
  <si>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</si>
  <si>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</si>
  <si>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</si>
  <si>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</si>
  <si>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6803A</t>
    <phoneticPr fontId="1"/>
  </si>
  <si>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</si>
  <si>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</si>
  <si>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</si>
  <si>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</si>
  <si>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</si>
  <si>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</si>
  <si>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</si>
  <si>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</si>
  <si>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</si>
  <si>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</si>
  <si>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1"/>
  </si>
  <si>
    <t>Early June 2024</t>
  </si>
  <si>
    <t>Graduate Shool of Life Science and Systems Engineering, Student Section</t>
  </si>
  <si>
    <t>sei-gakusei@jimu.kyutech.ac.jp</t>
  </si>
  <si>
    <t>https://www.lsse.kyutech.ac.jp/english/admission/information.html</t>
    <phoneticPr fontId="1"/>
  </si>
  <si>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</si>
  <si>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</si>
  <si>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</si>
  <si>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</si>
  <si>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</si>
  <si>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6706A</t>
    <phoneticPr fontId="1"/>
  </si>
  <si>
    <t>https://www.econ.kyushu-u.ac.jp/english/index/</t>
    <phoneticPr fontId="1"/>
  </si>
  <si>
    <t>九州大学</t>
  </si>
  <si>
    <t>大学院経済学府</t>
  </si>
  <si>
    <t>公共経済学国際プログラム</t>
  </si>
  <si>
    <t>https://www.econ.kyushu-u.ac.jp/english/pa_index/pa_index2/pa_14/</t>
    <phoneticPr fontId="1"/>
  </si>
  <si>
    <t>April</t>
  </si>
  <si>
    <t>April 10, 2023 to April 21, 2023</t>
  </si>
  <si>
    <t>https://www.econ.kyushu-u.ac.jp/english/pa_index/pa_index2/pa_15/</t>
    <phoneticPr fontId="1"/>
  </si>
  <si>
    <t>Early March, 2024</t>
  </si>
  <si>
    <t>TOEFL (iBT, iBT®Home Edition, PBT), TOEIC, IELTS or CAMBRIDGE</t>
  </si>
  <si>
    <t>End of June, 2024</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</si>
  <si>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</si>
  <si>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</si>
  <si>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</si>
  <si>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経営・会計学国際プログラム</t>
  </si>
  <si>
    <t>1. A letter issued by the university where candidates have obtained the degree most recently
3. 英語での学位取得が確認できる最終学位取得大学からの書類</t>
  </si>
  <si>
    <t>https://arch.kyushu-u.ac.jp/saus/</t>
  </si>
  <si>
    <t>人間環境学府</t>
    <phoneticPr fontId="1"/>
  </si>
  <si>
    <t>持続都市建築システム国際コース</t>
  </si>
  <si>
    <t>https://arch.kyushu-u.ac.jp/saus/research/staff/</t>
    <phoneticPr fontId="1"/>
  </si>
  <si>
    <t>From 1 to 30 May ,2024</t>
  </si>
  <si>
    <t>From 1 to 30 May ,2023</t>
  </si>
  <si>
    <t>Assoc. Prof. Prasanna Divigalpitiya</t>
  </si>
  <si>
    <t>prasanna@arch.kyushu-u.ac.jp</t>
  </si>
  <si>
    <t>jbkkyomu1ed@jimu.kyushu-u.ac.jp</t>
    <phoneticPr fontId="1"/>
  </si>
  <si>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</si>
  <si>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</si>
  <si>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6701A</t>
  </si>
  <si>
    <t>Graduate School of  Information Science and Electrical Engineering</t>
  </si>
  <si>
    <t>Department of Information Science and Technology/ International Doctoral Program</t>
  </si>
  <si>
    <t>https://www.isee.kyushu-u.ac.jp/e/</t>
    <phoneticPr fontId="1"/>
  </si>
  <si>
    <t>システム情報科学府</t>
  </si>
  <si>
    <t>情報理工学専攻/博士後期課程グローバルコース</t>
  </si>
  <si>
    <t>https://www.isee.kyushu-u.ac.jp/e/staff.html</t>
    <phoneticPr fontId="1"/>
  </si>
  <si>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</si>
  <si>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</si>
  <si>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</si>
  <si>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</si>
  <si>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1"/>
  </si>
  <si>
    <t>available in April, 2024</t>
  </si>
  <si>
    <t>Certificate is not included in application documents</t>
  </si>
  <si>
    <t>Beginning of August, 2024</t>
  </si>
  <si>
    <t>6701B</t>
    <phoneticPr fontId="1"/>
  </si>
  <si>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</si>
  <si>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</si>
  <si>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</si>
  <si>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1"/>
  </si>
  <si>
    <t>6705B</t>
    <phoneticPr fontId="1"/>
  </si>
  <si>
    <t>Interdisciplinary Graduate School of Engineering Sciences</t>
  </si>
  <si>
    <t xml:space="preserve">Intellectual Exchange and Innovation (IEI) Program </t>
  </si>
  <si>
    <t>https://www.tj.kyushu-u.ac.jp/en/</t>
    <phoneticPr fontId="1"/>
  </si>
  <si>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</si>
  <si>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</si>
  <si>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</si>
  <si>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1"/>
  </si>
  <si>
    <t>https://www.tj.kyushu-u.ac.jp/en/exam/list.php</t>
    <phoneticPr fontId="1"/>
  </si>
  <si>
    <t>From end of April to early of May, 2024</t>
  </si>
  <si>
    <t>Middle of May, 2024</t>
  </si>
  <si>
    <t>Please contact professors directly</t>
  </si>
  <si>
    <t>1.URL
https://www.tj.kyushu-u.ac.jp/en/exam/doctor/top.php</t>
    <phoneticPr fontId="1"/>
  </si>
  <si>
    <t>End of March, 2024</t>
  </si>
  <si>
    <t>TOEIC, TOEFL, IELTS</t>
  </si>
  <si>
    <t>http://www.law.kyushu-u.ac.jp/</t>
    <phoneticPr fontId="1"/>
  </si>
  <si>
    <t>大学院法学府</t>
  </si>
  <si>
    <t>国際コース</t>
  </si>
  <si>
    <t>http://www.law.kyushu-u.ac.jp/programsinenglish/html/faculty/faculty-members/</t>
    <phoneticPr fontId="1"/>
  </si>
  <si>
    <t>From 25 February to 25 April,2023</t>
  </si>
  <si>
    <t>not applicable</t>
  </si>
  <si>
    <t>1.所定のURLからダウンロード
1. Download from URL in the next column.
※次の設問でＵＲＬをご記載ください。</t>
  </si>
  <si>
    <t>http://www.law.kyushu-u.ac.jp/programsinenglish/</t>
    <phoneticPr fontId="1"/>
  </si>
  <si>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</si>
  <si>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</si>
  <si>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</si>
  <si>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</si>
  <si>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</si>
  <si>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</si>
  <si>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CSPA</t>
  </si>
  <si>
    <t>Professor Hasumi Jiro, Professor Izumi Kaoru, Dr Oga Toru, Dr Nakashima Takuma</t>
  </si>
  <si>
    <t>https://www.law.kyushu-u.ac.jp/cspa</t>
    <phoneticPr fontId="1"/>
  </si>
  <si>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</si>
  <si>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</si>
  <si>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</si>
  <si>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1"/>
  </si>
  <si>
    <t>From 31 January to 31 March, 2023</t>
  </si>
  <si>
    <t>http://law.kyushu-u.ac.jp/cspa</t>
    <phoneticPr fontId="1"/>
  </si>
  <si>
    <t>- A TOEFL iBT 80+, IELTS 6.0+</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</si>
  <si>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</si>
  <si>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</si>
  <si>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</si>
  <si>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</si>
  <si>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</si>
  <si>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</si>
  <si>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</si>
  <si>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</si>
  <si>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</si>
  <si>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1"/>
  </si>
  <si>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</si>
  <si>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</si>
  <si>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</si>
  <si>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</si>
  <si>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1"/>
  </si>
  <si>
    <t>Early May, 2024</t>
  </si>
  <si>
    <t>Student Affairs Section, Faculty of Design</t>
  </si>
  <si>
    <t>gkggakusei@jimu.kyushu-u.ac.jp</t>
  </si>
  <si>
    <t>gkgkenkyusei@jimu.kyushu-u.ac.jp</t>
    <phoneticPr fontId="1"/>
  </si>
  <si>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</si>
  <si>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</si>
  <si>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</si>
  <si>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6702A</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</si>
  <si>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</si>
  <si>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</si>
  <si>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</si>
  <si>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</si>
  <si>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https://www.agr.kyushu-u.ac.jp/english/website2020/education/graduate/igp/</t>
    <phoneticPr fontId="1"/>
  </si>
  <si>
    <t>生物資源環境科学府</t>
  </si>
  <si>
    <t>学府国際コース</t>
  </si>
  <si>
    <t>https://hyoka.ofc.kyushu-u.ac.jp/search/organization/04170000/english.html</t>
    <phoneticPr fontId="1"/>
  </si>
  <si>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</si>
  <si>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</si>
  <si>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</si>
  <si>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1"/>
  </si>
  <si>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</si>
  <si>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</si>
  <si>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</si>
  <si>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</si>
  <si>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1"/>
  </si>
  <si>
    <t>Natural Resource Management Laboratory</t>
  </si>
  <si>
    <t>HYAKUMURA Kimihiko</t>
  </si>
  <si>
    <t>https://isgs.kyushu-u.ac.jp/en/</t>
    <phoneticPr fontId="1"/>
  </si>
  <si>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</si>
  <si>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</si>
  <si>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</si>
  <si>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</si>
  <si>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</si>
  <si>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1"/>
  </si>
  <si>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</si>
  <si>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</si>
  <si>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</si>
  <si>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</si>
  <si>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</si>
  <si>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</si>
  <si>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1"/>
  </si>
  <si>
    <t>English proficiency test or Japanese proficiency test</t>
  </si>
  <si>
    <t>mid June, 2024</t>
  </si>
  <si>
    <t>4804A</t>
  </si>
  <si>
    <t>Graduate School of Asian and African Area Studies</t>
  </si>
  <si>
    <t>Division of African Area Studies</t>
  </si>
  <si>
    <t>https://www.africa.asafas.kyoto-u.ac.jp/en/staff_en/</t>
    <phoneticPr fontId="1"/>
  </si>
  <si>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</si>
  <si>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</si>
  <si>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</si>
  <si>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</si>
  <si>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</si>
  <si>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</si>
  <si>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TOEFL</t>
  </si>
  <si>
    <t>June 18th, 2024</t>
  </si>
  <si>
    <t>4805A</t>
  </si>
  <si>
    <t xml:space="preserve">Kyoto University </t>
  </si>
  <si>
    <t>Graduate School of Informatics</t>
  </si>
  <si>
    <t>Social Informatics Course, Department of Informatics</t>
  </si>
  <si>
    <t>Medical Informatics</t>
  </si>
  <si>
    <t>Dr.Tomohiro Kuroda</t>
  </si>
  <si>
    <t>https://www.i.kyoto-u.ac.jp/en/</t>
    <phoneticPr fontId="1"/>
  </si>
  <si>
    <t>情報学研究科</t>
  </si>
  <si>
    <t>情報学専攻社会情報学コース</t>
    <phoneticPr fontId="1"/>
  </si>
  <si>
    <t>医療情報学講座</t>
  </si>
  <si>
    <t>黒田　知宏</t>
  </si>
  <si>
    <t>https://kdb.iimc.kyoto-u.ac.jp/profile/en.c70c2b28e4d0561d.html</t>
    <phoneticPr fontId="1"/>
  </si>
  <si>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</si>
  <si>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</si>
  <si>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</si>
  <si>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1"/>
  </si>
  <si>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</si>
  <si>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</si>
  <si>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</si>
  <si>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https://www.ges.kyoto-u.ac.jp/en/</t>
    <phoneticPr fontId="1"/>
  </si>
  <si>
    <t>地球環境学舎</t>
  </si>
  <si>
    <t>環境マネジメント専攻／地球環境学専攻</t>
  </si>
  <si>
    <t>https://www.ges.kyoto-u.ac.jp/en/faculty/members</t>
    <phoneticPr fontId="1"/>
  </si>
  <si>
    <t>6-2.6-3</t>
  </si>
  <si>
    <t>From mid March to late March, 2024</t>
  </si>
  <si>
    <t>From 15 March to 31 March, 2023</t>
  </si>
  <si>
    <t>Before application period</t>
    <phoneticPr fontId="1"/>
  </si>
  <si>
    <t>4807A</t>
    <phoneticPr fontId="1"/>
  </si>
  <si>
    <t>Graduate school of Science</t>
  </si>
  <si>
    <t>Division of Earth and Planetary Sciences</t>
  </si>
  <si>
    <t xml:space="preserve">Disaster Prevention Research Institute </t>
  </si>
  <si>
    <t>Yoshihiro Ito</t>
  </si>
  <si>
    <t>https://www.eps.sci.kyoto-u.ac.jp/division/staff/index-e.html</t>
    <phoneticPr fontId="1"/>
  </si>
  <si>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</si>
  <si>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</si>
  <si>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</si>
  <si>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</si>
  <si>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</si>
  <si>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1"/>
  </si>
  <si>
    <t>Early September, 2024</t>
  </si>
  <si>
    <r>
      <t>4807</t>
    </r>
    <r>
      <rPr>
        <b/>
        <sz val="15"/>
        <color theme="1"/>
        <rFont val="BIZ UDゴシック"/>
        <family val="3"/>
        <charset val="128"/>
      </rPr>
      <t>B</t>
    </r>
    <phoneticPr fontId="1"/>
  </si>
  <si>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</si>
  <si>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</si>
  <si>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</si>
  <si>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</si>
  <si>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</si>
  <si>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1"/>
  </si>
  <si>
    <t>研究生で受入の場合は防災研究所所属となります。
入学時の受入身分「入学審査時に決定」は出願前マッチングなどで受入身分を決定後、学生が「正規生」か「研究生」のどちらか選択して出願します。</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</si>
  <si>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</si>
  <si>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Graduate school of Engineering</t>
    <phoneticPr fontId="1"/>
  </si>
  <si>
    <t>Department of Civil and Earth  Resources Engineering</t>
    <phoneticPr fontId="1"/>
  </si>
  <si>
    <t>https://www.t.kyoto-u.ac.jp/en?set_language=en</t>
    <phoneticPr fontId="1"/>
  </si>
  <si>
    <t>工学研究科</t>
    <phoneticPr fontId="1"/>
  </si>
  <si>
    <t>社会基盤工学専攻</t>
    <phoneticPr fontId="1"/>
  </si>
  <si>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</si>
  <si>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1"/>
  </si>
  <si>
    <t>From April 1 to April 30, 2024</t>
  </si>
  <si>
    <t>From March 1 to April 15, 2024</t>
    <phoneticPr fontId="1"/>
  </si>
  <si>
    <t>10月に研究生として来日した後，翌年2月に入試を受け，4月から修士・博士課程に入学するスケジュールとなります．左記の入試関係情報は，研究生出願時の情報となります．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</si>
  <si>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master's and doctoral programs from April.
</t>
  </si>
  <si>
    <t>Department of Urban Management</t>
    <phoneticPr fontId="1"/>
  </si>
  <si>
    <t>都市社会工学専攻</t>
    <phoneticPr fontId="1"/>
  </si>
  <si>
    <t>4802C</t>
  </si>
  <si>
    <t>Department of Environmental Engineering</t>
  </si>
  <si>
    <t>https://www.env.t.kyoto-u.ac.jp/en?set_language=en</t>
    <phoneticPr fontId="1"/>
  </si>
  <si>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</si>
  <si>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</si>
  <si>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1"/>
  </si>
  <si>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</si>
  <si>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</si>
  <si>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</si>
  <si>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doctoral program from April.
</t>
  </si>
  <si>
    <t>https://www.fast.kumamoto-u.ac.jp/gsst-en/</t>
    <phoneticPr fontId="1"/>
  </si>
  <si>
    <t>熊本大学</t>
  </si>
  <si>
    <t>自然科学教育部</t>
  </si>
  <si>
    <t>理学専攻
化学コース</t>
    <phoneticPr fontId="1"/>
  </si>
  <si>
    <t>https://www.fast.kumamoto-u.ac.jp/gsst-en/res_act/</t>
    <phoneticPr fontId="1"/>
  </si>
  <si>
    <t>To be determined 
未定</t>
  </si>
  <si>
    <t>April 4 to May 19, 2023</t>
  </si>
  <si>
    <t>N/A (Regular Student Only)</t>
  </si>
  <si>
    <t>https://www.fast.kumamoto-u.ac.jp/gsst-en/admissions/</t>
    <phoneticPr fontId="1"/>
  </si>
  <si>
    <t>71 for TOEFL iBT®, 700 for TOEIC®Listening &amp; Reading Test, and 6.0 for IELTS 
Academic</t>
  </si>
  <si>
    <t>mid-June, 2024</t>
  </si>
  <si>
    <t>7001A2</t>
  </si>
  <si>
    <t>理学専攻
地球環境科学コース</t>
  </si>
  <si>
    <t>理学専攻
生物科学コース</t>
  </si>
  <si>
    <t>http://www.sci.kumamoto-u.ac.jp/~sawa/</t>
    <phoneticPr fontId="1"/>
  </si>
  <si>
    <t>Shinichiro Sawa</t>
  </si>
  <si>
    <t>sawa@kumamoto-u.ac.jp</t>
  </si>
  <si>
    <t>土木建築学専攻
土木工学教育プログラム</t>
    <phoneticPr fontId="1"/>
  </si>
  <si>
    <t>土木建築学専攻
地域デザイン教育プログラム</t>
    <phoneticPr fontId="1"/>
  </si>
  <si>
    <t>機械数理工学専攻
機械工学教育プログラム</t>
  </si>
  <si>
    <t>機械数理工学専攻
機械システム教育プログラム</t>
  </si>
  <si>
    <t>情報電気工学専攻
電気工学教育プログラム</t>
  </si>
  <si>
    <t>情報電気工学専攻
電子工学教育プログラム</t>
  </si>
  <si>
    <t>自然科学教育部</t>
    <phoneticPr fontId="1"/>
  </si>
  <si>
    <t>情報電気工学専攻
情報工学教育プログラム</t>
  </si>
  <si>
    <t>https://www.fast.kumamoto-u.ac.jp/gsst-en/department/masters_c/materials_science/</t>
    <phoneticPr fontId="1"/>
  </si>
  <si>
    <t>材料・応用化学専攻
応用生命化学教育プログラム</t>
    <phoneticPr fontId="1"/>
  </si>
  <si>
    <t>材料・応用化学専攻
応用物理化学教育プログラム</t>
  </si>
  <si>
    <t>材料・応用化学専攻
物質材料工学教育プログラム</t>
  </si>
  <si>
    <t>7001G1</t>
  </si>
  <si>
    <t>理学専攻
化学コース</t>
  </si>
  <si>
    <t>7001G2</t>
  </si>
  <si>
    <t>7001G3</t>
  </si>
  <si>
    <t>熊本大学</t>
    <phoneticPr fontId="1"/>
  </si>
  <si>
    <t>7001H1</t>
  </si>
  <si>
    <t>Department of Advanced Industrial Science/
Environmental Conservation Engineering</t>
  </si>
  <si>
    <t xml:space="preserve">工学専攻
広域環境保全工学教育プログラム  </t>
    <phoneticPr fontId="1"/>
  </si>
  <si>
    <t>7001H2</t>
  </si>
  <si>
    <t>Department of Advanced Industrial Science/
Environmental Management and Planning</t>
  </si>
  <si>
    <t>工学専攻
社会環境マネジメント教育プログラム</t>
  </si>
  <si>
    <t>7001H3</t>
  </si>
  <si>
    <t>Department of Advanced Industrial Science/
Advanced Mechanical Systems</t>
  </si>
  <si>
    <t>工学専攻
先端機械システム教育プログラム</t>
    <phoneticPr fontId="1"/>
  </si>
  <si>
    <t>7001H4</t>
  </si>
  <si>
    <t>Department of Advanced Industrial Science/
Intelligent Mechanical Systems</t>
  </si>
  <si>
    <t>工学専攻
機械知能システム教育プログラム</t>
  </si>
  <si>
    <t>7001H5</t>
  </si>
  <si>
    <t>Department of Advanced Industrial Science/
Computer Science and Communication Engineering</t>
  </si>
  <si>
    <t>工学専攻
先端情報通信工学教育プログラム</t>
  </si>
  <si>
    <t>7001H6</t>
  </si>
  <si>
    <t>Department of Advanced Industrial Science/
Frontier Technology for Energy and Devices</t>
  </si>
  <si>
    <t>工学専攻
機能創成エネルギー教育プログラム</t>
  </si>
  <si>
    <t>7001H7</t>
  </si>
  <si>
    <t>Department of Advanced Industrial Science/
Human and Environmental Informatics</t>
  </si>
  <si>
    <t>工学専攻
人間環境情報教育プログラム</t>
  </si>
  <si>
    <t>7001H8</t>
  </si>
  <si>
    <t>Department of Advanced Industrial Science/
Applied Chemistry and Biochemistry</t>
  </si>
  <si>
    <t>工学専攻
物質生命化学教育プログラム</t>
  </si>
  <si>
    <t>7001H9</t>
  </si>
  <si>
    <t>Department of Advanced Industrial Science/
Materials Science and Engineering</t>
  </si>
  <si>
    <t>工学専攻
物質材料工学教育プログラム</t>
  </si>
  <si>
    <t>7002A</t>
    <phoneticPr fontId="1"/>
  </si>
  <si>
    <t>Master course Medical science major</t>
  </si>
  <si>
    <t>Laboratory of Developmental Morphogenesis</t>
  </si>
  <si>
    <t>Guojun Sheng</t>
  </si>
  <si>
    <t>http://www.medphas.kumamoto-u.ac.jp/en/medgrad/</t>
    <phoneticPr fontId="1"/>
  </si>
  <si>
    <t>大学院医学教育部</t>
  </si>
  <si>
    <t>修士課程医科学専攻</t>
    <phoneticPr fontId="1"/>
  </si>
  <si>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</si>
  <si>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</si>
  <si>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</si>
  <si>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1"/>
  </si>
  <si>
    <t>From 14 February to 16 February,2024</t>
  </si>
  <si>
    <t>Student Affairs Office, Graduate School of Medical Sciences</t>
  </si>
  <si>
    <t>iyg-igaku-3@jimu.kumamoto-u.ac.jp</t>
  </si>
  <si>
    <t>iyg-igaku-3@jimu.kumamoto-u.ac.jp</t>
    <phoneticPr fontId="1"/>
  </si>
  <si>
    <t>・TOEFL-iBT
・TOEFL-PBT
・TOEIC（L&amp;R）
・IELTS</t>
  </si>
  <si>
    <t>March 13th, 2024</t>
  </si>
  <si>
    <t>7002B</t>
    <phoneticPr fontId="1"/>
  </si>
  <si>
    <t>Stem Cell Stress Research Laboratory</t>
  </si>
  <si>
    <t>Hitoshi Takizawa</t>
  </si>
  <si>
    <t>修士課程医科学専攻</t>
  </si>
  <si>
    <t>幹細胞ストレス研究室</t>
  </si>
  <si>
    <t>滝澤　仁</t>
  </si>
  <si>
    <t xml:space="preserve">If you are an individual with  passion for research, we warmly welcome you to join our team. </t>
  </si>
  <si>
    <t>https://ircms.kumamoto-u.ac.jp/members/pis/hitoshi_takizawa/</t>
    <phoneticPr fontId="1"/>
  </si>
  <si>
    <t>7003A</t>
    <phoneticPr fontId="1"/>
  </si>
  <si>
    <t>Graduate school of Pharmaceutical Sciences</t>
  </si>
  <si>
    <t>https://www.pharm.kumamoto-u.ac.jp/en/</t>
    <phoneticPr fontId="1"/>
  </si>
  <si>
    <t>大学院薬学教育部</t>
  </si>
  <si>
    <t>https://www.pharm.kumamoto-u.ac.jp/en/graduate/course/</t>
    <phoneticPr fontId="1"/>
  </si>
  <si>
    <t>From 4 July to 11 July,2024</t>
  </si>
  <si>
    <t>Student Affairs Office, Graduate School of pharmaceutical Sciences</t>
  </si>
  <si>
    <t>sky-kyomu@jimu.kumamoto-u.ac.jp</t>
  </si>
  <si>
    <t>sky-kyomu@jimu.kumamoto-u.ac.jp</t>
    <phoneticPr fontId="1"/>
  </si>
  <si>
    <t>September 2nd, 2024 (予定)</t>
  </si>
  <si>
    <t>3901A</t>
    <phoneticPr fontId="1"/>
  </si>
  <si>
    <t>Prefectural University of Kumamoto</t>
  </si>
  <si>
    <t>Graduate School of Environmental &amp; Symbiotic Sciences</t>
  </si>
  <si>
    <t>Division of Environmental &amp; Symbiotic Sciences</t>
  </si>
  <si>
    <t>https://www.pu-kumamoto.ac.jp/english/</t>
    <phoneticPr fontId="1"/>
  </si>
  <si>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</si>
  <si>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</si>
  <si>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</si>
  <si>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</si>
  <si>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1"/>
  </si>
  <si>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</si>
  <si>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</si>
  <si>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</si>
  <si>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</si>
  <si>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</si>
  <si>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</si>
  <si>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https://www.st.gunma-u.ac.jp/home-e/mechanical-science-and-technology/</t>
    <phoneticPr fontId="1"/>
  </si>
  <si>
    <t>群馬大学</t>
  </si>
  <si>
    <t>大学院理工学府</t>
  </si>
  <si>
    <t>知能機械創製理工学教育プログラム</t>
  </si>
  <si>
    <t>https://www.st.gunma-u.ac.jp/graduate_exam_master/master_oct</t>
    <phoneticPr fontId="1"/>
  </si>
  <si>
    <t>https://www.st.gunma-u.ac.jp/graduate_exam_doctor/doctor_oct_international
https://www.st.gunma-u.ac.jp/graduate_exam_doctor/doctor_oct</t>
    <phoneticPr fontId="1"/>
  </si>
  <si>
    <t>Doctor for International students: From 8 to 19 in May, 2023.
Master and Doctor students: From 26 June to 13 July, 2023.</t>
  </si>
  <si>
    <t>Akihiro Takita</t>
  </si>
  <si>
    <t>takita@gunma-u.ac.jp</t>
  </si>
  <si>
    <t>https://www.st.gunma-u.ac.jp/graduate_exam_master
https://www.st.gunma-u.ac.jp/graduate_exam_doctor</t>
    <phoneticPr fontId="1"/>
  </si>
  <si>
    <t>TOEFL-PBT, TOEFL ITP, TOEFL iBT, TOEIC, TOEIC Listening &amp; Reading, IELTS</t>
  </si>
  <si>
    <t>Doctor for International students: Around middle of July, 2024.
Master and Doctor students: Around middle of September, 2024</t>
  </si>
  <si>
    <t>Laboratory of Atrmospheric Environment</t>
  </si>
  <si>
    <t>Seiichiro Yonemura</t>
  </si>
  <si>
    <t>https://www.pu-hiroshima.ac.jp/book/list/book186.html</t>
    <phoneticPr fontId="1"/>
  </si>
  <si>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</si>
  <si>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</si>
  <si>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</si>
  <si>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</si>
  <si>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</si>
  <si>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</si>
  <si>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1"/>
  </si>
  <si>
    <t xml:space="preserve">To be determined </t>
  </si>
  <si>
    <t>From 1 June to 8 June,2023</t>
  </si>
  <si>
    <t>Prof. Seiichiro Yonemura</t>
  </si>
  <si>
    <t>yone@pu-hiroshima.ac.jp</t>
  </si>
  <si>
    <t xml:space="preserve">To be determined. Ask to Professor. </t>
    <phoneticPr fontId="1"/>
  </si>
  <si>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</si>
  <si>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</si>
  <si>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</si>
  <si>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</si>
  <si>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</si>
  <si>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</si>
  <si>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</si>
  <si>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</si>
  <si>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</si>
  <si>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</si>
  <si>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</si>
  <si>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</si>
  <si>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https://www.kogakuin.ac.jp/english/graduate/ma.html</t>
    <phoneticPr fontId="1"/>
  </si>
  <si>
    <t>工学院大学</t>
  </si>
  <si>
    <t>機械工学専攻</t>
  </si>
  <si>
    <t>https://er-web.sc.kogakuin.ac.jp/scripts/websearch/index.htm?lang=en</t>
    <phoneticPr fontId="1"/>
  </si>
  <si>
    <t xml:space="preserve">TBA
</t>
  </si>
  <si>
    <t>from 20 February to 17 March, 2023</t>
  </si>
  <si>
    <t>international@sc.kogakuin.ac.jp</t>
    <phoneticPr fontId="1"/>
  </si>
  <si>
    <t>https://www.kogakuin.ac.jp/english/graduate/mb.html</t>
    <phoneticPr fontId="1"/>
  </si>
  <si>
    <t>化学応用学専攻</t>
  </si>
  <si>
    <t>https://www.kogakuin.ac.jp/english/graduate/mc.html</t>
    <phoneticPr fontId="1"/>
  </si>
  <si>
    <t>電気・電子工学専攻</t>
  </si>
  <si>
    <t>https://www.kogakuin.ac.jp/english/graduate/me.html</t>
    <phoneticPr fontId="1"/>
  </si>
  <si>
    <t>情報学専攻</t>
  </si>
  <si>
    <t>https://www.kogakuin.ac.jp/english/graduate/md.html</t>
    <phoneticPr fontId="1"/>
  </si>
  <si>
    <t>建築学専攻</t>
  </si>
  <si>
    <t>http://www.kochi-u.ac.jp/agrimar/english/index.html</t>
  </si>
  <si>
    <t>高知大学</t>
    <rPh sb="0" eb="4">
      <t>コウチダイガク</t>
    </rPh>
    <phoneticPr fontId="65"/>
  </si>
  <si>
    <t>総合人間自然科学研究科</t>
    <rPh sb="0" eb="11">
      <t>ソウゴウニンゲンシゼンカガクケンキュウカ</t>
    </rPh>
    <phoneticPr fontId="65"/>
  </si>
  <si>
    <t>農林海洋科学専攻／アジア・アフリカ・環太平洋特別コース</t>
    <rPh sb="0" eb="2">
      <t>ノウリン</t>
    </rPh>
    <rPh sb="2" eb="4">
      <t>カイヨウ</t>
    </rPh>
    <rPh sb="4" eb="6">
      <t>カガク</t>
    </rPh>
    <rPh sb="6" eb="8">
      <t>センコウ</t>
    </rPh>
    <phoneticPr fontId="65"/>
  </si>
  <si>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</si>
  <si>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</si>
  <si>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</si>
  <si>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</si>
  <si>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</si>
  <si>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</si>
  <si>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</si>
  <si>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</si>
  <si>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65"/>
  </si>
  <si>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</si>
  <si>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</si>
  <si>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</si>
  <si>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</si>
  <si>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</si>
  <si>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65"/>
  </si>
  <si>
    <t>宮崎　彰</t>
    <rPh sb="0" eb="2">
      <t>ミヤザキ</t>
    </rPh>
    <rPh sb="3" eb="4">
      <t>アキラ</t>
    </rPh>
    <phoneticPr fontId="65"/>
  </si>
  <si>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</si>
  <si>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</si>
  <si>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</si>
  <si>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</si>
  <si>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</si>
  <si>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65"/>
  </si>
  <si>
    <t>森塚　直樹</t>
    <rPh sb="0" eb="2">
      <t>モリツカ</t>
    </rPh>
    <rPh sb="3" eb="5">
      <t>ナオキ</t>
    </rPh>
    <phoneticPr fontId="65"/>
  </si>
  <si>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</si>
  <si>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</si>
  <si>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</si>
  <si>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</si>
  <si>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</si>
  <si>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65"/>
  </si>
  <si>
    <t>手林　慎一</t>
    <rPh sb="0" eb="2">
      <t>テバヤシ</t>
    </rPh>
    <rPh sb="3" eb="5">
      <t>シンイチ</t>
    </rPh>
    <phoneticPr fontId="65"/>
  </si>
  <si>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</si>
  <si>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</si>
  <si>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</si>
  <si>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</si>
  <si>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</si>
  <si>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65"/>
  </si>
  <si>
    <t>佐藤　周之</t>
    <rPh sb="0" eb="2">
      <t>サトウ</t>
    </rPh>
    <rPh sb="3" eb="4">
      <t>シュウ</t>
    </rPh>
    <rPh sb="4" eb="5">
      <t>ユキ</t>
    </rPh>
    <phoneticPr fontId="65"/>
  </si>
  <si>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</si>
  <si>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</si>
  <si>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</si>
  <si>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</si>
  <si>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</si>
  <si>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65"/>
  </si>
  <si>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</si>
  <si>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</si>
  <si>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</si>
  <si>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</si>
  <si>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</si>
  <si>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65"/>
  </si>
  <si>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</si>
  <si>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</si>
  <si>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</si>
  <si>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6501I</t>
  </si>
  <si>
    <t>Public Health Course, Medical Science Program</t>
  </si>
  <si>
    <t>医科学専攻公衆衛生学コース</t>
    <rPh sb="0" eb="3">
      <t>イカガク</t>
    </rPh>
    <rPh sb="3" eb="5">
      <t>センコウ</t>
    </rPh>
    <rPh sb="5" eb="7">
      <t>コウシュウ</t>
    </rPh>
    <rPh sb="7" eb="10">
      <t>エイセイガク</t>
    </rPh>
    <phoneticPr fontId="65"/>
  </si>
  <si>
    <t>Supervisor(s) can communicate with students in English.</t>
  </si>
  <si>
    <t>https://researchers.kochi-u.ac.jp</t>
  </si>
  <si>
    <t>from 1 April to 31 May, 2023</t>
  </si>
  <si>
    <t>Student Affiars Section, Medical School and Hospital Administration Department</t>
  </si>
  <si>
    <t>ia30@kochi-u.ac.jp</t>
  </si>
  <si>
    <t>ia20@kochi-u.ac.jp</t>
  </si>
  <si>
    <t>6501J</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</si>
  <si>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</si>
  <si>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65"/>
  </si>
  <si>
    <t>6501K</t>
  </si>
  <si>
    <t>Clinical Science Course, Medicine Program</t>
  </si>
  <si>
    <t>医学専攻医療学コース</t>
    <rPh sb="0" eb="2">
      <t>イガク</t>
    </rPh>
    <rPh sb="2" eb="4">
      <t>センコウ</t>
    </rPh>
    <rPh sb="4" eb="7">
      <t>イリョウガク</t>
    </rPh>
    <phoneticPr fontId="65"/>
  </si>
  <si>
    <t>6501L</t>
    <phoneticPr fontId="1"/>
  </si>
  <si>
    <t>Life Science Course, Medicine Program</t>
  </si>
  <si>
    <t>医学専攻生命科学コース</t>
    <rPh sb="0" eb="2">
      <t>イガク</t>
    </rPh>
    <rPh sb="2" eb="4">
      <t>センコウ</t>
    </rPh>
    <rPh sb="4" eb="8">
      <t>セイメイカガク</t>
    </rPh>
    <phoneticPr fontId="65"/>
  </si>
  <si>
    <t>6501M</t>
    <phoneticPr fontId="1"/>
  </si>
  <si>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</si>
  <si>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</si>
  <si>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65"/>
  </si>
  <si>
    <t>黒潮圏総合科学専攻</t>
    <rPh sb="0" eb="9">
      <t>クロシオケンソウゴウカガクセンコウ</t>
    </rPh>
    <phoneticPr fontId="65"/>
  </si>
  <si>
    <t>http://www.kochi-u.ac.jp/kuroshio/admission-e.html</t>
  </si>
  <si>
    <t>From 24 July to 26 July, 2023</t>
  </si>
  <si>
    <t>Office of Student and Educational Affairs, Kuroshio Science Program</t>
  </si>
  <si>
    <t>km14@kochi-u.ac.jp</t>
  </si>
  <si>
    <t>September, 2024</t>
  </si>
  <si>
    <t>9801A</t>
    <phoneticPr fontId="1"/>
  </si>
  <si>
    <t>Kochi University of Technology</t>
  </si>
  <si>
    <t>Engineering Course
（博士の場合）</t>
  </si>
  <si>
    <t>Cell Proliferation Control Laboratory</t>
  </si>
  <si>
    <t>Seiji Tanaka</t>
  </si>
  <si>
    <t>https://www.kochi-tech.ac.jp/profile/en/tanaka-seiji.html</t>
    <phoneticPr fontId="1"/>
  </si>
  <si>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</si>
  <si>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</si>
  <si>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</si>
  <si>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</si>
  <si>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</si>
  <si>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</si>
  <si>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1"/>
  </si>
  <si>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</si>
  <si>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</si>
  <si>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</si>
  <si>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</si>
  <si>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1"/>
  </si>
  <si>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</si>
  <si>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</si>
  <si>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</si>
  <si>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9801B</t>
    <phoneticPr fontId="1"/>
  </si>
  <si>
    <t>Engineering Course</t>
  </si>
  <si>
    <t>Molecular Developmental Biology Laboratory</t>
  </si>
  <si>
    <t>KAMACHI, Yusuke</t>
  </si>
  <si>
    <t>https://www.kochi-tech.ac.jp/english/academics/graduate/
https://www.kochi-tech.ac.jp/profile/en/kamachi-yusuke.html</t>
    <phoneticPr fontId="1"/>
  </si>
  <si>
    <t>分子発生制御学研究室</t>
  </si>
  <si>
    <t>蒲池　雄介</t>
  </si>
  <si>
    <t>Our research utilizes zebrafish and genome editing to investigate the molecular basis of embryonic development.</t>
  </si>
  <si>
    <t>9801C</t>
    <phoneticPr fontId="1"/>
  </si>
  <si>
    <t>Socio-meteorological Engineering Laboratory</t>
  </si>
  <si>
    <t>Shin Akatsuka</t>
  </si>
  <si>
    <t>https://www.kochi-tech.ac.jp/profile/en/akatsuka-shin.html</t>
    <phoneticPr fontId="1"/>
  </si>
  <si>
    <t>高知工科大学</t>
    <phoneticPr fontId="1"/>
  </si>
  <si>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</si>
  <si>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</si>
  <si>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</si>
  <si>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https://www.kic.ac.jp/eng/</t>
    <phoneticPr fontId="1"/>
  </si>
  <si>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</si>
  <si>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</si>
  <si>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</si>
  <si>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1"/>
  </si>
  <si>
    <t>To be determined later
Likely to take place between 1 March and 31 March. 2024</t>
  </si>
  <si>
    <t>Admission Office</t>
  </si>
  <si>
    <t>global@kic.ac.jp</t>
  </si>
  <si>
    <t>Between February01 to February28, 2024
*The period is subject to change</t>
    <phoneticPr fontId="1"/>
  </si>
  <si>
    <t>TOEFL iBT 76 or higher, TBT 540 or higher *optional</t>
  </si>
  <si>
    <t>4901A</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</si>
  <si>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</si>
  <si>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</si>
  <si>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</si>
  <si>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</si>
  <si>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</si>
  <si>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</si>
  <si>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1"/>
  </si>
  <si>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</si>
  <si>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</si>
  <si>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</si>
  <si>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</si>
  <si>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</si>
  <si>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http://www.gsics.kobe-u.ac.jp/index.html</t>
    <phoneticPr fontId="1"/>
  </si>
  <si>
    <t>国際協力研究科</t>
  </si>
  <si>
    <t>http://www.gsics.kobe-u.ac.jp/en/programs/tstaff.html</t>
    <phoneticPr fontId="1"/>
  </si>
  <si>
    <t>Master's Course
From 27 March to 10 April, 2024</t>
    <phoneticPr fontId="1"/>
  </si>
  <si>
    <t>NO</t>
    <phoneticPr fontId="1"/>
  </si>
  <si>
    <t>Academic Affairs Office,
Graduate School of International Cooperation Studies</t>
  </si>
  <si>
    <t>gsics-kyomu@office.kobe-u.ac.jp</t>
  </si>
  <si>
    <t>http://www.gsics.kobe-u.ac.jp/en/prospective/index.html</t>
    <phoneticPr fontId="1"/>
  </si>
  <si>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</si>
  <si>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</si>
  <si>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</si>
  <si>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https://intl.civil.saitama-u.ac.jp/</t>
    <phoneticPr fontId="1"/>
  </si>
  <si>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</si>
  <si>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</si>
  <si>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</si>
  <si>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1"/>
  </si>
  <si>
    <t>From 1st Feb. to 15th April,2024</t>
  </si>
  <si>
    <t>-</t>
  </si>
  <si>
    <t>Assistant Prof.Chandra S Goit</t>
  </si>
  <si>
    <t>chandra@mail.saitama-u.ac.jp</t>
  </si>
  <si>
    <t>https://intl.civil.saitama-u.ac.jp/application-forms</t>
    <phoneticPr fontId="1"/>
  </si>
  <si>
    <t>Certificate of English proficiency (an official score of TOEFL or IELTS or equivalent)</t>
  </si>
  <si>
    <t>Mid.May, 2024</t>
  </si>
  <si>
    <t>7102A</t>
    <phoneticPr fontId="1"/>
  </si>
  <si>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</si>
  <si>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</si>
  <si>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</si>
  <si>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1"/>
  </si>
  <si>
    <t>2-3,1-1,3-2</t>
  </si>
  <si>
    <t>Deadline is end of April</t>
  </si>
  <si>
    <t>International Student Exchange　office</t>
  </si>
  <si>
    <t>ryugaku@mail.admin.saga-u.ac.jp</t>
  </si>
  <si>
    <t>ryugaku@mail.admin.saga-u.ac.jp</t>
    <phoneticPr fontId="1"/>
  </si>
  <si>
    <t>4601B</t>
    <phoneticPr fontId="1"/>
  </si>
  <si>
    <t>Owari Group
(Quantum Information)</t>
  </si>
  <si>
    <t>Masaki Owari</t>
  </si>
  <si>
    <t>https://www.inf.shizuoka.ac.jp/english/index.html</t>
    <phoneticPr fontId="1"/>
  </si>
  <si>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</si>
  <si>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</si>
  <si>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</si>
  <si>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</si>
  <si>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</si>
  <si>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1"/>
  </si>
  <si>
    <t>Mid March 2024</t>
  </si>
  <si>
    <t>Dr. Masaki Owari</t>
  </si>
  <si>
    <t>masakiowari@inf.shizuoka.ac.jp</t>
  </si>
  <si>
    <t>https://www.shizuoka.ac.jp/subject/graduate/stg/document/app_guide_2023_abp.pdf</t>
    <phoneticPr fontId="1"/>
  </si>
  <si>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</si>
  <si>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</si>
  <si>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</si>
  <si>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</si>
  <si>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4601A</t>
  </si>
  <si>
    <t>Graduated School of Integrated Science and Technology Department of Science</t>
  </si>
  <si>
    <t>理学専攻/生物科学コース</t>
  </si>
  <si>
    <t>8002A</t>
  </si>
  <si>
    <t>Juntendo University</t>
  </si>
  <si>
    <t>Graduate school of Health Care and Nursing</t>
  </si>
  <si>
    <t xml:space="preserve">Nursing/Global Nursing Course for Master's Program
</t>
  </si>
  <si>
    <t>Global Nursing</t>
  </si>
  <si>
    <t>Ms.Ritsuko Wakabayashi</t>
  </si>
  <si>
    <t>https://en.juntendo.ac.jp/academics/graduate/hcn.html</t>
    <phoneticPr fontId="1"/>
  </si>
  <si>
    <t>順天堂大学</t>
  </si>
  <si>
    <t>医療看護学研究科</t>
  </si>
  <si>
    <t xml:space="preserve">
看護学/グローバルナーシングコース
</t>
    <phoneticPr fontId="1"/>
  </si>
  <si>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</si>
  <si>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</si>
  <si>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</si>
  <si>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</si>
  <si>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</si>
  <si>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</si>
  <si>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</si>
  <si>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1"/>
  </si>
  <si>
    <t xml:space="preserve">Master's Program
1) TOEFL iBT : 60 or above
2) IELTS 5.5 or above
3) TOEIC 600 or above
</t>
  </si>
  <si>
    <t>8002B</t>
    <phoneticPr fontId="1"/>
  </si>
  <si>
    <t>Nursing/Global Nursing leadership Course</t>
  </si>
  <si>
    <t>看護学/グローバルナーシングリーダーシップコース</t>
  </si>
  <si>
    <t>https://www.juntendo.ac.jp/academics/graduate/nurs/admission_international/gnlc/</t>
    <phoneticPr fontId="1"/>
  </si>
  <si>
    <t>Doctoral Program
1) TOEFL iBT : 60 or above
2) IELTS 6.0 or above
3) TOEIC 650 or above</t>
  </si>
  <si>
    <t>芝浦工業大学</t>
  </si>
  <si>
    <t>https://www.shibaura-it.ac.jp/en/study/graduate/guideline.html</t>
    <phoneticPr fontId="1"/>
  </si>
  <si>
    <t xml:space="preserve">Research student(Master)：From middle of June to late June,2024
</t>
  </si>
  <si>
    <t>可
Yes</t>
  </si>
  <si>
    <t>Graduate School Section</t>
  </si>
  <si>
    <t>daigakuin@ow.shibaura-it.ac.jp</t>
  </si>
  <si>
    <t>2.候補者が所定のアドレスに連絡（連絡先メールアドレスは右に記載）
2. Candidates are requested to send an email to address in the next column.
※次の設問で連絡先メールアドレスをご記載ください。</t>
  </si>
  <si>
    <t>Research student(Master)：contact us by e-mail
daigakuin@ow.shibaura-it.ac.jp</t>
    <phoneticPr fontId="1"/>
  </si>
  <si>
    <t>オンラインのみ
Candidates can apply by online only</t>
  </si>
  <si>
    <t>CEFR B2 level or higher</t>
  </si>
  <si>
    <t>不可 No</t>
  </si>
  <si>
    <t>Middle of July,2024</t>
  </si>
  <si>
    <t>修士の研究生の情報です。</t>
  </si>
  <si>
    <t>Information for master's research students.</t>
  </si>
  <si>
    <t>2401B</t>
    <phoneticPr fontId="1"/>
  </si>
  <si>
    <t>Research student (Doctor)：From June,2024</t>
  </si>
  <si>
    <t>Research student (Doctor)：Download from URL below
https://www.shibaura-it.ac.jp/en/study/graduate/research_students_master.html</t>
    <phoneticPr fontId="1"/>
  </si>
  <si>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</si>
  <si>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</si>
  <si>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</si>
  <si>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</si>
  <si>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Professor Tsugiyuki MASUNAGA 
Professor Hiroshi YAJIMA
Professor Makoto UENO
Professor Tomoyuki KUWABARA
Assistant Professor Reiji FUJIMAKI</t>
  </si>
  <si>
    <t>https://www.natural.shimane-u.ac.jp/speciality/kankyo_eng.html</t>
    <phoneticPr fontId="1"/>
  </si>
  <si>
    <t>島根大学</t>
  </si>
  <si>
    <t>環境システム科学専攻（環境共生科学コース）</t>
  </si>
  <si>
    <t>増永二之
矢島　啓
上野　誠
桑原智之
藤巻玲路</t>
  </si>
  <si>
    <t>https://www.natural.shimane-u.ac.jp/about/kyoin_eng.html</t>
    <phoneticPr fontId="1"/>
  </si>
  <si>
    <t>https://www.natural.shimane-u.ac.jp/doctor/about/kyoinn_eng.html</t>
    <phoneticPr fontId="1"/>
  </si>
  <si>
    <t>2-2,2-3,6-1,2-1,3-1</t>
  </si>
  <si>
    <t>Around May to June 2024</t>
  </si>
  <si>
    <t>Prof.Noritaka HIROHASHI</t>
  </si>
  <si>
    <t>hiro@life.shimane-u.ac.jp</t>
  </si>
  <si>
    <t>Around May to June 2024</t>
    <phoneticPr fontId="1"/>
  </si>
  <si>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</si>
  <si>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</si>
  <si>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</si>
  <si>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</si>
  <si>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1"/>
  </si>
  <si>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</si>
  <si>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</si>
  <si>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</si>
  <si>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</si>
  <si>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https://www.genv.sophia.ac.jp/english/</t>
    <phoneticPr fontId="1"/>
  </si>
  <si>
    <t>上智大学</t>
  </si>
  <si>
    <t>地球環境学研究科</t>
  </si>
  <si>
    <t>https://www.genv.sophia.ac.jp/english/research/index.html</t>
    <phoneticPr fontId="1"/>
  </si>
  <si>
    <t>5-1, 6-1, 6-2, 6-3</t>
  </si>
  <si>
    <t>Online Application Period：March 13, 2024, 10:00 a.m. - April 3, 2024, 11:59 p.m.(JST)
Materials Receipt Deadline：April 10, 2024</t>
    <phoneticPr fontId="1"/>
  </si>
  <si>
    <t>https://adm.sophia.ac.jp/eng/admissions/graduate_p/english_g2/ges/</t>
    <phoneticPr fontId="1"/>
  </si>
  <si>
    <t>TOEFL® (including Home Edition), IELTS (Academic)</t>
  </si>
  <si>
    <t>可 Yes</t>
  </si>
  <si>
    <t>June 12th, 2024</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</si>
  <si>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</si>
  <si>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</si>
  <si>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1"/>
  </si>
  <si>
    <t>Online Application Period：March 13, 2024, 10:00 a.m. - April 3, 2024, 11:59 p.m.(JST)
Materials Receipt Deadline：April 10, 2024</t>
  </si>
  <si>
    <t>Office of Graduate School of Science and Technology 
＜グローバル教育センター＞</t>
  </si>
  <si>
    <t>E-mail Address for inquiries:
To: f-scitec@sophia.ac.jp
Cc: inbound-co@sophia.ac.jp</t>
  </si>
  <si>
    <t>https://adm.sophia.ac.jp/eng/admissions/graduate_p/english_g2/gpst/</t>
    <phoneticPr fontId="1"/>
  </si>
  <si>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</si>
  <si>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https://www.sophia.ac.jp/eng/program/graduate_p/gpgs/gpgs.html</t>
    <phoneticPr fontId="1"/>
  </si>
  <si>
    <t>グローバル・スタディーズ研究科</t>
  </si>
  <si>
    <t>グローバル社会専攻</t>
  </si>
  <si>
    <t>https://www.sophia.ac.jp/eng/program/graduate_p/gpgs/index.html#professors
(excluding assistant professor)</t>
    <phoneticPr fontId="1"/>
  </si>
  <si>
    <t>GPGS Office</t>
  </si>
  <si>
    <t>gpgs_office-co@sophia.ac.jp</t>
  </si>
  <si>
    <t>https://adm.sophia.ac.jp/eng/admissions/graduate_p/english_g2/gs/</t>
    <phoneticPr fontId="1"/>
  </si>
  <si>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</si>
  <si>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</si>
  <si>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 xml:space="preserve">Please understand that matching only means that guidance after enrollment is possible, and does not guarantee acceptance.
</t>
  </si>
  <si>
    <t>Dr Miki Sugimura
Dr Masamichi Ueno
Dr Taro Komatsu
Dr Maria Manzon</t>
  </si>
  <si>
    <t>http://www.sophia-humans.jp/department/01_education_06.html</t>
    <phoneticPr fontId="1"/>
  </si>
  <si>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</si>
  <si>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</si>
  <si>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</si>
  <si>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</si>
  <si>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</si>
  <si>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</si>
  <si>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</si>
  <si>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</si>
  <si>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1"/>
  </si>
  <si>
    <t>Around October 2023</t>
  </si>
  <si>
    <t>Mid-June 2024</t>
  </si>
  <si>
    <t>Plant Genetics and Breeding</t>
  </si>
  <si>
    <t>Dr. Matsushima Kenichi</t>
  </si>
  <si>
    <t>https://www.shinshu-u.ac.jp/graduate/scienceandtechnology/english/</t>
    <phoneticPr fontId="1"/>
  </si>
  <si>
    <t>信州大学</t>
  </si>
  <si>
    <t>総合理工学研究科</t>
  </si>
  <si>
    <t>農学専攻</t>
  </si>
  <si>
    <t>植物遺伝育種学</t>
  </si>
  <si>
    <t>松島憲一</t>
  </si>
  <si>
    <t>matuken@shinshu-u.ac.jp</t>
  </si>
  <si>
    <t>https://www.shinshu-u.ac.jp/graduate/scienceandtechnology/english/admission/agriculture.php</t>
    <phoneticPr fontId="1"/>
  </si>
  <si>
    <t>IELTS, TOEFLiBT,TOEIC(L/R), Cambridge English</t>
  </si>
  <si>
    <t>End of July, 2024</t>
  </si>
  <si>
    <t>Dr. Nemoto Kazuhiro</t>
  </si>
  <si>
    <t>根本和洋</t>
  </si>
  <si>
    <t>knemoto@shinshu-u.ac.jp</t>
  </si>
  <si>
    <t>Horticulture</t>
  </si>
  <si>
    <t>Dr. Akutsu Masako</t>
  </si>
  <si>
    <t>園芸学</t>
  </si>
  <si>
    <t>阿久津雅子</t>
  </si>
  <si>
    <t xml:space="preserve">akutsu@shinshu-u.ac.jp </t>
  </si>
  <si>
    <t>Postharvest Science and Functional Properties of Fruits and Vegetable</t>
  </si>
  <si>
    <t>Dr. Hamauzu Yasunori</t>
  </si>
  <si>
    <t>https://www.shinshu-u.ac.jp/graduate/scienceandtechnology/english/</t>
  </si>
  <si>
    <t>青果物機能学</t>
  </si>
  <si>
    <t>濵渦康範</t>
    <phoneticPr fontId="1"/>
  </si>
  <si>
    <t>5-3</t>
    <phoneticPr fontId="1"/>
  </si>
  <si>
    <t>hamauzu@shinshu-u.ac.jp</t>
  </si>
  <si>
    <t>Applied Ethology</t>
  </si>
  <si>
    <t>Dr. Takeda Kenichi</t>
  </si>
  <si>
    <t>動物行動管理学</t>
  </si>
  <si>
    <t>竹田謙一</t>
  </si>
  <si>
    <t>ktakeda@shinshu-u.ac.jp</t>
  </si>
  <si>
    <t>Rural Environment and Engineering</t>
  </si>
  <si>
    <t>Dr. Suzuki Jun</t>
  </si>
  <si>
    <t>農業工学</t>
  </si>
  <si>
    <t>鈴木純</t>
  </si>
  <si>
    <t>jsuzuki@shinshu-u.ac.jp</t>
  </si>
  <si>
    <t>Forest Environment</t>
  </si>
  <si>
    <t>Dr. Yasue Koh</t>
  </si>
  <si>
    <t>森林環境学</t>
  </si>
  <si>
    <t>安江恒</t>
  </si>
  <si>
    <t>yasue@shinshu-u.ac.jp</t>
  </si>
  <si>
    <t>Watershed Conservation</t>
  </si>
  <si>
    <t>Dr. Fukuyama Taijiro</t>
  </si>
  <si>
    <t>流域保全学</t>
  </si>
  <si>
    <t>福山泰治郎</t>
  </si>
  <si>
    <t>tjrfkym@shinshu-u.ac.jp</t>
  </si>
  <si>
    <t>8401J</t>
    <phoneticPr fontId="1"/>
  </si>
  <si>
    <t>Dr. Matsuura Asana</t>
  </si>
  <si>
    <t>作物学</t>
  </si>
  <si>
    <t>松浦朝奈</t>
  </si>
  <si>
    <t>asana@shinshu-u.ac.jp</t>
  </si>
  <si>
    <t>8501A</t>
    <phoneticPr fontId="1"/>
  </si>
  <si>
    <t>http://university.luke.ac.jp/sph/index.html</t>
    <phoneticPr fontId="1"/>
  </si>
  <si>
    <t>聖路加国際大学</t>
  </si>
  <si>
    <t>公衆衛生学研究科</t>
  </si>
  <si>
    <t>公衆衛生学専攻</t>
  </si>
  <si>
    <t>List of GSPH Faculty Members_20230601.pdf</t>
    <phoneticPr fontId="1"/>
  </si>
  <si>
    <t>January 26 (Fri)
- February 9, 2024 (Fri)
(PhD Only)</t>
  </si>
  <si>
    <t>May 8, 2023 – May 19, 2023</t>
  </si>
  <si>
    <t>St. Luke's International University, Graduate School of Public Health</t>
  </si>
  <si>
    <t>sph@slcn.ac.jp</t>
  </si>
  <si>
    <t>sph@slcn.ac.jp</t>
    <phoneticPr fontId="1"/>
  </si>
  <si>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</si>
  <si>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</si>
  <si>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</si>
  <si>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 xml:space="preserve">On weekdays, classes are held after 3 p.m. On Saturdays, classes are held from morning to evening. Some subjects are interactive classes online.
</t>
  </si>
  <si>
    <t>7802A</t>
    <phoneticPr fontId="1"/>
  </si>
  <si>
    <t>Graduate School of Medical and Pharmaceutical Sciences</t>
    <phoneticPr fontId="1"/>
  </si>
  <si>
    <t>https://www.m.chiba-u.jp/dept/gakufu/</t>
  </si>
  <si>
    <t>千葉大学</t>
    <rPh sb="0" eb="2">
      <t>チバ</t>
    </rPh>
    <rPh sb="2" eb="4">
      <t>ダイガク</t>
    </rPh>
    <phoneticPr fontId="65"/>
  </si>
  <si>
    <t>医学薬学府</t>
    <rPh sb="0" eb="5">
      <t>イガクヤクガクフ</t>
    </rPh>
    <phoneticPr fontId="65"/>
  </si>
  <si>
    <t>http://www.pf.chiba-u.ac.jp/research/scientists_list/index.html</t>
  </si>
  <si>
    <t>Mr. Akira Watanabe</t>
  </si>
  <si>
    <t>fewata@faculty.chiba-u.jp</t>
  </si>
  <si>
    <t xml:space="preserve">Email </t>
  </si>
  <si>
    <t>真菌医学研究センターは対象です。</t>
    <rPh sb="11" eb="13">
      <t>タイショウ</t>
    </rPh>
    <phoneticPr fontId="1"/>
  </si>
  <si>
    <t>The Medical Mycology Research Center is eligible.</t>
  </si>
  <si>
    <t>http://www.h.chiba-u.jp/english/</t>
  </si>
  <si>
    <t>千葉大学</t>
  </si>
  <si>
    <t>園芸学研究科</t>
  </si>
  <si>
    <t>環境園芸学専攻国際環境園芸学コース</t>
  </si>
  <si>
    <t>https://www.h.chiba-u.jp/english/admission/index.html</t>
  </si>
  <si>
    <t>2-2,2-3,3-2,3-3,6-1,6-3</t>
  </si>
  <si>
    <t>可
Yes</t>
    <rPh sb="0" eb="1">
      <t>カ</t>
    </rPh>
    <phoneticPr fontId="65"/>
  </si>
  <si>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</si>
  <si>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</si>
  <si>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1"/>
  </si>
  <si>
    <t>要
Yes</t>
    <rPh sb="0" eb="1">
      <t>ヨウ</t>
    </rPh>
    <phoneticPr fontId="65"/>
  </si>
  <si>
    <t>TOEIC, TOEFL and IELTS</t>
  </si>
  <si>
    <t>出願前マッチング時に必要
test certificate is required to be submitted at the timing of pre-application matching</t>
    <rPh sb="0" eb="3">
      <t>シュツガンマエ</t>
    </rPh>
    <rPh sb="8" eb="9">
      <t>ジ</t>
    </rPh>
    <rPh sb="10" eb="12">
      <t>ヒツヨウ</t>
    </rPh>
    <phoneticPr fontId="65"/>
  </si>
  <si>
    <t>3. JICA在外事務所長からの英語能力に関する証明レター
3. A letter issued by the Representative of JICA overseas office to prove candidate's English proficiency</t>
  </si>
  <si>
    <t>0705A</t>
    <phoneticPr fontId="1"/>
  </si>
  <si>
    <t>Mastre's / Doctoral Program in Risk and Resilience Engineering</t>
  </si>
  <si>
    <t>https://www.sie.tsukuba.ac.jp/eng/</t>
    <phoneticPr fontId="1"/>
  </si>
  <si>
    <t>筑波大学</t>
  </si>
  <si>
    <t>理工情報生命学術院
システム情報工学研究群</t>
    <phoneticPr fontId="1"/>
  </si>
  <si>
    <t>リスク・レジリエンス工学学位プログラム</t>
  </si>
  <si>
    <t>https://www.risk.tsukuba.ac.jp/en/staff.html</t>
    <phoneticPr fontId="1"/>
  </si>
  <si>
    <t>From 13 March to 29 March,2024</t>
  </si>
  <si>
    <t>inquiry@risk.tsukuba.ac.jp</t>
  </si>
  <si>
    <t>Email: isc@un.tsukuba.ac.jp
Expected period application documents being sent to candidates: Mid-End of February</t>
    <phoneticPr fontId="1"/>
  </si>
  <si>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</si>
  <si>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</si>
  <si>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</si>
  <si>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</si>
  <si>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1"/>
  </si>
  <si>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</si>
  <si>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</si>
  <si>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1"/>
  </si>
  <si>
    <t>IMIS internationalization and public relations committee</t>
  </si>
  <si>
    <t>kokusaika@imis.tsukuba.ac.jp</t>
  </si>
  <si>
    <t>構造エネルギー工学学位プログラム</t>
  </si>
  <si>
    <t>https://www.sie.tsukuba.ac.jp/fac_search2/</t>
    <phoneticPr fontId="1"/>
  </si>
  <si>
    <t>Prof. Hideaki Monji</t>
  </si>
  <si>
    <t>entexam@kz.tsukuba.ac.jp</t>
  </si>
  <si>
    <t>https://www.bres.tsukuba.ac.jp/en/masters-program/</t>
    <phoneticPr fontId="1"/>
  </si>
  <si>
    <t>理工情報生命学術院
生命地球科学研究群</t>
  </si>
  <si>
    <t>生物資源科学学位プログラム</t>
  </si>
  <si>
    <t>https://www.bres.tsukuba.ac.jp/en/masters-program/m-faculty/</t>
    <phoneticPr fontId="1"/>
  </si>
  <si>
    <t>2-2, 2-3, 3-1, 3-2, 3-3, 4-1, 6-1, 6-2, 6-3</t>
    <phoneticPr fontId="1"/>
  </si>
  <si>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</si>
  <si>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</si>
  <si>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</si>
  <si>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</si>
  <si>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</si>
  <si>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</si>
  <si>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</si>
  <si>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1"/>
  </si>
  <si>
    <t>理工情報生命学術院
生命地球科学研究群</t>
    <phoneticPr fontId="1"/>
  </si>
  <si>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</si>
  <si>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</si>
  <si>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</si>
  <si>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</si>
  <si>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</si>
  <si>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</si>
  <si>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</si>
  <si>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1"/>
  </si>
  <si>
    <t>Graduate School of Science and Technology 
Degree Programs in Life and Earth Sciences</t>
  </si>
  <si>
    <t xml:space="preserve">Doctoral Degree Program in Bioindustrial Sciences </t>
  </si>
  <si>
    <t>Kazuo N. Watanabe(ccordinator)</t>
  </si>
  <si>
    <t>https://nc-bsys.tsukuba.ac.jp/english</t>
    <phoneticPr fontId="1"/>
  </si>
  <si>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</si>
  <si>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</si>
  <si>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</si>
  <si>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</si>
  <si>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</si>
  <si>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</si>
  <si>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</si>
  <si>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</si>
  <si>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</si>
  <si>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0701A</t>
  </si>
  <si>
    <t>Graduate School of Comprehensive Human Sciences
Degree Programs in Comprehensive Human Sciences</t>
    <phoneticPr fontId="1"/>
  </si>
  <si>
    <t>Master's Program in Education</t>
  </si>
  <si>
    <t>Subprogram in International Education</t>
  </si>
  <si>
    <t>http://www.chs.tsukuba.ac.jp/en/</t>
    <phoneticPr fontId="1"/>
  </si>
  <si>
    <t>人間総合科学学術院
人間総合科学研究群</t>
    <phoneticPr fontId="1"/>
  </si>
  <si>
    <t>教育学学位プログラム</t>
    <phoneticPr fontId="1"/>
  </si>
  <si>
    <t>国際教育サブプログラム</t>
  </si>
  <si>
    <t>Dr. Kaori Kikuchi</t>
  </si>
  <si>
    <t>sgtkaori@human.tsukuba.ac.jp</t>
  </si>
  <si>
    <t>2024年10月に研究生として入学した後、正規生に入学するためには2024年9月に正規生入試に出願するする必要がある</t>
  </si>
  <si>
    <t xml:space="preserve">After enrolling as a research student in October 2024, you need to apply for the regular student entrance examination in September 2024 in order to enroll as a regular student
</t>
  </si>
  <si>
    <t>https://tlsi.tsukuba.ac.jp/</t>
    <phoneticPr fontId="1"/>
  </si>
  <si>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</si>
  <si>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</si>
  <si>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1"/>
  </si>
  <si>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</si>
  <si>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</si>
  <si>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</si>
  <si>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</si>
  <si>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</si>
  <si>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ライフイノベーション（食料革新）学位プログラム</t>
  </si>
  <si>
    <t xml:space="preserve">In order to enter regular students in the spring of 2025, it is necessary to take and pass the entrance examination for the term ending January 2024.
</t>
  </si>
  <si>
    <t>ライフイノベーション（環境制御）学位プログラム</t>
  </si>
  <si>
    <t>ライフイノベーション（生体分子材料）学位プログラム</t>
  </si>
  <si>
    <t>2025年春に正規生に進学するためには、必ず2024年1月期入試を受験して合格する必要がある</t>
  </si>
  <si>
    <t>0701D</t>
    <phoneticPr fontId="1"/>
  </si>
  <si>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</si>
  <si>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</si>
  <si>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</si>
  <si>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ライフイノベーション（創薬開発）学位プログラム</t>
  </si>
  <si>
    <t>0702D</t>
    <phoneticPr fontId="1"/>
  </si>
  <si>
    <t>Doctoral Program in International Public Policy (Economics and public policy Field)</t>
  </si>
  <si>
    <t xml:space="preserve">Hisahiro Naito </t>
  </si>
  <si>
    <t>https://pepp.hass.tsukuba.ac.jp/</t>
    <phoneticPr fontId="1"/>
  </si>
  <si>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</si>
  <si>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</si>
  <si>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</si>
  <si>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1"/>
  </si>
  <si>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</si>
  <si>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</si>
  <si>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</si>
  <si>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</si>
  <si>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0702E</t>
    <phoneticPr fontId="1"/>
  </si>
  <si>
    <t>TKACH-KAWASAKI Leslie</t>
  </si>
  <si>
    <t>https://www.ipp.tsukuba.ac.jp/en/about/</t>
    <phoneticPr fontId="1"/>
  </si>
  <si>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</si>
  <si>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</si>
  <si>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1"/>
  </si>
  <si>
    <t>2024-End of February</t>
  </si>
  <si>
    <t>Please send an email to the following address:
ipp-office@dpipe.tsukuba.ac.jp</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</si>
  <si>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</si>
  <si>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</si>
  <si>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 xml:space="preserve"> We also accept the letter issued by the Representative of JICA overseas office to prove candidate's English proficiency.
</t>
  </si>
  <si>
    <t>0702F</t>
    <phoneticPr fontId="1"/>
  </si>
  <si>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</si>
  <si>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</si>
  <si>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 xml:space="preserve">In order to enroll regular students in April 2025, it is necessary to take the entrance examination around January ~ February 2025.
</t>
  </si>
  <si>
    <t>8601A</t>
  </si>
  <si>
    <t>Teikyo University</t>
  </si>
  <si>
    <t>Division of Integrated Science and Engineering</t>
  </si>
  <si>
    <t>https://www.teikyo-u.ac.jp/en/faculties/science_tech_m</t>
    <phoneticPr fontId="1"/>
  </si>
  <si>
    <t>帝京大学</t>
  </si>
  <si>
    <t>総合理工学専攻</t>
  </si>
  <si>
    <t>未定　TBD</t>
  </si>
  <si>
    <t>From 16 January to 14 February,2023</t>
  </si>
  <si>
    <t>We accept only regular students</t>
  </si>
  <si>
    <t>Office of International Affairs</t>
  </si>
  <si>
    <t>u-international@teikyo-u.ac.jp</t>
  </si>
  <si>
    <t>u-international@teikyo-u.ac.jp</t>
    <phoneticPr fontId="1"/>
  </si>
  <si>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</si>
  <si>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</si>
  <si>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</si>
  <si>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 xml:space="preserve">For information on application and entrance examinations, please contact the Teikyo University Utsunomiya Campus International Exchange Team.
Email: u-international@teikyo-u.ac.jp
</t>
  </si>
  <si>
    <t>9001A</t>
  </si>
  <si>
    <t>The University of Electro-Communications</t>
  </si>
  <si>
    <t>Graduate School of Informatics and Engineering</t>
  </si>
  <si>
    <t>Joint Doctoral Program for Sustainability Research</t>
  </si>
  <si>
    <t>https://www.uec.ac.jp/eng/</t>
    <phoneticPr fontId="1"/>
  </si>
  <si>
    <t>電気通信大学</t>
    <phoneticPr fontId="1"/>
  </si>
  <si>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</si>
  <si>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</si>
  <si>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</si>
  <si>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1"/>
  </si>
  <si>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</si>
  <si>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</si>
  <si>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</si>
  <si>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</si>
  <si>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</si>
  <si>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1"/>
  </si>
  <si>
    <t>TOEIC, TOEFL, IELTS, Camblidge English, etc.</t>
  </si>
  <si>
    <t>about 2-3 months after the application is accepted.</t>
  </si>
  <si>
    <t>6104A</t>
  </si>
  <si>
    <t>https://eng.tottori-u.ac.jp/english/graduate
Please see
"For Supervisors and their research topics, please see[Faculty]"</t>
  </si>
  <si>
    <t>https://eng.tottori-u.ac.jp/english</t>
    <phoneticPr fontId="1"/>
  </si>
  <si>
    <t>鳥取大学</t>
  </si>
  <si>
    <t>工学専攻</t>
  </si>
  <si>
    <t>https://eng.tottori-u.ac.jp/introduction/teachers</t>
  </si>
  <si>
    <t>https://eng.tottori-u.ac.jp/english/graduate/phd</t>
  </si>
  <si>
    <t>https://eng.tottori-u.ac.jp/english/graduate
Please see
"For Supervisors and their research topics, please see[Faculty]"</t>
    <phoneticPr fontId="1"/>
  </si>
  <si>
    <t>実績なし</t>
  </si>
  <si>
    <t xml:space="preserve">
Student Affairs Section,Faculty of Engineering</t>
  </si>
  <si>
    <t>en-kyoumu@ml.adm.tottori-u.ac.jp</t>
  </si>
  <si>
    <t>en-kyoumu@ml.adm.tottori-u.ac.jp</t>
    <phoneticPr fontId="1"/>
  </si>
  <si>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</si>
  <si>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</si>
  <si>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6102A</t>
    <phoneticPr fontId="1"/>
  </si>
  <si>
    <t>持続性社会創生科学研究科</t>
  </si>
  <si>
    <t>https://eng.tottori-u.ac.jp/introduction/teachers</t>
    <phoneticPr fontId="1"/>
  </si>
  <si>
    <t>Student Affairs Section, Faculty of Engineerring</t>
  </si>
  <si>
    <t>6102B</t>
    <phoneticPr fontId="1"/>
  </si>
  <si>
    <t>別紙①参照</t>
  </si>
  <si>
    <t>http://www.ipdre.tottori-u.ac.jp/dds/english/</t>
    <phoneticPr fontId="1"/>
  </si>
  <si>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</si>
  <si>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</si>
  <si>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</si>
  <si>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</si>
  <si>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</si>
  <si>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</si>
  <si>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</si>
  <si>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</si>
  <si>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1"/>
  </si>
  <si>
    <t>別紙③④参照</t>
  </si>
  <si>
    <t>https://gss.tottori-u.ac.jp/en</t>
    <phoneticPr fontId="1"/>
  </si>
  <si>
    <t>持続性社会創生科学研究科 （農学専攻）</t>
  </si>
  <si>
    <t>一般</t>
  </si>
  <si>
    <t>別紙⑥参照</t>
  </si>
  <si>
    <t>TBD</t>
    <phoneticPr fontId="1"/>
  </si>
  <si>
    <t>6102D</t>
    <phoneticPr fontId="1"/>
  </si>
  <si>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</si>
  <si>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</si>
  <si>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</si>
  <si>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</si>
  <si>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</si>
  <si>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</si>
  <si>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1"/>
  </si>
  <si>
    <t>生産環境科学専攻</t>
  </si>
  <si>
    <t>別紙⑧参照</t>
  </si>
  <si>
    <t>別紙⑨参照</t>
  </si>
  <si>
    <t>http://rendai.muses.tottori-u.ac.jp/english/outline/teachers/index.html</t>
    <phoneticPr fontId="1"/>
  </si>
  <si>
    <t>1-1
2-1,2-3
3-1,3-3
5-1
6-3</t>
  </si>
  <si>
    <t>From 1 June, 2023 to 24 May, 2024</t>
  </si>
  <si>
    <t>The Academic Affairs Section of the UGSAS</t>
  </si>
  <si>
    <t>ag-rengaku@ml.adm.tottori-u.ac.jp</t>
  </si>
  <si>
    <t>http://rendai.muses.tottori-u.ac.jp/english/news/detail.php?id=35</t>
    <phoneticPr fontId="1"/>
  </si>
  <si>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</si>
  <si>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</si>
  <si>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</si>
  <si>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</si>
  <si>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</si>
  <si>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</si>
  <si>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</si>
  <si>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</si>
  <si>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</si>
  <si>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</si>
  <si>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</si>
  <si>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</si>
  <si>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</si>
  <si>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</si>
  <si>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1"/>
  </si>
  <si>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</si>
  <si>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</si>
  <si>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</si>
  <si>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</si>
  <si>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</si>
  <si>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</si>
  <si>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</si>
  <si>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1"/>
  </si>
  <si>
    <t>test certificate is required to be submitted at the timing stated in the next column, other than at the timing of pre-application matching
出願前マッチング時以外で、右に記載の時期に必要</t>
  </si>
  <si>
    <t>東亜大学</t>
    <phoneticPr fontId="1"/>
  </si>
  <si>
    <t>総合学術研究科</t>
  </si>
  <si>
    <t>医療科学専攻</t>
  </si>
  <si>
    <t>From 1 March to 31 May,2024</t>
  </si>
  <si>
    <t>Gentaro Miyano</t>
  </si>
  <si>
    <t>gmiyano@toua-u.ac.jp</t>
  </si>
  <si>
    <t>検討中
Under consideration</t>
  </si>
  <si>
    <t>デザイン専攻</t>
  </si>
  <si>
    <t>2101A</t>
  </si>
  <si>
    <t>Tokyo University of Foreign Studies</t>
  </si>
  <si>
    <t>https://www.wt-jdpsr.jp/</t>
    <phoneticPr fontId="1"/>
  </si>
  <si>
    <t>東京外国語大学</t>
  </si>
  <si>
    <t>大学院総合国際学研究科</t>
  </si>
  <si>
    <t>大学院博士後期課程共同サステイナビリティ研究専攻</t>
  </si>
  <si>
    <t>http://www.tufs.ac.jp/english/research/researcher/people/index.html?department=doctoralsr</t>
    <phoneticPr fontId="1"/>
  </si>
  <si>
    <t>From 17 April to 2 May,2023</t>
  </si>
  <si>
    <t>Global Admissions Office (GAO)</t>
  </si>
  <si>
    <t>gao@tufs.ac.jp</t>
  </si>
  <si>
    <t>https://www.wt-jdpsr.jp/application-form/</t>
    <phoneticPr fontId="1"/>
  </si>
  <si>
    <t>TOEIC, TOEFL, Cambridge English, or IELTS</t>
  </si>
  <si>
    <t>2201A</t>
  </si>
  <si>
    <t>Tokyo University of Marine Science and Technology</t>
  </si>
  <si>
    <t>Graduate school of Marine Science and Technology</t>
  </si>
  <si>
    <t>https://www.g.kaiyodai.ac.jp/english/</t>
    <phoneticPr fontId="1"/>
  </si>
  <si>
    <t>東京海洋大学</t>
  </si>
  <si>
    <t>海洋科学技術研究科</t>
  </si>
  <si>
    <t>https://www.kaiyodai.ac.jp/entranceexamination/graduate/2024M1-E-list_of_Supervisor%27s.pdf</t>
    <phoneticPr fontId="1"/>
  </si>
  <si>
    <t>https://www.kaiyodai.ac.jp/entranceexamination/graduate/2024D1-E-list_of_Supervisor%27s.pdf</t>
    <phoneticPr fontId="1"/>
  </si>
  <si>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</si>
  <si>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</si>
  <si>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</si>
  <si>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</si>
  <si>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</si>
  <si>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1"/>
  </si>
  <si>
    <t>・2024年6月頃(予定)
・Around June 2024（expectation）</t>
  </si>
  <si>
    <t>1901A</t>
    <phoneticPr fontId="1"/>
  </si>
  <si>
    <t>https://educ.titech.ac.jp/sc/eng/</t>
    <phoneticPr fontId="1"/>
  </si>
  <si>
    <t>東京工業大学</t>
  </si>
  <si>
    <t>工学院</t>
  </si>
  <si>
    <t>システム制御系</t>
  </si>
  <si>
    <t>https://search.star.titech.ac.jp/titech-ss/lang.act?forward=search.act?event=basic&amp;lang=en&amp;</t>
    <phoneticPr fontId="1"/>
  </si>
  <si>
    <t>From 1 March to 1 April,2024</t>
  </si>
  <si>
    <t>From 1 March to 1 April,2023</t>
  </si>
  <si>
    <t>ABE Initiative: https://www.titech.ac.jp/english/international-student-exchange/prospective-students/graduate-programs/jica-a</t>
    <phoneticPr fontId="1"/>
  </si>
  <si>
    <t>2023 Fall</t>
  </si>
  <si>
    <t>TOEFL iBT (including TOEFL iBT Special Home Edition) , TOEFL ITP Plus for China Solution (taken in Mainland of China), TOEFL Paper delivered Test, TOEIC L&amp;R, IELTS Academic Module taken within 2 years from the application period</t>
  </si>
  <si>
    <t>1901B</t>
    <phoneticPr fontId="1"/>
  </si>
  <si>
    <t>Please refer to Tokyo Tech Star Search for the list of supervisors and related information.　https://search.star.titech.ac.jp/search.act　</t>
  </si>
  <si>
    <t>https://www.titech.ac.jp/english/about/organization/schools/organization02.html</t>
    <phoneticPr fontId="1"/>
  </si>
  <si>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</si>
  <si>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</si>
  <si>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</si>
  <si>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</si>
  <si>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</si>
  <si>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</si>
  <si>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https://www.titech.ac.jp/english/about/organization/schools/organization02</t>
    <phoneticPr fontId="1"/>
  </si>
  <si>
    <t>東京工業大学</t>
    <phoneticPr fontId="1"/>
  </si>
  <si>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</si>
  <si>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1"/>
  </si>
  <si>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</si>
  <si>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</si>
  <si>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1"/>
  </si>
  <si>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</si>
  <si>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</si>
  <si>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</si>
  <si>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</si>
  <si>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</si>
  <si>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</si>
  <si>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</si>
  <si>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</si>
  <si>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1"/>
  </si>
  <si>
    <t>https://educ.titech.ac.jp/bio/eng/</t>
    <phoneticPr fontId="1"/>
  </si>
  <si>
    <t>生命理工学院</t>
  </si>
  <si>
    <t>生命理工学系
・生命理工学コース
・ライフエンジニアリングコース</t>
  </si>
  <si>
    <t>Prof.Toshiaki Kamachi</t>
  </si>
  <si>
    <t>bio.igp@bio.titech.ac.jp</t>
  </si>
  <si>
    <t>Name of instructor / lab will be selected by the candidate. Please refer to "Messages for candidates".</t>
  </si>
  <si>
    <t>https://educ.titech.ac.jp/arch/eng/</t>
    <phoneticPr fontId="1"/>
  </si>
  <si>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</si>
  <si>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</si>
  <si>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</si>
  <si>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</si>
  <si>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</si>
  <si>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https://www.titech.ac.jp/english/about/organization/schools/organization06</t>
    <phoneticPr fontId="1"/>
  </si>
  <si>
    <t>土木・環境工学系</t>
  </si>
  <si>
    <t>Please refer to Tokyo Tech Star Search for the list of supervisors and related information.　https://search.star.titech.ac.jp/search.act</t>
  </si>
  <si>
    <t>https://educ.titech.ac.jp/tse/eng/</t>
    <phoneticPr fontId="1"/>
  </si>
  <si>
    <t>融合理工学系</t>
  </si>
  <si>
    <t>8702A</t>
    <phoneticPr fontId="1"/>
  </si>
  <si>
    <t>Tokyo Metropolitan University</t>
  </si>
  <si>
    <t>Department of Biological Sciences</t>
  </si>
  <si>
    <t>Systematic Zoology</t>
  </si>
  <si>
    <t>Adam Cronin</t>
  </si>
  <si>
    <t>https://www.se.tmu.ac.jp/en/</t>
    <phoneticPr fontId="1"/>
  </si>
  <si>
    <t>東京都立大学</t>
  </si>
  <si>
    <t>生命科学専攻</t>
  </si>
  <si>
    <t>動物系統分類学</t>
  </si>
  <si>
    <t>http://adamcronin.org/</t>
    <phoneticPr fontId="1"/>
  </si>
  <si>
    <t>From 5 to 21 April,2023.</t>
  </si>
  <si>
    <t>Academic Affairs Section of Science, Graduate School of Science</t>
  </si>
  <si>
    <t>rikou.r@jmj.tmu.ac.jp</t>
  </si>
  <si>
    <t>https://www.se.tmu.ac.jp/en/entrance_exam.html</t>
    <phoneticPr fontId="1"/>
  </si>
  <si>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</si>
  <si>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</si>
  <si>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</si>
  <si>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</si>
  <si>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1"/>
  </si>
  <si>
    <t>Katsuyuki Eguchi</t>
  </si>
  <si>
    <t>江口　克之</t>
  </si>
  <si>
    <t>https://www.biol.se.tmu.ac.jp/faculty.asp?Eguchi</t>
    <phoneticPr fontId="1"/>
  </si>
  <si>
    <t>東京農業大学</t>
  </si>
  <si>
    <t>https://www.nodai.ac.jp/application/files/8816/8542/4476/2024_HP.pdf</t>
    <phoneticPr fontId="1"/>
  </si>
  <si>
    <t>From 6 June to 8 June, 2023</t>
  </si>
  <si>
    <t>By July 1st, 2024</t>
  </si>
  <si>
    <t>グローバル連携センター
Center for Global Initiatives</t>
  </si>
  <si>
    <t>go-study@nodai.ac.jp</t>
  </si>
  <si>
    <t>https://www.nodai.ac.jp/nodaigs/admission/form/</t>
    <phoneticPr fontId="1"/>
  </si>
  <si>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</si>
  <si>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</si>
  <si>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</si>
  <si>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応用生物科学研究科</t>
  </si>
  <si>
    <t>生命科学研究科</t>
  </si>
  <si>
    <t xml:space="preserve">TOEIC
</t>
  </si>
  <si>
    <t>地域環境科学研究科</t>
  </si>
  <si>
    <t>6-1,6-2,6-3,2-3</t>
  </si>
  <si>
    <t>国際食料農業科学研究科</t>
  </si>
  <si>
    <t>1-1,2-1,2-2, 3-1,3-3</t>
  </si>
  <si>
    <t>アグリビジネス学専攻博士前期課程のみTOEIC</t>
  </si>
  <si>
    <t>生物産業学研究科</t>
  </si>
  <si>
    <t>https://www.nodai.ac.jp/application/files/4416/8377/7835/2024_HP2023.05.01.pdf</t>
    <phoneticPr fontId="1"/>
  </si>
  <si>
    <t>All professors belonging Internatonal Inovative Agricultural Science course</t>
  </si>
  <si>
    <t>http://web.tuat.ac.jp/~ieas/en/top.html</t>
    <phoneticPr fontId="1"/>
  </si>
  <si>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</si>
  <si>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</si>
  <si>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</si>
  <si>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</si>
  <si>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</si>
  <si>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</si>
  <si>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1"/>
  </si>
  <si>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</si>
  <si>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</si>
  <si>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</si>
  <si>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</si>
  <si>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</si>
  <si>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1"/>
  </si>
  <si>
    <t>around December 2023</t>
  </si>
  <si>
    <t>TOEFL iTP
IELTS　
etc
※ A score of qualification or examination test equal to or more than B2 equivalent of CEFR</t>
  </si>
  <si>
    <t>in late of May,2024</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</si>
  <si>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</si>
  <si>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</si>
  <si>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</si>
  <si>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</si>
  <si>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</si>
  <si>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</si>
  <si>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</si>
  <si>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</si>
  <si>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</si>
  <si>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9901A</t>
    <phoneticPr fontId="1"/>
  </si>
  <si>
    <t>Tokyo University of Science</t>
  </si>
  <si>
    <t>Graduate School of Biological Sciences</t>
  </si>
  <si>
    <t>東京理科大学</t>
  </si>
  <si>
    <t>https://www.ribs.tus.ac.jp/index.php/course/labforstu/</t>
    <phoneticPr fontId="1"/>
  </si>
  <si>
    <t>from 26 June to 30 June, 2023</t>
  </si>
  <si>
    <t xml:space="preserve"> 
Administration Office for Graduate School of Biological Sciences</t>
  </si>
  <si>
    <t>seimei@admin.tus.ac.jp</t>
  </si>
  <si>
    <t>https://www.ribs.tus.ac.jp/index.php/admission/document/</t>
    <phoneticPr fontId="1"/>
  </si>
  <si>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</si>
  <si>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</si>
  <si>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</si>
  <si>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</si>
  <si>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 xml:space="preserve">・Obtain an agreement from the academic advisor who wishes to accept the student.
・ The necessity of the mandatory unified test will be known in March or April.
</t>
  </si>
  <si>
    <t>9901B</t>
    <phoneticPr fontId="1"/>
  </si>
  <si>
    <t>Department of Global Fire Science and Technology</t>
  </si>
  <si>
    <t>創域理工学研究科</t>
  </si>
  <si>
    <t>国際火災</t>
  </si>
  <si>
    <t>https://www.tus.ac.jp/academics/graduate_school/sciencetechnology/global_fire/</t>
    <phoneticPr fontId="1"/>
  </si>
  <si>
    <t xml:space="preserve"> 
Administration Section for Faculty of Science and Technology</t>
  </si>
  <si>
    <t>rkj@admin.tus.ac.jp</t>
  </si>
  <si>
    <t>5502A</t>
    <phoneticPr fontId="1"/>
  </si>
  <si>
    <t>https://global-studies.doshisha.ac.jp/en/index.html</t>
    <phoneticPr fontId="1"/>
  </si>
  <si>
    <t>同志社大学</t>
  </si>
  <si>
    <t>・アメリカ研究クラスター
・現代アジア研究クラスター
・グローバル社会研究クラスター</t>
  </si>
  <si>
    <t>https://global-studies.doshisha.ac.jp/en/faculty_members/search_by_degree.html</t>
    <phoneticPr fontId="1"/>
  </si>
  <si>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</si>
  <si>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</si>
  <si>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</si>
  <si>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1"/>
  </si>
  <si>
    <t>検討中 (Under consideration)</t>
  </si>
  <si>
    <t>2803A</t>
    <phoneticPr fontId="1"/>
  </si>
  <si>
    <t>http://www.pppschool.jp/en/Admissions/Admissions/</t>
    <phoneticPr fontId="1"/>
  </si>
  <si>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</si>
  <si>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</si>
  <si>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</si>
  <si>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</si>
  <si>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</si>
  <si>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</si>
  <si>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</si>
  <si>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1"/>
  </si>
  <si>
    <t>To be scheduled by the end of May,2024</t>
  </si>
  <si>
    <t>https://www.toyo.ac.jp/en/academics/gs/ggrs/ggrs/</t>
    <phoneticPr fontId="1"/>
  </si>
  <si>
    <t>国際学研究科</t>
  </si>
  <si>
    <t>国際地域学専攻</t>
  </si>
  <si>
    <t>https://www.toyo.ac.jp/en/academics/gs/ggrs/mrds/mrds-professor/</t>
    <phoneticPr fontId="1"/>
  </si>
  <si>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</si>
  <si>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</si>
  <si>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2802A</t>
    <phoneticPr fontId="1"/>
  </si>
  <si>
    <t>Graduate school of International Tourism Management</t>
  </si>
  <si>
    <t>Course of International Tourism Management</t>
  </si>
  <si>
    <t>https://www.toyo.ac.jp/en/academics/gs/gitm/gitm/</t>
    <phoneticPr fontId="1"/>
  </si>
  <si>
    <t>国際観光学研究科</t>
  </si>
  <si>
    <t>国際観光学専攻</t>
  </si>
  <si>
    <t>https://www.toyo.ac.jp/en/academics/gs/gitm/mitm/mitm-professor/</t>
    <phoneticPr fontId="1"/>
  </si>
  <si>
    <t>Fumio Kurosaki</t>
  </si>
  <si>
    <t>kurosaki026@toyp.jp</t>
  </si>
  <si>
    <t xml:space="preserve">TOEFL </t>
  </si>
  <si>
    <t>指導教員次第
Depends on supervisor</t>
  </si>
  <si>
    <t>2804A</t>
    <phoneticPr fontId="1"/>
  </si>
  <si>
    <t>https://www.toyo.ac.jp/en/academics/gs/glsc/glsc/</t>
    <phoneticPr fontId="1"/>
  </si>
  <si>
    <t>https://www.toyo.ac.jp/en/academics/gs/glsc/mlsc/mlsc-professor/</t>
    <phoneticPr fontId="1"/>
  </si>
  <si>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</si>
  <si>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</si>
  <si>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</si>
  <si>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</si>
  <si>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</si>
  <si>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</si>
  <si>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</si>
  <si>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1"/>
  </si>
  <si>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</si>
  <si>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</si>
  <si>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</si>
  <si>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</si>
  <si>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1"/>
  </si>
  <si>
    <t>May 2024 (to be determined)</t>
  </si>
  <si>
    <t>From 19 May to 2 June, 2023</t>
  </si>
  <si>
    <t>March 2024 (to be determined)</t>
  </si>
  <si>
    <t>from 10 to 31 March, 2023</t>
  </si>
  <si>
    <t>2. SDGs@tsc.u-tokai.ac.jp</t>
    <phoneticPr fontId="1"/>
  </si>
  <si>
    <t>TOEFL iBT, IELTS</t>
  </si>
  <si>
    <t>June 2024</t>
  </si>
  <si>
    <t>Application documents can be submitted by e-mail too.</t>
  </si>
  <si>
    <t>出願書類はメールでも提出可</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</si>
  <si>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</si>
  <si>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1"/>
  </si>
  <si>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</si>
  <si>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</si>
  <si>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1"/>
  </si>
  <si>
    <t>2. abeinitiative@tsc.u-tokai.ac.jp/
SDGs@tsc.u-tokai.ac.jp</t>
  </si>
  <si>
    <t>Prof. OKAMURA Yosuke, Prof. MIYAZAWA Yasuyuki, Prof. TAKASHIRI Masayuki, Prof. GEMMA Ryota</t>
  </si>
  <si>
    <t>https://www.u-tokai.ac.jp/gd-engineering/crs-applied-science/</t>
    <phoneticPr fontId="1"/>
  </si>
  <si>
    <t>応用理化学専攻（応用化学領域、金属材料工学領域）</t>
  </si>
  <si>
    <t>岡村 陽介 教授、宮沢 靖幸 教授、高尻 雅之 教授、源馬 龍太 准教授</t>
  </si>
  <si>
    <t>https://www.u-tokai.ac.jp/facultyguide/tag/course/crs-applied-science/en/</t>
    <phoneticPr fontId="1"/>
  </si>
  <si>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</si>
  <si>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1"/>
  </si>
  <si>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</si>
  <si>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</si>
  <si>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1"/>
  </si>
  <si>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</si>
  <si>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1"/>
  </si>
  <si>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</si>
  <si>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1"/>
  </si>
  <si>
    <t>https://www.tiu.ac.jp/etrack/graduate/gbe.html</t>
    <phoneticPr fontId="1"/>
  </si>
  <si>
    <t>東京国際大学</t>
  </si>
  <si>
    <t xml:space="preserve">https://www.tiu.ac.jp/etrack/info/docs/graduate_e_faculty.pdf
</t>
    <phoneticPr fontId="1"/>
  </si>
  <si>
    <t>From 27 March to 10 April, 2024</t>
  </si>
  <si>
    <t>Etrack Admissions Center</t>
  </si>
  <si>
    <t>etrack-admissions@tiu.ac.jp</t>
  </si>
  <si>
    <t>https://www.tiu.ac.jp/etrack/admissions/downloads.html</t>
    <phoneticPr fontId="1"/>
  </si>
  <si>
    <t>IELTS Academic,
TOEFL, Pearson PTE Academic,
TOEIC(L&amp;R), or Duolingo</t>
  </si>
  <si>
    <t>May 22nd, 2024</t>
  </si>
  <si>
    <t>ガイダンスが８月下旬に始まるので、それまでに来日する必要があります。</t>
  </si>
  <si>
    <t>Guidance will begin in late August, so you will need to arrive in Japan by then.</t>
  </si>
  <si>
    <t>https://www.tiu.ac.jp/etrack/graduate/gdbi.html</t>
    <phoneticPr fontId="1"/>
  </si>
  <si>
    <t>商学研究科</t>
  </si>
  <si>
    <t>商学専攻イングリッシュ・トラック</t>
  </si>
  <si>
    <t>https://www.tiu.ac.jp/etrack/wp-content/uploads/graduate_dmb_faculty.pdf</t>
    <phoneticPr fontId="1"/>
  </si>
  <si>
    <t>https://www.tiu.ac.jp/etrack/graduate/gir.html</t>
    <phoneticPr fontId="1"/>
  </si>
  <si>
    <t>国際関係学研究科</t>
  </si>
  <si>
    <t>国際関係学専攻イングリッシュ・トラック</t>
  </si>
  <si>
    <t>https://www.tiu.ac.jp/etrack/faculty/ir.html</t>
    <phoneticPr fontId="1"/>
  </si>
  <si>
    <t>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phoneticPr fontId="1"/>
  </si>
  <si>
    <t>https://www.t.u-tokyo.ac.jp/en/soe</t>
    <phoneticPr fontId="1"/>
  </si>
  <si>
    <t>東京大学</t>
  </si>
  <si>
    <t>大学院工学系研究科</t>
  </si>
  <si>
    <t>社会基盤学専攻/英語による社会基盤学留学生特別プログラム</t>
  </si>
  <si>
    <t>該当なし</t>
  </si>
  <si>
    <t>http://www.civil.t.u-tokyo.ac.jp/en/laboratory/teacher_list/</t>
    <phoneticPr fontId="1"/>
  </si>
  <si>
    <t>2-1，2-2，6-1，6-2，6-3</t>
  </si>
  <si>
    <t>From 01 September 2023 to 5 April,2024</t>
  </si>
  <si>
    <t>fso@civil.t.u-tokyo.ac.jp</t>
    <phoneticPr fontId="1"/>
  </si>
  <si>
    <t>at the middle of June, 2024</t>
  </si>
  <si>
    <t>1603B</t>
    <phoneticPr fontId="1"/>
  </si>
  <si>
    <t>新領域創成科学研究科</t>
  </si>
  <si>
    <t>自然環境学専攻</t>
  </si>
  <si>
    <t>http://nenv.k.u-tokyo.ac.jp/en/about-us/faculty-members</t>
    <phoneticPr fontId="1"/>
  </si>
  <si>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</si>
  <si>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</si>
  <si>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</si>
  <si>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</si>
  <si>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</si>
  <si>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1"/>
  </si>
  <si>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</si>
  <si>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</si>
  <si>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</si>
  <si>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 KIMINAMI Akira
2. YAGI Hironori
3. ANDO Mitsuyoshi
4. KOJIMA Daizo
5. SAITO Katsuhiro
6. KAWASAKI Kentaro
7. NAKATANI Tomoaki
8. SAKURAI Takeshi
9. YURUGI Takao</t>
  </si>
  <si>
    <t>https://www.a.u-tokyo.ac.jp/english/</t>
    <phoneticPr fontId="1"/>
  </si>
  <si>
    <t>農学生命科学研究科</t>
  </si>
  <si>
    <t>農業・資源経済学専攻</t>
  </si>
  <si>
    <t>1. 木南章
2. 八木洋憲
3. 安藤光義
4. 小嶋大造
5. 齋藤勝宏
6. 川崎賢太郎
7. 中谷朋昭
8. 櫻井武司
9. 萬木孝雄</t>
    <phoneticPr fontId="1"/>
  </si>
  <si>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</si>
  <si>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1"/>
  </si>
  <si>
    <t>2-3, 3-1, 4-1, 5-1, 6-1, 6-2, 6-3</t>
  </si>
  <si>
    <t>from 10 April to 14 April, 2023</t>
  </si>
  <si>
    <t>Prof. SAKURAI Takeshi</t>
  </si>
  <si>
    <t>takeshi-sakurai@g.ecc.u-tokyo.ac.jp</t>
  </si>
  <si>
    <t>https://www.a.u-tokyo.ac.jp/english/pstudents_e/g_nonrcourses.html</t>
    <phoneticPr fontId="1"/>
  </si>
  <si>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</si>
  <si>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</si>
  <si>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</si>
  <si>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</si>
  <si>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</si>
  <si>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</si>
  <si>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</si>
  <si>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1"/>
  </si>
  <si>
    <t>1-1, 2-3, 3-1, 3-3, 4-1. 5-1, 6-1, 6-2, 6-3</t>
  </si>
  <si>
    <t>From 23 October 2022 to 15 February 2023</t>
  </si>
  <si>
    <t>1.Yasunobu MATSUMOTO
2.Takuya HIROSHIMA
3.Mitsuo YAMAMOTO
4.Takeshi SAKURAI
5.Toshiaki OWARI</t>
  </si>
  <si>
    <t>info@ipads.a.u-tokyo.ac.jp</t>
  </si>
  <si>
    <t>Mid-May, 2024</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</si>
  <si>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</si>
  <si>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</si>
  <si>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</si>
  <si>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</si>
  <si>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1"/>
  </si>
  <si>
    <t>2-3, 3-1, 4-1, 6-1, 6-2, 6-3</t>
  </si>
  <si>
    <t>Please check the Application Requirements from the following URL and contact your prospective supervisor.
https://www.a.u-tokyo.ac.jp/english/pstudents_e/</t>
    <phoneticPr fontId="1"/>
  </si>
  <si>
    <t>http://www.dent.tohoku.ac.jp/english/index.html</t>
    <phoneticPr fontId="1"/>
  </si>
  <si>
    <t>東北大学</t>
  </si>
  <si>
    <t>歯学研究科</t>
  </si>
  <si>
    <t>基盤歯学系</t>
  </si>
  <si>
    <t xml:space="preserve">http://www.dent.tohoku.ac.jp/english/research/
</t>
    <phoneticPr fontId="1"/>
  </si>
  <si>
    <t>Early April,2024</t>
  </si>
  <si>
    <t xml:space="preserve">Division for Globalization Initiative, </t>
  </si>
  <si>
    <t>international@dent.tohoku.ac.jp</t>
  </si>
  <si>
    <t>international@dent.tohoku.ac.jp</t>
    <phoneticPr fontId="1"/>
  </si>
  <si>
    <t>TOEFL,IELTS,
Duolingo and TOEIC</t>
  </si>
  <si>
    <t>2024/5（tentative)</t>
  </si>
  <si>
    <t>口腔保健学系</t>
  </si>
  <si>
    <t>医療工学系</t>
  </si>
  <si>
    <t>http://www.dent.tohoku.ac.jp/english/index.html</t>
  </si>
  <si>
    <t>食学系</t>
  </si>
  <si>
    <t>0303A</t>
  </si>
  <si>
    <t>https://www.eng.tohoku.ac.jp/english/</t>
    <phoneticPr fontId="1"/>
  </si>
  <si>
    <t>土木工学専攻</t>
  </si>
  <si>
    <t>https://www.eng.tohoku.ac.jp/media/files/pdf/english/admission/introduction/intro_e_civil.pdf</t>
    <phoneticPr fontId="1"/>
  </si>
  <si>
    <t>Their applications to the academic advisor in question no later than early May.</t>
  </si>
  <si>
    <t>from 1 April to 1 June,2023</t>
  </si>
  <si>
    <t>https://iceec.civil.tohoku.ac.jp/</t>
    <phoneticPr fontId="1"/>
  </si>
  <si>
    <t>15 November, 2023</t>
  </si>
  <si>
    <t xml:space="preserve">TOEFL iBT, TOEFL PBT, TOEIC or IELTS (Academic Module). </t>
  </si>
  <si>
    <t>On the day of the announcement of results</t>
  </si>
  <si>
    <t>0304D</t>
    <phoneticPr fontId="1"/>
  </si>
  <si>
    <t>Grauate School of Agricultural Science</t>
  </si>
  <si>
    <t>Divison of Agricultural Bioscience, Department of Animal Science</t>
  </si>
  <si>
    <t>Sustainable Animal Environment</t>
  </si>
  <si>
    <t>Kentaro Kato</t>
  </si>
  <si>
    <t>https://www.agri.tohoku.ac.jp/en/</t>
    <phoneticPr fontId="1"/>
  </si>
  <si>
    <t>生物生産科学専攻動物生命科学講座</t>
  </si>
  <si>
    <t>動物環境管理学</t>
  </si>
  <si>
    <t>加藤　健太郎</t>
  </si>
  <si>
    <t>https://www.agri.tohoku.ac.jp/en/researcher/kato-kentaro/</t>
    <phoneticPr fontId="1"/>
  </si>
  <si>
    <t>Around Middle of  April to　Late of April, 2024</t>
  </si>
  <si>
    <t>From 17 April to 8 May,2023</t>
  </si>
  <si>
    <t>Around Early of May, 2024</t>
  </si>
  <si>
    <t>Prof. Kentaro Kato</t>
  </si>
  <si>
    <t>kentaro.kato.c7@tohoku.ac.jp</t>
  </si>
  <si>
    <t>https://www.agri.tohoku.ac.jp/en/international/apply/</t>
    <phoneticPr fontId="1"/>
  </si>
  <si>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</si>
  <si>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</si>
  <si>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</si>
  <si>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1"/>
  </si>
  <si>
    <t>Divison of Agricultural Bioscience, Department of Plant Science</t>
  </si>
  <si>
    <t>Koki Homma</t>
  </si>
  <si>
    <t>生物生産科学専攻植物生命科学講座</t>
  </si>
  <si>
    <t>本間　香貴</t>
  </si>
  <si>
    <t>https://www.agri.tohoku.ac.jp/en/researcher/homma-koki/</t>
    <phoneticPr fontId="1"/>
  </si>
  <si>
    <t>Prof. Koki Homma</t>
  </si>
  <si>
    <t>koki.homma.d6@tohoku.ac.jp</t>
  </si>
  <si>
    <t>0304F</t>
    <phoneticPr fontId="1"/>
  </si>
  <si>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</si>
  <si>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</si>
  <si>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</si>
  <si>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</si>
  <si>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</si>
  <si>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</si>
  <si>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</si>
  <si>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1"/>
  </si>
  <si>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</si>
  <si>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</si>
  <si>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</si>
  <si>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</si>
  <si>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</si>
  <si>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</si>
  <si>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</si>
  <si>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</si>
  <si>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</si>
  <si>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</si>
  <si>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1"/>
  </si>
  <si>
    <t>Prof. Tsuyoshi SUMITA</t>
  </si>
  <si>
    <t>tsuyoshi.sumita.e5@tohoku.ac.jp</t>
  </si>
  <si>
    <t>0304C</t>
  </si>
  <si>
    <t>International Development Studies</t>
  </si>
  <si>
    <t>Katsuhito Fuyuki</t>
  </si>
  <si>
    <t>国際開発学</t>
  </si>
  <si>
    <t>冬木　勝仁</t>
  </si>
  <si>
    <t>https://www.agri.tohoku.ac.jp/en/researcher/fuyuki-katsuhito/</t>
    <phoneticPr fontId="1"/>
  </si>
  <si>
    <t>Prof. Katsuhito Fuyuki</t>
  </si>
  <si>
    <t>katsuhito.fuyuki.d2@tohoku.ac.jp</t>
  </si>
  <si>
    <t>0304A</t>
  </si>
  <si>
    <t>Environmental Economics</t>
  </si>
  <si>
    <t>Keiichi Ishii</t>
  </si>
  <si>
    <t>環境経済学</t>
  </si>
  <si>
    <t>石井  圭一</t>
  </si>
  <si>
    <t>https://www.agri.tohoku.ac.jp/en/researcher/ishii-keiichi/</t>
    <phoneticPr fontId="1"/>
  </si>
  <si>
    <t>Prof. Keiichi Ishii</t>
  </si>
  <si>
    <t>keiichi.ishii.c1@tohoku.ac.jp</t>
  </si>
  <si>
    <t>0304G</t>
    <phoneticPr fontId="1"/>
  </si>
  <si>
    <t>Tomoko Imoto</t>
  </si>
  <si>
    <t>井元　智子</t>
  </si>
  <si>
    <t>https://www.agri.tohoku.ac.jp/en/researcher/imoto-tomoko/</t>
    <phoneticPr fontId="1"/>
  </si>
  <si>
    <t>Assoc. prof. Tomoko Imoto</t>
  </si>
  <si>
    <t>t-imoto@tohoku.ac.jp</t>
  </si>
  <si>
    <t>0304H</t>
    <phoneticPr fontId="1"/>
  </si>
  <si>
    <t>Animal Physiology</t>
  </si>
  <si>
    <t>Sanggun ROH</t>
  </si>
  <si>
    <t>動物生理学</t>
  </si>
  <si>
    <t>盧　尚建</t>
  </si>
  <si>
    <t>https://www.agri.tohoku.ac.jp/en/researcher/sanggun-roh/</t>
    <phoneticPr fontId="1"/>
  </si>
  <si>
    <t>Prof. Sanggun ROH</t>
  </si>
  <si>
    <t>sanggun.roh.a3@tohoku.ac.jp</t>
  </si>
  <si>
    <t>0304I</t>
    <phoneticPr fontId="1"/>
  </si>
  <si>
    <t>Animal Nutrition</t>
  </si>
  <si>
    <t>Kan Sato</t>
  </si>
  <si>
    <t>動物栄養生化学</t>
  </si>
  <si>
    <t>佐藤　幹</t>
  </si>
  <si>
    <t>https://www.agri.tohoku.ac.jp/en/researcher/sato-kan/</t>
    <phoneticPr fontId="1"/>
  </si>
  <si>
    <t>Prof. Kan Sato</t>
  </si>
  <si>
    <t>kan.sato.d8@tohoku.ac.jp</t>
  </si>
  <si>
    <t>0304J</t>
    <phoneticPr fontId="1"/>
  </si>
  <si>
    <t>Soil Science</t>
  </si>
  <si>
    <t>Tomoyuki Makino</t>
  </si>
  <si>
    <t>土壌立地学</t>
  </si>
  <si>
    <t>牧野　知之</t>
  </si>
  <si>
    <t>https://www.agri.tohoku.ac.jp/en/researcher/makino-tomoyuki/</t>
    <phoneticPr fontId="1"/>
  </si>
  <si>
    <t>Prof. Tomoyuki Makino</t>
  </si>
  <si>
    <t>tomoyuki.makino.d6@tohoku.ac.jp</t>
  </si>
  <si>
    <t>Prof. Jeongsoo Yu,
Prof. Toshiaki Aoki,
Prof. Ryo Ikeda,
Prof. Izumi Takako,          Assoc. Prof. Okubo Kazuaki</t>
  </si>
  <si>
    <t>https://www.intcul.tohoku.ac.jp/g2sd/</t>
    <phoneticPr fontId="1"/>
  </si>
  <si>
    <t>国際文化研究科</t>
  </si>
  <si>
    <t>グローバルガバナンスと持続可能な開発プログラム（G2SD）</t>
  </si>
  <si>
    <t>劉 庭秀教授,
青木 俊明教授,
池田 亮教授,
泉 貴子教授 ,  
大窪 和明准教授</t>
  </si>
  <si>
    <t>https://www.intcul.tohoku.ac.jp/g2sd/faculty/</t>
    <phoneticPr fontId="1"/>
  </si>
  <si>
    <t>From 27 Feb. to 14 April,2023</t>
  </si>
  <si>
    <t>Office of Academic Affairs, Graduate School of International Cultural Studies</t>
  </si>
  <si>
    <t>int-kkdk@grp.tohoku.ac.jp</t>
  </si>
  <si>
    <t>https://www.intcul.tohoku.ac.jp/g2sd/admissions/</t>
    <phoneticPr fontId="1"/>
  </si>
  <si>
    <t>around December, 2023</t>
  </si>
  <si>
    <t>TOEFL® Test Score (iBT or ITP) or TOEIC® Test Score (Listening  &amp;  Reading  Test  or Listening  &amp;  Reading  IP  Test)  or  IELTSTM  Band Score (academic)</t>
  </si>
  <si>
    <t>0306A</t>
    <phoneticPr fontId="1"/>
  </si>
  <si>
    <t>Graduate School of Environmental Studies</t>
  </si>
  <si>
    <t>環境科学研究科</t>
  </si>
  <si>
    <t>https://www.kankyo.tohoku.ac.jp/teacher/</t>
    <phoneticPr fontId="1"/>
  </si>
  <si>
    <t>From 12 June to 13 July,2024(for reference)</t>
  </si>
  <si>
    <t>From October to December</t>
  </si>
  <si>
    <t>MATSUBAE Kazuyo</t>
  </si>
  <si>
    <t>kazuyo.matsubae.a2@tohoku.ac.jp</t>
  </si>
  <si>
    <t>TOEFL iBT®,TOEFL® PBT, and TOEIC®</t>
  </si>
  <si>
    <t>September 6th, 2023(for reference)</t>
  </si>
  <si>
    <t>6401A</t>
  </si>
  <si>
    <t>Tokushima University</t>
  </si>
  <si>
    <t>Graduate School of Health Sciences</t>
  </si>
  <si>
    <t>徳島大学</t>
  </si>
  <si>
    <t>大学院保健科学研究科</t>
  </si>
  <si>
    <t>http://pub2.db.tokushima-u.ac.jp/ERD/organization/149768/index-en.html</t>
    <phoneticPr fontId="1"/>
  </si>
  <si>
    <t>to 18 May, 2024</t>
  </si>
  <si>
    <t>Prof. Dr. Tetsuya Tanioka</t>
  </si>
  <si>
    <t>tanioka.tetsuya@tokushima-u.ac.jp</t>
  </si>
  <si>
    <t>isygakumu4k@tokushima-u.ac.jp</t>
    <phoneticPr fontId="1"/>
  </si>
  <si>
    <t>Not Specified
GMAT, GRE are not required.
Duolingo is under consideration.</t>
  </si>
  <si>
    <t>July 24th, 2024</t>
  </si>
  <si>
    <t>https://www.tut.ac.jp/english/introduction/department01.html</t>
    <phoneticPr fontId="1"/>
  </si>
  <si>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</si>
  <si>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</si>
  <si>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1"/>
  </si>
  <si>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</si>
  <si>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</si>
  <si>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</si>
  <si>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1"/>
  </si>
  <si>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</si>
  <si>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</si>
  <si>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</si>
  <si>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</si>
  <si>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</si>
  <si>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</si>
  <si>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https://www.tut.ac.jp/english/introduction/department02.html</t>
    <phoneticPr fontId="1"/>
  </si>
  <si>
    <t>電気・電子情報工学専攻</t>
  </si>
  <si>
    <t>https://www.tut.ac.jp/english/schools/faculty/ee/index.html</t>
    <phoneticPr fontId="1"/>
  </si>
  <si>
    <t>&lt;International Master's Degree Program&gt; https://www.tut.ac.jp/english/international/international_masters_degree_program.html                                                                                           &lt;International Doctoral Degree Program&gt;  https://www.tut.ac.jp/english/international/international_doctoral_degree_program.html</t>
  </si>
  <si>
    <t>https://www.tut.ac.jp/english/introduction/department03.html</t>
    <phoneticPr fontId="1"/>
  </si>
  <si>
    <t>情報・知能工学専攻</t>
  </si>
  <si>
    <t>https://www.tut.ac.jp/english/schools/faculty/cs/index.html</t>
    <phoneticPr fontId="1"/>
  </si>
  <si>
    <t>https://www.tut.ac.jp/english/introduction/department04.html</t>
    <phoneticPr fontId="1"/>
  </si>
  <si>
    <t>応用化学・生命工学専攻</t>
  </si>
  <si>
    <t>https://www.tut.ac.jp/english/schools/faculty/chem/index.html</t>
    <phoneticPr fontId="1"/>
  </si>
  <si>
    <t>https://www.tut.ac.jp/english/introduction/department05.html</t>
    <phoneticPr fontId="1"/>
  </si>
  <si>
    <t>建築・都市システム学専攻</t>
  </si>
  <si>
    <t>https://www.tut.ac.jp/english/schools/faculty/ace/index.html</t>
    <phoneticPr fontId="1"/>
  </si>
  <si>
    <t>https://www.nagaokaut.ac.jp/e/gakubu/</t>
    <phoneticPr fontId="1"/>
  </si>
  <si>
    <t>長岡技術科学大学</t>
  </si>
  <si>
    <t>https://www.nagaokaut.ac.jp/j/nyuushi/gb/e/
https://www.nagaokaut.ac.jp/nyuushi/nyugakushiken/nyushi_syushi.files/gaiyou_syushi_r6.pdf</t>
    <phoneticPr fontId="1"/>
  </si>
  <si>
    <t>https://www.nagaokaut.ac.jp/j/nyuushi/gb/e/</t>
    <phoneticPr fontId="1"/>
  </si>
  <si>
    <t>From February to early in April, 2024</t>
  </si>
  <si>
    <t>After JICA's notification to the university about candidates</t>
  </si>
  <si>
    <t>TOEFL iTP, IELTS</t>
  </si>
  <si>
    <t>May</t>
  </si>
  <si>
    <t>6904A</t>
  </si>
  <si>
    <t>Graduate School of Fishreies and Environmental Science</t>
  </si>
  <si>
    <t>https://www.fe.nagasaki-u.ac.jp/suikan_e/index.html</t>
    <phoneticPr fontId="1"/>
  </si>
  <si>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</si>
  <si>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</si>
  <si>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</si>
  <si>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1"/>
  </si>
  <si>
    <t>Until April 2024</t>
  </si>
  <si>
    <t>Prof. Minoru WADA</t>
  </si>
  <si>
    <t>miwada@nagasaki-u.ac.jp</t>
  </si>
  <si>
    <t>Until April 2024</t>
    <phoneticPr fontId="1"/>
  </si>
  <si>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</si>
  <si>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</si>
  <si>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</si>
  <si>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</si>
  <si>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</si>
  <si>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</si>
  <si>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</si>
  <si>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</si>
  <si>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1"/>
  </si>
  <si>
    <t>To 31 May, 2024</t>
  </si>
  <si>
    <t>Mr. Arinori Kawamura</t>
  </si>
  <si>
    <t>kawamura@nagasaki-u.ac.jp</t>
  </si>
  <si>
    <t>1.http://www.hss.nagasaki-u.ac.jp/en/contact.html
2.hss_gakumu@ml.nagasaki-u.ac.jp</t>
    <phoneticPr fontId="1"/>
  </si>
  <si>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</si>
  <si>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</si>
  <si>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</si>
  <si>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</si>
  <si>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Satoru Komatsu</t>
  </si>
  <si>
    <t>http://www.hss.nagasaki-u.ac.jp/en/gradschool.html</t>
    <phoneticPr fontId="1"/>
  </si>
  <si>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</si>
  <si>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</si>
  <si>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</si>
  <si>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</si>
  <si>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</si>
  <si>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</si>
  <si>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6902A</t>
  </si>
  <si>
    <t>Graduate school of Biomedical Sciences</t>
  </si>
  <si>
    <t>Division of Disaster and Radiation Medical Sciences</t>
  </si>
  <si>
    <t>http://www.fmu.nagasaki-u.ac.jp/en/</t>
    <phoneticPr fontId="1"/>
  </si>
  <si>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</si>
  <si>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</si>
  <si>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</si>
  <si>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</si>
  <si>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</si>
  <si>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</si>
  <si>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</si>
  <si>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1"/>
  </si>
  <si>
    <t>February, 2024</t>
  </si>
  <si>
    <t>CEFR B2 or more</t>
  </si>
  <si>
    <t>http://www.eng.nagasaki-u.ac.jp/english/index.html</t>
    <phoneticPr fontId="1"/>
  </si>
  <si>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</si>
  <si>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</si>
  <si>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1"/>
  </si>
  <si>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</si>
  <si>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</si>
  <si>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</si>
  <si>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</si>
  <si>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</si>
  <si>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</si>
  <si>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</si>
  <si>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</si>
  <si>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</si>
  <si>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6903B</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</si>
  <si>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</si>
  <si>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</si>
  <si>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</si>
  <si>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</si>
  <si>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</si>
  <si>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</si>
  <si>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</si>
  <si>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1"/>
  </si>
  <si>
    <t>Mr. Byungdug Jun</t>
  </si>
  <si>
    <t xml:space="preserve">From April 2024, the Graduate School of Fisheries and Environmental Sciences and the Graduate School of Engineering will be merged to form the Graduate School of Integrated Production Sciences.
</t>
  </si>
  <si>
    <t>6903C</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</si>
  <si>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</si>
  <si>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</si>
  <si>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</si>
  <si>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https://www.tmgh.nagasaki-u.ac.jp/en/</t>
    <phoneticPr fontId="1"/>
  </si>
  <si>
    <t>熱帯医学・グローバルヘルス研究科</t>
  </si>
  <si>
    <t>博士前期課程，熱帯医学コース</t>
  </si>
  <si>
    <t>1year</t>
  </si>
  <si>
    <t>Faculty – Nagasaki University School of Tropical Medicine and Global Health (nagasaki-u.ac.jp)</t>
    <phoneticPr fontId="1"/>
  </si>
  <si>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</si>
  <si>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</si>
  <si>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</si>
  <si>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</si>
  <si>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</si>
  <si>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</si>
  <si>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</si>
  <si>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</si>
  <si>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</si>
  <si>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博士前期課程，ヘルスイノベーションコース</t>
  </si>
  <si>
    <t>https://www.tmgh.nagasaki-u.ac.jp/en/application_details/application_documents</t>
    <phoneticPr fontId="1"/>
  </si>
  <si>
    <t>6901C</t>
    <phoneticPr fontId="1"/>
  </si>
  <si>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</si>
  <si>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</si>
  <si>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</si>
  <si>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</si>
  <si>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</si>
  <si>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</si>
  <si>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</si>
  <si>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</si>
  <si>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6906A</t>
  </si>
  <si>
    <t>Interfaculty Initiative in Planetary Health</t>
  </si>
  <si>
    <t>Doctor of Public Health Program</t>
  </si>
  <si>
    <t>https://www.planetaryhealth.nagasaki-u.ac.jp/en/</t>
    <phoneticPr fontId="1"/>
  </si>
  <si>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</si>
  <si>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</si>
  <si>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</si>
  <si>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</si>
  <si>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</si>
  <si>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</si>
  <si>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</si>
  <si>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</si>
  <si>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Life Science and Applied Chemistry</t>
  </si>
  <si>
    <t xml:space="preserve">http://lsac.web.nitech.ac.jp/en/
</t>
    <phoneticPr fontId="1"/>
  </si>
  <si>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</si>
  <si>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</si>
  <si>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</si>
  <si>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1"/>
  </si>
  <si>
    <t>https://www.nitech.ac.jp/examination/mt_files/2024_Doctor_list%20of%20adviser_0501.pdf</t>
    <phoneticPr fontId="1"/>
  </si>
  <si>
    <t>Due date: 
Arround the middle of May, 2024</t>
  </si>
  <si>
    <t>Due date: 
May 10th, 2023</t>
  </si>
  <si>
    <t>International Affairs Division</t>
  </si>
  <si>
    <t>international@adm.nitech.ac.jp</t>
  </si>
  <si>
    <t>international@adm.nitech.ac.jp</t>
    <phoneticPr fontId="1"/>
  </si>
  <si>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</si>
  <si>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</si>
  <si>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</si>
  <si>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Physical Science and Engineering</t>
  </si>
  <si>
    <t xml:space="preserve">http://phse.web.nitech.ac.jp/en/index.html
</t>
    <phoneticPr fontId="1"/>
  </si>
  <si>
    <t>博士前期課程：工学専攻物理工学系プログラム</t>
  </si>
  <si>
    <t>Electrical and Mechanical Engineering</t>
  </si>
  <si>
    <t xml:space="preserve">http://elemech.web.nitech.ac.jp/en/
</t>
    <phoneticPr fontId="1"/>
  </si>
  <si>
    <t>博士前期課程：工学専攻電気・機械工学系プログラム
博士後期課程：工学専攻（電気・機械工学分野）</t>
    <phoneticPr fontId="1"/>
  </si>
  <si>
    <t>Computer Science</t>
  </si>
  <si>
    <t xml:space="preserve">http://www.cs.nitech.ac.jp/english/
</t>
    <phoneticPr fontId="1"/>
  </si>
  <si>
    <t>博士前期課程：工学専攻情報工学系プログラム
博士後期課程：工学専攻（情報工学分野）</t>
    <phoneticPr fontId="1"/>
  </si>
  <si>
    <t>Architecture,
Civil Engineering and Industrial Management Engineering</t>
  </si>
  <si>
    <t xml:space="preserve">http://ad.web.nitech.ac.jp/index_e.html
</t>
    <phoneticPr fontId="1"/>
  </si>
  <si>
    <t>博士前期課程：工学専攻社会工学系プログラム
博士後期課程：工学専攻（社会工学分野）</t>
    <phoneticPr fontId="1"/>
  </si>
  <si>
    <t xml:space="preserve">
There are three fields in this department, and it is difficult to specify the sub-program.
It depends on the prospective supervisor.</t>
    <phoneticPr fontId="1"/>
  </si>
  <si>
    <t>https://mba.nucba.ac.jp/en/</t>
    <phoneticPr fontId="1"/>
  </si>
  <si>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</si>
  <si>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</si>
  <si>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</si>
  <si>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</si>
  <si>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</si>
  <si>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</si>
  <si>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</si>
  <si>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</si>
  <si>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1"/>
  </si>
  <si>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</si>
  <si>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</si>
  <si>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</si>
  <si>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</si>
  <si>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</si>
  <si>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</si>
  <si>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4104A</t>
  </si>
  <si>
    <t>Environmental Law and Politics, Department of Social and Human Environment</t>
  </si>
  <si>
    <t>Prof. Ko Nomura, Assoc. Prof. Yoko Masuzawa</t>
  </si>
  <si>
    <t>http://www.env.nagoya-u.ac.jp/english/index.html</t>
    <phoneticPr fontId="1"/>
  </si>
  <si>
    <t>名古屋大学</t>
  </si>
  <si>
    <t>大学院環境学研究科</t>
  </si>
  <si>
    <t>社会環境学専攻環境法政論講座</t>
  </si>
  <si>
    <t>野村康教授
増沢陽子准教授</t>
  </si>
  <si>
    <t xml:space="preserve">Prof. Ko Nomura, Assoc. Prof. Yoko Masuzawa
https://www.social.env.nagoya-u.ac.jp/norm/
</t>
    <phoneticPr fontId="1"/>
  </si>
  <si>
    <t>From Feb to middle of March, 2024</t>
  </si>
  <si>
    <t>Prof. Ko Nomura</t>
  </si>
  <si>
    <t>nomura.ko.n8@f.mail.nagoya-u.ac.jp</t>
  </si>
  <si>
    <t>http://www.env.nagoya-u.ac.jp/english/admission/index.html</t>
    <phoneticPr fontId="1"/>
  </si>
  <si>
    <t>4102A</t>
  </si>
  <si>
    <t>Graduate School of Engineering (Graduate School of Environmental Studies)</t>
  </si>
  <si>
    <t>Department of Civil and Environmental Engineering (Group of Sustainable Development)</t>
  </si>
  <si>
    <t>https://www.engg.nagoya-u.ac.jp/en/index.html (https://www.env.nagoya-u.ac.jp/english/index.html)</t>
    <phoneticPr fontId="1"/>
  </si>
  <si>
    <t>工学研究科（環境学研究科）</t>
  </si>
  <si>
    <t>土木工学専攻（都市環境学専攻持続発展学系）</t>
  </si>
  <si>
    <t>https://www.civil.nagoya-u.ac.jp/ceeipo/research.html</t>
    <phoneticPr fontId="1"/>
  </si>
  <si>
    <t>Civil &amp; Environmental Engineering International Programs Office</t>
  </si>
  <si>
    <t xml:space="preserve">fso-jica@civil.nagoya-u.ac.jp </t>
  </si>
  <si>
    <t xml:space="preserve">fso-jica@civil.nagoya-u.ac.jp </t>
    <phoneticPr fontId="1"/>
  </si>
  <si>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</si>
  <si>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</si>
  <si>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</si>
  <si>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4105C</t>
    <phoneticPr fontId="1"/>
  </si>
  <si>
    <t>KONDO Motohiko</t>
  </si>
  <si>
    <t>https://www.agr.nagoya-u.ac.jp/index-e.html</t>
    <phoneticPr fontId="1"/>
  </si>
  <si>
    <t>生命農学研究科</t>
  </si>
  <si>
    <t>植物生産科学</t>
  </si>
  <si>
    <t>作物科学</t>
  </si>
  <si>
    <t>近藤始彦</t>
  </si>
  <si>
    <t>https://researchmap.jp/chokai49?lang=en</t>
    <phoneticPr fontId="1"/>
  </si>
  <si>
    <t>23‐Jun</t>
  </si>
  <si>
    <t>Student Affairs Section</t>
  </si>
  <si>
    <t>nou-kyomu@t.mail.nagoya-u.ac.jp</t>
  </si>
  <si>
    <t>Inquire the professor who you obtained his/her informal consent</t>
    <phoneticPr fontId="1"/>
  </si>
  <si>
    <t>the end of July 2024 (Master/Doctoral course)
the end of May 2024 (Research student)</t>
  </si>
  <si>
    <t>4105D</t>
    <phoneticPr fontId="1"/>
  </si>
  <si>
    <t>Information Sciences in Agricultural Lands</t>
  </si>
  <si>
    <t>DOI Kazuyuki</t>
  </si>
  <si>
    <t>耕地情報利用</t>
  </si>
  <si>
    <t>土井一行</t>
  </si>
  <si>
    <t>https://profs.provost.nagoya-u.ac.jp/html/100003859_ja.html?k=土井一行</t>
    <phoneticPr fontId="1"/>
  </si>
  <si>
    <t>4105E</t>
    <phoneticPr fontId="1"/>
  </si>
  <si>
    <t>Practical Studies in Asia</t>
  </si>
  <si>
    <t>ITO Kasumi</t>
  </si>
  <si>
    <t>実践アジア開発</t>
  </si>
  <si>
    <t>伊藤　香純</t>
  </si>
  <si>
    <t>Inquire the professor who you obtained his/her informal consent</t>
  </si>
  <si>
    <t>4105F</t>
    <phoneticPr fontId="1"/>
  </si>
  <si>
    <t>Tropical Bioresources</t>
  </si>
  <si>
    <t>EHARA Hiroshi</t>
  </si>
  <si>
    <t>熱帯生物資源</t>
  </si>
  <si>
    <t>江原　宏</t>
  </si>
  <si>
    <t>4103A</t>
  </si>
  <si>
    <t>LL.M.&amp; LL.D. (Comparative Law) program in Law and Political Science</t>
  </si>
  <si>
    <t>https://gsl.law.nagoya-u.ac.jp/</t>
    <phoneticPr fontId="1"/>
  </si>
  <si>
    <t>総合法政専攻
国際法政コース</t>
  </si>
  <si>
    <t>By the end of May</t>
  </si>
  <si>
    <t>https://gsl.law.nagoya-u.ac.jp/admissions/non-degree.php</t>
    <phoneticPr fontId="1"/>
  </si>
  <si>
    <t>Language Proficiency Form &amp; Supporting Documents (i.e., TOEFL, IELTS, TOEIC, CEFR, CET and/or Japanese Language Proficiency Test &lt;JLPT&gt;Level score sheets)</t>
  </si>
  <si>
    <t>By the end of June</t>
  </si>
  <si>
    <t>Graduate School of International Development, Nagoya University (nagoya-u.ac.jp)</t>
    <phoneticPr fontId="1"/>
  </si>
  <si>
    <t>国際開発研究科</t>
  </si>
  <si>
    <t>国際開発協力専攻</t>
  </si>
  <si>
    <t>https://www4.gsid.nagoya-u.ac.jp/general/members</t>
    <phoneticPr fontId="1"/>
  </si>
  <si>
    <t>所定のアドレスに問い合わせてくださいPlease send anemail in the nextcolumn</t>
  </si>
  <si>
    <t>gsid-jica@gsid.nagoya-u.ac.jp</t>
    <phoneticPr fontId="1"/>
  </si>
  <si>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</si>
  <si>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</si>
  <si>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</si>
  <si>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9101B</t>
    <phoneticPr fontId="1"/>
  </si>
  <si>
    <t>http://isw3.naist.jp/home-en.html</t>
    <phoneticPr fontId="1"/>
  </si>
  <si>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</si>
  <si>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</si>
  <si>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</si>
  <si>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</si>
  <si>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1"/>
  </si>
  <si>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</si>
  <si>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</si>
  <si>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</si>
  <si>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1"/>
  </si>
  <si>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</si>
  <si>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</si>
  <si>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</si>
  <si>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</si>
  <si>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</si>
  <si>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</si>
  <si>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1"/>
  </si>
  <si>
    <t>https://bsw3.naist.jp/eng/</t>
    <phoneticPr fontId="1"/>
  </si>
  <si>
    <t>バイオサイエンス領域</t>
  </si>
  <si>
    <t>https://bsw3.naist.jp/eng/courses/courses.html</t>
    <phoneticPr fontId="1"/>
  </si>
  <si>
    <t>Pre-application period:
1 April, 2024
Aplpplication Period:
Mid to late May, 2024
(Application deadline will be announced after the pre-application process is completed.)</t>
  </si>
  <si>
    <t>ryugaku@ad.naist.jp</t>
    <phoneticPr fontId="1"/>
  </si>
  <si>
    <t>(Not applicable)</t>
  </si>
  <si>
    <t>To apply for research students, you must complete the NAIST's pre-application procedures (which are different from JICA's pre-application procedures).</t>
  </si>
  <si>
    <t>9101E</t>
    <phoneticPr fontId="1"/>
  </si>
  <si>
    <t>https://mswebs.naist.jp/english/</t>
    <phoneticPr fontId="1"/>
  </si>
  <si>
    <t>物質創成科学領域
（博士前期課程）</t>
  </si>
  <si>
    <t>https://mswebs.naist.jp/english/courses/list/</t>
    <phoneticPr fontId="1"/>
  </si>
  <si>
    <t>3401A1</t>
    <phoneticPr fontId="1"/>
  </si>
  <si>
    <t>Physics Course, Dept of Fundamental Sciences</t>
  </si>
  <si>
    <t>https://www.gs.niigata-u.ac.jp/~gsweb/en/index.html</t>
    <phoneticPr fontId="1"/>
  </si>
  <si>
    <t>新潟大学</t>
  </si>
  <si>
    <t>大学院自然科学研究科</t>
  </si>
  <si>
    <t>数理物質科学専攻／物理学コース</t>
  </si>
  <si>
    <t>https://www.gs.niigata-u.ac.jp/~gsweb/en/mbrlist/fs.html</t>
    <phoneticPr fontId="1"/>
  </si>
  <si>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</si>
  <si>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</si>
  <si>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</si>
  <si>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1"/>
  </si>
  <si>
    <t>TOEFL, IELTS, Duolingo, etc</t>
  </si>
  <si>
    <t>TDB</t>
  </si>
  <si>
    <t>Faculty of Science (Undergraduate) Research Students proceeding to Master's degree program: TOEFL or TOEIC score is required at the time of Master's Entrance Examination for International Students.</t>
  </si>
  <si>
    <t>3401A2</t>
    <phoneticPr fontId="1"/>
  </si>
  <si>
    <t>数理物質科学専攻／化学コース</t>
  </si>
  <si>
    <t>Research fields: physical chemistry, inorganic chemistry, organic chemistry, analytical chemistry, biochemistry</t>
  </si>
  <si>
    <t>https://www.gs.niigata-u.ac.jp/~gsweb/en/mbrlist/fs1.html</t>
    <phoneticPr fontId="1"/>
  </si>
  <si>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</si>
  <si>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</si>
  <si>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3401B1</t>
    <phoneticPr fontId="1"/>
  </si>
  <si>
    <t>材料生産システム専攻／機能材料科学コース</t>
    <phoneticPr fontId="1"/>
  </si>
  <si>
    <t>Artificial Photosynthesis, Light Energy Conversion, Photocatalysis, Inorganic Nanomaterials</t>
  </si>
  <si>
    <t>https://www.gs.niigata-u.ac.jp/~gsweb/en/mbrlist/amst.html</t>
  </si>
  <si>
    <t>https://www.gs.niigata-u.ac.jp/~gsweb/en/mbrlist/amst.html</t>
    <phoneticPr fontId="1"/>
  </si>
  <si>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</si>
  <si>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</si>
  <si>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</si>
  <si>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材料生産システム専攻／素材生産科学コース</t>
  </si>
  <si>
    <t>https://www.gs.niigata-u.ac.jp/~gsweb/en/mbrlist/amst1.html</t>
    <phoneticPr fontId="1"/>
  </si>
  <si>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1"/>
  </si>
  <si>
    <t xml:space="preserve">Regarding Agri-Net, we will accept if there is a laboratory that can handle it while looking at the documents at the time of matching. (Reasons for blanking in the target field)
</t>
  </si>
  <si>
    <t>材料生産システム専攻／機械科学コース</t>
  </si>
  <si>
    <t>https://www.gs.niigata-u.ac.jp/~gsweb/en/mbrlist/amst2.html</t>
    <phoneticPr fontId="1"/>
  </si>
  <si>
    <t>Agri-Netについて，マッチング時の書類を見ながら，対応できる研究室があれば受け入れることとする。(対象分野空欄事由)</t>
    <phoneticPr fontId="1"/>
  </si>
  <si>
    <t>材料生産システム専攻／社会システム工学コース</t>
  </si>
  <si>
    <t>https://www.gs.niigata-u.ac.jp/~gsweb/en/mbrlist/amst3.html</t>
    <phoneticPr fontId="1"/>
  </si>
  <si>
    <t>N/A</t>
    <phoneticPr fontId="1"/>
  </si>
  <si>
    <t>Faculty of Engineering (Undergraduate) Research Students proceeding to Master's degree program: Test certificate submission requirements for Master's Entrance Examination for International Students under consideration</t>
  </si>
  <si>
    <t>No Ph.D proram offered</t>
  </si>
  <si>
    <t>電気情報工学専攻／情報工学コース</t>
    <phoneticPr fontId="1"/>
  </si>
  <si>
    <t>https://www.gs.niigata-u.ac.jp/~gsweb/en/mbrlist/eie.html</t>
    <phoneticPr fontId="1"/>
  </si>
  <si>
    <t>電気情報工学専攻／電気電子工学コース</t>
  </si>
  <si>
    <t>https://www.gs.niigata-u.ac.jp/~gsweb/en/mbrlist/eie1.html</t>
    <phoneticPr fontId="1"/>
  </si>
  <si>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</si>
  <si>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電気情報工学専攻／人間支援科学コース</t>
  </si>
  <si>
    <t>https://www.gs.niigata-u.ac.jp/~gsweb/en/mbrlist/eie2.html</t>
    <phoneticPr fontId="1"/>
  </si>
  <si>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</si>
  <si>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</si>
  <si>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</si>
  <si>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</si>
  <si>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</si>
  <si>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</si>
  <si>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1"/>
  </si>
  <si>
    <t>Write to your prospective supervisor:
k-ito@bio.sc.niigata-u.ac.jp
(or to the Graduate School of Science and Technology office (z-gakumu@adm.niigata-u.ac.jp))</t>
    <phoneticPr fontId="1"/>
  </si>
  <si>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</si>
  <si>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</si>
  <si>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</si>
  <si>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</si>
  <si>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1"/>
  </si>
  <si>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</si>
  <si>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</si>
  <si>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OHTAKE Norikuni</t>
  </si>
  <si>
    <t>大竹　憲邦</t>
  </si>
  <si>
    <t>Write to your prospective supervisor:
ohtake@agr.niigata-u.ac.jp 
(or to the graduate school office (z-gakumu@adm.niigata-u.ac.jp))</t>
    <phoneticPr fontId="1"/>
  </si>
  <si>
    <t>JOH Toshio</t>
  </si>
  <si>
    <t>城　斗志夫</t>
  </si>
  <si>
    <t>Write to your prospective supervisor:
joh@agr.niigata-u.ac.jp
 (or to the graduate school office (z-gakumu@adm.niigata-u.ac.jp))</t>
  </si>
  <si>
    <t>NISHIUMI Tadayuki</t>
  </si>
  <si>
    <t>西海　理之</t>
  </si>
  <si>
    <t>Write to your prospective supervisor:
riesan@agr.niigata-u.ac.jp 
(or to the graduate school office (z-gakumu@adm.niigata-u.ac.jp))</t>
    <phoneticPr fontId="1"/>
  </si>
  <si>
    <t>HARADA Naoki</t>
  </si>
  <si>
    <t>原田　直樹</t>
  </si>
  <si>
    <t>Write to your prospective supervisor:
naharada@agr.niigata-u.ac.jp
 (or to the graduate school office (z-gakumu@adm.niigata-u.ac.jp))</t>
  </si>
  <si>
    <t>FUJIMURA Shinobu</t>
  </si>
  <si>
    <t>藤村　忍</t>
  </si>
  <si>
    <t>Write to your prospective supervisor:
fujimura@agr.niigata-u.ac.jp
 (or to the graduate school office (z-gakumu@adm.niigata-u.ac.jp))</t>
  </si>
  <si>
    <t>MITSUI Toshiaki</t>
  </si>
  <si>
    <t>三ツ井　敏明</t>
  </si>
  <si>
    <t>Write to your prospective supervisor:
t.mitsui@agr.niigata-u.ac.jp
 (or to the graduate school office (z-gakumu@adm.niigata-u.ac.jp))</t>
  </si>
  <si>
    <t>NAKANO Masaru</t>
  </si>
  <si>
    <t>中野　優</t>
  </si>
  <si>
    <t>Write to your prospective supervisor:
mnakano@agr.niigata-u.ac.jp
 (or to the graduate school office (z-gakumu@adm.niigata-u.ac.jp))</t>
  </si>
  <si>
    <t>KITAOKA Motomitsu</t>
  </si>
  <si>
    <t>北岡　本光</t>
  </si>
  <si>
    <t>Write to your prospective supervisor:
mkitaoka@agr.niigata-u.ac.jp
 (or to the graduate school office (z-gakumu@adm.niigata-u.ac.jp))</t>
  </si>
  <si>
    <t>SATO Tsutomu</t>
  </si>
  <si>
    <t>佐藤　努</t>
  </si>
  <si>
    <t>Write to your prospective supervisor:
satot@agr.niigata-u.ac.jp
 (or to the graduate school office (z-gakumu@adm.niigata-u.ac.jp))</t>
  </si>
  <si>
    <t>SUZUKI Kazushi</t>
  </si>
  <si>
    <t>鈴木　一史</t>
  </si>
  <si>
    <t>Write to your prospective supervisor:
ksuzuki@agr.niigata-u.ac.jp
 (or to the graduate school office (z-gakumu@adm.niigata-u.ac.jp))</t>
  </si>
  <si>
    <t>HIRATA Dai</t>
  </si>
  <si>
    <t>平田　大</t>
  </si>
  <si>
    <t>Write to your prospective supervisor:
dhirata@agr.niigata-u.ac.jp
 (or to the graduate school office (z-gakumu@adm.niigata-u.ac.jp))</t>
  </si>
  <si>
    <t>MOTONAGA Yoshitaka</t>
  </si>
  <si>
    <t>元永　佳孝</t>
    <phoneticPr fontId="1"/>
  </si>
  <si>
    <t>Write to your prospective supervisor:
motonaga@agr.niigata-u.ac.jp
 (or to the graduate school office (z-gakumu@adm.niigata-u.ac.jp))</t>
  </si>
  <si>
    <t>SUGIMOTO Hayuki</t>
  </si>
  <si>
    <t>杉本華幸</t>
  </si>
  <si>
    <t>Write to your prospective supervisor:
hayuki@agr.niigata-u.ac.jp
(or to the Graduate School of Science and Technology office (z-gakumu@adm.niigata-u.ac.jp))</t>
  </si>
  <si>
    <t>MIKAME Keigo</t>
  </si>
  <si>
    <t>三亀啓吾</t>
  </si>
  <si>
    <t>Write to your prospective supervisor:
mikame@agr.niigata-u.ac.jp
(or to the Graduate School of Science and Technology office (z-gakumu@adm.niigata-u.ac.jp))</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</si>
  <si>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</si>
  <si>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</si>
  <si>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</si>
  <si>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</si>
  <si>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</si>
  <si>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</si>
  <si>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NAKAI Hiroyuki</t>
  </si>
  <si>
    <t>中井博之</t>
  </si>
  <si>
    <t>Write to your prospective supervisor:
nakai@agr.niigata-u.ac.jp 
(or to the Graduate School of Science and Technology office (z-gakumu@adm.niigata-u.ac.jp))</t>
  </si>
  <si>
    <t>TSUTSUURA Satomi</t>
  </si>
  <si>
    <t>筒浦さとみ</t>
  </si>
  <si>
    <t>Write to your prospective supervisor:
tsu2ura@agr.niigata-u.ac.jp
(or to the Graduate School of Science and Technology office (z-gakumu@adm.niigata-u.ac.jp))</t>
  </si>
  <si>
    <t>HARA Takashi</t>
  </si>
  <si>
    <t>原崇</t>
  </si>
  <si>
    <t>Write to your prospective supervisor:
harata@agr.niigata-u.ac.jp
(or to the Graduate School of Science and Technology office (z-gakumu@adm.niigata-u.ac.jp))</t>
  </si>
  <si>
    <t>Lab. of Applied Protistology</t>
  </si>
  <si>
    <t>ASILOGLU MUHAMMET RASIT</t>
  </si>
  <si>
    <t>生命・食料科学専攻／応用生命・食品科学コース</t>
    <phoneticPr fontId="1"/>
  </si>
  <si>
    <t>応用原生生物学</t>
  </si>
  <si>
    <t>ｱｼﾙｵｸﾞﾙ ﾑﾊﾝﾒﾂﾄ ﾗｼﾂﾄ</t>
  </si>
  <si>
    <t>Write to your prospective supervisor:
asiloglu@agr.niigata-u.ac.jp 
(or to the Graduate School of Science and Technology office (z-gakumu@adm.niigata-u.ac.jp))</t>
  </si>
  <si>
    <t>ITANO Shiro</t>
  </si>
  <si>
    <t>生命・食料科学専攻／生物資源科学コース</t>
  </si>
  <si>
    <t>板野　志郎</t>
  </si>
  <si>
    <t>https://www.gs.niigata-u.ac.jp/~gsweb/mbrlist/lfs2.html</t>
    <phoneticPr fontId="1"/>
  </si>
  <si>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</si>
  <si>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</si>
  <si>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SANO Yoshitaka</t>
  </si>
  <si>
    <t>佐野　義孝</t>
    <phoneticPr fontId="1"/>
  </si>
  <si>
    <t>Write to your prospective supervisor:
ysano@agr.niigata-u.ac.jp
(or to the Graduate School of Science and Technology office (z-gakumu@adm.niigata-u.ac.jp))</t>
  </si>
  <si>
    <t>SUGIYAMA Toshie</t>
  </si>
  <si>
    <t>杉山　稔恵</t>
  </si>
  <si>
    <t>Write to your prospective supervisor:
sugiyama@agr.niigata-u.ac.jp
(or to the Graduate School of Science and Technology office (z-gakumu@adm.niigata-u.ac.jp))</t>
  </si>
  <si>
    <t>FURUZAWA Shinichi</t>
  </si>
  <si>
    <t>古澤　慎一</t>
  </si>
  <si>
    <t>Write to your prospective supervisor:
furuzawa@agr.niigata-u.ac.jp
(or to the Graduate School of Science and Technology office (z-gakumu@adm.niigata-u.ac.jp))</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</si>
  <si>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</si>
  <si>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</si>
  <si>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</si>
  <si>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</si>
  <si>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</si>
  <si>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</si>
  <si>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</si>
  <si>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</si>
  <si>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YAMADA Takahisa</t>
  </si>
  <si>
    <t>山田　宜永</t>
  </si>
  <si>
    <t>Write to your prospective supervisor:
tyamada@agr.niigata-u.ac.jp
(or to the Graduate School of Science and Technology office (z-gakumu@adm.niigata-u.ac.jp))</t>
  </si>
  <si>
    <t>3401F1</t>
  </si>
  <si>
    <t>Natural Environmental Science Course,
Dept of Environmental Science and Technology</t>
  </si>
  <si>
    <t>環境科学専攻／自然システム科学コース</t>
  </si>
  <si>
    <t>https://www.gs.niigata-u.ac.jp/~gsweb/mbrlist/est.html</t>
    <phoneticPr fontId="1"/>
  </si>
  <si>
    <t>Faculty of Science (Undergraduate) Research Students proceeding to Master's degree program: Test certificate submission requirements for Master's Entrance Examination for International Students under consideration</t>
  </si>
  <si>
    <t>AODA Tadao</t>
  </si>
  <si>
    <t>環境科学専攻／流域環境学コース</t>
  </si>
  <si>
    <t>粟生田　忠雄</t>
  </si>
  <si>
    <t>https://www.gs.niigata-u.ac.jp/~gsweb/mbrlist/est1.html</t>
    <phoneticPr fontId="1"/>
  </si>
  <si>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</si>
  <si>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</si>
  <si>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</si>
  <si>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</si>
  <si>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</si>
  <si>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</si>
  <si>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</si>
  <si>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</si>
  <si>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</si>
  <si>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OHASHI Shintaroh</t>
  </si>
  <si>
    <t>大橋　慎太郎</t>
  </si>
  <si>
    <t>Write to your prospective supervisor:
sohashi@agr.niigata-u.ac.jp
(or to the Graduate School of Science and Technology office (z-gakumu@adm.niigata-u.ac.jp))</t>
  </si>
  <si>
    <t>SAKATA Yasuyo</t>
  </si>
  <si>
    <t>坂田　寧代</t>
  </si>
  <si>
    <t>Write to your prospective supervisor:
yasuyo@agr.niigata-u.ac.jp
(or to the Graduate School of Science and Technology office (z-gakumu@adm.niigata-u.ac.jp))</t>
  </si>
  <si>
    <t>SUZUKI Tetsuya</t>
  </si>
  <si>
    <t>鈴木　哲也</t>
  </si>
  <si>
    <t>Write to your prospective supervisor:
suzuki@agr.niigata-u.ac.jp
(or to the Graduate School of Science and Technology office (z-gakumu@adm.niigata-u.ac.jp))</t>
  </si>
  <si>
    <t>Laboratory of Bioproduction and Machinery</t>
  </si>
  <si>
    <t>HASEGAWA Hideo</t>
  </si>
  <si>
    <t>生物生産機械学研究室</t>
  </si>
  <si>
    <t>長谷川　英夫</t>
  </si>
  <si>
    <t>https://www.agr.niigata-u.ac.jp/~bpm/home.html</t>
  </si>
  <si>
    <t>1-3</t>
    <phoneticPr fontId="1"/>
  </si>
  <si>
    <t>Write to your prospective supervisor:
hsgw@agr.niigata-u.ac.jp
(or to the Graduate School of Science and Technology office (z-gakumu@adm.niigata-u.ac.jp))</t>
  </si>
  <si>
    <t>MIYAZU Susumu</t>
  </si>
  <si>
    <t>宮津　進</t>
  </si>
  <si>
    <t>Write to your prospective supervisor: 
smiyazu@agr.niigata-u.ac.jp
(or to the Graduate School of Science and Technology office (z-gakumu@adm.niigata-u.ac.jp))</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</si>
  <si>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</si>
  <si>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</si>
  <si>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</si>
  <si>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</si>
  <si>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</si>
  <si>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</si>
  <si>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</si>
  <si>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</si>
  <si>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</si>
  <si>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ABE Harue</t>
  </si>
  <si>
    <t>阿部　晴恵</t>
  </si>
  <si>
    <t>Write to your prospective supervisor:
habe@agr.niigata-u.ac.jp
(or to the Graduate School of Science and Technology office (z-gakumu@adm.niigata-u.ac.jp))</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</si>
  <si>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</si>
  <si>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</si>
  <si>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</si>
  <si>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</si>
  <si>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</si>
  <si>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</si>
  <si>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環境科学専攻／社会基盤・建築学コース</t>
  </si>
  <si>
    <t>https://www.gs.niigata-u.ac.jp/~gsweb/mbrlist/est2.html</t>
    <phoneticPr fontId="1"/>
  </si>
  <si>
    <t>Write to your prospective supervisor
(or to the Graduate School of Science and Technology office (z-gakumu@adm.niigata-u.ac.jp))</t>
  </si>
  <si>
    <t>環境科学専攻／地球科学コース</t>
  </si>
  <si>
    <t>Research on mineral resources/geochemistry/tectonics</t>
  </si>
  <si>
    <t>https://www.gs.niigata-u.ac.jp/~gsweb/mbrlist/est3.html</t>
    <phoneticPr fontId="1"/>
  </si>
  <si>
    <t>GONDA Yutaka</t>
  </si>
  <si>
    <t>環境科学専攻／フィールド科学コース</t>
  </si>
  <si>
    <t>権田  豊</t>
  </si>
  <si>
    <t>developing sediment disaster warning system against landslide, debris flow induced by heavy rainfall.</t>
  </si>
  <si>
    <t>https://www.gs.niigata-u.ac.jp/~gsweb/mbrlist/est5.html</t>
    <phoneticPr fontId="1"/>
  </si>
  <si>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</si>
  <si>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</si>
  <si>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SHIBATA Rei</t>
  </si>
  <si>
    <t>柴田  嶺</t>
  </si>
  <si>
    <t>Write to your prospective supervisor:
rshibata@agr.niigata-u.ac.jp
(or to the Graduate School of Science and Technology office (z-gakumu@adm.niigata-u.ac.jp))</t>
  </si>
  <si>
    <t>SEKIJIMA Tsuneo</t>
  </si>
  <si>
    <t>関島  恒夫</t>
  </si>
  <si>
    <t>Write to your prospective supervisor:
sekijima@gs.niigata-u.ac.jp
(or to the Graduate School of Science and Technology office (z-gakumu@adm.niigata-u.ac.jp))</t>
  </si>
  <si>
    <t>HOMMA Kosuke</t>
  </si>
  <si>
    <t>本間  航介</t>
  </si>
  <si>
    <t>Write to your prospective supervisor:
homma@agr.niigata-u.ac.jp
(or to the Graduate School of Science and Technology office (z-gakumu@adm.niigata-u.ac.jp))</t>
  </si>
  <si>
    <t>3401F19</t>
    <phoneticPr fontId="1"/>
  </si>
  <si>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</si>
  <si>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</si>
  <si>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</si>
  <si>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</si>
  <si>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</si>
  <si>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3405A</t>
    <phoneticPr fontId="1"/>
  </si>
  <si>
    <t>大学院現代社会文化研究科</t>
  </si>
  <si>
    <t>法政社会専攻/国際社会分野</t>
  </si>
  <si>
    <t>Others</t>
  </si>
  <si>
    <t>From 27 May to 29 May,2024</t>
  </si>
  <si>
    <t>https://www.gens.niigata-u.ac.jp/admission/master.html</t>
    <phoneticPr fontId="1"/>
  </si>
  <si>
    <t>July 19th, 2024</t>
  </si>
  <si>
    <t>3404A</t>
  </si>
  <si>
    <t>Graduate School of Medical and Dental Sciences</t>
  </si>
  <si>
    <t>Molecular and Cellular Medicine</t>
  </si>
  <si>
    <t>Division of Microscopic Anatomy</t>
  </si>
  <si>
    <t>Shinsuke Shibata</t>
  </si>
  <si>
    <t>https://www.med.niigata-u.ac.jp/eng/top.html</t>
    <phoneticPr fontId="1"/>
  </si>
  <si>
    <t>大学院医歯学総合研究科</t>
  </si>
  <si>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</si>
  <si>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</si>
  <si>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</si>
  <si>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</si>
  <si>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1"/>
  </si>
  <si>
    <t>From February,2024
to 30 April,2024</t>
  </si>
  <si>
    <t>Student Affairs Office, School of Medicine</t>
  </si>
  <si>
    <t>medgakum@med.niigata-u.ac.jp</t>
  </si>
  <si>
    <t>medgakum@med.niigata-u.ac.jp</t>
    <phoneticPr fontId="1"/>
  </si>
  <si>
    <t>3404B</t>
  </si>
  <si>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</si>
  <si>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</si>
  <si>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</si>
  <si>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</si>
  <si>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</si>
  <si>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3404C</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</si>
  <si>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</si>
  <si>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</si>
  <si>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</si>
  <si>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</si>
  <si>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</si>
  <si>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3404D</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</si>
  <si>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</si>
  <si>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</si>
  <si>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</si>
  <si>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</si>
  <si>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</si>
  <si>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</si>
  <si>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</si>
  <si>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3404E</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</si>
  <si>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</si>
  <si>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</si>
  <si>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</si>
  <si>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</si>
  <si>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</si>
  <si>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3404F</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</si>
  <si>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</si>
  <si>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</si>
  <si>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</si>
  <si>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</si>
  <si>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</si>
  <si>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3404G</t>
  </si>
  <si>
    <t>Department of Cellular Physiology</t>
  </si>
  <si>
    <t>Tomotake Kanki</t>
  </si>
  <si>
    <t>機能制御学</t>
  </si>
  <si>
    <t>神吉　智丈</t>
    <phoneticPr fontId="1"/>
  </si>
  <si>
    <t xml:space="preserve">We are interested in mitochondrial dynamics which 
regulates mitochondrial function.
</t>
  </si>
  <si>
    <t>3404H</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</si>
  <si>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</si>
  <si>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</si>
  <si>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</si>
  <si>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</si>
  <si>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</si>
  <si>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</si>
  <si>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</si>
  <si>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</si>
  <si>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</si>
  <si>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</si>
  <si>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</si>
  <si>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</si>
  <si>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</si>
  <si>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</si>
  <si>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</si>
  <si>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</si>
  <si>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</si>
  <si>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</si>
  <si>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</si>
  <si>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</si>
  <si>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</si>
  <si>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</si>
  <si>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</si>
  <si>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</si>
  <si>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</si>
  <si>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</si>
  <si>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</si>
  <si>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</si>
  <si>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</si>
  <si>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</si>
  <si>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</si>
  <si>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9601A</t>
    <phoneticPr fontId="1"/>
  </si>
  <si>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</si>
  <si>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</si>
  <si>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</si>
  <si>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</si>
  <si>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</si>
  <si>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</si>
  <si>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</si>
  <si>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1"/>
  </si>
  <si>
    <t>From as needed  to around July,2024</t>
  </si>
  <si>
    <t xml:space="preserve"> Prof. Yoshihiro Asaoka</t>
  </si>
  <si>
    <t>asaoka.yoshihiro@nihon-u.ac.jp</t>
  </si>
  <si>
    <t>Application documents will be sent to applicants</t>
    <phoneticPr fontId="1"/>
  </si>
  <si>
    <t>Around July 20th, 2024</t>
  </si>
  <si>
    <t>Candidates must contact their supervisor in advance by e-mail.</t>
  </si>
  <si>
    <t>候補者から指導教員へ事前にメールで連絡を取ってください。</t>
  </si>
  <si>
    <t>1701A</t>
  </si>
  <si>
    <t>Hitotsubashi University</t>
  </si>
  <si>
    <t>School of International and Public Policy</t>
  </si>
  <si>
    <t>Foreign Service Sub-Program within the Global Governance program</t>
  </si>
  <si>
    <t>https://www.ipp.hit-u.ac.jp/english/en_program/gg/fss.html</t>
    <phoneticPr fontId="1"/>
  </si>
  <si>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</si>
  <si>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</si>
  <si>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</si>
  <si>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</si>
  <si>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</si>
  <si>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</si>
  <si>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</si>
  <si>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</si>
  <si>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</si>
  <si>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1701B</t>
  </si>
  <si>
    <t>School of Internarional and Public Policy</t>
  </si>
  <si>
    <t>Asian Public Policy Program</t>
  </si>
  <si>
    <t>https://www.ipp.hit-u.ac.jp/appp/</t>
    <phoneticPr fontId="1"/>
  </si>
  <si>
    <t>アジア公共政策プログラム</t>
  </si>
  <si>
    <t>https://www.ipp.hit-u.ac.jp/appp/about/faculty.html</t>
    <phoneticPr fontId="1"/>
  </si>
  <si>
    <t>From 16 October, 2023 to 13 May,2024</t>
  </si>
  <si>
    <t>appp-admissions@ad.hit-u.ac.jp</t>
  </si>
  <si>
    <t>https://www.ipp.hit-u.ac.jp/appp/admission/how_to_apply.html</t>
    <phoneticPr fontId="1"/>
  </si>
  <si>
    <t>Aplil 30th, 2024</t>
  </si>
  <si>
    <t>5705G</t>
    <phoneticPr fontId="1"/>
  </si>
  <si>
    <t>https://www.hiroshima-u.ac.jp/en/adse</t>
    <phoneticPr fontId="1"/>
  </si>
  <si>
    <t>広島大学</t>
  </si>
  <si>
    <t>先進理工系科学研究科</t>
  </si>
  <si>
    <t>地球惑星システム学プログラム</t>
  </si>
  <si>
    <t>https://seeds.office.hiroshima-u.ac.jp/search/index.html?lang=en</t>
    <phoneticPr fontId="1"/>
  </si>
  <si>
    <t>From 8 May to 19 May,2023</t>
  </si>
  <si>
    <t>To be determined
(In 2023, application period ended before February.)</t>
  </si>
  <si>
    <t>From 1 May to 31 May,2023</t>
  </si>
  <si>
    <t>Student Support Office of the fields of Science,HU</t>
  </si>
  <si>
    <t>ri-gaku-sien@office.hiroshima-u.ac.jp</t>
  </si>
  <si>
    <t>ri-gaku-sien@office.hiroshima-u.ac.jp</t>
    <phoneticPr fontId="1"/>
  </si>
  <si>
    <t>TOEFL ,IELTS
undecided</t>
  </si>
  <si>
    <t>around the end of June, 2024</t>
  </si>
  <si>
    <t>候補者から指導教員への事前コンタクトが選考の必須条件
making contact with supervisor in advance is required.</t>
  </si>
  <si>
    <t>化学プログラム</t>
  </si>
  <si>
    <t>先進理工系科学研究科</t>
    <phoneticPr fontId="1"/>
  </si>
  <si>
    <t>先進理工系科学専攻 / 理工学融合プログラム</t>
  </si>
  <si>
    <t>https://tsep.hiroshima-u.ac.jp/</t>
  </si>
  <si>
    <t>別紙参照</t>
  </si>
  <si>
    <t>別紙参照</t>
    <phoneticPr fontId="1"/>
  </si>
  <si>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</si>
  <si>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</si>
  <si>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</si>
  <si>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</si>
  <si>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</si>
  <si>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1"/>
  </si>
  <si>
    <t>TOEFL, IELTS, TOEIC, or The Eiken Test in Practical English Proficiency</t>
  </si>
  <si>
    <t>Around the middle of June</t>
  </si>
  <si>
    <t>Mechanics of Materials</t>
  </si>
  <si>
    <t>IWAMOTO, Takeshi</t>
  </si>
  <si>
    <t>機械工学</t>
  </si>
  <si>
    <t>材料力学</t>
  </si>
  <si>
    <t>岩本　剛</t>
  </si>
  <si>
    <t>https://seeds.office.hiroshima-u.ac.jp/profile/en.32b041fa77ca2101520e17560c007669.html</t>
    <phoneticPr fontId="1"/>
  </si>
  <si>
    <t>対象外</t>
  </si>
  <si>
    <t>from 1 May to 31 May,2023</t>
  </si>
  <si>
    <t>Dr. Takeshi IWAMOTO</t>
  </si>
  <si>
    <t>iwamoto@mec.hiroshima-u.ac.jp</t>
  </si>
  <si>
    <t>https://www.hiroshima-u.ac.jp/en/adse/en_research_students</t>
    <phoneticPr fontId="1"/>
  </si>
  <si>
    <t>TOEIC, TOEFL-PBT, TOEFL-iBT</t>
  </si>
  <si>
    <t>Around the end of June, 2024</t>
  </si>
  <si>
    <t>5705A</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</si>
  <si>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</si>
  <si>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</si>
  <si>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</si>
  <si>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</si>
  <si>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</si>
  <si>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</si>
  <si>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</si>
  <si>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</si>
  <si>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</si>
  <si>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</si>
  <si>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https://www.hiroshima-u.ac.jp/en/ilife</t>
    <phoneticPr fontId="1"/>
  </si>
  <si>
    <t>統合生命科学研究科</t>
  </si>
  <si>
    <t>食品生命科学プログラム/
生物資源科学プログラム</t>
  </si>
  <si>
    <t>https://www.hiroshima-u.ac.jp/en/ilife/research</t>
    <phoneticPr fontId="1"/>
  </si>
  <si>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</si>
  <si>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</si>
  <si>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</si>
  <si>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</si>
  <si>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</si>
  <si>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</si>
  <si>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1"/>
  </si>
  <si>
    <t>TOEFL,IELTS,GMAT,or GRE and such</t>
  </si>
  <si>
    <t>Late July,2024</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</si>
  <si>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</si>
  <si>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</si>
  <si>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</si>
  <si>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</si>
  <si>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1"/>
  </si>
  <si>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</si>
  <si>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</si>
  <si>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</si>
  <si>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</si>
  <si>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</si>
  <si>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1"/>
  </si>
  <si>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</si>
  <si>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</si>
  <si>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</si>
  <si>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5702B</t>
    <phoneticPr fontId="1"/>
  </si>
  <si>
    <t>Division of Humanities and Social Sciences/
Economics Program</t>
  </si>
  <si>
    <t>Yoshihiko Kadoya</t>
  </si>
  <si>
    <t>https://www.hiroshima-u.ac.jp/en/gshs/program/humanitiesandsocialsciences/EconomicsP</t>
    <phoneticPr fontId="1"/>
  </si>
  <si>
    <t>大学院人間社会科学研究科</t>
    <phoneticPr fontId="1"/>
  </si>
  <si>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</si>
  <si>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</si>
  <si>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</si>
  <si>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1"/>
  </si>
  <si>
    <t>From 1 May to 14 May,2024</t>
  </si>
  <si>
    <t>ykadoya@hiroshima-u.ac.jp</t>
  </si>
  <si>
    <t>https://www.hiroshima-u.ac.jp/gshs/d-keizaigakunyuushi</t>
    <phoneticPr fontId="1"/>
  </si>
  <si>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</si>
  <si>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</si>
  <si>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</si>
  <si>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5702C</t>
    <phoneticPr fontId="1"/>
  </si>
  <si>
    <t>https://www.hiroshima-u.ac.jp/en/gshs</t>
    <phoneticPr fontId="1"/>
  </si>
  <si>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</si>
  <si>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</si>
  <si>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Regarding the research：Professors: Koki SEKI
Others：IDEC Support Office</t>
  </si>
  <si>
    <t>Professors：seki@hiroshima-u.ac.jp
IDEC Support Office：koku-gaku@office.hiroshima-u.ac.jp</t>
  </si>
  <si>
    <t>5702D</t>
    <phoneticPr fontId="1"/>
  </si>
  <si>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</si>
  <si>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</si>
  <si>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</si>
  <si>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</si>
  <si>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5702E</t>
    <phoneticPr fontId="1"/>
  </si>
  <si>
    <t>教育科学専攻 / 国際教育開発プログラム</t>
  </si>
  <si>
    <t>IDEC Support Office</t>
  </si>
  <si>
    <t>koku-gaku@office.hiroshima-u.ac.jp</t>
  </si>
  <si>
    <t>5706A</t>
    <phoneticPr fontId="1"/>
  </si>
  <si>
    <t>https://www.hiroshima-u.ac.jp/en/smart_society</t>
    <phoneticPr fontId="1"/>
  </si>
  <si>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</si>
  <si>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</si>
  <si>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</si>
  <si>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</si>
  <si>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</si>
  <si>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</si>
  <si>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</si>
  <si>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1"/>
  </si>
  <si>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</si>
  <si>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</si>
  <si>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</si>
  <si>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</si>
  <si>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1"/>
  </si>
  <si>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</si>
  <si>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</si>
  <si>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</si>
  <si>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1"/>
  </si>
  <si>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</si>
  <si>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</si>
  <si>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</si>
  <si>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</si>
  <si>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1"/>
  </si>
  <si>
    <t>国際技術研究者育成コースGEP for R &amp; D</t>
  </si>
  <si>
    <t>https://www.u-fukui.ac.jp/eng/inbound/degree-e/geprd/</t>
    <phoneticPr fontId="1"/>
  </si>
  <si>
    <t>・対象分野3-2については、研究内容が合致した場合のみ要相談。</t>
  </si>
  <si>
    <t xml:space="preserve">・For Target Field 3-2, consultation is required only if the research content matches.
</t>
  </si>
  <si>
    <t>https://iist.hosei.ac.jp/faculties/</t>
  </si>
  <si>
    <t>https://iist.hosei.ac.jp/</t>
    <phoneticPr fontId="1"/>
  </si>
  <si>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</si>
  <si>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</si>
  <si>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</si>
  <si>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</si>
  <si>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1"/>
  </si>
  <si>
    <t>The begginning of April, 2024
 （※Applicants must contact us prior to submit the application to identify the supervisor by middle of March, 2023）</t>
  </si>
  <si>
    <t>Graduate Schools Section</t>
  </si>
  <si>
    <t>hge@hosei.ac.jo</t>
  </si>
  <si>
    <t>https://iist.hosei.ac.jp/admission/</t>
    <phoneticPr fontId="1"/>
  </si>
  <si>
    <t>a)TOEFL iBT-iBT72 or higher
b)TOEIC　L&amp;R-680 or higher
c)IELTS(Academic Module)-5.5 or higher</t>
  </si>
  <si>
    <t>By the end of May, 2024</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</si>
  <si>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</si>
  <si>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</si>
  <si>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As in previous years, if you request a prior matching, we will assign a supervisor via the Graduate School Division.</t>
  </si>
  <si>
    <t>https://www.ees.hokudai.ac.jp/?lang=en</t>
    <phoneticPr fontId="1"/>
  </si>
  <si>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</si>
  <si>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</si>
  <si>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</si>
  <si>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</si>
  <si>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1"/>
  </si>
  <si>
    <t>From 5 April to 12 April, 2024</t>
  </si>
  <si>
    <t>Prof. Tatsufumi Okino</t>
  </si>
  <si>
    <t>okino@ees.hokudai.ac.jp</t>
  </si>
  <si>
    <t>TOEFL, IELTS, Duolingo English Test, or TOEIC</t>
  </si>
  <si>
    <t>https://www.econ.hokudai.ac.jp/en/</t>
    <phoneticPr fontId="1"/>
  </si>
  <si>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</si>
  <si>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</si>
  <si>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1"/>
  </si>
  <si>
    <t>Matster's program
April 2024</t>
  </si>
  <si>
    <t>https://www.econ.hokudai.ac.jp/en/admission/admission_gs</t>
    <phoneticPr fontId="1"/>
  </si>
  <si>
    <t xml:space="preserve">TOEFL (TOEFL ITP not acceptable), TOEIC (TOEIC IP not acceptable), or IELTS </t>
  </si>
  <si>
    <t>0108A</t>
  </si>
  <si>
    <t>The Global Education Program for AgriScience for Frontiers</t>
  </si>
  <si>
    <t>農学院</t>
  </si>
  <si>
    <t>包括的先進農業フロンティア育成のための国際教育プログラム</t>
  </si>
  <si>
    <t>https://www.agr.hokudai.ac.jp/en/r/faculty</t>
    <phoneticPr fontId="1"/>
  </si>
  <si>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</si>
  <si>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</si>
  <si>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</si>
  <si>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</si>
  <si>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</si>
  <si>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1"/>
  </si>
  <si>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</si>
  <si>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</si>
  <si>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</si>
  <si>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</si>
  <si>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</si>
  <si>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</si>
  <si>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</si>
  <si>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1"/>
  </si>
  <si>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</si>
  <si>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</si>
  <si>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</si>
  <si>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</si>
  <si>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</si>
  <si>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0110A</t>
  </si>
  <si>
    <t>https://www2.sci.hokudai.ac.jp/gs/en</t>
    <phoneticPr fontId="1"/>
  </si>
  <si>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</si>
  <si>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</si>
  <si>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</si>
  <si>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</si>
  <si>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</si>
  <si>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</si>
  <si>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</si>
  <si>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0109A</t>
  </si>
  <si>
    <t>Graduate school of Life Science</t>
  </si>
  <si>
    <t>Transdisplinary  Life Science Course ,Biosystems Science Course, Division of Soft Matter</t>
  </si>
  <si>
    <t>https://www.lfsci.hokudai.ac.jp/en/</t>
    <phoneticPr fontId="1"/>
  </si>
  <si>
    <t>生命科学院</t>
  </si>
  <si>
    <t>生命融合科学コース，生命システム科学コース，ソフトマター専攻</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</si>
  <si>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</si>
  <si>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</si>
  <si>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</si>
  <si>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</si>
  <si>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</si>
  <si>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</si>
  <si>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</si>
  <si>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</si>
  <si>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</si>
  <si>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</si>
  <si>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1"/>
  </si>
  <si>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</si>
  <si>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</si>
  <si>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</si>
  <si>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</si>
  <si>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1"/>
  </si>
  <si>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</si>
  <si>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</si>
  <si>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</si>
  <si>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</si>
  <si>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</si>
  <si>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</si>
  <si>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</si>
  <si>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</si>
  <si>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</si>
  <si>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</si>
  <si>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</si>
  <si>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</si>
  <si>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</si>
  <si>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</si>
  <si>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</si>
  <si>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1"/>
  </si>
  <si>
    <t>大学院獣医学院</t>
  </si>
  <si>
    <t>https://www.vetmed.hokudai.ac.jp/en/veterinarymedicine/detail/</t>
    <phoneticPr fontId="1"/>
  </si>
  <si>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</si>
  <si>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</si>
  <si>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</si>
  <si>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</si>
  <si>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</si>
  <si>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1"/>
  </si>
  <si>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</si>
  <si>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</si>
  <si>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</si>
  <si>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</si>
  <si>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</si>
  <si>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</si>
  <si>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</si>
  <si>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</si>
  <si>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1"/>
  </si>
  <si>
    <t>1.https://www.infectdis.hokudai.ac.jp/en/admission/
2.kyomu@vetmed.hokudai.ac.jp</t>
  </si>
  <si>
    <t>https://www.eng.hokudai.ac.jp/english/division/graduate.php#c111</t>
    <phoneticPr fontId="1"/>
  </si>
  <si>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</si>
  <si>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</si>
  <si>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</si>
  <si>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</si>
  <si>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</si>
  <si>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1"/>
  </si>
  <si>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</si>
  <si>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</si>
  <si>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</si>
  <si>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</si>
  <si>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 xml:space="preserve">If the laboratory does not match the student's desired field, we will not be accepted, so please instruct us to investigate thoroughly in advance.
</t>
  </si>
  <si>
    <t>https://www.eng.hokudai.ac.jp/english/division/graduate.php#c115</t>
    <phoneticPr fontId="1"/>
  </si>
  <si>
    <t>e3プログラム
【材料科学専攻】</t>
  </si>
  <si>
    <t xml:space="preserve">from 6 to 16 June, 2023 </t>
  </si>
  <si>
    <t>https://www.eng.hokudai.ac.jp/english/division/graduate.php#c121</t>
    <phoneticPr fontId="1"/>
  </si>
  <si>
    <t>e3プログラム
【機械宇宙工学専攻】</t>
  </si>
  <si>
    <t>https://www.eng.hokudai.ac.jp/english/division/graduate.php#c122</t>
    <phoneticPr fontId="1"/>
  </si>
  <si>
    <t>e3プログラム
【人間機械システムデザイン専攻】</t>
  </si>
  <si>
    <t>Research Student:
https://www.eng.hokudai.ac.jp/graduate/examinfo/
Master/Ph.D Student:
https://www.eng.hokudai.ac.jp/e3/admission-int/apply-admission</t>
  </si>
  <si>
    <t>https://www.eng.hokudai.ac.jp/english/division/graduate.php#c123</t>
    <phoneticPr fontId="1"/>
  </si>
  <si>
    <t>e3プログラム
【エネルギー環境システム専攻】</t>
  </si>
  <si>
    <t>https://www.eng.hokudai.ac.jp/english/division/graduate.php#c124</t>
    <phoneticPr fontId="1"/>
  </si>
  <si>
    <t>e3プログラム
【量子理工学専攻】</t>
  </si>
  <si>
    <t>https://www.eng.hokudai.ac.jp/english/division/graduate.php#c131</t>
    <phoneticPr fontId="1"/>
  </si>
  <si>
    <t>e3プログラム
【環境フィールド工学専攻】</t>
  </si>
  <si>
    <t>https://www.eng.hokudai.ac.jp/english/division/graduate.php#c132</t>
    <phoneticPr fontId="1"/>
  </si>
  <si>
    <t>e3プログラム
【北方圏環境政策工学専攻】</t>
  </si>
  <si>
    <t>https://www.eng.hokudai.ac.jp/english/division/graduate.php#c133</t>
    <phoneticPr fontId="1"/>
  </si>
  <si>
    <t>e3プログラム
【建築都市空間デザイン専攻】</t>
  </si>
  <si>
    <t>https://www.eng.hokudai.ac.jp/english/division/graduate.php#c134</t>
    <phoneticPr fontId="1"/>
  </si>
  <si>
    <t>e3プログラム
【空間性能システム専攻】</t>
  </si>
  <si>
    <t>https://www.eng.hokudai.ac.jp/english/division/graduate.php#c135</t>
    <phoneticPr fontId="1"/>
  </si>
  <si>
    <t>e3プログラム
【環境創生工学専攻】</t>
  </si>
  <si>
    <t>https://www.eng.hokudai.ac.jp/english/division/graduate.php#c136</t>
    <phoneticPr fontId="1"/>
  </si>
  <si>
    <t>e3プログラム
【環境循環システム専攻】</t>
  </si>
  <si>
    <t>Hokkaido University</t>
    <phoneticPr fontId="1"/>
  </si>
  <si>
    <t>https://www.eng.hokudai.ac.jp/english/division/graduate.php#c137</t>
    <phoneticPr fontId="1"/>
  </si>
  <si>
    <t>e3プログラム
【共同資源工学専攻】</t>
  </si>
  <si>
    <t>https://www.bio.mie-u.ac.jp/en/index.html</t>
  </si>
  <si>
    <t>三重大学</t>
    <rPh sb="0" eb="4">
      <t>ミエダイガク</t>
    </rPh>
    <phoneticPr fontId="65"/>
  </si>
  <si>
    <t>大学院生物資源学研究科</t>
    <rPh sb="0" eb="3">
      <t>ダイガクイン</t>
    </rPh>
    <rPh sb="3" eb="8">
      <t>セイブツシゲンガク</t>
    </rPh>
    <rPh sb="8" eb="11">
      <t>ケンキュウカ</t>
    </rPh>
    <phoneticPr fontId="65"/>
  </si>
  <si>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</si>
  <si>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</si>
  <si>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</si>
  <si>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</si>
  <si>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</si>
  <si>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</si>
  <si>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65"/>
  </si>
  <si>
    <t>CEFR B2
JASSO(Japan Students Services Organization)
Score of JLPT</t>
  </si>
  <si>
    <t>Required to be submitted at the time of pre-application matching
出願前マッチング時に必要*</t>
    <phoneticPr fontId="1"/>
  </si>
  <si>
    <t>When applying for entrance examination after pre-application matching process,
出願時に必要*</t>
    <phoneticPr fontId="1"/>
  </si>
  <si>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</si>
  <si>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</si>
  <si>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65"/>
  </si>
  <si>
    <t xml:space="preserve">If it is possible to attach a certificate of language test or degree acquisition in English, be sure to attach it.
*Must be submitted both at the time of pre-application matching and at the time of this application. (Same test results allowed)
</t>
  </si>
  <si>
    <t>https://www.eng.mie-u.ac.jp/en/index.html</t>
  </si>
  <si>
    <t>大学院工学研究科</t>
    <rPh sb="0" eb="3">
      <t>ダイガクイン</t>
    </rPh>
    <rPh sb="3" eb="8">
      <t>コウガクケンキュウカ</t>
    </rPh>
    <phoneticPr fontId="66"/>
  </si>
  <si>
    <t>https://kyoin.mie-u.ac.jp/402_KYOIN_Search.aspx</t>
  </si>
  <si>
    <t>未定
To be　Determinded</t>
    <rPh sb="0" eb="2">
      <t>ミテイ</t>
    </rPh>
    <phoneticPr fontId="66"/>
  </si>
  <si>
    <t>Prof. S. Kaneco</t>
  </si>
  <si>
    <t>kaneco@chem.mie-u.ac.jp</t>
  </si>
  <si>
    <t>https://www.eng.mie-u.ac.jp/admission/graduate/</t>
  </si>
  <si>
    <t>TOEIC</t>
  </si>
  <si>
    <r>
      <t>7201</t>
    </r>
    <r>
      <rPr>
        <b/>
        <sz val="15"/>
        <color theme="1"/>
        <rFont val="BIZ UDゴシック"/>
        <family val="3"/>
        <charset val="128"/>
      </rPr>
      <t>B</t>
    </r>
    <phoneticPr fontId="1"/>
  </si>
  <si>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</si>
  <si>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</si>
  <si>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1"/>
  </si>
  <si>
    <t>宮崎大学</t>
  </si>
  <si>
    <t>医学獣医学総合研究科</t>
  </si>
  <si>
    <t>博士課程:研究者育成コース
修士課程:生命科学研究者育成コース</t>
  </si>
  <si>
    <t xml:space="preserve">Regarding a list of professors, contact us at
graduate@med.miyazaki-u.ac.jp </t>
    <phoneticPr fontId="1"/>
  </si>
  <si>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</si>
  <si>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</si>
  <si>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</si>
  <si>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</si>
  <si>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</si>
  <si>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https://www.miyazaki-u.ac.jp/tech/english/index_en.html</t>
    <phoneticPr fontId="1"/>
  </si>
  <si>
    <t>https://www.miyazaki-u.ac.jp/exam/graduate-exam/selection/kougaku-sp.html</t>
    <phoneticPr fontId="1"/>
  </si>
  <si>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</si>
  <si>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</si>
  <si>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</si>
  <si>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</si>
  <si>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</si>
  <si>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</si>
  <si>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3001A</t>
  </si>
  <si>
    <t>Meiji University</t>
  </si>
  <si>
    <t>Graduate school of Governance Studies</t>
  </si>
  <si>
    <t>明治大学</t>
  </si>
  <si>
    <t>専門職大学院ガバナンス研究科</t>
  </si>
  <si>
    <t>https://www.meiji.ac.jp/cip/english/graduate/governance/faculty.html</t>
    <phoneticPr fontId="1"/>
  </si>
  <si>
    <t>From 1 April to 2 May,2024</t>
  </si>
  <si>
    <t>Professional Graduate School Office</t>
  </si>
  <si>
    <t>gabaken@mics.meiji.ac.jp</t>
  </si>
  <si>
    <t>gabaken@mics.meiji.ac.jp</t>
    <phoneticPr fontId="1"/>
  </si>
  <si>
    <t>IELTS or TOEFL iBT or TOEFL-PBT or TOEFL-CBT</t>
  </si>
  <si>
    <t>May 31st, 2024</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</si>
  <si>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</si>
  <si>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</si>
  <si>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</si>
  <si>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</si>
  <si>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</si>
  <si>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1"/>
  </si>
  <si>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</si>
  <si>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</si>
  <si>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1"/>
  </si>
  <si>
    <t>0501K</t>
    <phoneticPr fontId="1"/>
  </si>
  <si>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</si>
  <si>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</si>
  <si>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</si>
  <si>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</si>
  <si>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農学専攻／生物資源学領域</t>
  </si>
  <si>
    <t>村山　秀樹</t>
  </si>
  <si>
    <t>3-1, 3-2</t>
  </si>
  <si>
    <t>0501L</t>
    <phoneticPr fontId="1"/>
  </si>
  <si>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</si>
  <si>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</si>
  <si>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</si>
  <si>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0501M</t>
    <phoneticPr fontId="1"/>
  </si>
  <si>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</si>
  <si>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</si>
  <si>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</si>
  <si>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</si>
  <si>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</si>
  <si>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</si>
  <si>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</si>
  <si>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</si>
  <si>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1"/>
  </si>
  <si>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</si>
  <si>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</si>
  <si>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</si>
  <si>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</si>
  <si>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</si>
  <si>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</si>
  <si>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</si>
  <si>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Shigyo Lab</t>
  </si>
  <si>
    <t>Prof. SHIGYO Masayoshi</t>
  </si>
  <si>
    <t>https://www.yamaguchi-u.ac.jp/gsti/en/index.html</t>
    <phoneticPr fontId="1"/>
  </si>
  <si>
    <t>山口大学</t>
  </si>
  <si>
    <t>創成科学研究科</t>
  </si>
  <si>
    <t>農学系専攻</t>
  </si>
  <si>
    <t>執行研究室</t>
  </si>
  <si>
    <t>執行正義</t>
  </si>
  <si>
    <t>https://www.yamaguchi-u.ac.jp/agr-en/bioenvi/index.html</t>
    <phoneticPr fontId="1"/>
  </si>
  <si>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</si>
  <si>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</si>
  <si>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</si>
  <si>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</si>
  <si>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</si>
  <si>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</si>
  <si>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</si>
  <si>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1"/>
  </si>
  <si>
    <t>Iuchi Lab</t>
  </si>
  <si>
    <t>Prof. IUCHI Yoshihito</t>
  </si>
  <si>
    <t>井内研究室</t>
  </si>
  <si>
    <t>井内良仁</t>
  </si>
  <si>
    <t>https://www.yamaguchi-u.ac.jp/agr-en/biochemi/index.html</t>
    <phoneticPr fontId="1"/>
  </si>
  <si>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</si>
  <si>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</si>
  <si>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</si>
  <si>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</si>
  <si>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</si>
  <si>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</si>
  <si>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1"/>
  </si>
  <si>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</si>
  <si>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</si>
  <si>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</si>
  <si>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</si>
  <si>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1"/>
  </si>
  <si>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</si>
  <si>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</si>
  <si>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</si>
  <si>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</si>
  <si>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</si>
  <si>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</si>
  <si>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</si>
  <si>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</si>
  <si>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</si>
  <si>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</si>
  <si>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</si>
  <si>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</si>
  <si>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</si>
  <si>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1"/>
  </si>
  <si>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</si>
  <si>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</si>
  <si>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</si>
  <si>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</si>
  <si>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</si>
  <si>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</si>
  <si>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</si>
  <si>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1"/>
  </si>
  <si>
    <t>https://mot.yamaguchi-u.ac.jp/en_NEW/index.html</t>
    <phoneticPr fontId="1"/>
  </si>
  <si>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</si>
  <si>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</si>
  <si>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</si>
  <si>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</si>
  <si>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</si>
  <si>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1"/>
  </si>
  <si>
    <t>TOEFL, IELTS or other equivalent international English certificates</t>
  </si>
  <si>
    <t>5904D</t>
    <phoneticPr fontId="1"/>
  </si>
  <si>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</si>
  <si>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</si>
  <si>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</si>
  <si>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</si>
  <si>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</si>
  <si>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5904E</t>
    <phoneticPr fontId="1"/>
  </si>
  <si>
    <t>Systems and Design Engineering Division / Mechanosystems Design Engineering Course</t>
  </si>
  <si>
    <t>Center for Research and Application of Satellite Remote Sensing</t>
  </si>
  <si>
    <t>Takahiro Osawa</t>
  </si>
  <si>
    <t>http://yucars.eng.yamaguchi-u.ac.jp/</t>
    <phoneticPr fontId="1"/>
  </si>
  <si>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</si>
  <si>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</si>
  <si>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</si>
  <si>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</si>
  <si>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</si>
  <si>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</si>
  <si>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</si>
  <si>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https://www.yamaguchi-u.ac.jp/econo/english/index.html</t>
    <phoneticPr fontId="1"/>
  </si>
  <si>
    <t>公共管理コース</t>
  </si>
  <si>
    <t>From 22 March to 29 March, 2024</t>
  </si>
  <si>
    <t>Ms. Yoko IMASAKI</t>
  </si>
  <si>
    <t>ec191@yamaguchi-u.ac.jp</t>
  </si>
  <si>
    <t>3.the middle of Feburary</t>
    <phoneticPr fontId="1"/>
  </si>
  <si>
    <t>TOEFL iBT(78 or above) or IELTS(5.5 or above), or TOEIC(730 or above)</t>
  </si>
  <si>
    <t>English certificates are not required when applying for research students</t>
  </si>
  <si>
    <t>研究生に出願する場合は，TOEFL iBT,TOEIC,IELTsのスコアシートの提出は不要</t>
  </si>
  <si>
    <t>Inukai Laboratory</t>
  </si>
  <si>
    <t>Junji Inukai</t>
  </si>
  <si>
    <t>https://www.eng.yamanashi.ac.jp/en/</t>
    <phoneticPr fontId="1"/>
  </si>
  <si>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</si>
  <si>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</si>
  <si>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</si>
  <si>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</si>
  <si>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</si>
  <si>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</si>
  <si>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</si>
  <si>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</si>
  <si>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</si>
  <si>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1"/>
  </si>
  <si>
    <t>https://www.eng.yamanashi.ac.jp/en/master/green_energy_convers_sci_technol/</t>
    <phoneticPr fontId="1"/>
  </si>
  <si>
    <t>グリーンエネルギー変換工学特別教育プログラム</t>
  </si>
  <si>
    <t>1501C</t>
  </si>
  <si>
    <t>Energy Materials  Science Course</t>
  </si>
  <si>
    <t>エネルギー物質科学コース</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</si>
  <si>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</si>
  <si>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</si>
  <si>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</si>
  <si>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</si>
  <si>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</si>
  <si>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</si>
  <si>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</si>
  <si>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1501E</t>
  </si>
  <si>
    <t>1501G</t>
    <phoneticPr fontId="1"/>
  </si>
  <si>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</si>
  <si>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</si>
  <si>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</si>
  <si>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</si>
  <si>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1"/>
  </si>
  <si>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</si>
  <si>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</si>
  <si>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</si>
  <si>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</si>
  <si>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</si>
  <si>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Kawakami laboratry</t>
  </si>
  <si>
    <t>Takashi Kawakami</t>
  </si>
  <si>
    <t>https://www.bt.yamanashi.ac.jp/english/47/</t>
    <phoneticPr fontId="1"/>
  </si>
  <si>
    <t>バイオサイエンスコース、生命工学コース</t>
  </si>
  <si>
    <t>川上研究室</t>
  </si>
  <si>
    <t>川上　隆史</t>
  </si>
  <si>
    <t>http://nerdb-re.yamanashi.ac.jp/Profiles/338/0033742/profile.html?lang=en</t>
    <phoneticPr fontId="1"/>
  </si>
  <si>
    <t>1-1, 2-1, 2-2, 2-3, 3-1, 3-2, 3-3, 4-1, 5-1, 6-1, 6-2, 6-3</t>
  </si>
  <si>
    <t>From 23 June to 30 June, 2023</t>
  </si>
  <si>
    <t>From 17 August to 23 August, 2023</t>
  </si>
  <si>
    <t>Dr. Takashi Kawakami</t>
  </si>
  <si>
    <t>tkawakami@yamanashi.ac.jp</t>
  </si>
  <si>
    <t>1101B</t>
  </si>
  <si>
    <t>Graduate School of International Social Sciences</t>
  </si>
  <si>
    <t>Department of International and Business Law</t>
  </si>
  <si>
    <t>SEKINE Takemasa</t>
  </si>
  <si>
    <t>https://www.iblaw.ynu.ac.jp/english/about/</t>
    <phoneticPr fontId="1"/>
  </si>
  <si>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</si>
  <si>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</si>
  <si>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</si>
  <si>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</si>
  <si>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</si>
  <si>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1"/>
  </si>
  <si>
    <t>Up to 1 September 2024</t>
  </si>
  <si>
    <t>Prof. SEKINE Takemasa</t>
  </si>
  <si>
    <t>sekine-takemasa-kh@ynu.ac.jp</t>
  </si>
  <si>
    <t>https://www.iblaw.ynu.ac.jp/admission/first/rs/index.html</t>
    <phoneticPr fontId="1"/>
  </si>
  <si>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</si>
  <si>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</si>
  <si>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</si>
  <si>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</si>
  <si>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1"/>
  </si>
  <si>
    <t>SASAOKA Manami</t>
  </si>
  <si>
    <t>笹岡愛美</t>
  </si>
  <si>
    <t>https://er-web.ynu.ac.jp/html/SASAOKA_Manami/en.html</t>
    <phoneticPr fontId="1"/>
  </si>
  <si>
    <t xml:space="preserve">
Up to 1 September 2024</t>
  </si>
  <si>
    <t>Prof.SASAOKA Manami</t>
  </si>
  <si>
    <t>sasaoka-manami-hz@ynu.ac.jp</t>
  </si>
  <si>
    <t>Professors listed in the Unit of "Systems Design for
Ocean-Space"</t>
  </si>
  <si>
    <t>https://www.fse.ynu.ac.jp/english/index.html</t>
    <phoneticPr fontId="1"/>
  </si>
  <si>
    <t>機材・材料・海洋系工学専攻　／
海洋空間教育分野、
航空宇宙工学教育分野</t>
  </si>
  <si>
    <t>海洋空間システムデザインユニット所属教員</t>
  </si>
  <si>
    <t>http://www.fse.ynu.ac.jp/english/exam/exam/imgs/teacher_list_en.pdf</t>
    <phoneticPr fontId="1"/>
  </si>
  <si>
    <t>http://www.fse.ynu.ac.jp/english/exam/exam/imgs/teacher_list_en.pdf</t>
  </si>
  <si>
    <t>Same application period as general overseas students
TBD</t>
  </si>
  <si>
    <t>Prof. Koji Miyaji</t>
  </si>
  <si>
    <t>miyaji-koji-cg@ynu.ac.jp</t>
  </si>
  <si>
    <t>miyaji-koji-cg@ynu.ac.jp</t>
    <phoneticPr fontId="1"/>
  </si>
  <si>
    <t>TOEFL, IELTS, or GMAT</t>
  </si>
  <si>
    <t>To be determined
未定</t>
  </si>
  <si>
    <t>1102D</t>
    <phoneticPr fontId="1"/>
  </si>
  <si>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</si>
  <si>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</si>
  <si>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</si>
  <si>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</si>
  <si>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</si>
  <si>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</si>
  <si>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</si>
  <si>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</si>
  <si>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</si>
  <si>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1"/>
  </si>
  <si>
    <t>https://www-user.yokohama-cu.ac.jp/~english/index.php/academics/graduate/urban/</t>
    <phoneticPr fontId="1"/>
  </si>
  <si>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</si>
  <si>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</si>
  <si>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</si>
  <si>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</si>
  <si>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1"/>
  </si>
  <si>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</si>
  <si>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</si>
  <si>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</si>
  <si>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</si>
  <si>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</si>
  <si>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</si>
  <si>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https://www-user.yokohama-cu.ac.jp/~english/index.php/academics/graduate/intman/</t>
    <phoneticPr fontId="1"/>
  </si>
  <si>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</si>
  <si>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</si>
  <si>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1"/>
  </si>
  <si>
    <t>Graduate School of Nanobioscience: Department of Materials System Science - Yokohama City University (yokohama-cu.ac.jp)</t>
    <phoneticPr fontId="1"/>
  </si>
  <si>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</si>
  <si>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</si>
  <si>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1"/>
  </si>
  <si>
    <t>1202B</t>
    <phoneticPr fontId="1"/>
  </si>
  <si>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</si>
  <si>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</si>
  <si>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1"/>
  </si>
  <si>
    <t>1201A</t>
  </si>
  <si>
    <t>Graduate School of Medical Life Science</t>
  </si>
  <si>
    <t>Department of Medical Life Science</t>
  </si>
  <si>
    <t>Graduate School of Medical Life Science - Yokohama City University (yokohama-cu.ac.jp)</t>
    <phoneticPr fontId="1"/>
  </si>
  <si>
    <t>生命医科学研究科</t>
  </si>
  <si>
    <t>生命医科学専攻</t>
  </si>
  <si>
    <t>https://www.yokohama-cu.ac.jp/researcher/researcher_search.html?course%5B%5D=%E3%81%AA%E3%81%97&amp;course%5B%5D=%E7%94%9F%E5%91%BD%E5%8C%BB%E7%A7%91%E5%AD%A6%E7%A0%94%E7%A9%B6%E7%A7%91%20%E7%94%9F%E5%91%BD%E5%8C%BB%E7%A7%91%E5%AD%A6%E5%B0%82%E6%94%BB</t>
    <phoneticPr fontId="1"/>
  </si>
  <si>
    <t>1204A</t>
  </si>
  <si>
    <t>Graduate School of Data Science</t>
  </si>
  <si>
    <t>Department of Data Science</t>
  </si>
  <si>
    <t>https://www-user.yokohama-cu.ac.jp/~english/index.php/academics/graduate/ds/ds/</t>
    <phoneticPr fontId="1"/>
  </si>
  <si>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</si>
  <si>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</si>
  <si>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1"/>
  </si>
  <si>
    <t>9301K</t>
    <phoneticPr fontId="1"/>
  </si>
  <si>
    <t>Master Course of Veterinary Science</t>
  </si>
  <si>
    <t>Animal-Human relation unit environmental health</t>
  </si>
  <si>
    <t>Jun NODA</t>
  </si>
  <si>
    <t>https://gra.rakuno.ac.jp/en/veterinary.html</t>
  </si>
  <si>
    <t>酪農学園大学</t>
    <rPh sb="0" eb="6">
      <t>ラクノウガクエンダイガク</t>
    </rPh>
    <phoneticPr fontId="65"/>
  </si>
  <si>
    <t>獣医学研究科</t>
    <rPh sb="0" eb="3">
      <t>ジュウイガク</t>
    </rPh>
    <rPh sb="3" eb="6">
      <t>ケンキュウカ</t>
    </rPh>
    <phoneticPr fontId="65"/>
  </si>
  <si>
    <t>獣医保健看護学専攻
修士課程</t>
    <rPh sb="0" eb="2">
      <t>ジュウイ</t>
    </rPh>
    <rPh sb="2" eb="4">
      <t>ホケン</t>
    </rPh>
    <rPh sb="4" eb="7">
      <t>カンゴガク</t>
    </rPh>
    <rPh sb="7" eb="9">
      <t>センコウ</t>
    </rPh>
    <rPh sb="10" eb="12">
      <t>シュウシ</t>
    </rPh>
    <rPh sb="12" eb="14">
      <t>カテイ</t>
    </rPh>
    <phoneticPr fontId="65"/>
  </si>
  <si>
    <t>動物と人の関係学
ユニット（環境衛生）</t>
    <rPh sb="0" eb="2">
      <t>ドウブツ</t>
    </rPh>
    <rPh sb="3" eb="4">
      <t>ヒト</t>
    </rPh>
    <rPh sb="5" eb="8">
      <t>カンケイガク</t>
    </rPh>
    <rPh sb="14" eb="16">
      <t>カンキョウ</t>
    </rPh>
    <rPh sb="16" eb="18">
      <t>エイセイ</t>
    </rPh>
    <phoneticPr fontId="65"/>
  </si>
  <si>
    <t>能田　淳</t>
    <rPh sb="0" eb="2">
      <t>ノウダ</t>
    </rPh>
    <rPh sb="3" eb="4">
      <t>ジュン</t>
    </rPh>
    <phoneticPr fontId="65"/>
  </si>
  <si>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</si>
  <si>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</si>
  <si>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</si>
  <si>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</si>
  <si>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</si>
  <si>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</si>
  <si>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</si>
  <si>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Animla-Human relation unit environmental health</t>
  </si>
  <si>
    <t>獣医学専攻 博士課程</t>
    <rPh sb="0" eb="3">
      <t>ジュウイガク</t>
    </rPh>
    <rPh sb="3" eb="5">
      <t>センコウ</t>
    </rPh>
    <rPh sb="6" eb="8">
      <t>ハカセ</t>
    </rPh>
    <rPh sb="8" eb="10">
      <t>カテイ</t>
    </rPh>
    <phoneticPr fontId="65"/>
  </si>
  <si>
    <t>9301B</t>
  </si>
  <si>
    <t>Master's Course Veterinary Science</t>
  </si>
  <si>
    <t>Veterinary Epidemiology Unit</t>
  </si>
  <si>
    <t>Kohei Makita</t>
  </si>
  <si>
    <t>獣医疫学ユニット</t>
    <rPh sb="0" eb="2">
      <t>ジュウイ</t>
    </rPh>
    <rPh sb="2" eb="4">
      <t>エキガク</t>
    </rPh>
    <phoneticPr fontId="65"/>
  </si>
  <si>
    <t>蒔田浩平</t>
    <rPh sb="0" eb="2">
      <t>マキタ</t>
    </rPh>
    <rPh sb="2" eb="4">
      <t>コウヘイ</t>
    </rPh>
    <phoneticPr fontId="65"/>
  </si>
  <si>
    <t>Epidemiology on One Health, food safety, and animal infectious disease control. WOAH CC for Food Safety.</t>
  </si>
  <si>
    <t>Dr. Kohei Makita</t>
  </si>
  <si>
    <t>kmakita@rakuno.ac.jp</t>
  </si>
  <si>
    <t>9301D</t>
  </si>
  <si>
    <t>Doctoral Course of Veterinary Medicine</t>
  </si>
  <si>
    <t>https://rikkyo-mib.jp/</t>
    <phoneticPr fontId="1"/>
  </si>
  <si>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</si>
  <si>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</si>
  <si>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</si>
  <si>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</si>
  <si>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</si>
  <si>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</si>
  <si>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Late May,2024</t>
  </si>
  <si>
    <t>https://mpma.rikkyo.ac.jp/</t>
    <phoneticPr fontId="1"/>
  </si>
  <si>
    <t>国際経営学専攻/公共経営学コース</t>
  </si>
  <si>
    <t>The MPMA office will notify the result of matching on December, conducts a screening during March and April, and an interview on early May.</t>
  </si>
  <si>
    <t xml:space="preserve">・TOFEL ibt/
IELTS/TOEIC /DET(Duolingo English Test) </t>
  </si>
  <si>
    <t>https://msda.rikkyo.ac.jp/</t>
    <phoneticPr fontId="1"/>
  </si>
  <si>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</si>
  <si>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</si>
  <si>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</si>
  <si>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</si>
  <si>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</si>
  <si>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</si>
  <si>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1"/>
  </si>
  <si>
    <t>https://admissions.apu.ac.jp/graduate/academics/mba/</t>
    <phoneticPr fontId="1"/>
  </si>
  <si>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</si>
  <si>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</si>
  <si>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</si>
  <si>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</si>
  <si>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1"/>
  </si>
  <si>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</si>
  <si>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</si>
  <si>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</si>
  <si>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</si>
  <si>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</si>
  <si>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</si>
  <si>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</si>
  <si>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</si>
  <si>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</si>
  <si>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経営管理専攻／アカウンティングとファイナンス分野</t>
  </si>
  <si>
    <t>経営管理専攻／マーケティングとマネジメント分野</t>
  </si>
  <si>
    <t>経営管理専攻／アントレプレナーシップ・イノベーション・オペレーションマネジメント分野</t>
  </si>
  <si>
    <t>[Master] https://admissions.apu.ac.jp/graduate/academics/gsa_master/
[Doctoral] https://admissions.apu.ac.jp/graduate/academics/gsa_doctor/</t>
    <phoneticPr fontId="1"/>
  </si>
  <si>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</si>
  <si>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</si>
  <si>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</si>
  <si>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1"/>
  </si>
  <si>
    <t>https://admissions.apu.ac.jp/graduate/academics/gsa_doctor/faculty/</t>
    <phoneticPr fontId="1"/>
  </si>
  <si>
    <t>1-1,6-1,6-2, 6-3</t>
  </si>
  <si>
    <t>*At the prior-matching, if the applicant is considered to be more suitable to other school/divisions than his/her original choice by the evaluator, the university may give a conditional pass to recommend more suitable school/divisions.</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</si>
  <si>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</si>
  <si>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</si>
  <si>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</si>
  <si>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</si>
  <si>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国際協力政策専攻／開発経済研究分野</t>
  </si>
  <si>
    <t>[Master] https://admissions.apu.ac.jp/graduate/academics/gsa_master/
[Doctoral] https://admissions.apu.ac.jp/graduate/academics/gsa_doctor/</t>
  </si>
  <si>
    <t>国際協力政策専攻／サステイナビリティ学研究分野</t>
  </si>
  <si>
    <t>国際協力政策専攻／ツーリズム・ホスピタリティ研究分野</t>
  </si>
  <si>
    <t>http://en.ritsumei.ac.jp/gsise/</t>
    <phoneticPr fontId="1"/>
  </si>
  <si>
    <t>立命館大学</t>
  </si>
  <si>
    <t>情報理工学研究科</t>
  </si>
  <si>
    <t>情報理工学専攻</t>
  </si>
  <si>
    <t>http://en.ritsumei.ac.jp/gsise/professor/</t>
    <phoneticPr fontId="1"/>
  </si>
  <si>
    <t>To be determine</t>
  </si>
  <si>
    <t>From April 24, 2023 to May 11, 2023</t>
  </si>
  <si>
    <t>Not accepted</t>
  </si>
  <si>
    <t>International Center</t>
  </si>
  <si>
    <t>cger-bkc@st.ritsumei.ac.jp</t>
  </si>
  <si>
    <t>TOEIC® Listening &amp; Reading Test, TOEFL iBT® Test, TOEFL iBT® Home Edition, TOEFL ITP®, IELTS, IELTS Indicator, or Duolingo(TBD)</t>
  </si>
  <si>
    <t>http://en.ritsumei.ac.jp/gsls/</t>
    <phoneticPr fontId="1"/>
  </si>
  <si>
    <t>https://en.ritsumei.ac.jp/gsls/researchers/</t>
    <phoneticPr fontId="1"/>
  </si>
  <si>
    <t>http://www.ritsumei.ac.jp/gsps/eng/</t>
    <phoneticPr fontId="1"/>
  </si>
  <si>
    <t>政策科学研究科</t>
  </si>
  <si>
    <t>yeshttp://www.ritsumei.ac.jp/gsps/eng/introduce/professor/</t>
    <phoneticPr fontId="1"/>
  </si>
  <si>
    <t>http://www.ritsumei.ac.jp/gsps/eng/introduce/professor/yes</t>
    <phoneticPr fontId="1"/>
  </si>
  <si>
    <t>5601A</t>
    <phoneticPr fontId="1"/>
  </si>
  <si>
    <t>https://www.econ.ryukoku.ac.jp/daigakuin/en/index.php</t>
    <phoneticPr fontId="1"/>
  </si>
  <si>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</si>
  <si>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</si>
  <si>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1"/>
  </si>
  <si>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</si>
  <si>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</si>
  <si>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</si>
  <si>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1"/>
  </si>
  <si>
    <t>TOEFL (iBT), IELTS (Academic Module), and Duolingo English Test</t>
  </si>
  <si>
    <t>Around June 10th, 2024</t>
  </si>
  <si>
    <t>WASEDA University</t>
    <phoneticPr fontId="1"/>
  </si>
  <si>
    <t>https://www.waseda.jp/fpse/gse/en/applicants/process/</t>
    <phoneticPr fontId="1"/>
  </si>
  <si>
    <t>早稲田大学</t>
  </si>
  <si>
    <t>1) 経済学コース
2) 国際政治経済学コース</t>
  </si>
  <si>
    <t>Research Guidance list 
(Update in every October)
https://waseda.app.box.com/s/2lxd4sxtvk11bdp4f2yhlvyk3912ppow</t>
    <phoneticPr fontId="1"/>
  </si>
  <si>
    <t>MA
From 16 February to 23 February,2024
PhD
From 8 March to 15 March,2024</t>
    <phoneticPr fontId="1"/>
  </si>
  <si>
    <t>GRE
GMAT
TOEFL iBT
TOEIC
IELTS</t>
  </si>
  <si>
    <t>Late May</t>
  </si>
  <si>
    <t>Requirement for English Proficiency differs from Master program and Doctoral program. Please make sure to check our application guideline.</t>
  </si>
  <si>
    <t>2307A</t>
  </si>
  <si>
    <t>Graduate School of Political Science</t>
  </si>
  <si>
    <t>Political Science Major / Political Science Course</t>
  </si>
  <si>
    <t>https://www.waseda.jp/fpse/gsps/en/</t>
    <phoneticPr fontId="1"/>
  </si>
  <si>
    <t>政治学研究科</t>
  </si>
  <si>
    <t>政治学専攻政治学コース</t>
  </si>
  <si>
    <t>https://www.waseda.jp/fpse/gsps/en/about/faculty/</t>
    <phoneticPr fontId="1"/>
  </si>
  <si>
    <t>https://www.waseda.jp/fpse/gsps/en/appilicants/schedule/</t>
    <phoneticPr fontId="1"/>
  </si>
  <si>
    <t>TOEFL PBT
TOEFL iBT
TOEIC
IELTS</t>
  </si>
  <si>
    <t>https://www.waseda.jp/fcom/wbs/en/applicants/admission</t>
    <phoneticPr fontId="1"/>
  </si>
  <si>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</si>
  <si>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</si>
  <si>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</si>
  <si>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</si>
  <si>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</si>
  <si>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</si>
  <si>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An email will be sent to those who will receive “Notification of Certified Applicant” from JICA in February.</t>
    <phoneticPr fontId="1"/>
  </si>
  <si>
    <t>https://www.waseda.jp/fire/gsaps/en</t>
    <phoneticPr fontId="1"/>
  </si>
  <si>
    <t>国際関係学専攻</t>
  </si>
  <si>
    <t>https://www.waseda.jp/fire/gsaps/en/admissions/project</t>
    <phoneticPr fontId="1"/>
  </si>
  <si>
    <t xml:space="preserve">To be determined
Usually from late March to early April </t>
  </si>
  <si>
    <t>GSAPS Admission Office</t>
  </si>
  <si>
    <t>gsaps-admission@list.waseda.jp</t>
  </si>
  <si>
    <t>https://www.waseda.jp/fire/gsaps/en/admissions/format</t>
    <phoneticPr fontId="1"/>
  </si>
  <si>
    <t>Around late December, 2023</t>
  </si>
  <si>
    <t>TOEFL iBT (Except its "Home Edition")  
TOEIC 
IELTS</t>
  </si>
  <si>
    <t>https://www.fse.sci.waseda.ac.jp/en/</t>
    <phoneticPr fontId="1"/>
  </si>
  <si>
    <t>大学院
基幹理工学研究科</t>
  </si>
  <si>
    <t>情報理工・情報通信専攻</t>
  </si>
  <si>
    <t>https://www.waseda.jp/fsci/en/admissions_gs/#anc_4</t>
    <phoneticPr fontId="1"/>
  </si>
  <si>
    <t>TBA (Usually mid March to early April)</t>
  </si>
  <si>
    <t>From 14 March to 29 March,2023</t>
  </si>
  <si>
    <t>Graduate Admissions Office, Center for Science and Engineering</t>
  </si>
  <si>
    <t>fsegraduate@list.waseda.jp</t>
  </si>
  <si>
    <t>https://www.waseda.jp/fsci/en/admissions_gs/</t>
    <phoneticPr fontId="1"/>
  </si>
  <si>
    <t>Around December</t>
  </si>
  <si>
    <t>TOEIC L&amp;R
TOEFL iBT(Except its "Home Edition")  
IELTS Academic</t>
  </si>
  <si>
    <t>End of May.2024</t>
  </si>
  <si>
    <t>2305A</t>
    <phoneticPr fontId="1"/>
  </si>
  <si>
    <t>https://www.waseda.jp/fsci/gips/en/</t>
    <phoneticPr fontId="1"/>
  </si>
  <si>
    <t>早稲田大学</t>
    <phoneticPr fontId="1"/>
  </si>
  <si>
    <t>情報生産システム研究科</t>
  </si>
  <si>
    <t>情報生産システム工学専攻</t>
  </si>
  <si>
    <t>https://www.waseda.jp/fsci/gips/en/about/faculty/</t>
    <phoneticPr fontId="1"/>
  </si>
  <si>
    <t>From 15 April to 2 May, 2024</t>
  </si>
  <si>
    <t>https://www.waseda.jp/fsci/gips/en/applicants/admission/</t>
    <phoneticPr fontId="1"/>
  </si>
  <si>
    <t>TOEFL
TOEIC
IELTS</t>
  </si>
  <si>
    <t>June 7th, 2024</t>
  </si>
  <si>
    <t>https://www.waseda.jp/fsss/gsss/en/applicants/research-areas/</t>
  </si>
  <si>
    <t>https://www.waseda.jp/fsss/gsss/en/applicants/admission/international-students/</t>
    <phoneticPr fontId="1"/>
  </si>
  <si>
    <t>社会科学研究科</t>
  </si>
  <si>
    <t>地球社会論専攻
政策科学論専攻</t>
  </si>
  <si>
    <t>https://www.waseda.jp/fsss/gsss/en/applicants/research-areas/</t>
    <phoneticPr fontId="1"/>
  </si>
  <si>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</si>
  <si>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</si>
  <si>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</si>
  <si>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</si>
  <si>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1"/>
  </si>
  <si>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</si>
  <si>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</si>
  <si>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</si>
  <si>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 xml:space="preserve">The Graduate School of Admission is based on the framework of the "Special Selection System" entrance examination. The time between filing and announcing is quite late, but your schedule is usually earlier than that, so you can respond early.
</t>
  </si>
  <si>
    <t>2309A</t>
    <phoneticPr fontId="1"/>
  </si>
  <si>
    <t>Graduate school of Human Sciences</t>
  </si>
  <si>
    <t>Educational Innovation and Communication Studies</t>
  </si>
  <si>
    <t>https://www.waseda.jp/fhum/ghum/assets/uploads/2022/12/23_EDICS_Research-Guidance-Information.pdf</t>
  </si>
  <si>
    <t>https://www.waseda.jp/fhum/ghum/en/applicants/edics/</t>
    <phoneticPr fontId="1"/>
  </si>
  <si>
    <t>人間科学研究科</t>
  </si>
  <si>
    <t>教育コミュニケーション情報科学研究領域</t>
  </si>
  <si>
    <t>https://www.waseda.jp/fhum/ghum/assets/uploads/2022/12/23_EDICS_Research-Guidance-Information.pdf</t>
    <phoneticPr fontId="1"/>
  </si>
  <si>
    <t>TBA (Usually late March)</t>
  </si>
  <si>
    <t>From 24 March to 31 March,2023</t>
  </si>
  <si>
    <t>https://www.waseda.jp/fhum/ghum/en/applicants/admission/</t>
    <phoneticPr fontId="1"/>
  </si>
  <si>
    <t>TOEFL-iBT or IELTS(Academic Module)
and GRE</t>
  </si>
  <si>
    <t>TBA (Usually late May)</t>
  </si>
  <si>
    <r>
      <t>University Information for KCCP 2024</t>
    </r>
    <r>
      <rPr>
        <b/>
        <sz val="30"/>
        <color rgb="FFFF0000"/>
        <rFont val="BIZ UDゴシック"/>
        <family val="3"/>
        <charset val="128"/>
      </rPr>
      <t>(Without for Pre-Application Matching)</t>
    </r>
    <phoneticPr fontId="1"/>
  </si>
  <si>
    <t>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t>
    <rPh sb="2" eb="3">
      <t>ホカ</t>
    </rPh>
    <phoneticPr fontId="1"/>
  </si>
  <si>
    <t>研究科名
（英語表記）
Name of Graduate School
(English)</t>
    <rPh sb="0" eb="3">
      <t>ケンキュウカ</t>
    </rPh>
    <rPh sb="3" eb="4">
      <t>メイ</t>
    </rPh>
    <rPh sb="4" eb="5">
      <t>ダイミョウ</t>
    </rPh>
    <rPh sb="6" eb="8">
      <t>エイゴ</t>
    </rPh>
    <rPh sb="8" eb="10">
      <t>ヒョウキ</t>
    </rPh>
    <phoneticPr fontId="1"/>
  </si>
  <si>
    <t>8901A</t>
  </si>
  <si>
    <t>Oita University</t>
  </si>
  <si>
    <t>Graduate school of Medicine</t>
  </si>
  <si>
    <t>大分大学</t>
  </si>
  <si>
    <t>医学系研究科</t>
  </si>
  <si>
    <t xml:space="preserve">1. An environment where you can concentrate on your research
2. A caring and supportive environment
3. A comfortable atmosphere
</t>
  </si>
  <si>
    <t>https://www.oita-u.ac.jp/11kenkyusha/kenkyusoran.html</t>
    <phoneticPr fontId="1"/>
  </si>
  <si>
    <t>From 30 June to 6 July,2023</t>
  </si>
  <si>
    <t>学務課（大学院担当）
Student Affairs Division (Graduate School)</t>
  </si>
  <si>
    <t>gakdaiss@oita-u.ac.jp</t>
  </si>
  <si>
    <t>https://www.oita-u.ac.jp/menu/m06nyushi.html</t>
    <phoneticPr fontId="1"/>
  </si>
  <si>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</si>
  <si>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</si>
  <si>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</si>
  <si>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1"/>
  </si>
  <si>
    <t>Division of Global Architecture (International Program of Maritime and Urban Engineering)</t>
  </si>
  <si>
    <t>http://maritime-urban.naoe.eng.osaka-u.ac.jp/</t>
    <phoneticPr fontId="1"/>
  </si>
  <si>
    <t>地球総合工学専攻（海洋・都市基盤英語特別プログラム）</t>
  </si>
  <si>
    <t>http://www.ga.eng.osaka-u.ac.jp/english/researchers/index.html</t>
    <phoneticPr fontId="1"/>
  </si>
  <si>
    <t>2-3</t>
    <phoneticPr fontId="1"/>
  </si>
  <si>
    <t>Not determined</t>
  </si>
  <si>
    <t>To be determined
(In 2023, application period ended before February.)</t>
    <phoneticPr fontId="1"/>
  </si>
  <si>
    <t xml:space="preserve">MC
(Spring Exam)
From April 24 to May 12, 2023 3:00 p.m. (Japan time) 
DC
(Spring Exam)
From April 24 to May 12, 2023 3:00 p.m. (Japan time) </t>
    <phoneticPr fontId="1"/>
  </si>
  <si>
    <t>Contact a potential professor in Division of Global Architecutre directly</t>
  </si>
  <si>
    <t>irie@civil.eng.osaka-u.ac.jp</t>
  </si>
  <si>
    <t>（日）https://www.eng.osaka-u.ac.jp/ja/entrance/f_admissions/
（英）https://www.eng.osaka-u.ac.jp/en/entrance/f_admissions/</t>
    <phoneticPr fontId="1"/>
  </si>
  <si>
    <t>Early September, 2023</t>
  </si>
  <si>
    <t>TOEFL, TOEIC, IELTS, CPE, or equivalent English test scores</t>
  </si>
  <si>
    <t>Applicants are storongly recommended to contact a potential supervisor in advance.</t>
  </si>
  <si>
    <t>応募者は各制度に申し込む前に，事前に将来の指導教員に相談してください．</t>
  </si>
  <si>
    <t>8205A</t>
  </si>
  <si>
    <t>Graduate School of Human Sciences</t>
    <phoneticPr fontId="1"/>
  </si>
  <si>
    <t>Department of Human Sciences</t>
  </si>
  <si>
    <t>Conflict and Kyosei studies</t>
  </si>
  <si>
    <t>Takahiro OTA</t>
  </si>
  <si>
    <t>https://www.hus.osaka-u.ac.jp/en</t>
    <phoneticPr fontId="1"/>
  </si>
  <si>
    <t>グローバル
共生学</t>
  </si>
  <si>
    <t>コンフリクトと共生分野</t>
  </si>
  <si>
    <t>太田貴大</t>
  </si>
  <si>
    <t>Diverse topic about nature and enviroment conservation.</t>
  </si>
  <si>
    <t>https://www.hus.osaka-u.ac.jp/en/graduate/</t>
    <phoneticPr fontId="1"/>
  </si>
  <si>
    <t>from 15 May to 19 May, 2023</t>
  </si>
  <si>
    <t>DR. Takahiro Ota</t>
  </si>
  <si>
    <t>ota.hus@osaka-u.ac.jp</t>
  </si>
  <si>
    <t>Please follow the instructions on the website.
http://www.hus.osaka-u.ac.jp/ja/applicants_for_graduate/other_applicants.html
https://www.osaka-u.ac.jp/en/international/inbound/dragongate</t>
    <phoneticPr fontId="1"/>
  </si>
  <si>
    <t xml:space="preserve">TOEFL-iBT
or
TOEFL-iBT Special Home Edition
or
IELTS(Academic Module) </t>
  </si>
  <si>
    <t>End of August, 2024
(TBD)</t>
  </si>
  <si>
    <t>7303A</t>
  </si>
  <si>
    <t>Health Research Course</t>
  </si>
  <si>
    <t>Division of HTLV-1/ATL Carcinogenesis and Therapeutics　※</t>
  </si>
  <si>
    <t>Shingo Nakahata</t>
  </si>
  <si>
    <t>【研究科HP】
https://www2.kufm.kagoshima-u.ac.jp/en/
【研究室（分野）HP】
https://ccvd.kufm.kagoshima-u.ac.jp/~atl/english/</t>
    <phoneticPr fontId="1"/>
  </si>
  <si>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</si>
  <si>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</si>
  <si>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</si>
  <si>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</si>
  <si>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1"/>
  </si>
  <si>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</si>
  <si>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</si>
  <si>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</si>
  <si>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1"/>
  </si>
  <si>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</si>
  <si>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</si>
  <si>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</si>
  <si>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3801J</t>
    <phoneticPr fontId="1"/>
  </si>
  <si>
    <t>Environmental and Energy Technologies International Course</t>
  </si>
  <si>
    <t>http://www.nst.kanazawa-u.ac.jp/etic/english/</t>
    <phoneticPr fontId="1"/>
  </si>
  <si>
    <t>自然科学研究科</t>
    <phoneticPr fontId="1"/>
  </si>
  <si>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</si>
  <si>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</si>
  <si>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1"/>
  </si>
  <si>
    <t>Early January 2024(expected)</t>
  </si>
  <si>
    <t>Not Applicable</t>
  </si>
  <si>
    <t>Hiroshi Hasegawa, Prof., Dr. Sci.</t>
  </si>
  <si>
    <t>hhiroshi@se.kanazawa-u.ac.jp</t>
  </si>
  <si>
    <t>http://www.nst.kanazawa-u.ac.jp/etic/english/admission/</t>
    <phoneticPr fontId="1"/>
  </si>
  <si>
    <t>TOEFL, TOEIC, IELTS *please see datail in admission guideline</t>
  </si>
  <si>
    <t>Early　March(expected)</t>
  </si>
  <si>
    <t>5402A</t>
    <phoneticPr fontId="1"/>
  </si>
  <si>
    <t>Graduate school of Societal Safety Sciences</t>
  </si>
  <si>
    <t>Ph.D. of Disaster Management Program</t>
  </si>
  <si>
    <t>https://www.kansai-u.ac.jp/Fc_ss/gr_sch/pdm/index.html</t>
    <phoneticPr fontId="1"/>
  </si>
  <si>
    <t>社会安全研究科</t>
  </si>
  <si>
    <r>
      <rPr>
        <sz val="15"/>
        <color rgb="FFFF0000"/>
        <rFont val="BIZ UDゴシック"/>
        <family val="3"/>
        <charset val="128"/>
      </rPr>
      <t>①From 22 December 2023 to 12 January, 2024</t>
    </r>
    <r>
      <rPr>
        <sz val="15"/>
        <rFont val="BIZ UDゴシック"/>
        <family val="3"/>
        <charset val="128"/>
      </rPr>
      <t xml:space="preserve">
②From 24 April to 9 May, 2024</t>
    </r>
    <phoneticPr fontId="1"/>
  </si>
  <si>
    <t>MS Satomi YAO
MS Yoko KUMASE</t>
  </si>
  <si>
    <t>satomi80@jm.kansai-u.ac.jp
y-kumase@jm.kansai-u.ac.jp</t>
  </si>
  <si>
    <t>https://www.kansai-u.ac.jp/Gr_sch/english/eng/index.html</t>
    <phoneticPr fontId="1"/>
  </si>
  <si>
    <t>① 1 March, 2024
② 14 June,2024</t>
  </si>
  <si>
    <t>8101A</t>
  </si>
  <si>
    <t>Kitasato University</t>
  </si>
  <si>
    <t>北里大学</t>
  </si>
  <si>
    <t>医療系研究科</t>
  </si>
  <si>
    <t>4years</t>
  </si>
  <si>
    <t xml:space="preserve">To be determined
</t>
    <phoneticPr fontId="1"/>
  </si>
  <si>
    <t>https://www.kitasato-u.ac.jp/jp/goukaku/graduate_ad/application/index.html</t>
    <phoneticPr fontId="1"/>
  </si>
  <si>
    <t>・秋入学制度が無いため、研究生として受入れする。研究生の身分で次年度入学の入試に出願する</t>
  </si>
  <si>
    <t>・Since there is no fall admission system, students will be accepted as research students. Apply for the entrance examination for the next year as a research student</t>
  </si>
  <si>
    <t>4401D</t>
  </si>
  <si>
    <t>Advanced Global Program (for Engineering)</t>
  </si>
  <si>
    <t>https://gnst.gifu-u.ac.jp/e/</t>
  </si>
  <si>
    <t>アドバンスド・グローバル・プログラム（工学系）</t>
  </si>
  <si>
    <t>https://gnst.gifu-u.ac.jp/file/2803ae6f9724143f5401da2f04c092c2_2.pdf</t>
    <phoneticPr fontId="1"/>
  </si>
  <si>
    <t>不可
No</t>
  </si>
  <si>
    <t>gpo@gifu-u.ac.jp</t>
    <phoneticPr fontId="1"/>
  </si>
  <si>
    <t>TOEFL, TOEIC or official English
proficiency exam conducted by their own country</t>
  </si>
  <si>
    <t>4402A</t>
    <phoneticPr fontId="1"/>
  </si>
  <si>
    <t>https://www.eng.gifu-u.ac.jp/index_e.html</t>
    <phoneticPr fontId="1"/>
  </si>
  <si>
    <t>https://www.eng.gifu-u.ac.jp/file/58a2907de286b9e79da6d7241d03a032_6.pdf</t>
    <phoneticPr fontId="1"/>
  </si>
  <si>
    <t>From 9 to 10,Nov.2023</t>
  </si>
  <si>
    <t>furukawa.yukimi.c6@mail.f.thers.ac.jp</t>
    <phoneticPr fontId="1"/>
  </si>
  <si>
    <t>Jan.2024</t>
  </si>
  <si>
    <t>6707C</t>
  </si>
  <si>
    <t>Department of Earth Resources Engineering</t>
  </si>
  <si>
    <t>地球資源システム工学専攻</t>
  </si>
  <si>
    <t>https://mine.kyushu-u.ac.jp/en/info_staff/</t>
    <phoneticPr fontId="1"/>
  </si>
  <si>
    <t>By the end of March, 2024</t>
  </si>
  <si>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</si>
  <si>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</si>
  <si>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</si>
  <si>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</si>
  <si>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1"/>
  </si>
  <si>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</si>
  <si>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</si>
  <si>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</si>
  <si>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6707D</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</si>
  <si>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</si>
  <si>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</si>
  <si>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</si>
  <si>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</si>
  <si>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1"/>
  </si>
  <si>
    <t>5001A</t>
    <phoneticPr fontId="1"/>
  </si>
  <si>
    <t>Kyoto Institute of Technology</t>
  </si>
  <si>
    <t>International Graduate
Program for Interdisciplinary Study in Science and Technology</t>
    <phoneticPr fontId="1"/>
  </si>
  <si>
    <t>https://www.kit.ac.jp/en/academic-programs/</t>
    <phoneticPr fontId="1"/>
  </si>
  <si>
    <t>京都工芸繊維大学</t>
    <rPh sb="0" eb="2">
      <t>キョウト</t>
    </rPh>
    <rPh sb="2" eb="4">
      <t>コウゲイ</t>
    </rPh>
    <rPh sb="4" eb="6">
      <t>センイ</t>
    </rPh>
    <rPh sb="6" eb="8">
      <t>ダイガク</t>
    </rPh>
    <phoneticPr fontId="1"/>
  </si>
  <si>
    <t>工芸科学研究科</t>
    <rPh sb="0" eb="2">
      <t>コウゲイ</t>
    </rPh>
    <rPh sb="2" eb="4">
      <t>カガク</t>
    </rPh>
    <rPh sb="4" eb="7">
      <t>ケンキュウカ</t>
    </rPh>
    <phoneticPr fontId="1"/>
  </si>
  <si>
    <t>国際科学技術コース</t>
    <rPh sb="0" eb="2">
      <t>コクサイ</t>
    </rPh>
    <rPh sb="2" eb="4">
      <t>カガク</t>
    </rPh>
    <rPh sb="4" eb="6">
      <t>ギジュツ</t>
    </rPh>
    <phoneticPr fontId="1"/>
  </si>
  <si>
    <t>https://www.hyokadb.jim.kit.ac.jp/top/en.html</t>
    <phoneticPr fontId="1"/>
  </si>
  <si>
    <t>early October through early December,2023.</t>
    <phoneticPr fontId="1"/>
  </si>
  <si>
    <t>https://www.kit.ac.jp/en/prospective_student/international-graduate-program/</t>
    <phoneticPr fontId="1"/>
  </si>
  <si>
    <t>early October,2023</t>
    <phoneticPr fontId="1"/>
  </si>
  <si>
    <t>Level B2 of CEFR  or the equivalent.</t>
    <phoneticPr fontId="1"/>
  </si>
  <si>
    <t>early March,2024</t>
    <phoneticPr fontId="1"/>
  </si>
  <si>
    <t>4804B</t>
  </si>
  <si>
    <t>Division of Southeast Asian Area Studies</t>
  </si>
  <si>
    <t>https://www.asia.asafas.kyoto-u.ac.jp/en/category/members-en/</t>
    <phoneticPr fontId="1"/>
  </si>
  <si>
    <t>東南アジア地域研究専攻</t>
  </si>
  <si>
    <t>1-1,</t>
  </si>
  <si>
    <t>To be announced</t>
  </si>
  <si>
    <t>From December 14 to December 21,2022</t>
  </si>
  <si>
    <t>https://www.asia.asafas.kyoto-u.ac.jp/en/category/members-en/</t>
  </si>
  <si>
    <t>https://www.asafas.kyoto-u.ac.jp/en/admissions/application/</t>
    <phoneticPr fontId="1"/>
  </si>
  <si>
    <t>Application period Is to be announced（approximately asound December, 2023）</t>
  </si>
  <si>
    <t>出願期間目安　2023年12月頃</t>
  </si>
  <si>
    <t>4801A</t>
  </si>
  <si>
    <t>East Asia Sustainable Economic Development Studies</t>
  </si>
  <si>
    <t>https://www.econ.kyoto-u.ac.jp/kueac/</t>
    <phoneticPr fontId="1"/>
  </si>
  <si>
    <t>東アジア持続的経済発展研究コース</t>
  </si>
  <si>
    <t>https://www.econ.kyoto-u.ac.jp/en/faculty-members/professor/</t>
    <phoneticPr fontId="1"/>
  </si>
  <si>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1"/>
  </si>
  <si>
    <t>Student Affairs Office
Graduate School of Economics</t>
  </si>
  <si>
    <t>eac-admission@econ.koto-u.ac.jp</t>
  </si>
  <si>
    <t>https://www.econ.kyoto-u.ac.jp/kueac/application/</t>
    <phoneticPr fontId="1"/>
  </si>
  <si>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</si>
  <si>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</si>
  <si>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</si>
  <si>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</si>
  <si>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4803A</t>
  </si>
  <si>
    <t>Special Corse in Agricultural Sciences</t>
  </si>
  <si>
    <t>https://www.kais.kyoto-u.ac.jp/english/</t>
    <phoneticPr fontId="1"/>
  </si>
  <si>
    <t>農学特別コース</t>
  </si>
  <si>
    <t>1-1
2-1
3-2
3-3
4-1
5-1
6-1
6-2
6-3</t>
  </si>
  <si>
    <t>Application deadline will be the end of May 2024.</t>
  </si>
  <si>
    <t>https://www.kais.kyoto-u.ac.jp/english/</t>
  </si>
  <si>
    <t>agri-kyoumu2@mail2.adm.kyoto-u.ac.jp</t>
    <phoneticPr fontId="1"/>
  </si>
  <si>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</si>
  <si>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</si>
  <si>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</si>
  <si>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7701B</t>
    <phoneticPr fontId="1"/>
  </si>
  <si>
    <t>Civil &amp; Environmental Engineering</t>
  </si>
  <si>
    <t>https://www.st.gunma-u.ac.jp/home-e/environmental-engineering-science</t>
    <phoneticPr fontId="1"/>
  </si>
  <si>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</si>
  <si>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</si>
  <si>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1"/>
  </si>
  <si>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</si>
  <si>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</si>
  <si>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</si>
  <si>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</si>
  <si>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1"/>
  </si>
  <si>
    <t xml:space="preserve">TOEFL 8PBT, ITP, iBT), TOEIC (L&amp;R), IELTS </t>
  </si>
  <si>
    <t>16th of Jan 2024</t>
  </si>
  <si>
    <t>4903A</t>
    <phoneticPr fontId="1"/>
  </si>
  <si>
    <t>International Collaborative Master Course</t>
  </si>
  <si>
    <t>神戸大学</t>
    <phoneticPr fontId="1"/>
  </si>
  <si>
    <t>国際共同学修コース</t>
  </si>
  <si>
    <t>Scheduled from 4 to 11 January 2024, but subject to change.</t>
  </si>
  <si>
    <t>https://www.econ.kobe-u.ac.jp/en/admission-master/</t>
    <phoneticPr fontId="1"/>
  </si>
  <si>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</si>
  <si>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</si>
  <si>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</si>
  <si>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</si>
  <si>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Regular student
正規生の受入のみ</t>
    <phoneticPr fontId="1"/>
  </si>
  <si>
    <t>Doctoral Course
From 31 January to 14 February, 2024</t>
    <phoneticPr fontId="1"/>
  </si>
  <si>
    <t>International University of Japan</t>
    <phoneticPr fontId="1"/>
  </si>
  <si>
    <t>https://www.iuj.ac.jp/gsir/</t>
    <phoneticPr fontId="1"/>
  </si>
  <si>
    <t>国際大学</t>
    <phoneticPr fontId="1"/>
  </si>
  <si>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</si>
  <si>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</si>
  <si>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1"/>
  </si>
  <si>
    <t>Application deadline: March 31, 2024</t>
  </si>
  <si>
    <t>We will request applicants to submit the necessary documents by email later.</t>
    <phoneticPr fontId="1"/>
  </si>
  <si>
    <t xml:space="preserve">TOEFL, IELTS or TOEIC
</t>
  </si>
  <si>
    <t>June 30th, 2024</t>
  </si>
  <si>
    <t>3701I</t>
    <phoneticPr fontId="1"/>
  </si>
  <si>
    <t>国際大学</t>
  </si>
  <si>
    <t>国際関係学プログラム
学位：修士（国際関係学）</t>
  </si>
  <si>
    <t>3701J</t>
    <phoneticPr fontId="1"/>
  </si>
  <si>
    <t>国際関係学プログラム
学位：修士（政治学）</t>
    <phoneticPr fontId="1"/>
  </si>
  <si>
    <t>We will request applicants to submit the necessary documents by email later.</t>
  </si>
  <si>
    <t>3701K</t>
    <phoneticPr fontId="1"/>
  </si>
  <si>
    <t>Public Management and Policy Analysis Program (PMPP)
MA in Public Mnagement</t>
    <phoneticPr fontId="1"/>
  </si>
  <si>
    <t xml:space="preserve">公共経営・政策分析プログラム
学位：修士（公共経営学）
</t>
  </si>
  <si>
    <t>3701L</t>
    <phoneticPr fontId="1"/>
  </si>
  <si>
    <t xml:space="preserve">公共経営・政策分析プログラム
学位：修士（公共政策学）
</t>
  </si>
  <si>
    <t>3701M</t>
    <phoneticPr fontId="1"/>
  </si>
  <si>
    <t xml:space="preserve">日本・グローバル開発学プログラム:
専門分野:
「外交政策」
</t>
  </si>
  <si>
    <t>3701N</t>
    <phoneticPr fontId="1"/>
  </si>
  <si>
    <t xml:space="preserve">日本・グローバル開発学プログラム:
専門分野:
「経済政策」
</t>
  </si>
  <si>
    <t>3701O</t>
    <phoneticPr fontId="1"/>
  </si>
  <si>
    <t xml:space="preserve">日本・グローバル開発学プログラム:
専門分野:
「開発政策」
</t>
  </si>
  <si>
    <t>3701P</t>
    <phoneticPr fontId="1"/>
  </si>
  <si>
    <t xml:space="preserve">日本・グローバル開発学プログラム:
専門分野:
「公共経営」
</t>
  </si>
  <si>
    <t>国際公共政策プログラム</t>
  </si>
  <si>
    <t>Special considerations: In addition to holding a bachelor’s degree, applicants should have professional experience in
government or in the public sector for 5 years or more.</t>
  </si>
  <si>
    <t>出願資格: 5年以上の職歴が必要</t>
  </si>
  <si>
    <t>Eligibility: At least 5 years of work experience is required</t>
  </si>
  <si>
    <t>3701F</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</si>
  <si>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</si>
  <si>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</si>
  <si>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</si>
  <si>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</si>
  <si>
    <t>3701G</t>
  </si>
  <si>
    <t>Internatioal Relations Cluster</t>
  </si>
  <si>
    <t>国際関係学クラスター</t>
  </si>
  <si>
    <t>3701H</t>
  </si>
  <si>
    <t>Public Management Cluster</t>
  </si>
  <si>
    <t>公共経営学クラスター</t>
  </si>
  <si>
    <t>3702A</t>
  </si>
  <si>
    <t>MBA Program</t>
  </si>
  <si>
    <t>https://www.iuj.ac.jp/gsim/</t>
    <phoneticPr fontId="1"/>
  </si>
  <si>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</si>
  <si>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</si>
  <si>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</si>
  <si>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1"/>
  </si>
  <si>
    <t>TOEFL,  IELTS or TOEIC
GMAT or GRE（or Online math test offered by IUJ)</t>
  </si>
  <si>
    <t>3702B</t>
    <phoneticPr fontId="1"/>
  </si>
  <si>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</si>
  <si>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</si>
  <si>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</si>
  <si>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3701Q</t>
    <phoneticPr fontId="1"/>
  </si>
  <si>
    <t>Graduate School of International Management</t>
    <phoneticPr fontId="1"/>
  </si>
  <si>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</si>
  <si>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</si>
  <si>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</si>
  <si>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</si>
  <si>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7103E</t>
    <phoneticPr fontId="1"/>
  </si>
  <si>
    <t>Education Program for Global Advancement (EPGA) in Environmental, Energy and Health Science</t>
  </si>
  <si>
    <t>Laboratory of Thermal Energy Systems</t>
  </si>
  <si>
    <t>MIYARA Akio</t>
  </si>
  <si>
    <t>https://www.se.saga-u.ac.jp/en/index.html</t>
    <phoneticPr fontId="1"/>
  </si>
  <si>
    <t>環境・エネルギー・健康科学グローバル教育プログラム</t>
  </si>
  <si>
    <t>熱エネルギーシステム研究室</t>
  </si>
  <si>
    <t>宮良　明男</t>
  </si>
  <si>
    <t>nothing special</t>
  </si>
  <si>
    <t>Research student
→June,2024</t>
  </si>
  <si>
    <t>7103F</t>
  </si>
  <si>
    <t xml:space="preserve">Education Program for AI and Data science specialists </t>
  </si>
  <si>
    <t>AI・データサイエンス高度人材育成プログラム</t>
  </si>
  <si>
    <t>7103G</t>
    <phoneticPr fontId="1"/>
  </si>
  <si>
    <t>Saga University</t>
    <phoneticPr fontId="1"/>
  </si>
  <si>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</si>
  <si>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</si>
  <si>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</si>
  <si>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</si>
  <si>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</si>
  <si>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</si>
  <si>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</si>
  <si>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1"/>
  </si>
  <si>
    <t>http://www.sao.saga-u.ac.jp/admission_center/english/graduate.html
ryugaku@mail.admin.saga-u.ac.jp</t>
    <phoneticPr fontId="1"/>
  </si>
  <si>
    <t>TOEFL, IELTS, etc.</t>
  </si>
  <si>
    <t xml:space="preserve">Research student
→June,2024
</t>
  </si>
  <si>
    <t>7104A</t>
  </si>
  <si>
    <t>SAGA University</t>
  </si>
  <si>
    <t>Education Program for AI and Data science specialists</t>
  </si>
  <si>
    <t>Cyber Phyisical System Laboratory</t>
  </si>
  <si>
    <t>Osamu FUKUDA</t>
  </si>
  <si>
    <t>https://www.se.saga-u.ac.jp/en/index.html　　　　　　　　　　　
　http://cps.ip.is.saga-u.ac.jp/</t>
  </si>
  <si>
    <t>サイバーフィジカルシステム研究室</t>
  </si>
  <si>
    <t>福田　修</t>
  </si>
  <si>
    <t>https://research.dl.saga-u.ac.jp/profile/en.e851450d19c7c08e.html</t>
  </si>
  <si>
    <t>未定
TBD</t>
    <rPh sb="0" eb="2">
      <t>ミテイ</t>
    </rPh>
    <phoneticPr fontId="66"/>
  </si>
  <si>
    <t>http://www.sao.saga-u.ac.jp/admission_center/english/graduate.html
ryugaku@mail.admin.saga-u.ac.jp</t>
  </si>
  <si>
    <t>Research student
→June 15th,2024</t>
  </si>
  <si>
    <t>7103B</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</si>
  <si>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</si>
  <si>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</si>
  <si>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</si>
  <si>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</si>
  <si>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</si>
  <si>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</si>
  <si>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</si>
  <si>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7103H</t>
    <phoneticPr fontId="1"/>
  </si>
  <si>
    <t>Civil Engineering and Architectural Design Course</t>
  </si>
  <si>
    <t>Environmental System Engineering</t>
  </si>
  <si>
    <t>Koichiro Ohgushi</t>
  </si>
  <si>
    <t>https://www.se.saga-u.ac.jp/en/index.html</t>
  </si>
  <si>
    <t>佐賀大学</t>
    <rPh sb="0" eb="2">
      <t>サガ</t>
    </rPh>
    <rPh sb="2" eb="4">
      <t>ダイガク</t>
    </rPh>
    <phoneticPr fontId="65"/>
  </si>
  <si>
    <t>理工学研究科</t>
    <rPh sb="0" eb="3">
      <t>リコウガク</t>
    </rPh>
    <rPh sb="3" eb="6">
      <t>ケンキュウカ</t>
    </rPh>
    <phoneticPr fontId="65"/>
  </si>
  <si>
    <t>社会基盤・建築デザインコース</t>
    <rPh sb="0" eb="2">
      <t>シャカイ</t>
    </rPh>
    <rPh sb="2" eb="4">
      <t>キバン</t>
    </rPh>
    <rPh sb="5" eb="7">
      <t>ケンチク</t>
    </rPh>
    <phoneticPr fontId="65"/>
  </si>
  <si>
    <t>環境システム工学研究室</t>
    <rPh sb="0" eb="2">
      <t>カンキョウ</t>
    </rPh>
    <rPh sb="6" eb="8">
      <t>コウガク</t>
    </rPh>
    <rPh sb="8" eb="11">
      <t>ケンキュウシツ</t>
    </rPh>
    <phoneticPr fontId="65"/>
  </si>
  <si>
    <t>大串浩一郎</t>
    <rPh sb="0" eb="2">
      <t>オオグシ</t>
    </rPh>
    <rPh sb="2" eb="5">
      <t>コウイチロウ</t>
    </rPh>
    <phoneticPr fontId="65"/>
  </si>
  <si>
    <t>https://research.dl.saga-u.ac.jp/profile/en.f466da0afa55caf759c123490551be02.html</t>
  </si>
  <si>
    <t>https://www.sao.saga-u.ac.jp/admission_center/english/admissions.html</t>
  </si>
  <si>
    <t>7103I</t>
    <phoneticPr fontId="1"/>
  </si>
  <si>
    <t>Graduate School of Science and Engineering</t>
    <phoneticPr fontId="1"/>
  </si>
  <si>
    <t xml:space="preserve">The Education Program of Advanced T-shaped Person for Co-development of ASEAN and Japan (EPAT) </t>
  </si>
  <si>
    <t>Electrochemistry Laboratory</t>
  </si>
  <si>
    <t>TOMINAGA Masato</t>
  </si>
  <si>
    <t>https://bioelectrochem.chem.saga-u.ac.jp/en/</t>
    <phoneticPr fontId="1"/>
  </si>
  <si>
    <t>ASEANと日本の共発展を目指すT型高度人材育成プログラム(EPAT)</t>
    <phoneticPr fontId="1"/>
  </si>
  <si>
    <t>電気化学研究室</t>
    <rPh sb="0" eb="7">
      <t xml:space="preserve">デンキカガクケンキュウシツ </t>
    </rPh>
    <phoneticPr fontId="65"/>
  </si>
  <si>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</si>
  <si>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</si>
  <si>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</si>
  <si>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</si>
  <si>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</si>
  <si>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</si>
  <si>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</si>
  <si>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8001A</t>
  </si>
  <si>
    <t>Master of Science (MS) Program in Medical Science</t>
  </si>
  <si>
    <t>https://en.juntendo.ac.jp/academics/graduate/</t>
    <phoneticPr fontId="1"/>
  </si>
  <si>
    <t>医学研究科</t>
  </si>
  <si>
    <t>医科学専攻</t>
  </si>
  <si>
    <t>https://en.juntendo.ac.jp/research/researcher-profiles/</t>
    <phoneticPr fontId="1"/>
  </si>
  <si>
    <t>From 6 November to 8 December, 2023</t>
  </si>
  <si>
    <t>juic@juntendo.ac.jp</t>
  </si>
  <si>
    <t>https://en.juntendo.ac.jp/admissions/graduate_school_of_medicine_masters_program.html</t>
    <phoneticPr fontId="1"/>
  </si>
  <si>
    <t>TOEFLiBT 60 or above; IELTS 5.5 or above; TOEIC 600 or above</t>
  </si>
  <si>
    <t>16 February, 2024</t>
  </si>
  <si>
    <t>8001B</t>
  </si>
  <si>
    <t>Doctoral (PhD) Program in Medicine</t>
  </si>
  <si>
    <t>医学専攻</t>
  </si>
  <si>
    <t>https://en.juntendo.ac.jp/admissions/graduate_school_of_medicine_doctoral_program.html</t>
    <phoneticPr fontId="1"/>
  </si>
  <si>
    <t>TOEFLiBT 76 or above; IELTS 6.0 or above; TOEIC 700 or above</t>
  </si>
  <si>
    <t>6001D</t>
    <phoneticPr fontId="1"/>
  </si>
  <si>
    <t xml:space="preserve">Major in Science of Environmental Systems </t>
  </si>
  <si>
    <t>Yoshikazu Sampei
Toshiaki Irizuki
Atsushi Kamei
Hiroki Hayashi
Tetsuya Sakai
Andreas Auer</t>
  </si>
  <si>
    <t>https://www.natural.shimane-u.ac.jp/english/</t>
    <phoneticPr fontId="1"/>
  </si>
  <si>
    <t>環境システム科学専攻</t>
  </si>
  <si>
    <t xml:space="preserve">三瓶良和
入月俊明
亀井淳志
林　広樹
酒井哲弥
アンドレアス アウアー
</t>
  </si>
  <si>
    <t>https://www.shimane-u.ac.jp/_files/00305259/20230404SP_00.pdf</t>
    <phoneticPr fontId="1"/>
  </si>
  <si>
    <t>https://www.shimane-u.ac.jp/_files/00304900/20240404KA_00.pdf</t>
    <phoneticPr fontId="1"/>
  </si>
  <si>
    <t>The information will be given in January,2024.</t>
  </si>
  <si>
    <t>Prof.Tetsuya SAKAI</t>
  </si>
  <si>
    <t>sake@riko.shimane-u.ac.jp</t>
  </si>
  <si>
    <t>https://www.shimane-u.ac.jp/nyushi/information/application/2024/2024daigakuin.html?node_id=26262</t>
    <phoneticPr fontId="1"/>
  </si>
  <si>
    <t>8402A</t>
  </si>
  <si>
    <t>Graduate School of Medicine, Science ad Technology</t>
  </si>
  <si>
    <t>Department of Biomedical Engineering/Biotechnology Division</t>
  </si>
  <si>
    <t>Dr. Yonekura Shinichi</t>
  </si>
  <si>
    <t>https://www.shinshu-u.ac.jp/graduate/sogoiriko/en/overview/</t>
    <phoneticPr fontId="1"/>
  </si>
  <si>
    <t>総合医理工学研究科</t>
  </si>
  <si>
    <t>生命医工学専攻/生命工学分野</t>
  </si>
  <si>
    <t>米倉真一</t>
  </si>
  <si>
    <t>December,2023</t>
  </si>
  <si>
    <t>yonekura@shinshu-u.ac.jp</t>
  </si>
  <si>
    <t>https://www.shinshu-u.ac.jp/graduate/sogoiriko/en/admission/biomedical-engineering/</t>
    <phoneticPr fontId="1"/>
  </si>
  <si>
    <t>end of September, 2023</t>
  </si>
  <si>
    <t>Early of March, 2024</t>
  </si>
  <si>
    <t>8402B</t>
  </si>
  <si>
    <t>Department of Science and Technology/Biological and Agricultural Sciences Division</t>
  </si>
  <si>
    <t>総合理工学専攻/生物・生命科学分野</t>
  </si>
  <si>
    <t>End of February, 2024</t>
  </si>
  <si>
    <t>8402D</t>
  </si>
  <si>
    <t>濵渦康範</t>
  </si>
  <si>
    <t>https://www.shinshu-u.ac.jp/graduate/sogoiriko/en/admission/science-and-technology/</t>
    <phoneticPr fontId="1"/>
  </si>
  <si>
    <t>8402E</t>
  </si>
  <si>
    <t>8402F</t>
  </si>
  <si>
    <t>Department of Science and Technology/Mountain and Environmental Sciences Division</t>
  </si>
  <si>
    <t>総合理工学専攻/山岳環境科学分野</t>
  </si>
  <si>
    <t>8402G</t>
  </si>
  <si>
    <t xml:space="preserve">Shinshu University </t>
  </si>
  <si>
    <t>Graduate School of Medicine, Science and Technology</t>
  </si>
  <si>
    <t>Department of Science and Technology</t>
  </si>
  <si>
    <t>Only in Ueda campus</t>
  </si>
  <si>
    <t>上田キャンパスに所在のある研究室のみ</t>
  </si>
  <si>
    <t>https://www.shinshu-u.ac.jp/faculty/textiles/english/members/</t>
    <phoneticPr fontId="1"/>
  </si>
  <si>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</si>
  <si>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</si>
  <si>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</si>
  <si>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</si>
  <si>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</si>
  <si>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8402H</t>
  </si>
  <si>
    <t>Department of Biomedical Engineering 3-year course</t>
  </si>
  <si>
    <t>生命医工学専攻3年制コース</t>
  </si>
  <si>
    <t xml:space="preserve">Regular　Students;
Early of March , 2024
</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</si>
  <si>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</si>
  <si>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</si>
  <si>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</si>
  <si>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</si>
  <si>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1"/>
  </si>
  <si>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</si>
  <si>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</si>
  <si>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</si>
  <si>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1"/>
  </si>
  <si>
    <t>TBA</t>
  </si>
  <si>
    <t>From 5 October to 25 November, 2022</t>
  </si>
  <si>
    <t>Program Management Team (PMT)</t>
  </si>
  <si>
    <t>pmt-ml@grips.ac.jp</t>
  </si>
  <si>
    <t>Please download and follow the "Application Guide" from here:
https://www.grips.ac.jp/en/admissions/apply/</t>
    <phoneticPr fontId="1"/>
  </si>
  <si>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</si>
  <si>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</si>
  <si>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</si>
  <si>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3201B</t>
  </si>
  <si>
    <t>Two-year Master’s Program of Public Policy (MP2)
https://www.grips.ac.jp/en/education/inter_programs/policy2/</t>
  </si>
  <si>
    <t>https://www.grips.ac.jp/en/research/directory-3/faculty_atoz/</t>
    <phoneticPr fontId="1"/>
  </si>
  <si>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</si>
  <si>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</si>
  <si>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</si>
  <si>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1"/>
  </si>
  <si>
    <t>3201D</t>
  </si>
  <si>
    <t>Macroeconomic Policy Program (2years)
https://www.grips.ac.jp/en/education/inter_programs/transition/</t>
  </si>
  <si>
    <t>https://www.grips.ac.jp/en/research/directory-5/faculty_atoz/</t>
    <phoneticPr fontId="1"/>
  </si>
  <si>
    <t>Please download and follow the "Application Guide" from here:
https://www.grips.ac.jp/en/admissions/apply/</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</si>
  <si>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</si>
  <si>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</si>
  <si>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</si>
  <si>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1"/>
  </si>
  <si>
    <t>From 5 October 2022 to 11 January 2023</t>
  </si>
  <si>
    <t>June 28th, 2024</t>
  </si>
  <si>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</si>
  <si>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</si>
  <si>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</si>
  <si>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1"/>
  </si>
  <si>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</si>
  <si>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</si>
  <si>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</si>
  <si>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1"/>
  </si>
  <si>
    <t>3201H</t>
    <phoneticPr fontId="1"/>
  </si>
  <si>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</si>
  <si>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</si>
  <si>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1"/>
  </si>
  <si>
    <t>From 5 October 2022 to 24 February, 2023</t>
  </si>
  <si>
    <t>8502A</t>
  </si>
  <si>
    <t>Graduate school of Nursing Science</t>
  </si>
  <si>
    <t>Master Course</t>
  </si>
  <si>
    <t>http://university.luke.ac.jp/english/graduate_school/index.html</t>
    <phoneticPr fontId="1"/>
  </si>
  <si>
    <t>看護学研究科</t>
  </si>
  <si>
    <t>修士課程</t>
  </si>
  <si>
    <t>http://university.luke.ac.jp/english/faculty_and_research/index.html#archiveSerch</t>
    <phoneticPr fontId="1"/>
  </si>
  <si>
    <t>Please contact us</t>
  </si>
  <si>
    <t>None</t>
  </si>
  <si>
    <t>International Partnerships</t>
  </si>
  <si>
    <t>international@slcn.ac.jp</t>
  </si>
  <si>
    <t>http://university.luke.ac.jp/graduate/master/special-international-students_m.html</t>
    <phoneticPr fontId="1"/>
  </si>
  <si>
    <t>TOEFL - 80 (iBT)/550 (PBT), IELTS – 6.0, or other equivalent scores</t>
  </si>
  <si>
    <t>未定TBD</t>
  </si>
  <si>
    <t>修士課程は2025年4月の正規生のみ受け入れ可能です。</t>
  </si>
  <si>
    <t>The master's program is only available to full-time students in April 2025.</t>
  </si>
  <si>
    <t>8502B</t>
  </si>
  <si>
    <t>Doctor Course</t>
  </si>
  <si>
    <t>博士後期課程</t>
  </si>
  <si>
    <t>From 4 January to 1 February, 2023</t>
  </si>
  <si>
    <t>http://university.luke.ac.jp/graduate/doctor/special-international-students_d.html</t>
    <phoneticPr fontId="1"/>
  </si>
  <si>
    <t>November 2023</t>
  </si>
  <si>
    <t>March 2024</t>
  </si>
  <si>
    <t>博士後期課程は2024年10月、2025年4月ともに正規生として入学可能です</t>
  </si>
  <si>
    <t>0706H</t>
    <phoneticPr fontId="1"/>
  </si>
  <si>
    <t>生命産業科学学位プログラム</t>
    <phoneticPr fontId="1"/>
  </si>
  <si>
    <t>渡邉和男（担当）</t>
    <phoneticPr fontId="1"/>
  </si>
  <si>
    <t>1 December, to 15 December, 2023</t>
  </si>
  <si>
    <t>https://eng.ap-graduate.tsukuba.ac.jp</t>
    <phoneticPr fontId="1"/>
  </si>
  <si>
    <t>November, 2023</t>
  </si>
  <si>
    <t>Choice of TOEFL, TOEIC, IELTS with option to GRE</t>
  </si>
  <si>
    <t>March,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</si>
  <si>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</si>
  <si>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</si>
  <si>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1"/>
  </si>
  <si>
    <t>The SUSTEP is one the most international graduate degree program in Japan for those who want to solve sustainability issues.</t>
  </si>
  <si>
    <t>https://www.envr.tsukuba.ac.jp/~jds/people03.html</t>
    <phoneticPr fontId="1"/>
  </si>
  <si>
    <t xml:space="preserve">6-1, </t>
  </si>
  <si>
    <t>From 1 April to May 6, 2024</t>
  </si>
  <si>
    <t>From 1 April to 8 May, 2023</t>
  </si>
  <si>
    <t>Dr. Kenichi Matsui</t>
  </si>
  <si>
    <t>matsui.kenichi.gt@u.tsukuba.ac.jp</t>
  </si>
  <si>
    <t>https://www.envr.tsukuba.ac.jp/eng/</t>
    <phoneticPr fontId="1"/>
  </si>
  <si>
    <t>0701B</t>
  </si>
  <si>
    <t>Master's Program in Sport and Olympic Studies</t>
    <phoneticPr fontId="1"/>
  </si>
  <si>
    <t>https://tias.tsukuba.ac.jp/tias2/</t>
    <phoneticPr fontId="1"/>
  </si>
  <si>
    <t>スポーツ・オリンピック学学位プログラム</t>
  </si>
  <si>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</si>
  <si>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1"/>
  </si>
  <si>
    <t>From 1 December to 15 December, 2023</t>
  </si>
  <si>
    <t>TIAS Office</t>
  </si>
  <si>
    <t>tias-admin@un.tsukuba.ac.jp</t>
  </si>
  <si>
    <t>https://eng.ap-graduate.tsukuba.ac.jp/course/chs/#course-art</t>
    <phoneticPr fontId="1"/>
  </si>
  <si>
    <t>TOEFL, IELTS and TOEIC</t>
  </si>
  <si>
    <t>February 15th, 2024</t>
  </si>
  <si>
    <t>Contact the faculty member of your desired research area in advance of the application.</t>
  </si>
  <si>
    <t>希望する研究領域の所属教員に、出願前にコンタクトしてください。</t>
  </si>
  <si>
    <t>0702C</t>
    <phoneticPr fontId="1"/>
  </si>
  <si>
    <t>Master's Program in International Public Policy/
Program in Economic and Public Policy (PEPP)</t>
  </si>
  <si>
    <t>国際公共政策学位プログラム／
経済・公共政策プログラム（PEPP)</t>
  </si>
  <si>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</si>
  <si>
    <t>2024-Jan-31</t>
  </si>
  <si>
    <t>Please go to  "https://pepp.hass.tsukuba.ac.jp/ ". Then, go to admission page.</t>
  </si>
  <si>
    <t>0701C</t>
  </si>
  <si>
    <t>Master's and Doctoral Programs in Informatics</t>
  </si>
  <si>
    <t>https://informatics.tsukuba.ac.jp/en/</t>
    <phoneticPr fontId="1"/>
  </si>
  <si>
    <t>情報学学位プログラム</t>
  </si>
  <si>
    <t>https://informatics.tsukuba.ac.jp/faculty/</t>
    <phoneticPr fontId="1"/>
  </si>
  <si>
    <t>https://informatics.tsukuba.ac.jp/faculty/</t>
  </si>
  <si>
    <t>After pre-application matching process</t>
  </si>
  <si>
    <t>TOEIC Listening &amp; Reading or TOEFL iBT or TOEFL iBT Home Edition or TOEFL iBT Paper Edition or IELTS Academic</t>
  </si>
  <si>
    <t>2001A</t>
  </si>
  <si>
    <t>Tokyo Medical and Dental University</t>
  </si>
  <si>
    <t>Master of Public Health in Global Health Course</t>
  </si>
  <si>
    <t>https://www.tmd.ac.jp/cmn/mphgh/</t>
    <phoneticPr fontId="1"/>
  </si>
  <si>
    <t>東京医科歯科大学</t>
  </si>
  <si>
    <t>医歯学総合研究科</t>
  </si>
  <si>
    <t>グローバルヘルスリーダー養成コース</t>
  </si>
  <si>
    <t>From 3 April to 28 April,2023</t>
  </si>
  <si>
    <t>https://www.tmd.ac.jp/english/admissions/application/graduate/</t>
    <phoneticPr fontId="1"/>
  </si>
  <si>
    <t>12月末予定
※10月入学試験実施の有無は4月入学者数による。</t>
  </si>
  <si>
    <t>TOEFL iTPまたはIELTS
もしくは英語が公用語の国の出身者または大学の卒業生であること</t>
  </si>
  <si>
    <t>1401A</t>
  </si>
  <si>
    <t>Tokyo City University</t>
  </si>
  <si>
    <t xml:space="preserve">Graduate School of Integrative Science and Engineering </t>
  </si>
  <si>
    <t>東京都市大学</t>
  </si>
  <si>
    <t>https://www.risys.gl.tcu.ac.jp/Main.php?action=&amp;type=&amp;selected_lang=E&amp;tchCd=0000000000</t>
    <phoneticPr fontId="1"/>
  </si>
  <si>
    <t>From 12 Jan to 18 Jan,2024</t>
  </si>
  <si>
    <t>募集しない</t>
  </si>
  <si>
    <t xml:space="preserve">International Center 
</t>
  </si>
  <si>
    <t>kokusaibu@tcu.ac.jp</t>
  </si>
  <si>
    <t>https://www.tcu.ac.jp/english/admission/graduate/index.html</t>
    <phoneticPr fontId="1"/>
  </si>
  <si>
    <t>1402A</t>
  </si>
  <si>
    <t xml:space="preserve"> Graduate School of Environmental and Information Studies           </t>
  </si>
  <si>
    <t>環境情報学研究科</t>
  </si>
  <si>
    <t>1802A</t>
  </si>
  <si>
    <t>Department of Biological Production Science</t>
  </si>
  <si>
    <t xml:space="preserve">
生物生産科学専攻
</t>
    <phoneticPr fontId="1"/>
  </si>
  <si>
    <t>https://www.tuat.ac.jp/uni-grad/en/boshu/index.html</t>
    <phoneticPr fontId="1"/>
  </si>
  <si>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</si>
  <si>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</si>
  <si>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</si>
  <si>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</si>
  <si>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1"/>
  </si>
  <si>
    <t>Department of Applied Life Science</t>
  </si>
  <si>
    <t xml:space="preserve">応用生命科学専攻
</t>
  </si>
  <si>
    <t>1802C</t>
  </si>
  <si>
    <t>Department of Symbiotic Science of Environment and Natural Resources</t>
  </si>
  <si>
    <t xml:space="preserve">
環境資源共生科学専攻
</t>
    <phoneticPr fontId="1"/>
  </si>
  <si>
    <t>1802D</t>
  </si>
  <si>
    <t>Department of Agricultural and Environmental Engineering</t>
  </si>
  <si>
    <t>農業環境工学専攻</t>
  </si>
  <si>
    <t>1802E</t>
  </si>
  <si>
    <t>Department of Science on Agricultural Economy and Symbiotic Society</t>
  </si>
  <si>
    <t>農林共生社会科学専攻</t>
  </si>
  <si>
    <t>1803A</t>
  </si>
  <si>
    <t>Department of Biotechnology and Life Science</t>
  </si>
  <si>
    <t>https://www.tuat.ac.jp/en/department/graduate_school/engineering/index.html</t>
    <phoneticPr fontId="1"/>
  </si>
  <si>
    <t>生命工学専攻（国際専修）</t>
  </si>
  <si>
    <t>To be included in the application guidelines</t>
    <phoneticPr fontId="1"/>
  </si>
  <si>
    <t>Mid January,2024
(undecided)</t>
  </si>
  <si>
    <t>https://www.tuat.ac.jp/en/admission/nyushi_daigakuin/youkou/kougakuhu.html</t>
    <phoneticPr fontId="1"/>
  </si>
  <si>
    <t>Late December 2023 (tentative)</t>
  </si>
  <si>
    <t xml:space="preserve">A score of qualification or examination test equal to or more than B2 equivalent of Common　European Framework of Reference for Languages (CEFR) in English </t>
  </si>
  <si>
    <t>Mid February,2024
(undecided)</t>
  </si>
  <si>
    <t>1803B</t>
  </si>
  <si>
    <t>Department of Biomedical Engineering</t>
  </si>
  <si>
    <t>生体医用システム工学専攻（国際専修）</t>
  </si>
  <si>
    <t>1803C</t>
  </si>
  <si>
    <t>Department of Applied Chemistry</t>
  </si>
  <si>
    <t>https://www.tuat.ac.jp/en/department/graduate_school/engineering/index.html</t>
  </si>
  <si>
    <t>応用化学専攻（国際専修）</t>
  </si>
  <si>
    <t>To be included in the application guidelines</t>
  </si>
  <si>
    <t>1803D</t>
  </si>
  <si>
    <t>Department of Applied Physics and Chemical Engineering</t>
  </si>
  <si>
    <t>化学物理工学専攻（国際専修）</t>
  </si>
  <si>
    <t>1803E</t>
  </si>
  <si>
    <t>Department of Mechanical Systems Engineering</t>
  </si>
  <si>
    <t>機械システム工学専攻（国際専修）</t>
  </si>
  <si>
    <t>1803F</t>
  </si>
  <si>
    <t>Department of Electrical Engineering and Computer Science</t>
  </si>
  <si>
    <t>知能情報システム工学専攻（国際専修）</t>
  </si>
  <si>
    <t>1804A</t>
  </si>
  <si>
    <t xml:space="preserve">Graduate School of Bio-Applications and Systems Engineering </t>
  </si>
  <si>
    <t>Department of Bio-Functions and Systems Science</t>
  </si>
  <si>
    <t>https://www.tuat.ac.jp/base/en/</t>
    <phoneticPr fontId="1"/>
  </si>
  <si>
    <t>大学院生物システム応用科学府</t>
  </si>
  <si>
    <t>生物機能システム科学専攻</t>
  </si>
  <si>
    <t>https://www.tuat.ac.jp/base/en/biofs.html</t>
    <phoneticPr fontId="1"/>
  </si>
  <si>
    <t>From 17 April to 18 April,2023</t>
  </si>
  <si>
    <t>Please contact the professors you wish to teach directly.</t>
  </si>
  <si>
    <t>https://www.tuat.ac.jp/base/staff/biofs.html</t>
  </si>
  <si>
    <t>Between Feb08 to Feb28, 2024</t>
    <phoneticPr fontId="1"/>
  </si>
  <si>
    <t>Mid January 2024</t>
  </si>
  <si>
    <t>Mid May 2024</t>
  </si>
  <si>
    <t>5501A</t>
  </si>
  <si>
    <t>Graduate School of Business</t>
  </si>
  <si>
    <t>Global Business and Management Studies</t>
  </si>
  <si>
    <t>ー</t>
  </si>
  <si>
    <t>https://gmba.doshisha.ac.jp/en/</t>
    <phoneticPr fontId="1"/>
  </si>
  <si>
    <t>ビジネス研究科</t>
  </si>
  <si>
    <t>グローバル経営研究専攻</t>
  </si>
  <si>
    <t>ー</t>
    <phoneticPr fontId="1"/>
  </si>
  <si>
    <t>Within April 12, 2023</t>
  </si>
  <si>
    <t>https://gmba.doshisha.ac.jp/en/admissions_and_scholarships/how-to-apply.html</t>
    <phoneticPr fontId="1"/>
  </si>
  <si>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</si>
  <si>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</si>
  <si>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</si>
  <si>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</si>
  <si>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</si>
  <si>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1601A</t>
  </si>
  <si>
    <t>The University of Tokyo</t>
    <phoneticPr fontId="1"/>
  </si>
  <si>
    <t>Graduatate School of Public Policy</t>
    <phoneticPr fontId="1"/>
  </si>
  <si>
    <t>Master of Public Policy, International Program (MPP/IP)</t>
    <phoneticPr fontId="1"/>
  </si>
  <si>
    <t>http://www.pp.u-tokyo.ac.jp/en/</t>
    <phoneticPr fontId="1"/>
  </si>
  <si>
    <t>東京大学</t>
    <rPh sb="0" eb="2">
      <t>トウキョウ</t>
    </rPh>
    <rPh sb="2" eb="4">
      <t>ダイガク</t>
    </rPh>
    <phoneticPr fontId="1"/>
  </si>
  <si>
    <t>公共政策学教育部</t>
    <rPh sb="0" eb="2">
      <t>コウキョウ</t>
    </rPh>
    <rPh sb="2" eb="4">
      <t>セイサク</t>
    </rPh>
    <rPh sb="4" eb="5">
      <t>ガク</t>
    </rPh>
    <rPh sb="5" eb="8">
      <t>キョウイクブ</t>
    </rPh>
    <phoneticPr fontId="1"/>
  </si>
  <si>
    <t>国際プログラムコース</t>
    <rPh sb="0" eb="2">
      <t>コクサイ</t>
    </rPh>
    <phoneticPr fontId="1"/>
  </si>
  <si>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1"/>
  </si>
  <si>
    <t>Not mandatory</t>
    <phoneticPr fontId="1"/>
  </si>
  <si>
    <t>-</t>
    <phoneticPr fontId="1"/>
  </si>
  <si>
    <t>PhD candidates are not accepted</t>
    <phoneticPr fontId="1"/>
  </si>
  <si>
    <t>From 1 November to 13 December,2023</t>
    <phoneticPr fontId="1"/>
  </si>
  <si>
    <t>http://www.pp.u-tokyo.ac.jp/en/mppip/</t>
    <phoneticPr fontId="1"/>
  </si>
  <si>
    <t>TOEFL iBT or IELTS (required)　
GRE（recommended)</t>
    <phoneticPr fontId="1"/>
  </si>
  <si>
    <t>February 22nd, 2024</t>
    <phoneticPr fontId="1"/>
  </si>
  <si>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1"/>
  </si>
  <si>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5"/>
        <color rgb="FFFF0000"/>
        <rFont val="BIZ UDゴシック"/>
        <family val="3"/>
        <charset val="128"/>
      </rPr>
      <t>※主管部での対応について↓</t>
    </r>
    <r>
      <rPr>
        <sz val="15"/>
        <color theme="1"/>
        <rFont val="BIZ UDゴシック"/>
        <family val="3"/>
        <charset val="128"/>
      </rPr>
      <t xml:space="preserve">
１．出願時、検定料払込に必要な</t>
    </r>
    <r>
      <rPr>
        <sz val="15"/>
        <color rgb="FFFF0000"/>
        <rFont val="BIZ UDゴシック"/>
        <family val="3"/>
        <charset val="128"/>
      </rPr>
      <t>E-shiharai番号の発行を大学へ依頼</t>
    </r>
    <r>
      <rPr>
        <sz val="15"/>
        <rFont val="BIZ UDゴシック"/>
        <family val="3"/>
        <charset val="128"/>
      </rPr>
      <t>ください</t>
    </r>
    <r>
      <rPr>
        <sz val="15"/>
        <color theme="1"/>
        <rFont val="BIZ UDゴシック"/>
        <family val="3"/>
        <charset val="128"/>
      </rPr>
      <t>（</t>
    </r>
    <r>
      <rPr>
        <sz val="15"/>
        <color rgb="FFFF0000"/>
        <rFont val="BIZ UDゴシック"/>
        <family val="3"/>
        <charset val="128"/>
      </rPr>
      <t>11月上旬</t>
    </r>
    <r>
      <rPr>
        <sz val="15"/>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1"/>
  </si>
  <si>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</si>
  <si>
    <t>0307A</t>
    <phoneticPr fontId="1"/>
  </si>
  <si>
    <t>Graduate school of Education</t>
  </si>
  <si>
    <t>International Graduate Program in Global Education Studies</t>
  </si>
  <si>
    <t>https://www.sed.tohoku.ac.jp/course/i-ges/</t>
    <phoneticPr fontId="1"/>
  </si>
  <si>
    <t>教育学研究科</t>
  </si>
  <si>
    <t>国際学位コース</t>
  </si>
  <si>
    <t>Welcome to join I-GES to build education for the breakthroughs we need together!</t>
  </si>
  <si>
    <t>https://www.sed.tohoku.ac.jp/course/i-ges/outline/course/</t>
    <phoneticPr fontId="1"/>
  </si>
  <si>
    <t>From 7 December to 21 December,2023</t>
  </si>
  <si>
    <t>Dr. Lei Cao</t>
  </si>
  <si>
    <t>sed-iges@grp.tohoku.ac.jp</t>
  </si>
  <si>
    <t>https://www.sed.tohoku.ac.jp/course/i-ges/admission/</t>
    <phoneticPr fontId="1"/>
  </si>
  <si>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</si>
  <si>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</si>
  <si>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</si>
  <si>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0301A</t>
  </si>
  <si>
    <t>Department of Geophysics</t>
  </si>
  <si>
    <t>https://www.sci.tohoku.ac.jp/english/</t>
    <phoneticPr fontId="1"/>
  </si>
  <si>
    <t>地球物理学専攻</t>
  </si>
  <si>
    <t>https://www.gp.tohoku.ac.jp/research/find-research-field-en.html</t>
    <phoneticPr fontId="1"/>
  </si>
  <si>
    <t>direct@mail.sci.tohoku.ac.jp</t>
    <phoneticPr fontId="1"/>
  </si>
  <si>
    <t>Early September 2024</t>
  </si>
  <si>
    <t>9101C</t>
    <phoneticPr fontId="1"/>
  </si>
  <si>
    <t>Division of Information Science
(Doctoral course)</t>
  </si>
  <si>
    <t>情報科学領域
（博士後期課程）</t>
  </si>
  <si>
    <t>Pre-application period:
22 December, 2023
Aplpplication Period:
From 22 January to 24 January, 2024</t>
  </si>
  <si>
    <t>February 26th, 2024</t>
  </si>
  <si>
    <t>9101F</t>
    <phoneticPr fontId="1"/>
  </si>
  <si>
    <t>Division of Materials Science
(Doctoral course)</t>
  </si>
  <si>
    <t>物質創成科学領域
（博士後期課程）</t>
  </si>
  <si>
    <t>6601A</t>
  </si>
  <si>
    <t>Naruto University of Education</t>
  </si>
  <si>
    <t>Graduate School of Educaiton</t>
  </si>
  <si>
    <t>Global Education</t>
  </si>
  <si>
    <t>Prof. ISHIMURA Masao</t>
  </si>
  <si>
    <t>http://www.naruto-u.ac.jp/schools/global/outline/index_en.html</t>
    <phoneticPr fontId="1"/>
  </si>
  <si>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</si>
  <si>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</si>
  <si>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</si>
  <si>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</si>
  <si>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</si>
  <si>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1"/>
  </si>
  <si>
    <t>From 29 May to 2 June,2023 
as reference</t>
  </si>
  <si>
    <t>Deadline: 8 May,2023 
as reference</t>
  </si>
  <si>
    <t>International Services Office</t>
  </si>
  <si>
    <t>kokusai@naruto-u.ac.jp</t>
  </si>
  <si>
    <t>nyushidaigakuin@naruto-u.ac.jp( regular students)
kokusai@naruto-u.ac.jp(research students)</t>
    <phoneticPr fontId="1"/>
  </si>
  <si>
    <t>6601B</t>
  </si>
  <si>
    <t>Prof. OZAWA Hiroaki</t>
  </si>
  <si>
    <t>https://www.naruto-u.ac.jp/schools/global/outline/index_en.html</t>
    <phoneticPr fontId="1"/>
  </si>
  <si>
    <t>小澤大成教授</t>
  </si>
  <si>
    <t>6601C</t>
  </si>
  <si>
    <t>Prof. ISHIZAKA Hiroki</t>
  </si>
  <si>
    <t>石坂広樹教授</t>
  </si>
  <si>
    <t>nyushidaigakuin@naruto-u.ac.jp( regular students)
kokusai@naruto-u.ac.jp(research students)</t>
  </si>
  <si>
    <t>3501A</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</si>
  <si>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</si>
  <si>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</si>
  <si>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</si>
  <si>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</si>
  <si>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</si>
  <si>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</si>
  <si>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</si>
  <si>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phoneticPr fontId="1"/>
  </si>
  <si>
    <t>From Feburary 5 to Feburary 15, 2024</t>
  </si>
  <si>
    <t>Dr Erika Miller
Professor Susumu Ito</t>
  </si>
  <si>
    <t>e-miller@unii.ac.jp
s-ito@unii.ac.jp</t>
  </si>
  <si>
    <t>https://gs-unii.ac.jp/admissions_info/?lang=en</t>
    <phoneticPr fontId="1"/>
  </si>
  <si>
    <t>TOEFL, TOEIC(L&amp;R), IELTS(Academic)</t>
  </si>
  <si>
    <t>March 6th, 2024</t>
  </si>
  <si>
    <t>5705E</t>
  </si>
  <si>
    <t>Mathematics Program</t>
  </si>
  <si>
    <t>数学プログラム</t>
  </si>
  <si>
    <t>5705F</t>
  </si>
  <si>
    <t>Physics Program</t>
  </si>
  <si>
    <t>物理学プログラム</t>
  </si>
  <si>
    <t>5701C</t>
    <phoneticPr fontId="1"/>
  </si>
  <si>
    <t>Program of Basic Biology</t>
  </si>
  <si>
    <t>広島大学</t>
    <phoneticPr fontId="1"/>
  </si>
  <si>
    <t>統合生命科学研究科</t>
    <phoneticPr fontId="1"/>
  </si>
  <si>
    <t>基礎生物学プログラム</t>
  </si>
  <si>
    <t>From 2 May to 9 June,2023</t>
  </si>
  <si>
    <t>5701D</t>
    <phoneticPr fontId="1"/>
  </si>
  <si>
    <t>Program of Mathematical and Life Sciences</t>
  </si>
  <si>
    <t>数理生命科学プログラム</t>
  </si>
  <si>
    <t>5701E</t>
    <phoneticPr fontId="1"/>
  </si>
  <si>
    <t>Program of Biomedical Science</t>
  </si>
  <si>
    <t>生命医科学プログラム</t>
  </si>
  <si>
    <t>9501A</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</si>
  <si>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</si>
  <si>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</si>
  <si>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</si>
  <si>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</si>
  <si>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</si>
  <si>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1"/>
  </si>
  <si>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</si>
  <si>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</si>
  <si>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</si>
  <si>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</si>
  <si>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</si>
  <si>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</si>
  <si>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1"/>
  </si>
  <si>
    <t>Around July to August 2024</t>
  </si>
  <si>
    <t>Office of the Institute of Radiation Emergency Medicine</t>
  </si>
  <si>
    <t>jm5401@hirosaki-u.ac.jp</t>
  </si>
  <si>
    <t>CEFR B1 and above English</t>
  </si>
  <si>
    <t>英語統一試験結果の代用については，現在検討中です。
Substitution of English standardized test results is currently under consideration.</t>
  </si>
  <si>
    <t>7203A</t>
  </si>
  <si>
    <t>International course of agriculture</t>
  </si>
  <si>
    <t>Environmental Informatics</t>
  </si>
  <si>
    <t>Masahiro Tasumi</t>
  </si>
  <si>
    <t>https://www.miyazaki-u.ac.jp/agr/english/introduction/grad.html</t>
    <phoneticPr fontId="1"/>
  </si>
  <si>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</si>
  <si>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</si>
  <si>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</si>
  <si>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</si>
  <si>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1"/>
  </si>
  <si>
    <t>Academic Affairs and Student Support Office, Faculty of Agriculture</t>
  </si>
  <si>
    <t>nou-kyoumu@of.miyazaki-u.ac.jp</t>
  </si>
  <si>
    <t>5902A</t>
  </si>
  <si>
    <t>Graduate School of East Asian Studies</t>
  </si>
  <si>
    <t>https://www.yamaguchi-u.ac.jp/eas/en/index.html</t>
    <phoneticPr fontId="1"/>
  </si>
  <si>
    <t>東アジア研究科</t>
  </si>
  <si>
    <t>https://www.yamaguchi-u.ac.jp/eas/en/academic-staff-information/index.html</t>
    <phoneticPr fontId="1"/>
  </si>
  <si>
    <t>Around August 2023</t>
  </si>
  <si>
    <t>Mr. Masanori IDE</t>
  </si>
  <si>
    <t>eastasia@yamaguchi-u.ac.jp</t>
  </si>
  <si>
    <t>2. eastasia@yamaguchi-u.ac.jp</t>
    <phoneticPr fontId="1"/>
  </si>
  <si>
    <t>TOEFL or IELTS or TOEIC</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</si>
  <si>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</si>
  <si>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</si>
  <si>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</si>
  <si>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1"/>
  </si>
  <si>
    <t>都市イノベーション学府</t>
  </si>
  <si>
    <t>＜修士＞
都市地域社会専攻都市地域社会コース（都市基盤系）・国際基盤学コース（IGSI）
＜博士＞
都市イノベーション専攻（都市基盤系）</t>
    <phoneticPr fontId="1"/>
  </si>
  <si>
    <t>2023年3月2日（最終候補者確定後）～2023年5月10日March 3, 2023 (after finalists are confirmed) - May 10, 2023</t>
  </si>
  <si>
    <t>4. その他/Others
※次の設問で英語で詳細をご記載ください</t>
  </si>
  <si>
    <t>別途連絡
contact separately</t>
    <phoneticPr fontId="1"/>
  </si>
  <si>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</si>
  <si>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</si>
  <si>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</si>
  <si>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phoneticPr fontId="1"/>
  </si>
  <si>
    <t>別途連絡
contact separately</t>
  </si>
  <si>
    <t>7602A</t>
  </si>
  <si>
    <t>University of the Ryukyus</t>
  </si>
  <si>
    <t>[Master's Degree]
Engineering Course
[Doctoral Degree]
Material, Structural and Energy Engineering
Interdisciplinary Intelligent Systems Engineering</t>
  </si>
  <si>
    <t>https://www.tec.u-ryukyu.ac.jp/graduate/en/</t>
    <phoneticPr fontId="1"/>
  </si>
  <si>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</si>
  <si>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</si>
  <si>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</si>
  <si>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1"/>
  </si>
  <si>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</si>
  <si>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</si>
  <si>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</si>
  <si>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</si>
  <si>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7602B</t>
  </si>
  <si>
    <t>Chemistry,Biology and Marine Science</t>
  </si>
  <si>
    <t>Air pollution research Lab</t>
  </si>
  <si>
    <t>Kojiro Shimada</t>
  </si>
  <si>
    <t>https://www.sci.u-ryukyu.ac.jp/</t>
    <phoneticPr fontId="1"/>
  </si>
  <si>
    <t>海洋自然科学専攻</t>
  </si>
  <si>
    <t>大気汚染化学研究室</t>
  </si>
  <si>
    <t>島田 幸治郎</t>
  </si>
  <si>
    <t>https://www.sci.u-ryukyu.ac.jp/?page_id=443
https://www.sci.u-ryukyu.ac.jp/wp/wp-content/uploads/2023/05/5480579f171570c3aebb26824804517e.pdf</t>
    <phoneticPr fontId="1"/>
  </si>
  <si>
    <t>From 26 May to 22 June, 2023</t>
  </si>
  <si>
    <t>国際連携推進課
国際学術係</t>
  </si>
  <si>
    <t>kokenkyu@acs.u-ryukyu.ac.jp</t>
  </si>
  <si>
    <t>https://www.sci.u-ryukyu.ac.jp/?page_id=443</t>
    <phoneticPr fontId="1"/>
  </si>
  <si>
    <t>Around the beginning of December 2023</t>
  </si>
  <si>
    <t>Within July 2024</t>
  </si>
  <si>
    <t>7601A</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</si>
  <si>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</si>
  <si>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</si>
  <si>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</si>
  <si>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1"/>
  </si>
  <si>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</si>
  <si>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</si>
  <si>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</si>
  <si>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</si>
  <si>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</si>
  <si>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1"/>
  </si>
  <si>
    <t>From 23 to 27 January,2023</t>
  </si>
  <si>
    <t>Accoc Prof Daisuke Nonaka</t>
  </si>
  <si>
    <t>nonakad@med.u-ryukyu.ac.jp</t>
  </si>
  <si>
    <t>https://www.med.u-ryukyu.ac.jp/new-information/17514.html</t>
    <phoneticPr fontId="1"/>
  </si>
  <si>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</si>
  <si>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</si>
  <si>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</si>
  <si>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Submission of test certificates is optional. Therefore, the designated "Test Name and Criteria Score" are not listed. If you choose to submit test certificate, please do so at the time of application, not during the pre-application matching process.</t>
    <phoneticPr fontId="1"/>
  </si>
  <si>
    <t>2302A</t>
  </si>
  <si>
    <t>Graduate School of Commerce</t>
  </si>
  <si>
    <t>Commerce</t>
  </si>
  <si>
    <t>https://www.waseda.jp/fcom/gsc/en/applicants/admission</t>
    <phoneticPr fontId="1"/>
  </si>
  <si>
    <t>商学専攻</t>
  </si>
  <si>
    <t>https://www.waseda.jp/fcom/gsc/en/applicants/research</t>
    <phoneticPr fontId="1"/>
  </si>
  <si>
    <t>2023/11/10～2023/11/17</t>
  </si>
  <si>
    <t>https://www.waseda.jp/fcom/gsc/en/applicants/research</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</si>
  <si>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</si>
  <si>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</si>
  <si>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</si>
  <si>
    <t>Day</t>
    <phoneticPr fontId="1"/>
  </si>
  <si>
    <t>Month</t>
    <phoneticPr fontId="1"/>
  </si>
  <si>
    <t>Months</t>
    <phoneticPr fontId="1"/>
  </si>
  <si>
    <t>Year 1</t>
    <phoneticPr fontId="1"/>
  </si>
  <si>
    <t>Year 2</t>
    <phoneticPr fontId="1"/>
  </si>
  <si>
    <t>Year 3</t>
    <phoneticPr fontId="1"/>
  </si>
  <si>
    <t>Sex</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</si>
  <si>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</si>
  <si>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</si>
  <si>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</si>
  <si>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</si>
  <si>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</si>
  <si>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</si>
  <si>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</si>
  <si>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</si>
  <si>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</si>
  <si>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</si>
  <si>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</si>
  <si>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Afghanistan</t>
  </si>
  <si>
    <t>No relationship</t>
    <phoneticPr fontId="1"/>
  </si>
  <si>
    <t>Father</t>
    <phoneticPr fontId="1"/>
  </si>
  <si>
    <t>Primary Education</t>
    <phoneticPr fontId="1"/>
  </si>
  <si>
    <t>Full</t>
    <phoneticPr fontId="1"/>
  </si>
  <si>
    <t>Private Sector</t>
  </si>
  <si>
    <t>Excellent</t>
    <phoneticPr fontId="1"/>
  </si>
  <si>
    <t>Feb</t>
    <phoneticPr fontId="1"/>
  </si>
  <si>
    <t>Female</t>
    <phoneticPr fontId="1"/>
  </si>
  <si>
    <t>Albania</t>
  </si>
  <si>
    <t>the Military, an active military personnel or a military personnel listed in the muster roll/military register</t>
  </si>
  <si>
    <t>Mother</t>
    <phoneticPr fontId="1"/>
  </si>
  <si>
    <t>Lower Secondary Education</t>
    <phoneticPr fontId="1"/>
  </si>
  <si>
    <t>Part</t>
    <phoneticPr fontId="1"/>
  </si>
  <si>
    <t>Ministry/Governmental Institution</t>
  </si>
  <si>
    <t>Good</t>
    <phoneticPr fontId="1"/>
  </si>
  <si>
    <t>Mar</t>
    <phoneticPr fontId="1"/>
  </si>
  <si>
    <t>Rather not say</t>
  </si>
  <si>
    <t>Algeria</t>
  </si>
  <si>
    <t>an organization affiliated with the Military, or a personnel who does not belong to the military at present but is listed in the muster roll/military register</t>
  </si>
  <si>
    <t>Husband</t>
    <phoneticPr fontId="1"/>
  </si>
  <si>
    <t>Upper Secondary Education</t>
    <phoneticPr fontId="1"/>
  </si>
  <si>
    <t>Higher Education and TVET</t>
  </si>
  <si>
    <t>Fair</t>
    <phoneticPr fontId="1"/>
  </si>
  <si>
    <t>Apr</t>
    <phoneticPr fontId="1"/>
  </si>
  <si>
    <t>American Samoa</t>
  </si>
  <si>
    <t>Private(profit・Japanese)</t>
    <phoneticPr fontId="1"/>
  </si>
  <si>
    <t>Wife</t>
    <phoneticPr fontId="1"/>
  </si>
  <si>
    <t>Higher Education</t>
    <phoneticPr fontId="1"/>
  </si>
  <si>
    <t xml:space="preserve">Others </t>
  </si>
  <si>
    <t>Poor</t>
    <phoneticPr fontId="1"/>
  </si>
  <si>
    <t>May</t>
    <phoneticPr fontId="1"/>
  </si>
  <si>
    <t>Andorra</t>
  </si>
  <si>
    <t>Private(profit・Non-Japanese)</t>
    <phoneticPr fontId="1"/>
  </si>
  <si>
    <t>an civilian organization but with military personnel or a military division within the organization</t>
  </si>
  <si>
    <t>Brother</t>
    <phoneticPr fontId="1"/>
  </si>
  <si>
    <t>Jun</t>
    <phoneticPr fontId="1"/>
  </si>
  <si>
    <t>Angola</t>
  </si>
  <si>
    <t>NGO/Private(Non-profit)</t>
    <phoneticPr fontId="1"/>
  </si>
  <si>
    <t>an organization which will be affiliated with or under the control of the Military in times of emergency as specified clearly in its organic law/law of establishment</t>
  </si>
  <si>
    <t>Sister</t>
    <phoneticPr fontId="1"/>
  </si>
  <si>
    <t>Jul</t>
    <phoneticPr fontId="1"/>
  </si>
  <si>
    <t>Anguilla</t>
  </si>
  <si>
    <t>Uncle</t>
    <phoneticPr fontId="1"/>
  </si>
  <si>
    <t>Aug</t>
    <phoneticPr fontId="1"/>
  </si>
  <si>
    <t>Antarctica</t>
  </si>
  <si>
    <t>Aunt</t>
    <phoneticPr fontId="1"/>
  </si>
  <si>
    <t>Sep</t>
    <phoneticPr fontId="1"/>
  </si>
  <si>
    <t>Antigua and Barbuda</t>
  </si>
  <si>
    <t>Son</t>
    <phoneticPr fontId="1"/>
  </si>
  <si>
    <t>Oct</t>
    <phoneticPr fontId="1"/>
  </si>
  <si>
    <t>Argentina</t>
  </si>
  <si>
    <t>Daughter</t>
    <phoneticPr fontId="1"/>
  </si>
  <si>
    <t>Nov</t>
    <phoneticPr fontId="1"/>
  </si>
  <si>
    <t>Armenia</t>
  </si>
  <si>
    <t>Cousin</t>
    <phoneticPr fontId="1"/>
  </si>
  <si>
    <t>Dec</t>
    <phoneticPr fontId="1"/>
  </si>
  <si>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</si>
  <si>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</si>
  <si>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</si>
  <si>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</si>
  <si>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</si>
  <si>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</si>
  <si>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</si>
  <si>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</si>
  <si>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</si>
  <si>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</si>
  <si>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</si>
  <si>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</si>
  <si>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</si>
  <si>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</si>
  <si>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</si>
  <si>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</si>
  <si>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</si>
  <si>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</si>
  <si>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</si>
  <si>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</si>
  <si>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</si>
  <si>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</si>
  <si>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</si>
  <si>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</si>
  <si>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</si>
  <si>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</si>
  <si>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</si>
  <si>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</si>
  <si>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</si>
  <si>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</si>
  <si>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</si>
  <si>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</si>
  <si>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</si>
  <si>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</si>
  <si>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</si>
  <si>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</si>
  <si>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</si>
  <si>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</si>
  <si>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</si>
  <si>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DR</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</si>
  <si>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</si>
  <si>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</si>
  <si>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</si>
  <si>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</si>
  <si>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</si>
  <si>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</si>
  <si>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</si>
  <si>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</si>
  <si>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</si>
  <si>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</si>
  <si>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</si>
  <si>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</si>
  <si>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</si>
  <si>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</si>
  <si>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</si>
  <si>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</si>
  <si>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</si>
  <si>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</si>
  <si>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</si>
  <si>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</si>
  <si>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</si>
  <si>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</si>
  <si>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</si>
  <si>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</si>
  <si>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</si>
  <si>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</si>
  <si>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</si>
  <si>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</si>
  <si>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</si>
  <si>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</si>
  <si>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</si>
  <si>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</si>
  <si>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</si>
  <si>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</si>
  <si>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</si>
  <si>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</si>
  <si>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</si>
  <si>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</si>
  <si>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</si>
  <si>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</si>
  <si>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</si>
  <si>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</si>
  <si>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</si>
  <si>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</si>
  <si>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</si>
  <si>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</si>
  <si>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</si>
  <si>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</si>
  <si>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</si>
  <si>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</si>
  <si>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</si>
  <si>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</si>
  <si>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</si>
  <si>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</si>
  <si>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Isle of Man</t>
  </si>
  <si>
    <t>Israel</t>
  </si>
  <si>
    <t>Italy</t>
  </si>
  <si>
    <t>Ivory Coast (Côte d'Ivoire)</t>
  </si>
  <si>
    <t>Jamaica</t>
  </si>
  <si>
    <t>Japan</t>
  </si>
  <si>
    <t>Jersey</t>
  </si>
  <si>
    <t>Jordan</t>
  </si>
  <si>
    <t>Kazakhstan</t>
  </si>
  <si>
    <t>Kenya</t>
  </si>
  <si>
    <t>Kingdom of Eswatini</t>
  </si>
  <si>
    <t>Kiribati</t>
  </si>
  <si>
    <t>Korea, Republic of</t>
  </si>
  <si>
    <t>Kuwait</t>
  </si>
  <si>
    <t>Kyrgyzstan</t>
  </si>
  <si>
    <t>Lao People's Democratic Republic</t>
  </si>
  <si>
    <t>Latvia</t>
  </si>
  <si>
    <t>Lebanon</t>
  </si>
  <si>
    <t>Lesotho</t>
  </si>
  <si>
    <t>Liberia</t>
  </si>
  <si>
    <t>Libya</t>
  </si>
  <si>
    <t>Liechtenstein</t>
  </si>
  <si>
    <t>Lithuania</t>
  </si>
  <si>
    <t>Luxembourg</t>
  </si>
  <si>
    <t>Macao</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</si>
  <si>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</si>
  <si>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</si>
  <si>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</si>
  <si>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</si>
  <si>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</si>
  <si>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</si>
  <si>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</si>
  <si>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</si>
  <si>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</si>
  <si>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</si>
  <si>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</si>
  <si>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</si>
  <si>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</si>
  <si>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</si>
  <si>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</si>
  <si>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</si>
  <si>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</si>
  <si>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</si>
  <si>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</si>
  <si>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</si>
  <si>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</si>
  <si>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</si>
  <si>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</si>
  <si>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</si>
  <si>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</si>
  <si>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</si>
  <si>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</si>
  <si>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</si>
  <si>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</si>
  <si>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</si>
  <si>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</si>
  <si>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</si>
  <si>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</si>
  <si>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Korea</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</si>
  <si>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</si>
  <si>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</si>
  <si>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</si>
  <si>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</si>
  <si>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</si>
  <si>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</si>
  <si>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</si>
  <si>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</si>
  <si>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</si>
  <si>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</si>
  <si>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</si>
  <si>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</si>
  <si>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</si>
  <si>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</si>
  <si>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</si>
  <si>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</si>
  <si>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</si>
  <si>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</si>
  <si>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</si>
  <si>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</si>
  <si>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</si>
  <si>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</si>
  <si>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</si>
  <si>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</si>
  <si>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</si>
  <si>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</si>
  <si>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</si>
  <si>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</si>
  <si>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</si>
  <si>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</si>
  <si>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</si>
  <si>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</si>
  <si>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</si>
  <si>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</si>
  <si>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</si>
  <si>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</si>
  <si>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</si>
  <si>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</si>
  <si>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</si>
  <si>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</si>
  <si>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</si>
  <si>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 Georgia and the Sou. Sandwich Is.</t>
  </si>
  <si>
    <t>South Africa</t>
  </si>
  <si>
    <t>South Sudan</t>
  </si>
  <si>
    <t>Spain</t>
  </si>
  <si>
    <t>Sri Lanka</t>
  </si>
  <si>
    <t>St. Helena Ascension-Tristanda Cunha</t>
  </si>
  <si>
    <t>Sudan</t>
  </si>
  <si>
    <t>Suriname</t>
  </si>
  <si>
    <t>Svalbard and Jan Mayen</t>
  </si>
  <si>
    <t>Sweden</t>
  </si>
  <si>
    <t>Switzerland</t>
  </si>
  <si>
    <t>Syria</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</si>
  <si>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</si>
  <si>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</si>
  <si>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</si>
  <si>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</si>
  <si>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</si>
  <si>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</si>
  <si>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</si>
  <si>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</si>
  <si>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</si>
  <si>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</si>
  <si>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</si>
  <si>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</si>
  <si>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</si>
  <si>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</si>
  <si>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</si>
  <si>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</si>
  <si>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</si>
  <si>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</si>
  <si>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</si>
  <si>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t>
  </si>
  <si>
    <t>Uruguay</t>
  </si>
  <si>
    <t>Uzbekistan</t>
  </si>
  <si>
    <t>Vanuatu</t>
  </si>
  <si>
    <t>Venezuela</t>
  </si>
  <si>
    <t>Viet Nam</t>
  </si>
  <si>
    <t>Virgin Islands, British</t>
  </si>
  <si>
    <t>Virgin Islands, U.S.</t>
  </si>
  <si>
    <t>Wallis and Futuna</t>
  </si>
  <si>
    <t>Western Sahara</t>
  </si>
  <si>
    <t>Yemen</t>
  </si>
  <si>
    <t>Zambia</t>
  </si>
  <si>
    <t>Zimbabwe</t>
  </si>
  <si>
    <r>
      <t xml:space="preserve">Total No.
</t>
    </r>
    <r>
      <rPr>
        <sz val="10"/>
        <color rgb="FFFF0000"/>
        <rFont val="Arial"/>
        <family val="2"/>
      </rPr>
      <t>(3 digits)</t>
    </r>
    <phoneticPr fontId="1"/>
  </si>
  <si>
    <t>Country Name
(Nationality)</t>
    <phoneticPr fontId="1"/>
  </si>
  <si>
    <t>Name of Program</t>
    <phoneticPr fontId="1"/>
  </si>
  <si>
    <t>Country Code</t>
    <phoneticPr fontId="1"/>
  </si>
  <si>
    <t>Program Code</t>
    <phoneticPr fontId="1"/>
  </si>
  <si>
    <r>
      <t xml:space="preserve">Reg. No.
</t>
    </r>
    <r>
      <rPr>
        <sz val="10"/>
        <color rgb="FFFF0000"/>
        <rFont val="Arial"/>
        <family val="2"/>
      </rPr>
      <t>(Country code + Program Code + 3 digits number)</t>
    </r>
    <phoneticPr fontId="1"/>
  </si>
  <si>
    <r>
      <t xml:space="preserve">Name
</t>
    </r>
    <r>
      <rPr>
        <sz val="10"/>
        <color rgb="FFFF0000"/>
        <rFont val="Arial"/>
        <family val="2"/>
      </rPr>
      <t>*As shown in passport</t>
    </r>
    <phoneticPr fontId="1"/>
  </si>
  <si>
    <t>Name by Katakana</t>
    <phoneticPr fontId="1"/>
  </si>
  <si>
    <t>Gender
(M/F)</t>
    <phoneticPr fontId="1"/>
  </si>
  <si>
    <t>Date of Birth
(yyyy/mm/dd)</t>
    <phoneticPr fontId="1"/>
  </si>
  <si>
    <t>Age
(as of April 1, 2023)</t>
    <phoneticPr fontId="1"/>
  </si>
  <si>
    <t>Contact</t>
  </si>
  <si>
    <t>Organization</t>
  </si>
  <si>
    <t>Order of priority by JICA Overseas Offices
(Please prioritize candidates of each country)</t>
    <phoneticPr fontId="1"/>
  </si>
  <si>
    <t>Remarks or comments for university matching. This comment will be visible to the University.
(If any)</t>
    <phoneticPr fontId="1"/>
  </si>
  <si>
    <r>
      <t xml:space="preserve">Proficiency in English
</t>
    </r>
    <r>
      <rPr>
        <sz val="10"/>
        <color rgb="FFFF0000"/>
        <rFont val="Arial"/>
        <family val="2"/>
      </rPr>
      <t>*mandatory if requested by the desired universities</t>
    </r>
    <phoneticPr fontId="1"/>
  </si>
  <si>
    <t>Research Topic</t>
    <phoneticPr fontId="1"/>
  </si>
  <si>
    <t>Desired University (1st Prioirity)</t>
    <phoneticPr fontId="1"/>
  </si>
  <si>
    <t>Pre-application Matching to 1st desired university</t>
    <phoneticPr fontId="1"/>
  </si>
  <si>
    <t>JICA screening (Jan 2023)</t>
  </si>
  <si>
    <t>Selection by 1st desired University</t>
    <phoneticPr fontId="1"/>
  </si>
  <si>
    <t>Final Screening by JICA
(July 2023)</t>
    <phoneticPr fontId="1"/>
  </si>
  <si>
    <r>
      <rPr>
        <sz val="10"/>
        <color theme="1"/>
        <rFont val="ＭＳ Ｐゴシック"/>
        <family val="3"/>
        <charset val="128"/>
      </rPr>
      <t>国内部コメント</t>
    </r>
    <rPh sb="0" eb="2">
      <t>コクナイ</t>
    </rPh>
    <rPh sb="2" eb="3">
      <t>ブ</t>
    </rPh>
    <phoneticPr fontId="1"/>
  </si>
  <si>
    <t>Desired University (2nd Prioirity)</t>
    <phoneticPr fontId="1"/>
  </si>
  <si>
    <t>Pre-application Matching to 2nd desired university</t>
    <phoneticPr fontId="1"/>
  </si>
  <si>
    <t>Selection by 2nd desired University</t>
    <phoneticPr fontId="1"/>
  </si>
  <si>
    <t>Desired University (3rd Prioirity)</t>
    <phoneticPr fontId="1"/>
  </si>
  <si>
    <t>Pre-application Matching to 3rd desired university</t>
    <phoneticPr fontId="1"/>
  </si>
  <si>
    <t>Selection by 3rd desired University</t>
    <phoneticPr fontId="1"/>
  </si>
  <si>
    <r>
      <t xml:space="preserve">FAMILY NAME
</t>
    </r>
    <r>
      <rPr>
        <sz val="10"/>
        <color rgb="FFFF0000"/>
        <rFont val="Arial"/>
        <family val="2"/>
      </rPr>
      <t>*ALL CAPITAL letters</t>
    </r>
    <phoneticPr fontId="1"/>
  </si>
  <si>
    <r>
      <t xml:space="preserve">First name
</t>
    </r>
    <r>
      <rPr>
        <sz val="10"/>
        <color rgb="FFFF0000"/>
        <rFont val="Arial"/>
        <family val="2"/>
      </rPr>
      <t>*Capital letter + lower case letters</t>
    </r>
    <phoneticPr fontId="1"/>
  </si>
  <si>
    <r>
      <t xml:space="preserve">Middle Name 
(if any)
</t>
    </r>
    <r>
      <rPr>
        <sz val="10"/>
        <color rgb="FFFF0000"/>
        <rFont val="Arial"/>
        <family val="2"/>
      </rPr>
      <t>*Capital letter + lower case letters</t>
    </r>
    <phoneticPr fontId="1"/>
  </si>
  <si>
    <t>Full Name
(Family-First-Middle)</t>
    <phoneticPr fontId="1"/>
  </si>
  <si>
    <t>Family Name
(Katakana)</t>
    <phoneticPr fontId="1"/>
  </si>
  <si>
    <t>First Name
(Katakana)</t>
    <phoneticPr fontId="1"/>
  </si>
  <si>
    <t>Middle Name 
(if any)
(Katakana)</t>
    <phoneticPr fontId="1"/>
  </si>
  <si>
    <t>Tel. No.</t>
    <phoneticPr fontId="1"/>
  </si>
  <si>
    <t>Name of Organization</t>
    <phoneticPr fontId="1"/>
  </si>
  <si>
    <t>Type of Organization 1</t>
    <phoneticPr fontId="1"/>
  </si>
  <si>
    <t>Type of Organization 2</t>
    <phoneticPr fontId="1"/>
  </si>
  <si>
    <t>Name of Certificate</t>
    <phoneticPr fontId="1"/>
  </si>
  <si>
    <t>Score</t>
    <phoneticPr fontId="1"/>
  </si>
  <si>
    <t>Date of Exam</t>
    <phoneticPr fontId="1"/>
  </si>
  <si>
    <t>Name of University</t>
    <phoneticPr fontId="1"/>
  </si>
  <si>
    <t>Name of Graduate School</t>
    <phoneticPr fontId="1"/>
  </si>
  <si>
    <t>Name of Course/Program</t>
    <phoneticPr fontId="1"/>
  </si>
  <si>
    <t>Master or PhD.</t>
    <phoneticPr fontId="1"/>
  </si>
  <si>
    <t>Supervisor of Choice</t>
    <phoneticPr fontId="1"/>
  </si>
  <si>
    <r>
      <rPr>
        <sz val="10"/>
        <color theme="1"/>
        <rFont val="ＭＳ Ｐゴシック"/>
        <family val="3"/>
        <charset val="128"/>
      </rPr>
      <t xml:space="preserve">入学時の受入可能な身分
</t>
    </r>
    <r>
      <rPr>
        <sz val="10"/>
        <color theme="1"/>
        <rFont val="Arial"/>
        <family val="2"/>
      </rPr>
      <t>Acceptable Status at the time of admission</t>
    </r>
    <phoneticPr fontId="1"/>
  </si>
  <si>
    <r>
      <rPr>
        <sz val="10"/>
        <color theme="1"/>
        <rFont val="ＭＳ Ｐゴシック"/>
        <family val="3"/>
        <charset val="128"/>
      </rPr>
      <t xml:space="preserve">正規生
</t>
    </r>
    <r>
      <rPr>
        <sz val="10"/>
        <color theme="1"/>
        <rFont val="Arial"/>
        <family val="2"/>
      </rPr>
      <t>Regular Student (2023)</t>
    </r>
    <phoneticPr fontId="1"/>
  </si>
  <si>
    <r>
      <rPr>
        <sz val="10"/>
        <color theme="1"/>
        <rFont val="ＭＳ Ｐゴシック"/>
        <family val="3"/>
        <charset val="128"/>
      </rPr>
      <t xml:space="preserve">研究生
</t>
    </r>
    <r>
      <rPr>
        <sz val="10"/>
        <color theme="1"/>
        <rFont val="Arial"/>
        <family val="2"/>
      </rPr>
      <t>Research Student(2023)</t>
    </r>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</si>
  <si>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</si>
  <si>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0"/>
        <color theme="1"/>
        <rFont val="ＭＳ Ｐゴシック"/>
        <family val="3"/>
        <charset val="128"/>
      </rPr>
      <t xml:space="preserve">合否理由・コメント等
</t>
    </r>
    <r>
      <rPr>
        <sz val="10"/>
        <color theme="1"/>
        <rFont val="Arial"/>
        <family val="2"/>
      </rPr>
      <t>Reason or Comment</t>
    </r>
    <rPh sb="0" eb="2">
      <t>ゴウヒ</t>
    </rPh>
    <rPh sb="2" eb="4">
      <t>リユウ</t>
    </rPh>
    <rPh sb="9" eb="10">
      <t>トウ</t>
    </rPh>
    <phoneticPr fontId="1"/>
  </si>
  <si>
    <r>
      <rPr>
        <sz val="10"/>
        <color theme="1"/>
        <rFont val="ＭＳ Ｐゴシック"/>
        <family val="3"/>
        <charset val="128"/>
      </rPr>
      <t xml:space="preserve">指導教員（予定）
</t>
    </r>
    <r>
      <rPr>
        <sz val="10"/>
        <color theme="1"/>
        <rFont val="Arial"/>
        <family val="2"/>
      </rPr>
      <t>Name of Supervisor(tentative)
*</t>
    </r>
    <r>
      <rPr>
        <sz val="10"/>
        <color theme="1"/>
        <rFont val="ＭＳ Ｐゴシック"/>
        <family val="3"/>
        <charset val="128"/>
      </rPr>
      <t xml:space="preserve">合格者のみ
</t>
    </r>
    <r>
      <rPr>
        <sz val="10"/>
        <color theme="1"/>
        <rFont val="Arial"/>
        <family val="2"/>
      </rPr>
      <t xml:space="preserve">*For only those who passed the matching </t>
    </r>
    <rPh sb="0" eb="2">
      <t>シドウ</t>
    </rPh>
    <rPh sb="2" eb="4">
      <t>キョウイン</t>
    </rPh>
    <rPh sb="5" eb="7">
      <t>ヨテイ</t>
    </rPh>
    <phoneticPr fontId="1"/>
  </si>
  <si>
    <r>
      <rPr>
        <sz val="10"/>
        <color theme="1"/>
        <rFont val="ＭＳ Ｐゴシック"/>
        <family val="3"/>
        <charset val="128"/>
      </rPr>
      <t xml:space="preserve">入学試験受験までの連絡先
</t>
    </r>
    <r>
      <rPr>
        <sz val="10"/>
        <color theme="1"/>
        <rFont val="Arial"/>
        <family val="2"/>
      </rPr>
      <t>Contact Informarion for Application</t>
    </r>
    <rPh sb="0" eb="2">
      <t>ニュウガク</t>
    </rPh>
    <rPh sb="2" eb="4">
      <t>シケン</t>
    </rPh>
    <rPh sb="4" eb="6">
      <t>ジュケン</t>
    </rPh>
    <rPh sb="9" eb="11">
      <t>レンラク</t>
    </rPh>
    <rPh sb="11" eb="12">
      <t>サキ</t>
    </rPh>
    <phoneticPr fontId="1"/>
  </si>
  <si>
    <r>
      <rPr>
        <sz val="10"/>
        <rFont val="ＭＳ Ｐゴシック"/>
        <family val="3"/>
        <charset val="128"/>
      </rPr>
      <t>出願前マッチング結果を踏まえた入学時受入身分
正規生入学への出願／研究生入学への出願／正規生・研究生いずれも可／選考時に決定
（</t>
    </r>
    <r>
      <rPr>
        <sz val="10"/>
        <rFont val="Arial"/>
        <family val="2"/>
      </rPr>
      <t>2023</t>
    </r>
    <r>
      <rPr>
        <sz val="10"/>
        <rFont val="ＭＳ Ｐゴシック"/>
        <family val="3"/>
        <charset val="128"/>
      </rPr>
      <t xml:space="preserve">年秋入学時点）
</t>
    </r>
    <r>
      <rPr>
        <sz val="10"/>
        <rFont val="Arial"/>
        <family val="2"/>
      </rPr>
      <t>Acceptable Status at the time of admission (Fall 2023)
application for regular student is acceptable /
application research student is acceptabl / 
application for either regular/resarch student is acceptable /
the status will be determined at the time of admission screening</t>
    </r>
    <rPh sb="0" eb="2">
      <t>シュツガン</t>
    </rPh>
    <rPh sb="2" eb="3">
      <t>マエ</t>
    </rPh>
    <rPh sb="8" eb="10">
      <t>ケッカ</t>
    </rPh>
    <rPh sb="11" eb="12">
      <t>フ</t>
    </rPh>
    <rPh sb="15" eb="17">
      <t>ニュウガク</t>
    </rPh>
    <rPh sb="17" eb="18">
      <t>ジ</t>
    </rPh>
    <rPh sb="26" eb="28">
      <t>ニュウガク</t>
    </rPh>
    <rPh sb="30" eb="32">
      <t>シュツガン</t>
    </rPh>
    <rPh sb="36" eb="38">
      <t>ニュウガク</t>
    </rPh>
    <rPh sb="40" eb="42">
      <t>シュツガン</t>
    </rPh>
    <rPh sb="43" eb="46">
      <t>セイキセイ</t>
    </rPh>
    <rPh sb="47" eb="50">
      <t>ケンキュウセイ</t>
    </rPh>
    <rPh sb="54" eb="55">
      <t>カ</t>
    </rPh>
    <rPh sb="56" eb="59">
      <t>センコウジ</t>
    </rPh>
    <rPh sb="60" eb="62">
      <t>ケッテイ</t>
    </rPh>
    <rPh sb="72" eb="74">
      <t>ジテン</t>
    </rPh>
    <phoneticPr fontId="1"/>
  </si>
  <si>
    <r>
      <rPr>
        <sz val="10"/>
        <color theme="1"/>
        <rFont val="ＭＳ Ｐゴシック"/>
        <family val="3"/>
        <charset val="128"/>
      </rPr>
      <t>出願情報</t>
    </r>
    <rPh sb="0" eb="2">
      <t>シュツガン</t>
    </rPh>
    <rPh sb="2" eb="4">
      <t>ジョウホウ</t>
    </rPh>
    <phoneticPr fontId="1"/>
  </si>
  <si>
    <r>
      <rPr>
        <sz val="10"/>
        <color theme="1"/>
        <rFont val="ＭＳ Ｐゴシック"/>
        <family val="3"/>
        <charset val="128"/>
      </rPr>
      <t>必須統一試験の要否／種類／提出時期
（</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
</t>
    </r>
    <r>
      <rPr>
        <sz val="10"/>
        <color theme="1"/>
        <rFont val="Arial"/>
        <family val="2"/>
      </rPr>
      <t xml:space="preserve">Whether or not required to submit Test Certificates/Types of Test Certificate/Submission Timing
</t>
    </r>
    <r>
      <rPr>
        <sz val="10"/>
        <color theme="1"/>
        <rFont val="ＭＳ Ｐゴシック"/>
        <family val="3"/>
        <charset val="128"/>
      </rPr>
      <t>（</t>
    </r>
    <r>
      <rPr>
        <sz val="10"/>
        <color theme="1"/>
        <rFont val="Arial"/>
        <family val="2"/>
      </rPr>
      <t>TOEFL, IELTS, GMAT, GRE and others)</t>
    </r>
    <phoneticPr fontId="1"/>
  </si>
  <si>
    <r>
      <rPr>
        <sz val="10"/>
        <color theme="1"/>
        <rFont val="ＭＳ Ｐゴシック"/>
        <family val="3"/>
        <charset val="128"/>
      </rPr>
      <t xml:space="preserve">英語統一試験結果の代替について
</t>
    </r>
    <r>
      <rPr>
        <sz val="10"/>
        <color theme="1"/>
        <rFont val="Arial"/>
        <family val="2"/>
      </rPr>
      <t>Alternative Documents to prove English Proficiency</t>
    </r>
    <phoneticPr fontId="1"/>
  </si>
  <si>
    <r>
      <rPr>
        <sz val="10"/>
        <color theme="1"/>
        <rFont val="ＭＳ Ｐゴシック"/>
        <family val="3"/>
        <charset val="128"/>
      </rPr>
      <t xml:space="preserve">入試合否発表
</t>
    </r>
    <r>
      <rPr>
        <sz val="10"/>
        <color theme="1"/>
        <rFont val="Arial"/>
        <family val="2"/>
      </rPr>
      <t>University's examination results announcement</t>
    </r>
    <phoneticPr fontId="1"/>
  </si>
  <si>
    <r>
      <rPr>
        <sz val="10"/>
        <rFont val="ＭＳ Ｐゴシック"/>
        <family val="3"/>
        <charset val="128"/>
      </rPr>
      <t xml:space="preserve">留意点（候補者向け）
</t>
    </r>
    <r>
      <rPr>
        <sz val="10"/>
        <rFont val="Arial"/>
        <family val="2"/>
      </rPr>
      <t>Points  to Note(for candidates)</t>
    </r>
    <rPh sb="0" eb="3">
      <t>リュウイテン</t>
    </rPh>
    <rPh sb="4" eb="7">
      <t>コウホシャ</t>
    </rPh>
    <rPh sb="7" eb="8">
      <t>ム</t>
    </rPh>
    <phoneticPr fontId="1"/>
  </si>
  <si>
    <r>
      <rPr>
        <sz val="10"/>
        <rFont val="ＭＳ Ｐゴシック"/>
        <family val="3"/>
        <charset val="128"/>
      </rPr>
      <t>ＪＩＣＡへの共有事項
（日本語）</t>
    </r>
    <rPh sb="6" eb="8">
      <t>キョウユウ</t>
    </rPh>
    <rPh sb="8" eb="10">
      <t>ジコウ</t>
    </rPh>
    <rPh sb="12" eb="15">
      <t>ニホンゴ</t>
    </rPh>
    <phoneticPr fontId="1"/>
  </si>
  <si>
    <r>
      <rPr>
        <sz val="10"/>
        <color theme="1"/>
        <rFont val="ＭＳ Ｐゴシック"/>
        <family val="3"/>
        <charset val="128"/>
      </rPr>
      <t xml:space="preserve">入試結果
</t>
    </r>
    <r>
      <rPr>
        <sz val="10"/>
        <color theme="1"/>
        <rFont val="Arial"/>
        <family val="2"/>
      </rPr>
      <t>Exam Result</t>
    </r>
    <rPh sb="0" eb="2">
      <t>ニュウシ</t>
    </rPh>
    <rPh sb="2" eb="4">
      <t>ケッカ</t>
    </rPh>
    <phoneticPr fontId="1"/>
  </si>
  <si>
    <t>2023年秋入学時点の受入身分
Types of Status to be Accepted as of 2023 Fall Admission</t>
    <rPh sb="4" eb="5">
      <t>ネン</t>
    </rPh>
    <rPh sb="5" eb="8">
      <t>アキニュウガク</t>
    </rPh>
    <rPh sb="8" eb="10">
      <t>ジテン</t>
    </rPh>
    <rPh sb="11" eb="15">
      <t>ウケイレミブン</t>
    </rPh>
    <phoneticPr fontId="1"/>
  </si>
  <si>
    <r>
      <rPr>
        <sz val="10"/>
        <color theme="1"/>
        <rFont val="ＭＳ Ｐゴシック"/>
        <family val="3"/>
        <charset val="128"/>
      </rPr>
      <t xml:space="preserve">入学日
＊学籍発生日
</t>
    </r>
    <r>
      <rPr>
        <sz val="10"/>
        <color theme="1"/>
        <rFont val="Arial"/>
        <family val="2"/>
      </rPr>
      <t>Date of Admission
*</t>
    </r>
    <r>
      <rPr>
        <sz val="10"/>
        <color theme="1"/>
        <rFont val="ＭＳ Ｐゴシック"/>
        <family val="3"/>
        <charset val="128"/>
      </rPr>
      <t xml:space="preserve">合格者のみ
</t>
    </r>
    <r>
      <rPr>
        <sz val="10"/>
        <color theme="1"/>
        <rFont val="Arial"/>
        <family val="2"/>
      </rPr>
      <t xml:space="preserve">*Only those who passed the selection
</t>
    </r>
    <rPh sb="0" eb="3">
      <t>ニュウガクビ</t>
    </rPh>
    <rPh sb="5" eb="7">
      <t>ガクセキ</t>
    </rPh>
    <rPh sb="7" eb="10">
      <t>ハッセイビ</t>
    </rPh>
    <rPh sb="30" eb="33">
      <t>ゴウカクシャ</t>
    </rPh>
    <phoneticPr fontId="1"/>
  </si>
  <si>
    <r>
      <rPr>
        <sz val="10"/>
        <color theme="1"/>
        <rFont val="ＭＳ Ｐゴシック"/>
        <family val="3"/>
        <charset val="128"/>
      </rPr>
      <t xml:space="preserve">備考
</t>
    </r>
    <r>
      <rPr>
        <sz val="10"/>
        <color theme="1"/>
        <rFont val="Arial"/>
        <family val="2"/>
      </rPr>
      <t>*</t>
    </r>
    <r>
      <rPr>
        <sz val="10"/>
        <color theme="1"/>
        <rFont val="ＭＳ Ｐゴシック"/>
        <family val="3"/>
        <charset val="128"/>
      </rPr>
      <t>コースや指導教員の変更等があればお知らせください</t>
    </r>
    <rPh sb="0" eb="2">
      <t>ビコウ</t>
    </rPh>
    <rPh sb="8" eb="10">
      <t>シドウ</t>
    </rPh>
    <rPh sb="10" eb="12">
      <t>キョウイン</t>
    </rPh>
    <rPh sb="13" eb="15">
      <t>ヘンコウ</t>
    </rPh>
    <rPh sb="15" eb="16">
      <t>トウ</t>
    </rPh>
    <rPh sb="21" eb="22">
      <t>シ</t>
    </rPh>
    <phoneticPr fontId="1"/>
  </si>
  <si>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正規生用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Regular Student)</t>
    </r>
    <phoneticPr fontId="1"/>
  </si>
  <si>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1"/>
  </si>
  <si>
    <r>
      <t>JICA</t>
    </r>
    <r>
      <rPr>
        <sz val="10"/>
        <color theme="1"/>
        <rFont val="ＭＳ Ｐゴシック"/>
        <family val="3"/>
        <charset val="128"/>
      </rPr>
      <t xml:space="preserve">候補者向けの出願期間が未定の場合、前年度の出願期間をご記載ください。
（※参考情報として）
</t>
    </r>
    <r>
      <rPr>
        <sz val="10"/>
        <color theme="1"/>
        <rFont val="Arial"/>
        <family val="2"/>
      </rPr>
      <t>If the application period for entrance examination for JICA candidates is undecided, please state the application period for the previous year(for reference only)</t>
    </r>
    <phoneticPr fontId="1"/>
  </si>
  <si>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研究生用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Reserch Student)</t>
    </r>
    <phoneticPr fontId="1"/>
  </si>
  <si>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if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1"/>
  </si>
  <si>
    <r>
      <rPr>
        <sz val="10"/>
        <color rgb="FFFF0000"/>
        <rFont val="ＭＳ Ｐゴシック"/>
        <family val="3"/>
        <charset val="128"/>
      </rPr>
      <t>正規生</t>
    </r>
    <r>
      <rPr>
        <sz val="10"/>
        <color theme="1"/>
        <rFont val="ＭＳ Ｐゴシック"/>
        <family val="3"/>
        <charset val="128"/>
      </rPr>
      <t>　
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Submission Period (earliest term) of Application Documents to the University</t>
    </r>
    <rPh sb="0" eb="2">
      <t>セイキ</t>
    </rPh>
    <rPh sb="2" eb="3">
      <t>セイ</t>
    </rPh>
    <phoneticPr fontId="1"/>
  </si>
  <si>
    <r>
      <rPr>
        <sz val="10"/>
        <color rgb="FFFF0000"/>
        <rFont val="ＭＳ Ｐゴシック"/>
        <family val="3"/>
        <charset val="128"/>
      </rPr>
      <t>研究生</t>
    </r>
    <r>
      <rPr>
        <sz val="10"/>
        <color theme="1"/>
        <rFont val="Arial"/>
        <family val="2"/>
      </rPr>
      <t xml:space="preserve">
</t>
    </r>
    <r>
      <rPr>
        <sz val="10"/>
        <color theme="1"/>
        <rFont val="ＭＳ Ｐゴシック"/>
        <family val="3"/>
        <charset val="128"/>
      </rPr>
      <t>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 xml:space="preserve">Submission Period (earliest term) of Application Documents to the University
</t>
    </r>
    <r>
      <rPr>
        <sz val="10"/>
        <color theme="1"/>
        <rFont val="ＭＳ Ｐゴシック"/>
        <family val="3"/>
        <charset val="128"/>
      </rPr>
      <t>（</t>
    </r>
    <r>
      <rPr>
        <sz val="10"/>
        <color theme="1"/>
        <rFont val="Arial"/>
        <family val="2"/>
      </rPr>
      <t>ex.) From 24 March to 17 May,2020</t>
    </r>
    <rPh sb="0" eb="3">
      <t>ケンキュウセイ</t>
    </rPh>
    <phoneticPr fontId="1"/>
  </si>
  <si>
    <t>募集要項及び願書の取付方法
How to obtain information for application guidelines and application form for the entrance examination by universities
(either 1 through 4 of below)</t>
    <phoneticPr fontId="1"/>
  </si>
  <si>
    <r>
      <rPr>
        <sz val="10"/>
        <rFont val="ＭＳ Ｐゴシック"/>
        <family val="3"/>
        <charset val="128"/>
      </rP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 xml:space="preserve">年秋入学の出願書類取付方法が記載されていない場合の掲載予定時期
</t>
    </r>
    <r>
      <rPr>
        <sz val="10"/>
        <rFont val="Arial"/>
        <family val="2"/>
      </rPr>
      <t>(</t>
    </r>
    <r>
      <rPr>
        <sz val="10"/>
        <rFont val="ＭＳ Ｐゴシック"/>
        <family val="3"/>
        <charset val="128"/>
      </rPr>
      <t>※取付方法が</t>
    </r>
    <r>
      <rPr>
        <sz val="10"/>
        <rFont val="Arial"/>
        <family val="2"/>
      </rPr>
      <t>1</t>
    </r>
    <r>
      <rPr>
        <sz val="10"/>
        <rFont val="ＭＳ Ｐゴシック"/>
        <family val="3"/>
        <charset val="128"/>
      </rPr>
      <t xml:space="preserve">の場合のみ）
</t>
    </r>
    <r>
      <rPr>
        <sz val="10"/>
        <rFont val="Arial"/>
        <family val="2"/>
      </rPr>
      <t>Expected date when the information of application documents for fall 2023 admission are updated in the designated URL(only if application guidelines and application form for fall 2023 are not stated in the URL presently)
(*if the answer in the left column is "1")</t>
    </r>
    <phoneticPr fontId="1"/>
  </si>
  <si>
    <r>
      <rPr>
        <sz val="10"/>
        <rFont val="ＭＳ Ｐゴシック"/>
        <family val="3"/>
        <charset val="128"/>
      </rPr>
      <t xml:space="preserve">出願書類の提出方法
</t>
    </r>
    <r>
      <rPr>
        <sz val="10"/>
        <rFont val="Arial"/>
        <family val="2"/>
      </rPr>
      <t>Means of submitting application documents</t>
    </r>
    <phoneticPr fontId="1"/>
  </si>
  <si>
    <r>
      <rPr>
        <sz val="10"/>
        <rFont val="ＭＳ Ｐゴシック"/>
        <family val="3"/>
        <charset val="128"/>
      </rPr>
      <t xml:space="preserve">必須統一試験の提出の要否
</t>
    </r>
    <r>
      <rPr>
        <sz val="10"/>
        <rFont val="Arial"/>
        <family val="2"/>
      </rPr>
      <t>Necessity of submitting test certificate.</t>
    </r>
    <phoneticPr fontId="1"/>
  </si>
  <si>
    <r>
      <rPr>
        <sz val="10"/>
        <rFont val="ＭＳ Ｐゴシック"/>
        <family val="3"/>
        <charset val="128"/>
      </rPr>
      <t>試験名および必須基準スコア
（</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 xml:space="preserve">等）
（提出要の場合）
</t>
    </r>
    <r>
      <rPr>
        <sz val="10"/>
        <rFont val="Arial"/>
        <family val="2"/>
      </rPr>
      <t xml:space="preserve"> Required Certificate</t>
    </r>
    <r>
      <rPr>
        <sz val="10"/>
        <rFont val="ＭＳ Ｐゴシック"/>
        <family val="3"/>
        <charset val="128"/>
      </rPr>
      <t>（</t>
    </r>
    <r>
      <rPr>
        <sz val="10"/>
        <rFont val="Arial"/>
        <family val="2"/>
      </rPr>
      <t>TOEFL,IELTS,GMAT, GRE</t>
    </r>
    <r>
      <rPr>
        <sz val="10"/>
        <rFont val="ＭＳ Ｐゴシック"/>
        <family val="3"/>
        <charset val="128"/>
      </rPr>
      <t xml:space="preserve">）
</t>
    </r>
    <r>
      <rPr>
        <sz val="10"/>
        <rFont val="Arial"/>
        <family val="2"/>
      </rPr>
      <t>(if submitting test certificate is necessary)</t>
    </r>
    <phoneticPr fontId="1"/>
  </si>
  <si>
    <r>
      <rPr>
        <sz val="10"/>
        <rFont val="ＭＳ Ｐゴシック"/>
        <family val="3"/>
        <charset val="128"/>
      </rPr>
      <t xml:space="preserve">提出時期
</t>
    </r>
    <r>
      <rPr>
        <sz val="10"/>
        <rFont val="Arial"/>
        <family val="2"/>
      </rPr>
      <t>(</t>
    </r>
    <r>
      <rPr>
        <sz val="10"/>
        <rFont val="ＭＳ Ｐゴシック"/>
        <family val="3"/>
        <charset val="128"/>
      </rPr>
      <t xml:space="preserve">出願前マッチング時以外の場合）
</t>
    </r>
    <r>
      <rPr>
        <sz val="10"/>
        <rFont val="Arial"/>
        <family val="2"/>
      </rPr>
      <t xml:space="preserve">Submission period
</t>
    </r>
    <r>
      <rPr>
        <sz val="10"/>
        <rFont val="ＭＳ Ｐゴシック"/>
        <family val="3"/>
        <charset val="128"/>
      </rPr>
      <t>（</t>
    </r>
    <r>
      <rPr>
        <sz val="10"/>
        <rFont val="Arial"/>
        <family val="2"/>
      </rPr>
      <t>Except at the timing of Pre-application matching process)</t>
    </r>
    <phoneticPr fontId="1"/>
  </si>
  <si>
    <r>
      <rPr>
        <sz val="10"/>
        <rFont val="ＭＳ Ｐゴシック"/>
        <family val="3"/>
        <charset val="128"/>
      </rPr>
      <t xml:space="preserve">英語統一試験結果の代用の可否
</t>
    </r>
    <r>
      <rPr>
        <sz val="10"/>
        <rFont val="Arial"/>
        <family val="2"/>
      </rPr>
      <t>Whether of not alternative documents are approved to prove candidate's English proficiency</t>
    </r>
    <phoneticPr fontId="1"/>
  </si>
  <si>
    <r>
      <rPr>
        <sz val="10"/>
        <rFont val="ＭＳ Ｐゴシック"/>
        <family val="3"/>
        <charset val="128"/>
      </rPr>
      <t xml:space="preserve">代用可の場合、提出する代替書類
</t>
    </r>
    <r>
      <rPr>
        <sz val="10"/>
        <rFont val="Arial"/>
        <family val="2"/>
      </rPr>
      <t>If alternative documents are acceptable, the documents to be submitted to prove candidate's English proficiency
(either 1 through 3 of below)</t>
    </r>
    <phoneticPr fontId="1"/>
  </si>
  <si>
    <r>
      <t>JICA</t>
    </r>
    <r>
      <rPr>
        <sz val="10"/>
        <rFont val="ＭＳ Ｐゴシック"/>
        <family val="3"/>
        <charset val="128"/>
      </rPr>
      <t>への合否結果連絡時期
※</t>
    </r>
    <r>
      <rPr>
        <sz val="10"/>
        <rFont val="Arial"/>
        <family val="2"/>
      </rPr>
      <t>JICA</t>
    </r>
    <r>
      <rPr>
        <sz val="10"/>
        <rFont val="ＭＳ Ｐゴシック"/>
        <family val="3"/>
        <charset val="128"/>
      </rPr>
      <t xml:space="preserve">所定様式に合否結果を入力の上ご返送いただける日程
</t>
    </r>
    <r>
      <rPr>
        <sz val="10"/>
        <rFont val="Arial"/>
        <family val="2"/>
      </rPr>
      <t>Notification timing of results of the general entrance exam to JICA (not to candidates)</t>
    </r>
    <phoneticPr fontId="1"/>
  </si>
  <si>
    <t>auto</t>
    <phoneticPr fontId="1"/>
  </si>
  <si>
    <t>select</t>
    <phoneticPr fontId="1"/>
  </si>
  <si>
    <t>input</t>
    <phoneticPr fontId="1"/>
  </si>
  <si>
    <t>input (English)</t>
    <phoneticPr fontId="1"/>
  </si>
  <si>
    <t>Input(English)</t>
    <phoneticPr fontId="1"/>
  </si>
  <si>
    <r>
      <rPr>
        <sz val="10"/>
        <rFont val="ＭＳ Ｐゴシック"/>
        <family val="3"/>
        <charset val="128"/>
      </rPr>
      <t>記述</t>
    </r>
    <r>
      <rPr>
        <sz val="10"/>
        <rFont val="Arial"/>
        <family val="2"/>
      </rPr>
      <t>(</t>
    </r>
    <r>
      <rPr>
        <sz val="10"/>
        <rFont val="ＭＳ Ｐゴシック"/>
        <family val="3"/>
        <charset val="128"/>
      </rPr>
      <t>英</t>
    </r>
    <r>
      <rPr>
        <sz val="10"/>
        <rFont val="Arial"/>
        <family val="2"/>
      </rPr>
      <t>)</t>
    </r>
    <r>
      <rPr>
        <sz val="10"/>
        <rFont val="ＭＳ Ｐゴシック"/>
        <family val="3"/>
        <charset val="128"/>
      </rPr>
      <t xml:space="preserve">
</t>
    </r>
    <r>
      <rPr>
        <sz val="10"/>
        <rFont val="Arial"/>
        <family val="2"/>
      </rPr>
      <t>1. URL, or
2. Email Address, or
3. Expected period application documents being sent to candidates
4. Others</t>
    </r>
    <rPh sb="0" eb="2">
      <t>キジュツ</t>
    </rPh>
    <rPh sb="3" eb="4">
      <t>エイ</t>
    </rPh>
    <phoneticPr fontId="1"/>
  </si>
  <si>
    <t>選択式</t>
    <rPh sb="0" eb="3">
      <t>センタクシキ</t>
    </rPh>
    <phoneticPr fontId="1"/>
  </si>
  <si>
    <r>
      <rPr>
        <sz val="10"/>
        <rFont val="ＭＳ Ｐゴシック"/>
        <family val="3"/>
        <charset val="128"/>
      </rPr>
      <t>試験名</t>
    </r>
    <r>
      <rPr>
        <sz val="10"/>
        <rFont val="Arial"/>
        <family val="2"/>
      </rPr>
      <t xml:space="preserve"> (Required Certificate)
Input (English)</t>
    </r>
    <rPh sb="0" eb="2">
      <t>シケン</t>
    </rPh>
    <rPh sb="2" eb="3">
      <t>メイ</t>
    </rPh>
    <phoneticPr fontId="1"/>
  </si>
  <si>
    <r>
      <rPr>
        <sz val="10"/>
        <rFont val="ＭＳ Ｐゴシック"/>
        <family val="3"/>
        <charset val="128"/>
      </rPr>
      <t xml:space="preserve">代替提出
</t>
    </r>
    <r>
      <rPr>
        <sz val="10"/>
        <rFont val="Arial"/>
        <family val="2"/>
      </rPr>
      <t>(Can consider alternative documents)
select</t>
    </r>
    <rPh sb="0" eb="2">
      <t>ダイタイ</t>
    </rPh>
    <rPh sb="2" eb="4">
      <t>テイシュツ</t>
    </rPh>
    <phoneticPr fontId="1"/>
  </si>
  <si>
    <t>記述（英）</t>
    <rPh sb="0" eb="2">
      <t>キジュツ</t>
    </rPh>
    <rPh sb="3" eb="4">
      <t>エイ</t>
    </rPh>
    <phoneticPr fontId="1"/>
  </si>
  <si>
    <t>Input (Japanese)</t>
    <phoneticPr fontId="1"/>
  </si>
  <si>
    <t>001</t>
    <phoneticPr fontId="1"/>
  </si>
  <si>
    <t>south africa</t>
    <phoneticPr fontId="1"/>
  </si>
  <si>
    <t>(Africa) SDGs Global Leader</t>
  </si>
  <si>
    <t>ZA</t>
  </si>
  <si>
    <t>BR8001</t>
    <phoneticPr fontId="1"/>
  </si>
  <si>
    <t>KOKUSAI</t>
    <phoneticPr fontId="1"/>
  </si>
  <si>
    <t>Taro</t>
    <phoneticPr fontId="1"/>
  </si>
  <si>
    <t>Jica</t>
    <phoneticPr fontId="1"/>
  </si>
  <si>
    <r>
      <rPr>
        <sz val="10"/>
        <color theme="1"/>
        <rFont val="ＭＳ Ｐゴシック"/>
        <family val="3"/>
        <charset val="128"/>
      </rPr>
      <t>コクサイ</t>
    </r>
    <phoneticPr fontId="1"/>
  </si>
  <si>
    <r>
      <rPr>
        <sz val="10"/>
        <color theme="1"/>
        <rFont val="ＭＳ Ｐゴシック"/>
        <family val="3"/>
        <charset val="128"/>
      </rPr>
      <t>タロウ</t>
    </r>
    <phoneticPr fontId="1"/>
  </si>
  <si>
    <r>
      <rPr>
        <sz val="10"/>
        <color theme="1"/>
        <rFont val="ＭＳ Ｐゴシック"/>
        <family val="3"/>
        <charset val="128"/>
      </rPr>
      <t>ジャイカ</t>
    </r>
    <phoneticPr fontId="1"/>
  </si>
  <si>
    <t>M</t>
  </si>
  <si>
    <t>+81 3 1111 1111</t>
    <phoneticPr fontId="1"/>
  </si>
  <si>
    <t>kokusaitaro@XXX.jp</t>
    <phoneticPr fontId="1"/>
  </si>
  <si>
    <t>Ministry of XXXX</t>
    <phoneticPr fontId="1"/>
  </si>
  <si>
    <t>Ministry/Governmental Institution</t>
    <phoneticPr fontId="1"/>
  </si>
  <si>
    <t>National Government</t>
  </si>
  <si>
    <t>xxx</t>
    <phoneticPr fontId="1"/>
  </si>
  <si>
    <t>He is ………</t>
    <phoneticPr fontId="1"/>
  </si>
  <si>
    <t>TOEIC Listening&amp;Reading Test</t>
  </si>
  <si>
    <t>XXX</t>
    <phoneticPr fontId="1"/>
  </si>
  <si>
    <t>XXX</t>
  </si>
  <si>
    <t>2018/XX/XX</t>
    <phoneticPr fontId="1"/>
  </si>
  <si>
    <t>xxxUniversity</t>
    <phoneticPr fontId="1"/>
  </si>
  <si>
    <t>PhD.</t>
    <phoneticPr fontId="1"/>
  </si>
  <si>
    <t>Prof. Kokusai Hanako</t>
    <phoneticPr fontId="1"/>
  </si>
  <si>
    <r>
      <rPr>
        <sz val="10"/>
        <color theme="1"/>
        <rFont val="ＭＳ Ｐゴシック"/>
        <family val="3"/>
        <charset val="128"/>
      </rPr>
      <t>マッチング合格</t>
    </r>
    <r>
      <rPr>
        <sz val="10"/>
        <color theme="1"/>
        <rFont val="Arial"/>
        <family val="2"/>
      </rPr>
      <t>/Pass</t>
    </r>
    <rPh sb="5" eb="7">
      <t>ゴウカク</t>
    </rPh>
    <phoneticPr fontId="1"/>
  </si>
  <si>
    <t>please feel free to comment</t>
    <phoneticPr fontId="1"/>
  </si>
  <si>
    <t>Professor Ms. Kokusai Hanako</t>
    <phoneticPr fontId="1"/>
  </si>
  <si>
    <t>HanakoKokusai@xxx.ac.jp</t>
    <phoneticPr fontId="1"/>
  </si>
  <si>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phoneticPr fontId="1"/>
  </si>
  <si>
    <t>From 24 March to 17 May,2022</t>
    <phoneticPr fontId="1"/>
  </si>
  <si>
    <r>
      <rPr>
        <sz val="10"/>
        <color theme="1"/>
        <rFont val="ＭＳ Ｐゴシック"/>
        <family val="3"/>
        <charset val="128"/>
      </rPr>
      <t>３．大学担当者から送付します</t>
    </r>
    <r>
      <rPr>
        <sz val="10"/>
        <color theme="1"/>
        <rFont val="Arial"/>
        <family val="2"/>
      </rPr>
      <t>/Application documents will be provided from university.</t>
    </r>
    <rPh sb="2" eb="4">
      <t>ダイガク</t>
    </rPh>
    <rPh sb="4" eb="7">
      <t>タントウシャ</t>
    </rPh>
    <rPh sb="9" eb="11">
      <t>ソウフ</t>
    </rPh>
    <phoneticPr fontId="1"/>
  </si>
  <si>
    <t>Between Feb01 to Feb28, 2022</t>
    <phoneticPr fontId="1"/>
  </si>
  <si>
    <t>TOEFL or GMAT</t>
    <phoneticPr fontId="1"/>
  </si>
  <si>
    <t>June 15th, 2023</t>
    <phoneticPr fontId="1"/>
  </si>
  <si>
    <t>Pass</t>
  </si>
  <si>
    <r>
      <rPr>
        <sz val="10"/>
        <color theme="1"/>
        <rFont val="ＭＳ Ｐゴシック"/>
        <family val="3"/>
        <charset val="128"/>
      </rPr>
      <t>合格</t>
    </r>
    <r>
      <rPr>
        <sz val="10"/>
        <color theme="1"/>
        <rFont val="Arial"/>
        <family val="2"/>
      </rPr>
      <t>/Pass</t>
    </r>
    <rPh sb="0" eb="2">
      <t>ゴウカク</t>
    </rPh>
    <phoneticPr fontId="1"/>
  </si>
  <si>
    <r>
      <rPr>
        <sz val="10"/>
        <color theme="1"/>
        <rFont val="ＭＳ Ｐゴシック"/>
        <family val="3"/>
        <charset val="128"/>
      </rPr>
      <t>正規生（修士）</t>
    </r>
    <r>
      <rPr>
        <sz val="10"/>
        <color theme="1"/>
        <rFont val="Arial"/>
        <family val="2"/>
      </rPr>
      <t>/Master's degree program regular student</t>
    </r>
    <rPh sb="0" eb="2">
      <t>セイキ</t>
    </rPh>
    <rPh sb="2" eb="3">
      <t>セイ</t>
    </rPh>
    <rPh sb="4" eb="6">
      <t>シュウシ</t>
    </rPh>
    <phoneticPr fontId="1"/>
  </si>
  <si>
    <t>NA</t>
    <phoneticPr fontId="1"/>
  </si>
  <si>
    <t>ABE Initiative</t>
  </si>
  <si>
    <t>Country Name 
(in alphabetical order)</t>
    <phoneticPr fontId="53"/>
  </si>
  <si>
    <t>Country 2 letter code</t>
    <phoneticPr fontId="53"/>
  </si>
  <si>
    <t>Program code</t>
    <phoneticPr fontId="1"/>
  </si>
  <si>
    <t>Gender</t>
    <phoneticPr fontId="1"/>
  </si>
  <si>
    <t>(Age)</t>
    <phoneticPr fontId="1"/>
  </si>
  <si>
    <t>Type of Certificate</t>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</si>
  <si>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</si>
  <si>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1"/>
  </si>
  <si>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1"/>
  </si>
  <si>
    <t>出願書類の提出方法
Means of submitting application documents</t>
  </si>
  <si>
    <t>必須統一試験の提出の要否
Necessity of submitting test certificate.</t>
  </si>
  <si>
    <t>提出時期
(出願前マッチング時以外の場合）
Submission period
（Except at the timing of pre-matching process)</t>
  </si>
  <si>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</si>
  <si>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</si>
  <si>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JICA Screening(Jan 2023)</t>
    <phoneticPr fontId="1"/>
  </si>
  <si>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1"/>
  </si>
  <si>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1"/>
  </si>
  <si>
    <t>Final Screening by JICA (2023)</t>
    <phoneticPr fontId="1"/>
  </si>
  <si>
    <t>AF</t>
  </si>
  <si>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1"/>
  </si>
  <si>
    <t>M</t>
    <phoneticPr fontId="1"/>
  </si>
  <si>
    <t>TOEFL iBT</t>
    <phoneticPr fontId="1"/>
  </si>
  <si>
    <r>
      <rPr>
        <sz val="11"/>
        <color theme="1"/>
        <rFont val="ＭＳ Ｐゴシック"/>
        <family val="3"/>
        <charset val="128"/>
      </rPr>
      <t>マッチング合格</t>
    </r>
    <r>
      <rPr>
        <sz val="11"/>
        <color theme="1"/>
        <rFont val="Arial"/>
        <family val="2"/>
      </rPr>
      <t>/Pass</t>
    </r>
    <rPh sb="5" eb="7">
      <t>ゴウカク</t>
    </rPh>
    <phoneticPr fontId="1"/>
  </si>
  <si>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1"/>
  </si>
  <si>
    <t>1.所定のURLからダウンロード
1. Download from URL in the next column.
※次の設問でＵＲＬをご記載ください。</t>
    <rPh sb="2" eb="4">
      <t>ショテイ</t>
    </rPh>
    <rPh sb="59" eb="60">
      <t>ツギ</t>
    </rPh>
    <rPh sb="61" eb="63">
      <t>セツモン</t>
    </rPh>
    <rPh sb="69" eb="71">
      <t>キサイ</t>
    </rPh>
    <phoneticPr fontId="40"/>
  </si>
  <si>
    <t>要
Yes</t>
    <rPh sb="0" eb="1">
      <t>ヨウ</t>
    </rPh>
    <phoneticPr fontId="16"/>
  </si>
  <si>
    <t>出願時に必要
After pre-application matching process, at the timing of applying entrance examination</t>
    <rPh sb="0" eb="2">
      <t>シュツガン</t>
    </rPh>
    <rPh sb="2" eb="3">
      <t>ジ</t>
    </rPh>
    <rPh sb="4" eb="6">
      <t>ヒツヨウ</t>
    </rPh>
    <phoneticPr fontId="16"/>
  </si>
  <si>
    <t>Pass</t>
    <phoneticPr fontId="1"/>
  </si>
  <si>
    <r>
      <rPr>
        <sz val="11"/>
        <color theme="1"/>
        <rFont val="ＭＳ Ｐゴシック"/>
        <family val="3"/>
        <charset val="128"/>
      </rPr>
      <t>合格</t>
    </r>
    <r>
      <rPr>
        <sz val="11"/>
        <color theme="1"/>
        <rFont val="Arial"/>
        <family val="2"/>
      </rPr>
      <t>/Pass</t>
    </r>
    <rPh sb="0" eb="2">
      <t>ゴウカク</t>
    </rPh>
    <phoneticPr fontId="1"/>
  </si>
  <si>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1"/>
  </si>
  <si>
    <t>AL</t>
  </si>
  <si>
    <t>Legal and Judicial Human Resources Development</t>
    <phoneticPr fontId="1"/>
  </si>
  <si>
    <t>F</t>
    <phoneticPr fontId="1"/>
  </si>
  <si>
    <t>Private Sector</t>
    <phoneticPr fontId="1"/>
  </si>
  <si>
    <t>TOEIC Listening&amp;Reading Test</t>
    <phoneticPr fontId="1"/>
  </si>
  <si>
    <r>
      <rPr>
        <sz val="11"/>
        <color theme="1"/>
        <rFont val="ＭＳ Ｐゴシック"/>
        <family val="3"/>
        <charset val="128"/>
      </rPr>
      <t>マッチング不合格</t>
    </r>
    <r>
      <rPr>
        <sz val="11"/>
        <color theme="1"/>
        <rFont val="Arial"/>
        <family val="2"/>
      </rPr>
      <t>/Fail</t>
    </r>
    <rPh sb="5" eb="8">
      <t>フゴウカク</t>
    </rPh>
    <phoneticPr fontId="1"/>
  </si>
  <si>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1"/>
  </si>
  <si>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40"/>
  </si>
  <si>
    <t>書面による郵送のみ
Candidates must post documents to university</t>
    <rPh sb="0" eb="2">
      <t>ショメン</t>
    </rPh>
    <rPh sb="5" eb="7">
      <t>ユウソウ</t>
    </rPh>
    <phoneticPr fontId="16"/>
  </si>
  <si>
    <t>不要
No</t>
    <rPh sb="0" eb="2">
      <t>フヨウ</t>
    </rPh>
    <phoneticPr fontId="16"/>
  </si>
  <si>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16"/>
  </si>
  <si>
    <t>2. 所属先もしくは指導教員からの英語能力に関する証明レター
2. A letter issued by candidate's organization or ex-supervisor to prove candidate's English proficiency</t>
    <rPh sb="25" eb="27">
      <t>ショウメイ</t>
    </rPh>
    <phoneticPr fontId="16"/>
  </si>
  <si>
    <t>Fail</t>
    <phoneticPr fontId="1"/>
  </si>
  <si>
    <r>
      <rPr>
        <sz val="11"/>
        <color theme="1"/>
        <rFont val="ＭＳ Ｐゴシック"/>
        <family val="3"/>
        <charset val="128"/>
      </rPr>
      <t>不合格</t>
    </r>
    <r>
      <rPr>
        <sz val="11"/>
        <color theme="1"/>
        <rFont val="Arial"/>
        <family val="2"/>
      </rPr>
      <t>/Fail</t>
    </r>
    <rPh sb="0" eb="3">
      <t>フゴウカク</t>
    </rPh>
    <phoneticPr fontId="1"/>
  </si>
  <si>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1"/>
  </si>
  <si>
    <t>DZ</t>
  </si>
  <si>
    <t>Human Resources Development on Public International Law</t>
    <phoneticPr fontId="1"/>
  </si>
  <si>
    <t>Higher Education and TVET</t>
    <phoneticPr fontId="1"/>
  </si>
  <si>
    <t>IELTS</t>
    <phoneticPr fontId="1"/>
  </si>
  <si>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1"/>
  </si>
  <si>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1"/>
  </si>
  <si>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40"/>
  </si>
  <si>
    <t>オンライン及び書面による郵送を併用
Candidates must apply both by online and post documents to university</t>
    <rPh sb="5" eb="6">
      <t>オヨ</t>
    </rPh>
    <rPh sb="7" eb="9">
      <t>ショメン</t>
    </rPh>
    <rPh sb="12" eb="14">
      <t>ユウソウ</t>
    </rPh>
    <rPh sb="15" eb="17">
      <t>ヘイヨウ</t>
    </rPh>
    <phoneticPr fontId="16"/>
  </si>
  <si>
    <r>
      <rPr>
        <sz val="11"/>
        <color theme="1"/>
        <rFont val="ＭＳ Ｐゴシック"/>
        <family val="3"/>
        <charset val="128"/>
      </rPr>
      <t>出願無し</t>
    </r>
    <r>
      <rPr>
        <sz val="11"/>
        <color theme="1"/>
        <rFont val="Arial"/>
        <family val="2"/>
      </rPr>
      <t>/No application</t>
    </r>
    <rPh sb="0" eb="2">
      <t>シュツガン</t>
    </rPh>
    <rPh sb="2" eb="3">
      <t>ナ</t>
    </rPh>
    <phoneticPr fontId="1"/>
  </si>
  <si>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1"/>
  </si>
  <si>
    <t>AS</t>
  </si>
  <si>
    <t>Investment Promotion and Industrial Development for Asian Region</t>
    <phoneticPr fontId="1"/>
  </si>
  <si>
    <t>Private(profit)</t>
    <phoneticPr fontId="1"/>
  </si>
  <si>
    <t xml:space="preserve">Others </t>
    <phoneticPr fontId="1"/>
  </si>
  <si>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1"/>
  </si>
  <si>
    <t>4. その他/Others
※次の設問で英語で詳細をご記載ください</t>
    <rPh sb="5" eb="6">
      <t>タ</t>
    </rPh>
    <rPh sb="15" eb="16">
      <t>ツギ</t>
    </rPh>
    <rPh sb="17" eb="19">
      <t>セツモン</t>
    </rPh>
    <rPh sb="20" eb="22">
      <t>エイゴ</t>
    </rPh>
    <rPh sb="23" eb="25">
      <t>ショウサイ</t>
    </rPh>
    <rPh sb="27" eb="29">
      <t>キサイ</t>
    </rPh>
    <phoneticPr fontId="40"/>
  </si>
  <si>
    <t>未定
To be determined</t>
    <rPh sb="0" eb="2">
      <t>ミテイ</t>
    </rPh>
    <phoneticPr fontId="16"/>
  </si>
  <si>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1"/>
  </si>
  <si>
    <t>AD</t>
  </si>
  <si>
    <t>ABE Initiative</t>
    <phoneticPr fontId="1"/>
  </si>
  <si>
    <t>AO</t>
  </si>
  <si>
    <t>Project for Human Resources Development of Public Administration for Sustainable Development</t>
    <phoneticPr fontId="1"/>
  </si>
  <si>
    <t>AI</t>
  </si>
  <si>
    <t>(Africa) SDGs Global Leader</t>
    <phoneticPr fontId="1"/>
  </si>
  <si>
    <t>AQ</t>
  </si>
  <si>
    <t>(East and Central Asia) SDGs Global Leader</t>
    <phoneticPr fontId="1"/>
  </si>
  <si>
    <t>AG</t>
  </si>
  <si>
    <t>(Latin America) SDGs Global Leader</t>
    <phoneticPr fontId="1"/>
  </si>
  <si>
    <t>AR</t>
  </si>
  <si>
    <t>(Middle East and Europe) SDGs Global Leader</t>
    <phoneticPr fontId="1"/>
  </si>
  <si>
    <t>AM</t>
  </si>
  <si>
    <t xml:space="preserve">(Pacific Islands) SDGs Global Leader </t>
    <phoneticPr fontId="1"/>
  </si>
  <si>
    <t>AW</t>
  </si>
  <si>
    <t>(South Asia) SDGs Global Leader</t>
    <phoneticPr fontId="1"/>
  </si>
  <si>
    <t>AU</t>
  </si>
  <si>
    <t xml:space="preserve">(Southeast Asia) SDGs Global Leader </t>
    <phoneticPr fontId="1"/>
  </si>
  <si>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</si>
  <si>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</si>
  <si>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</si>
  <si>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</si>
  <si>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</si>
  <si>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</si>
  <si>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</si>
  <si>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</si>
  <si>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</si>
  <si>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</si>
  <si>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</si>
  <si>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</si>
  <si>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</si>
  <si>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</si>
  <si>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</si>
  <si>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</si>
  <si>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</si>
  <si>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</si>
  <si>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</si>
  <si>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</si>
  <si>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</si>
  <si>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</si>
  <si>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</si>
  <si>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</si>
  <si>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</si>
  <si>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</si>
  <si>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</si>
  <si>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</si>
  <si>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</si>
  <si>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</si>
  <si>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</si>
  <si>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</si>
  <si>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</si>
  <si>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</si>
  <si>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</si>
  <si>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</si>
  <si>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</si>
  <si>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Congo, DR</t>
    <phoneticPr fontId="53"/>
  </si>
  <si>
    <t>CD</t>
  </si>
  <si>
    <t>CK</t>
  </si>
  <si>
    <t>CR</t>
  </si>
  <si>
    <t>HR</t>
  </si>
  <si>
    <t>CU</t>
  </si>
  <si>
    <t>Curacao</t>
    <phoneticPr fontId="53"/>
  </si>
  <si>
    <t>CW</t>
  </si>
  <si>
    <t>CY</t>
  </si>
  <si>
    <t>Czech Republic</t>
    <phoneticPr fontId="53"/>
  </si>
  <si>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</si>
  <si>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</si>
  <si>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</si>
  <si>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</si>
  <si>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</si>
  <si>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</si>
  <si>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</si>
  <si>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</si>
  <si>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</si>
  <si>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</si>
  <si>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</si>
  <si>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</si>
  <si>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</si>
  <si>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</si>
  <si>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</si>
  <si>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</si>
  <si>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</si>
  <si>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</si>
  <si>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</si>
  <si>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</si>
  <si>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</si>
  <si>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</si>
  <si>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</si>
  <si>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</si>
  <si>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</si>
  <si>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</si>
  <si>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</si>
  <si>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</si>
  <si>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</si>
  <si>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</si>
  <si>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</si>
  <si>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</si>
  <si>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</si>
  <si>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</si>
  <si>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</si>
  <si>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</si>
  <si>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</si>
  <si>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</si>
  <si>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</si>
  <si>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</si>
  <si>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</si>
  <si>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</si>
  <si>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</si>
  <si>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</si>
  <si>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</si>
  <si>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Iran</t>
    <phoneticPr fontId="53"/>
  </si>
  <si>
    <t>IR</t>
  </si>
  <si>
    <t>IQ</t>
  </si>
  <si>
    <t>IE</t>
  </si>
  <si>
    <t>IM</t>
  </si>
  <si>
    <t>IL</t>
  </si>
  <si>
    <t>IT</t>
  </si>
  <si>
    <t>Ivory Coast (Côte d'Ivoire)</t>
    <phoneticPr fontId="53"/>
  </si>
  <si>
    <t>CI</t>
  </si>
  <si>
    <t>JM</t>
  </si>
  <si>
    <t>JP</t>
  </si>
  <si>
    <t>JE</t>
  </si>
  <si>
    <t>JO</t>
  </si>
  <si>
    <t>KZ</t>
  </si>
  <si>
    <t>KE</t>
  </si>
  <si>
    <t>Kingdom of Eswatini</t>
    <phoneticPr fontId="1"/>
  </si>
  <si>
    <t>SZ</t>
  </si>
  <si>
    <t>KI</t>
  </si>
  <si>
    <t>KR</t>
  </si>
  <si>
    <t>KW</t>
  </si>
  <si>
    <t>KG</t>
  </si>
  <si>
    <t>LA</t>
  </si>
  <si>
    <t>LV</t>
  </si>
  <si>
    <t>LB</t>
  </si>
  <si>
    <t>LS</t>
  </si>
  <si>
    <t>LR</t>
  </si>
  <si>
    <t>LY</t>
  </si>
  <si>
    <t>LI</t>
  </si>
  <si>
    <t>LT</t>
  </si>
  <si>
    <t>LU</t>
  </si>
  <si>
    <t>Macao</t>
    <phoneticPr fontId="53"/>
  </si>
  <si>
    <t>MO</t>
  </si>
  <si>
    <t>Macedonia, Republic of</t>
    <phoneticPr fontId="53"/>
  </si>
  <si>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</si>
  <si>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</si>
  <si>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</si>
  <si>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</si>
  <si>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</si>
  <si>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</si>
  <si>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</si>
  <si>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</si>
  <si>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</si>
  <si>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</si>
  <si>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</si>
  <si>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</si>
  <si>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</si>
  <si>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</si>
  <si>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</si>
  <si>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</si>
  <si>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</si>
  <si>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</si>
  <si>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</si>
  <si>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</si>
  <si>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</si>
  <si>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</si>
  <si>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</si>
  <si>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</si>
  <si>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</si>
  <si>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</si>
  <si>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</si>
  <si>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</si>
  <si>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</si>
  <si>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</si>
  <si>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</si>
  <si>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</si>
  <si>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</si>
  <si>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North Korea</t>
    <phoneticPr fontId="53"/>
  </si>
  <si>
    <t>KP</t>
    <phoneticPr fontId="53"/>
  </si>
  <si>
    <t>MP</t>
  </si>
  <si>
    <t>OM</t>
  </si>
  <si>
    <t>PK</t>
  </si>
  <si>
    <t>PW</t>
  </si>
  <si>
    <t>PS</t>
  </si>
  <si>
    <t>PA</t>
  </si>
  <si>
    <t>PG</t>
  </si>
  <si>
    <t>PY</t>
  </si>
  <si>
    <t>PE</t>
  </si>
  <si>
    <t>PH</t>
  </si>
  <si>
    <t>PN</t>
  </si>
  <si>
    <t>PL</t>
  </si>
  <si>
    <t>PT</t>
  </si>
  <si>
    <t>PR</t>
  </si>
  <si>
    <t>QA</t>
  </si>
  <si>
    <t>Republic of Kosovo</t>
    <phoneticPr fontId="53"/>
  </si>
  <si>
    <t>XK</t>
    <phoneticPr fontId="53"/>
  </si>
  <si>
    <t>Reunion</t>
    <phoneticPr fontId="53"/>
  </si>
  <si>
    <t>RE</t>
  </si>
  <si>
    <t>RO</t>
  </si>
  <si>
    <t>RU</t>
  </si>
  <si>
    <t>RW</t>
  </si>
  <si>
    <t>Saint Barthelemy</t>
    <phoneticPr fontId="53"/>
  </si>
  <si>
    <t>BL</t>
  </si>
  <si>
    <t>KN</t>
    <phoneticPr fontId="53"/>
  </si>
  <si>
    <t>LC</t>
  </si>
  <si>
    <t>MF</t>
  </si>
  <si>
    <t>PM</t>
  </si>
  <si>
    <t>VC</t>
  </si>
  <si>
    <t>WS</t>
  </si>
  <si>
    <t>SM</t>
  </si>
  <si>
    <t>ST</t>
  </si>
  <si>
    <t>SA</t>
  </si>
  <si>
    <t>SN</t>
  </si>
  <si>
    <t>RS</t>
  </si>
  <si>
    <t>SC</t>
  </si>
  <si>
    <t>SL</t>
  </si>
  <si>
    <t>SG</t>
  </si>
  <si>
    <t>SX</t>
  </si>
  <si>
    <t>SK</t>
  </si>
  <si>
    <t>SI</t>
  </si>
  <si>
    <t>SB</t>
  </si>
  <si>
    <t>SO</t>
  </si>
  <si>
    <t>Sou. Georgia and the Sou. Sandwich Is.</t>
    <phoneticPr fontId="53"/>
  </si>
  <si>
    <t>GS</t>
  </si>
  <si>
    <t>SS</t>
  </si>
  <si>
    <t>ES</t>
  </si>
  <si>
    <t>LK</t>
  </si>
  <si>
    <t>St. Helena Ascension-Tristanda Cunha</t>
    <phoneticPr fontId="53"/>
  </si>
  <si>
    <t>SH</t>
    <phoneticPr fontId="53"/>
  </si>
  <si>
    <t>SD</t>
  </si>
  <si>
    <t>SR</t>
  </si>
  <si>
    <t>SJ</t>
  </si>
  <si>
    <t>SE</t>
  </si>
  <si>
    <t>CH</t>
  </si>
  <si>
    <t>Syria</t>
    <phoneticPr fontId="53"/>
  </si>
  <si>
    <t>SY</t>
  </si>
  <si>
    <t>Taiwan</t>
    <phoneticPr fontId="53"/>
  </si>
  <si>
    <t>TW</t>
  </si>
  <si>
    <t>TJ</t>
  </si>
  <si>
    <t>Tanzania, United Republic of</t>
    <phoneticPr fontId="1"/>
  </si>
  <si>
    <t>TZ</t>
  </si>
  <si>
    <t>TH</t>
  </si>
  <si>
    <t>TL</t>
  </si>
  <si>
    <t>TG</t>
  </si>
  <si>
    <t>TK</t>
  </si>
  <si>
    <t>TO</t>
  </si>
  <si>
    <t>TT</t>
  </si>
  <si>
    <t>TN</t>
  </si>
  <si>
    <t>TR</t>
  </si>
  <si>
    <t>TM</t>
  </si>
  <si>
    <t>TC</t>
  </si>
  <si>
    <t>TV</t>
  </si>
  <si>
    <t>UG</t>
  </si>
  <si>
    <t>UA</t>
  </si>
  <si>
    <t>AE</t>
  </si>
  <si>
    <t>GB</t>
  </si>
  <si>
    <t>US</t>
  </si>
  <si>
    <t>United States Minor Outlying Is.</t>
    <phoneticPr fontId="53"/>
  </si>
  <si>
    <t>UM</t>
  </si>
  <si>
    <t>UY</t>
  </si>
  <si>
    <t>UZ</t>
  </si>
  <si>
    <t>VU</t>
  </si>
  <si>
    <t>Venezuela</t>
    <phoneticPr fontId="53"/>
  </si>
  <si>
    <t>VE</t>
  </si>
  <si>
    <t>VN</t>
  </si>
  <si>
    <t>VG</t>
  </si>
  <si>
    <t>VI</t>
  </si>
  <si>
    <t>WF</t>
  </si>
  <si>
    <t>EH</t>
  </si>
  <si>
    <t>YE</t>
  </si>
  <si>
    <t>ZM</t>
  </si>
  <si>
    <t>ZW</t>
  </si>
  <si>
    <t>If the applicant is from other institution like private sector, this confirmation is not mandatory</t>
    <phoneticPr fontId="1"/>
  </si>
  <si>
    <t>*</t>
    <phoneticPr fontId="1"/>
  </si>
  <si>
    <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(2) OBJECTIVE OF THE PROGRAM
</t>
    </r>
    <r>
      <rPr>
        <sz val="8"/>
        <rFont val="ＭＳ Ｐゴシック"/>
        <family val="3"/>
        <charset val="128"/>
      </rPr>
      <t>　</t>
    </r>
    <r>
      <rPr>
        <sz val="8"/>
        <rFont val="Arial"/>
        <family val="2"/>
      </rPr>
      <t xml:space="preserve">When I am accepted for the Master’s Degree and Internship Program of African Business Education Initiative for Youth program, I agree
   2-1. with the objective of the program which is written in G.I.. Therefore, I will participate in observation tours of companies, summer internship, and post graduate internship as designated by JICA, and cooperate in questiionnaires while and after completing the program,
   2-2. that I am required to contribute to the development of my nation’s relationship with Japan after completing the Master’s course and Internships in Japan,
   2-3. that the objective of the program is not provision of employment in Japan upon completion of the program.
(3)  JICA’s GUIDELINES
</t>
    </r>
    <r>
      <rPr>
        <sz val="8"/>
        <rFont val="ＭＳ Ｐゴシック"/>
        <family val="3"/>
        <charset val="128"/>
      </rPr>
      <t>【</t>
    </r>
    <r>
      <rPr>
        <sz val="8"/>
        <rFont val="Arial"/>
        <family val="2"/>
      </rPr>
      <t>General Rules</t>
    </r>
    <r>
      <rPr>
        <sz val="8"/>
        <rFont val="ＭＳ Ｐゴシック"/>
        <family val="3"/>
        <charset val="128"/>
      </rPr>
      <t>】</t>
    </r>
    <r>
      <rPr>
        <sz val="8"/>
        <rFont val="Arial"/>
        <family val="3"/>
      </rPr>
      <t xml:space="preserve">
</t>
    </r>
    <r>
      <rPr>
        <sz val="8"/>
        <rFont val="Arial"/>
        <family val="2"/>
      </rPr>
      <t>The candidates accepted applicants/ participants of KCCP are required
(1)to understand that it is mandatory for participants to physically come to Japan for participateing in this program at the date designated by JICA,
(2)not to change the air ticket (and flight class and flight schedule arranged by JICA) and lodging by the participants themselves on their own,
(3)not to change course subjects or extend the course period,
(4)to understand that inviting your participant's family members is not recommended before your stay in Japan has passed more than 6 months in Japan,
(5)to return to your their home country on the designated flight by JICA, when you they finish the program/course or when it is deemed impossible to finish the program within your the program period, or when the participant is not successful with regular course examination in the case the participants enters the program as a research student,
(6)to carry out such instructions and abide by such conditions as may be stipulated by both the nominating Government and the Japanese Government in respect of the course,
(7)to observe the rules and regulations of the program implemented by the partners who provide for the program or establishments,  (“Plagiarism“ especially is taken severely by enrolling university, regardless of whether it is direct plagiarism or self-plagiarism and participants may be subjected to disciplinary action such as suspension), 
(8)not to engage in political activities, or in any form of employment for profit,
(9)to discontinue the program, should the participant violate the Japanese laws or JICA's regulations, or the participants commit illegal or immoral conduct, or get become critically ill or seriously injured and is considered unable to continue the course. The participants shall be responsible for paying any cost for treatment of the said health conditions except for the medical care expense described in the table of "5. Expenses NOT to be borne by JICA,</t>
    </r>
    <r>
      <rPr>
        <sz val="8"/>
        <rFont val="ＭＳ Ｐゴシック"/>
        <family val="3"/>
        <charset val="128"/>
      </rPr>
      <t>”</t>
    </r>
    <r>
      <rPr>
        <sz val="8"/>
        <rFont val="Arial"/>
        <family val="3"/>
      </rPr>
      <t xml:space="preserve">
</t>
    </r>
    <r>
      <rPr>
        <sz val="8"/>
        <rFont val="Arial"/>
        <family val="2"/>
      </rPr>
      <t>(10)to return the total amount or a part of the expenditure for the KCCP depending on the severity of such violation, should the participants violate the laws and ordinances, 
(11)not to drive a car or motorbike, regardless of an international driving license possessed,
(12)to observe the rules and regulations at the place of the participants' accommodation, 
(13)to refund allowances or other benefits paid by JICA in the case of a change in schedule,
(14)to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(15)to submit a Health Certificate in JICA's format at the participant's expense. The certificate must be the results of a health check-up taken after the participant receive an acceptance notice from JICA</t>
    </r>
    <r>
      <rPr>
        <strike/>
        <sz val="8"/>
        <rFont val="Arial"/>
        <family val="2"/>
      </rPr>
      <t xml:space="preserve">, </t>
    </r>
    <r>
      <rPr>
        <sz val="8"/>
        <rFont val="Arial"/>
        <family val="2"/>
      </rPr>
      <t xml:space="preserve">
(16)to accept to submit a second Health Certificate in JICA's format if the participant will not be able to arrive within 6 months from the date of  his/her first medical examination. The cost of the Health Certificate will be borne by the participant, 
(17)to be in good health to participate physically and mentally in the program. In order to reduce the risk of worsening symptoms associated with respiratory tract infection, please be honest when consulting the doctor for your Health Certificate. If the results of the medical examination taken after the participant receive an acceptance notice from JICA, result indicate that the applicant is not in good health to complete the examination within the acceptance period, the examination may be revoked,</t>
    </r>
    <r>
      <rPr>
        <strike/>
        <sz val="8"/>
        <rFont val="Arial"/>
        <family val="2"/>
      </rPr>
      <t xml:space="preserve">
</t>
    </r>
    <r>
      <rPr>
        <sz val="8"/>
        <rFont val="Arial"/>
        <family val="2"/>
      </rPr>
      <t xml:space="preserve">(18)not to be receiving nor planning to receive another scholarship during the program,
(19)to understand not to make other applications for different JICA training courses at the same time, and
(20)to understand that the maximum duration of </t>
    </r>
    <r>
      <rPr>
        <sz val="8"/>
        <rFont val="ＭＳ Ｐゴシック"/>
        <family val="3"/>
        <charset val="128"/>
      </rPr>
      <t>“</t>
    </r>
    <r>
      <rPr>
        <sz val="8"/>
        <rFont val="Arial"/>
        <family val="2"/>
      </rPr>
      <t>Overseas research</t>
    </r>
    <r>
      <rPr>
        <sz val="8"/>
        <rFont val="ＭＳ Ｐゴシック"/>
        <family val="3"/>
        <charset val="128"/>
      </rPr>
      <t>”</t>
    </r>
    <r>
      <rPr>
        <sz val="8"/>
        <rFont val="Arial"/>
        <family val="2"/>
      </rPr>
      <t xml:space="preserve"> and </t>
    </r>
    <r>
      <rPr>
        <sz val="8"/>
        <rFont val="ＭＳ Ｐゴシック"/>
        <family val="3"/>
        <charset val="128"/>
      </rPr>
      <t>“</t>
    </r>
    <r>
      <rPr>
        <sz val="8"/>
        <rFont val="Arial"/>
        <family val="2"/>
      </rPr>
      <t>Temporary Leave (leaving Japan for private purpose) is 60 days, in principle.
(21)to enroll and complete JICA-DSP online courses, when you receive JICA’s instructions to do so.
(22)to accept to take tuberculosis retaletd inspections organized by JICA after arriving in Japan and to submit the results to JICA and university</t>
    </r>
    <phoneticPr fontId="1"/>
  </si>
  <si>
    <r>
      <t>All applicants are required to specify first, second and third choice of desired universities by reference to "2-(1): University Information for the Applicants".</t>
    </r>
    <r>
      <rPr>
        <sz val="10"/>
        <rFont val="ＭＳ Ｐゴシック"/>
        <family val="3"/>
        <charset val="128"/>
      </rPr>
      <t>　</t>
    </r>
    <r>
      <rPr>
        <sz val="10"/>
        <rFont val="Arial"/>
        <family val="2"/>
      </rPr>
      <t xml:space="preserve">All applicants can select up to three choices of their desired universities.
</t>
    </r>
    <r>
      <rPr>
        <sz val="10"/>
        <rFont val="ＭＳ Ｐゴシック"/>
        <family val="2"/>
        <charset val="128"/>
      </rPr>
      <t>※</t>
    </r>
    <r>
      <rPr>
        <sz val="10"/>
        <rFont val="Arial"/>
        <family val="2"/>
      </rPr>
      <t>NOTE</t>
    </r>
    <r>
      <rPr>
        <sz val="10"/>
        <rFont val="ＭＳ Ｐゴシック"/>
        <family val="2"/>
        <charset val="128"/>
      </rPr>
      <t>※</t>
    </r>
    <r>
      <rPr>
        <sz val="10"/>
        <rFont val="Arial"/>
        <family val="2"/>
      </rPr>
      <t xml:space="preserve"> Please follow the below rules :
</t>
    </r>
    <r>
      <rPr>
        <b/>
        <sz val="10"/>
        <rFont val="Arial"/>
        <family val="2"/>
      </rPr>
      <t xml:space="preserve">RULE 1: </t>
    </r>
    <r>
      <rPr>
        <sz val="10"/>
        <rFont val="Arial"/>
        <family val="2"/>
      </rPr>
      <t xml:space="preserve">
A candidate can only apply for ONE university/department/course for the 4th selection. 
(However, in some case, a candidate might be able to apply for two universities/departments/courses for the 4th selection.)
</t>
    </r>
    <r>
      <rPr>
        <b/>
        <sz val="10"/>
        <rFont val="Arial"/>
        <family val="2"/>
      </rPr>
      <t>RULE 2:</t>
    </r>
    <r>
      <rPr>
        <sz val="10"/>
        <rFont val="Arial"/>
        <family val="2"/>
      </rPr>
      <t xml:space="preserve">
When writing the ‘Desired University Placement’, a candidate can only desire ONE university without pre-matching(3rd selection), and that university needs to be the applicant’s first choice.</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</si>
</sst>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809]dd\ mmmm\ yyyy;@"/>
    <numFmt numFmtId="177" formatCode="yyyy/m/d;@"/>
    <numFmt numFmtId="178" formatCode="0;;;@"/>
    <numFmt numFmtId="179" formatCode="0_);[Red]\(0\)"/>
    <numFmt numFmtId="180" formatCode="[$-F400]h:mm:ss\ AM/PM"/>
    <numFmt numFmtId="181" formatCode="[$-409]dd\-mmm\-yy;@"/>
    <numFmt numFmtId="182" formatCode="m\-d"/>
  </numFmts>
  <fonts count="90">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
      <color theme="1"/>
      <name val="ＭＳ Ｐゴシック"/>
      <family val="3"/>
      <charset val="128"/>
    </font>
    <font>
      <b/>
      <sz val="11"/>
      <name val="Arial"/>
      <family val="2"/>
    </font>
    <font>
      <sz val="8"/>
      <color theme="1"/>
      <name val="ＭＳ Ｐゴシック"/>
      <family val="3"/>
      <charset val="128"/>
    </font>
    <font>
      <sz val="11"/>
      <color theme="1"/>
      <name val="游ゴシック"/>
      <family val="2"/>
      <charset val="128"/>
      <scheme val="minor"/>
    </font>
    <font>
      <sz val="10"/>
      <name val="Arial"/>
      <family val="2"/>
    </font>
    <font>
      <sz val="10"/>
      <color theme="1"/>
      <name val="ＭＳ Ｐゴシック"/>
      <family val="3"/>
      <charset val="128"/>
    </font>
    <font>
      <u/>
      <sz val="11"/>
      <color theme="10"/>
      <name val="游ゴシック"/>
      <family val="2"/>
      <charset val="128"/>
      <scheme val="minor"/>
    </font>
    <font>
      <sz val="7"/>
      <name val="Arial"/>
      <family val="2"/>
    </font>
    <font>
      <b/>
      <u/>
      <sz val="10"/>
      <color rgb="FFFF0000"/>
      <name val="Arial"/>
      <family val="2"/>
    </font>
    <font>
      <sz val="8"/>
      <color rgb="FFFF0000"/>
      <name val="Arial"/>
      <family val="2"/>
    </font>
    <font>
      <sz val="11"/>
      <name val="Arial"/>
      <family val="2"/>
    </font>
    <font>
      <b/>
      <sz val="11"/>
      <name val="ＭＳ Ｐゴシック"/>
      <family val="3"/>
      <charset val="128"/>
    </font>
    <font>
      <sz val="9"/>
      <color theme="1"/>
      <name val="ＭＳ Ｐゴシック"/>
      <family val="3"/>
      <charset val="128"/>
    </font>
    <font>
      <sz val="10"/>
      <color rgb="FF000000"/>
      <name val="Arial"/>
      <family val="2"/>
    </font>
    <font>
      <sz val="9"/>
      <color rgb="FF000000"/>
      <name val="Arial"/>
      <family val="2"/>
    </font>
    <font>
      <i/>
      <sz val="9"/>
      <color rgb="FF000000"/>
      <name val="Arial"/>
      <family val="2"/>
    </font>
    <font>
      <sz val="8"/>
      <color rgb="FF000000"/>
      <name val="Arial"/>
      <family val="2"/>
    </font>
    <font>
      <sz val="10"/>
      <color theme="1"/>
      <name val="Segoe UI Symbol"/>
      <family val="3"/>
    </font>
    <font>
      <sz val="11"/>
      <color theme="1"/>
      <name val="BIZ UDPゴシック"/>
      <family val="3"/>
      <charset val="128"/>
    </font>
    <font>
      <sz val="9"/>
      <color rgb="FF000000"/>
      <name val="Meiryo UI"/>
      <family val="3"/>
      <charset val="128"/>
    </font>
    <font>
      <sz val="11"/>
      <color theme="1"/>
      <name val="Arial"/>
      <family val="2"/>
    </font>
    <font>
      <sz val="12"/>
      <color theme="1"/>
      <name val="ＭＳ ゴシック"/>
      <family val="2"/>
      <charset val="128"/>
    </font>
    <font>
      <sz val="11"/>
      <color theme="1"/>
      <name val="ＭＳ Ｐゴシック"/>
      <family val="3"/>
      <charset val="128"/>
    </font>
    <font>
      <sz val="9"/>
      <color theme="1"/>
      <name val="ＭＳ Ｐゴシック"/>
      <family val="2"/>
      <charset val="128"/>
    </font>
    <font>
      <sz val="10"/>
      <color theme="0"/>
      <name val="Arial"/>
      <family val="2"/>
    </font>
    <font>
      <sz val="10"/>
      <name val="ＭＳ Ｐゴシック"/>
      <family val="3"/>
      <charset val="128"/>
    </font>
    <font>
      <sz val="10"/>
      <color rgb="FFFF0000"/>
      <name val="ＭＳ Ｐゴシック"/>
      <family val="3"/>
      <charset val="128"/>
    </font>
    <font>
      <u/>
      <sz val="10"/>
      <color theme="10"/>
      <name val="Arial"/>
      <family val="2"/>
    </font>
    <font>
      <b/>
      <sz val="16"/>
      <color indexed="81"/>
      <name val="MS P ゴシック"/>
      <family val="3"/>
      <charset val="128"/>
    </font>
    <font>
      <sz val="16"/>
      <color indexed="81"/>
      <name val="MS P ゴシック"/>
      <family val="3"/>
      <charset val="128"/>
    </font>
    <font>
      <sz val="10"/>
      <color theme="1"/>
      <name val="ＭＳ Ｐゴシック"/>
      <family val="2"/>
      <charset val="128"/>
    </font>
    <font>
      <sz val="8"/>
      <color rgb="FF000000"/>
      <name val="ＭＳ ゴシック"/>
      <family val="3"/>
      <charset val="128"/>
    </font>
    <font>
      <sz val="8"/>
      <color rgb="FF000000"/>
      <name val="Arial"/>
      <family val="3"/>
    </font>
    <font>
      <sz val="8"/>
      <color rgb="FF000000"/>
      <name val="ＭＳ Ｐゴシック"/>
      <family val="2"/>
      <charset val="128"/>
    </font>
    <font>
      <sz val="7"/>
      <color rgb="FF444444"/>
      <name val="Meiryo UI"/>
      <family val="3"/>
      <charset val="128"/>
    </font>
    <font>
      <sz val="8"/>
      <name val="Arial"/>
      <family val="2"/>
    </font>
    <font>
      <sz val="8"/>
      <color rgb="FF000000"/>
      <name val="Arial"/>
      <family val="3"/>
      <charset val="128"/>
    </font>
    <font>
      <sz val="8"/>
      <name val="Arial"/>
      <family val="3"/>
      <charset val="128"/>
    </font>
    <font>
      <sz val="11"/>
      <name val="ＭＳ Ｐゴシック"/>
      <family val="3"/>
      <charset val="128"/>
    </font>
    <font>
      <sz val="9"/>
      <color theme="1"/>
      <name val="Meiryo UI"/>
      <family val="2"/>
      <charset val="128"/>
    </font>
    <font>
      <sz val="6"/>
      <name val="Meiryo UI"/>
      <family val="2"/>
      <charset val="128"/>
    </font>
    <font>
      <sz val="12"/>
      <color theme="1"/>
      <name val="BIZ UDゴシック"/>
      <family val="3"/>
      <charset val="128"/>
    </font>
    <font>
      <sz val="11"/>
      <name val="BIZ UDゴシック"/>
      <family val="3"/>
      <charset val="128"/>
    </font>
    <font>
      <sz val="11"/>
      <color theme="1"/>
      <name val="BIZ UDゴシック"/>
      <family val="3"/>
      <charset val="128"/>
    </font>
    <font>
      <sz val="8"/>
      <color rgb="FF000000"/>
      <name val="ＭＳ Ｐゴシック"/>
      <family val="3"/>
      <charset val="128"/>
    </font>
    <font>
      <sz val="8"/>
      <color rgb="FF000000"/>
      <name val="Segoe UI Symbol"/>
      <family val="2"/>
    </font>
    <font>
      <sz val="8"/>
      <color rgb="FF000000"/>
      <name val="MS UI Gothic"/>
      <family val="3"/>
      <charset val="128"/>
    </font>
    <font>
      <sz val="10"/>
      <color rgb="FFFFFFFF"/>
      <name val="Arial"/>
      <family val="2"/>
    </font>
    <font>
      <sz val="8"/>
      <color rgb="FF000000"/>
      <name val="游ゴシック"/>
      <family val="3"/>
      <charset val="128"/>
    </font>
    <font>
      <sz val="8"/>
      <color rgb="FF000000"/>
      <name val="Segoe UI Symbol"/>
      <family val="3"/>
    </font>
    <font>
      <b/>
      <sz val="30"/>
      <name val="BIZ UDゴシック"/>
      <family val="3"/>
      <charset val="128"/>
    </font>
    <font>
      <b/>
      <sz val="30"/>
      <color rgb="FFFF0000"/>
      <name val="BIZ UDゴシック"/>
      <family val="3"/>
      <charset val="128"/>
    </font>
    <font>
      <sz val="26"/>
      <color theme="1"/>
      <name val="BIZ UDゴシック"/>
      <family val="3"/>
      <charset val="128"/>
    </font>
    <font>
      <b/>
      <sz val="26"/>
      <color rgb="FFFF0000"/>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u/>
      <sz val="11"/>
      <color theme="10"/>
      <name val="游ゴシック"/>
      <family val="3"/>
      <charset val="128"/>
      <scheme val="minor"/>
    </font>
    <font>
      <sz val="15"/>
      <name val="BIZ UDゴシック"/>
      <family val="3"/>
      <charset val="128"/>
    </font>
    <font>
      <sz val="15"/>
      <color theme="1"/>
      <name val="BIZ UDゴシック"/>
      <family val="3"/>
    </font>
    <font>
      <b/>
      <sz val="15"/>
      <color theme="1"/>
      <name val="BIZ UDゴシック"/>
      <family val="3"/>
      <charset val="128"/>
    </font>
    <font>
      <sz val="15"/>
      <color rgb="FFFF0000"/>
      <name val="BIZ UDゴシック"/>
      <family val="3"/>
      <charset val="128"/>
    </font>
    <font>
      <sz val="12"/>
      <color indexed="81"/>
      <name val="Meiryo UI"/>
      <family val="3"/>
      <charset val="128"/>
    </font>
    <font>
      <b/>
      <sz val="11"/>
      <name val="ＭＳ ゴシック"/>
      <family val="2"/>
      <charset val="128"/>
    </font>
    <font>
      <b/>
      <sz val="10"/>
      <name val="Arial"/>
      <family val="2"/>
    </font>
    <font>
      <sz val="8"/>
      <name val="ＭＳ Ｐゴシック"/>
      <family val="3"/>
      <charset val="128"/>
    </font>
    <font>
      <sz val="8"/>
      <name val="Arial"/>
      <family val="3"/>
    </font>
    <font>
      <strike/>
      <sz val="8"/>
      <name val="Arial"/>
      <family val="2"/>
    </font>
    <font>
      <sz val="10"/>
      <name val="ＭＳ Ｐゴシック"/>
      <family val="2"/>
      <charset val="128"/>
    </font>
  </fonts>
  <fills count="2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rgb="FF000000"/>
      </patternFill>
    </fill>
    <fill>
      <patternFill patternType="solid">
        <fgColor theme="7" tint="0.79998168889431442"/>
        <bgColor indexed="64"/>
      </patternFill>
    </fill>
    <fill>
      <patternFill patternType="solid">
        <fgColor rgb="FFFFFFFF"/>
        <bgColor indexed="64"/>
      </patternFill>
    </fill>
    <fill>
      <patternFill patternType="solid">
        <fgColor rgb="FFFFCCFF"/>
        <bgColor indexed="64"/>
      </patternFill>
    </fill>
    <fill>
      <patternFill patternType="solid">
        <fgColor rgb="FFFF9999"/>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right style="medium">
        <color indexed="64"/>
      </right>
      <top style="medium">
        <color rgb="FF000000"/>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medium">
        <color indexed="64"/>
      </right>
      <top style="double">
        <color auto="1"/>
      </top>
      <bottom style="thin">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indexed="64"/>
      </left>
      <right/>
      <top style="thin">
        <color rgb="FF000000"/>
      </top>
      <bottom/>
      <diagonal/>
    </border>
    <border>
      <left/>
      <right style="medium">
        <color indexed="64"/>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rgb="FF000000"/>
      </right>
      <top/>
      <bottom style="medium">
        <color indexed="64"/>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top/>
      <bottom/>
      <diagonal/>
    </border>
    <border>
      <left style="thin">
        <color rgb="FF000000"/>
      </left>
      <right/>
      <top style="thin">
        <color indexed="64"/>
      </top>
      <bottom/>
      <diagonal/>
    </border>
    <border>
      <left/>
      <right style="thin">
        <color indexed="64"/>
      </right>
      <top style="double">
        <color auto="1"/>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s>
  <cellStyleXfs count="12">
    <xf numFmtId="0" fontId="0" fillId="0" borderId="0">
      <alignment vertical="center"/>
    </xf>
    <xf numFmtId="0" fontId="7" fillId="0" borderId="0">
      <alignment vertical="center"/>
    </xf>
    <xf numFmtId="0" fontId="16" fillId="0" borderId="0">
      <alignment vertical="center"/>
    </xf>
    <xf numFmtId="0" fontId="19" fillId="0" borderId="0" applyNumberFormat="0" applyFill="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9" fillId="0" borderId="0" applyNumberFormat="0" applyFill="0" applyBorder="0" applyAlignment="0" applyProtection="0">
      <alignment vertical="center"/>
    </xf>
    <xf numFmtId="0" fontId="34" fillId="0" borderId="0">
      <alignment vertical="center"/>
    </xf>
    <xf numFmtId="0" fontId="34" fillId="0" borderId="0">
      <alignment vertical="center"/>
    </xf>
    <xf numFmtId="0" fontId="52" fillId="0" borderId="0">
      <alignment vertical="center"/>
    </xf>
  </cellStyleXfs>
  <cellXfs count="1127">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vertical="top" shrinkToFit="1"/>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vertical="center" shrinkToFit="1"/>
    </xf>
    <xf numFmtId="0" fontId="2" fillId="0" borderId="0" xfId="0" applyFont="1" applyAlignment="1">
      <alignment horizontal="left" vertical="center"/>
    </xf>
    <xf numFmtId="0" fontId="5" fillId="0" borderId="19" xfId="0" applyFont="1" applyBorder="1" applyAlignment="1">
      <alignment wrapText="1"/>
    </xf>
    <xf numFmtId="0" fontId="2" fillId="0" borderId="19"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4" fillId="0" borderId="0" xfId="0" applyFont="1" applyAlignment="1"/>
    <xf numFmtId="0" fontId="3" fillId="0" borderId="0" xfId="0" applyFont="1" applyAlignment="1"/>
    <xf numFmtId="0" fontId="2"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5" fillId="0" borderId="24" xfId="0" applyFont="1" applyBorder="1" applyAlignment="1">
      <alignment horizontal="center" vertical="center" wrapText="1"/>
    </xf>
    <xf numFmtId="0" fontId="6" fillId="0" borderId="3"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4" borderId="37" xfId="0" applyFont="1" applyFill="1" applyBorder="1" applyAlignment="1">
      <alignment horizontal="center" vertical="center"/>
    </xf>
    <xf numFmtId="0" fontId="6" fillId="0" borderId="6" xfId="0" applyFont="1" applyBorder="1" applyAlignment="1">
      <alignment horizontal="center" vertical="center"/>
    </xf>
    <xf numFmtId="0" fontId="6" fillId="3" borderId="38" xfId="0" applyFont="1" applyFill="1" applyBorder="1" applyAlignment="1">
      <alignment horizontal="center" vertical="center"/>
    </xf>
    <xf numFmtId="0" fontId="5" fillId="0" borderId="3" xfId="0" applyFont="1" applyBorder="1" applyAlignment="1">
      <alignment horizontal="center" vertical="center" wrapText="1"/>
    </xf>
    <xf numFmtId="0" fontId="10" fillId="0" borderId="0" xfId="0" applyFont="1" applyAlignment="1">
      <alignment horizontal="left"/>
    </xf>
    <xf numFmtId="0" fontId="21" fillId="0" borderId="0" xfId="0" applyFont="1" applyAlignment="1">
      <alignment horizontal="left"/>
    </xf>
    <xf numFmtId="0" fontId="10" fillId="0" borderId="0" xfId="0" applyFont="1">
      <alignment vertical="center"/>
    </xf>
    <xf numFmtId="0" fontId="10" fillId="0" borderId="0" xfId="0" applyFont="1" applyAlignment="1">
      <alignment wrapText="1"/>
    </xf>
    <xf numFmtId="0" fontId="2"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left"/>
    </xf>
    <xf numFmtId="0" fontId="2" fillId="0" borderId="81" xfId="0" applyFont="1" applyBorder="1">
      <alignment vertical="center"/>
    </xf>
    <xf numFmtId="0" fontId="2" fillId="0" borderId="82" xfId="0" applyFont="1" applyBorder="1">
      <alignment vertical="center"/>
    </xf>
    <xf numFmtId="0" fontId="6" fillId="0" borderId="0" xfId="0" applyFont="1" applyAlignment="1">
      <alignment horizontal="left"/>
    </xf>
    <xf numFmtId="0" fontId="6"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4" borderId="77" xfId="0" applyFont="1" applyFill="1" applyBorder="1" applyAlignment="1">
      <alignment horizontal="center" vertical="center"/>
    </xf>
    <xf numFmtId="0" fontId="6" fillId="0" borderId="139" xfId="0" applyFont="1" applyBorder="1" applyAlignment="1">
      <alignment horizontal="center" vertical="center" wrapText="1"/>
    </xf>
    <xf numFmtId="0" fontId="2" fillId="0" borderId="0" xfId="0" applyFont="1" applyProtection="1">
      <alignment vertical="center"/>
      <protection locked="0"/>
    </xf>
    <xf numFmtId="0" fontId="31"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18" xfId="0" applyFont="1" applyBorder="1" applyAlignment="1">
      <alignment horizontal="center" vertical="top" wrapText="1"/>
    </xf>
    <xf numFmtId="0" fontId="2" fillId="0" borderId="19" xfId="0" applyFont="1" applyBorder="1" applyAlignment="1">
      <alignment horizontal="center" vertical="center" wrapText="1"/>
    </xf>
    <xf numFmtId="0" fontId="2" fillId="0" borderId="23" xfId="0" applyFont="1" applyBorder="1" applyAlignment="1">
      <alignment horizontal="center" vertical="top" wrapText="1"/>
    </xf>
    <xf numFmtId="0" fontId="2" fillId="0" borderId="24" xfId="0" applyFont="1" applyBorder="1" applyAlignment="1">
      <alignment horizontal="center" vertical="center" wrapText="1"/>
    </xf>
    <xf numFmtId="0" fontId="2" fillId="0" borderId="28" xfId="0"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pplyProtection="1">
      <protection locked="0"/>
    </xf>
    <xf numFmtId="0" fontId="6" fillId="0" borderId="0" xfId="0" applyFont="1" applyAlignment="1">
      <alignment horizontal="center" vertical="center" wrapText="1"/>
    </xf>
    <xf numFmtId="0" fontId="6" fillId="0" borderId="0" xfId="0" applyFont="1" applyAlignment="1">
      <alignment horizontal="left" vertical="center" wrapText="1"/>
    </xf>
    <xf numFmtId="49"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14" fontId="2" fillId="0" borderId="0" xfId="0" applyNumberFormat="1" applyFont="1" applyAlignment="1" applyProtection="1">
      <alignment vertical="center" wrapText="1"/>
      <protection locked="0"/>
    </xf>
    <xf numFmtId="0" fontId="3" fillId="0" borderId="0" xfId="0" applyFont="1" applyAlignment="1" applyProtection="1">
      <alignment horizontal="center" vertical="center" wrapText="1"/>
      <protection locked="0"/>
    </xf>
    <xf numFmtId="177" fontId="2" fillId="0" borderId="0" xfId="0" applyNumberFormat="1" applyFont="1" applyAlignment="1" applyProtection="1">
      <alignment vertical="center" wrapText="1"/>
      <protection locked="0"/>
    </xf>
    <xf numFmtId="0" fontId="32" fillId="0" borderId="1" xfId="0" applyFont="1" applyBorder="1" applyAlignment="1">
      <alignment vertical="center" wrapText="1"/>
    </xf>
    <xf numFmtId="0" fontId="32" fillId="16" borderId="1" xfId="0" applyFont="1" applyFill="1" applyBorder="1" applyAlignment="1">
      <alignment vertical="center" wrapText="1"/>
    </xf>
    <xf numFmtId="0" fontId="47" fillId="0" borderId="0" xfId="0" applyFont="1">
      <alignment vertical="center"/>
    </xf>
    <xf numFmtId="0" fontId="17" fillId="0" borderId="1" xfId="0" applyFont="1" applyBorder="1" applyAlignment="1">
      <alignment vertical="center" wrapText="1"/>
    </xf>
    <xf numFmtId="0" fontId="40" fillId="2" borderId="123" xfId="3" applyFont="1" applyFill="1" applyBorder="1" applyAlignment="1" applyProtection="1">
      <alignment vertical="center" wrapText="1"/>
    </xf>
    <xf numFmtId="0" fontId="19" fillId="0" borderId="0" xfId="3" applyFill="1" applyBorder="1" applyAlignment="1" applyProtection="1">
      <alignment vertical="center" wrapText="1"/>
    </xf>
    <xf numFmtId="0" fontId="5" fillId="17" borderId="1" xfId="11" applyFont="1" applyFill="1" applyBorder="1" applyAlignment="1">
      <alignment horizontal="center" vertical="top" wrapText="1"/>
    </xf>
    <xf numFmtId="0" fontId="33" fillId="17" borderId="1" xfId="0" applyFont="1" applyFill="1" applyBorder="1" applyAlignment="1">
      <alignment horizontal="center" vertical="top" wrapText="1"/>
    </xf>
    <xf numFmtId="0" fontId="23" fillId="17" borderId="1" xfId="0" applyFont="1" applyFill="1" applyBorder="1" applyAlignment="1">
      <alignment horizontal="center" vertical="top" wrapText="1"/>
    </xf>
    <xf numFmtId="0" fontId="52" fillId="0" borderId="1" xfId="11" applyBorder="1" applyAlignment="1">
      <alignment vertical="center" wrapText="1"/>
    </xf>
    <xf numFmtId="0" fontId="52" fillId="0" borderId="1" xfId="11" applyBorder="1" applyAlignment="1">
      <alignment horizontal="center" vertical="center" wrapText="1"/>
    </xf>
    <xf numFmtId="0" fontId="33"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14" fontId="33" fillId="0" borderId="1" xfId="0" applyNumberFormat="1" applyFont="1" applyBorder="1" applyAlignment="1">
      <alignment vertical="center" wrapText="1"/>
    </xf>
    <xf numFmtId="0" fontId="33" fillId="0" borderId="1" xfId="0" applyFont="1" applyBorder="1" applyAlignment="1">
      <alignment vertical="center" wrapText="1"/>
    </xf>
    <xf numFmtId="0" fontId="17" fillId="0" borderId="1" xfId="0" applyFont="1" applyBorder="1" applyAlignment="1">
      <alignment vertical="top" wrapText="1"/>
    </xf>
    <xf numFmtId="0" fontId="52" fillId="5" borderId="1" xfId="11" applyFill="1" applyBorder="1" applyAlignment="1">
      <alignment vertical="center" wrapText="1"/>
    </xf>
    <xf numFmtId="0" fontId="52" fillId="5" borderId="1" xfId="11" applyFill="1" applyBorder="1" applyAlignment="1">
      <alignment horizontal="center" vertical="center" wrapText="1"/>
    </xf>
    <xf numFmtId="0" fontId="2" fillId="12" borderId="8" xfId="0" applyFont="1" applyFill="1" applyBorder="1" applyAlignment="1">
      <alignment vertical="top" wrapText="1"/>
    </xf>
    <xf numFmtId="0" fontId="2" fillId="12" borderId="37" xfId="0" applyFont="1" applyFill="1" applyBorder="1" applyAlignment="1">
      <alignment vertical="top" wrapText="1"/>
    </xf>
    <xf numFmtId="0" fontId="2" fillId="12" borderId="123" xfId="0" applyFont="1" applyFill="1" applyBorder="1" applyAlignment="1">
      <alignment horizontal="center" vertical="top" wrapText="1"/>
    </xf>
    <xf numFmtId="0" fontId="2" fillId="2" borderId="39" xfId="0" applyFont="1" applyFill="1" applyBorder="1" applyAlignment="1">
      <alignment vertical="top" wrapText="1"/>
    </xf>
    <xf numFmtId="0" fontId="2" fillId="2" borderId="7" xfId="0" applyFont="1" applyFill="1" applyBorder="1" applyAlignment="1">
      <alignment vertical="top" wrapText="1"/>
    </xf>
    <xf numFmtId="0" fontId="17" fillId="12" borderId="1" xfId="0" applyFont="1" applyFill="1" applyBorder="1" applyAlignment="1">
      <alignment horizontal="center" vertical="top" wrapText="1"/>
    </xf>
    <xf numFmtId="0" fontId="17" fillId="12" borderId="37" xfId="0" applyFont="1" applyFill="1" applyBorder="1" applyAlignment="1">
      <alignment horizontal="center" vertical="top" wrapText="1"/>
    </xf>
    <xf numFmtId="0" fontId="17" fillId="12" borderId="8" xfId="0" applyFont="1" applyFill="1" applyBorder="1" applyAlignment="1">
      <alignment horizontal="center" vertical="top" wrapText="1"/>
    </xf>
    <xf numFmtId="0" fontId="17" fillId="12" borderId="123" xfId="0" applyFont="1" applyFill="1" applyBorder="1" applyAlignment="1">
      <alignment horizontal="center" vertical="top" wrapText="1"/>
    </xf>
    <xf numFmtId="0" fontId="17" fillId="12" borderId="2" xfId="0" applyFont="1" applyFill="1" applyBorder="1" applyAlignment="1">
      <alignment horizontal="center" vertical="top" wrapText="1"/>
    </xf>
    <xf numFmtId="49" fontId="2" fillId="5" borderId="13"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2" borderId="14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38" fillId="12" borderId="8"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2" fillId="13" borderId="148" xfId="0" applyFont="1" applyFill="1" applyBorder="1" applyAlignment="1">
      <alignment horizontal="center" vertical="center" wrapText="1"/>
    </xf>
    <xf numFmtId="177" fontId="2" fillId="12" borderId="1" xfId="0" applyNumberFormat="1"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14" xfId="0" applyFont="1" applyFill="1" applyBorder="1" applyAlignment="1">
      <alignment horizontal="center" vertical="center" wrapText="1"/>
    </xf>
    <xf numFmtId="49" fontId="2" fillId="2" borderId="146" xfId="0" quotePrefix="1" applyNumberFormat="1" applyFont="1" applyFill="1" applyBorder="1" applyAlignment="1">
      <alignment vertical="center" wrapText="1"/>
    </xf>
    <xf numFmtId="0" fontId="2" fillId="2" borderId="123" xfId="0" applyFont="1" applyFill="1" applyBorder="1" applyAlignment="1">
      <alignment vertical="center" wrapText="1"/>
    </xf>
    <xf numFmtId="0" fontId="2" fillId="2" borderId="123" xfId="0" quotePrefix="1" applyFont="1" applyFill="1" applyBorder="1" applyAlignment="1">
      <alignment horizontal="left" vertical="center" wrapText="1"/>
    </xf>
    <xf numFmtId="0" fontId="2" fillId="10" borderId="123" xfId="0" applyFont="1" applyFill="1" applyBorder="1" applyAlignment="1">
      <alignment horizontal="center" vertical="center" wrapText="1"/>
    </xf>
    <xf numFmtId="0" fontId="2" fillId="10" borderId="123" xfId="0" applyFont="1" applyFill="1" applyBorder="1" applyAlignment="1">
      <alignment vertical="center" wrapText="1"/>
    </xf>
    <xf numFmtId="0" fontId="2" fillId="2" borderId="123" xfId="0" applyFont="1" applyFill="1" applyBorder="1" applyAlignment="1">
      <alignment horizontal="center" vertical="center" wrapText="1"/>
    </xf>
    <xf numFmtId="14" fontId="2" fillId="2" borderId="123" xfId="0" applyNumberFormat="1" applyFont="1" applyFill="1" applyBorder="1" applyAlignment="1">
      <alignment horizontal="center" vertical="center" wrapText="1"/>
    </xf>
    <xf numFmtId="49" fontId="2" fillId="2" borderId="123" xfId="0" quotePrefix="1" applyNumberFormat="1" applyFont="1" applyFill="1" applyBorder="1" applyAlignment="1">
      <alignment vertical="center" wrapText="1"/>
    </xf>
    <xf numFmtId="0" fontId="2" fillId="11" borderId="123" xfId="0" applyFont="1" applyFill="1" applyBorder="1" applyAlignment="1">
      <alignment vertical="center" wrapText="1"/>
    </xf>
    <xf numFmtId="14" fontId="2" fillId="2" borderId="123"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146" xfId="0" quotePrefix="1" applyFont="1" applyFill="1" applyBorder="1" applyAlignment="1">
      <alignment horizontal="center" vertical="center" wrapText="1"/>
    </xf>
    <xf numFmtId="178" fontId="2" fillId="2" borderId="123" xfId="0" applyNumberFormat="1" applyFont="1" applyFill="1" applyBorder="1" applyAlignment="1">
      <alignment horizontal="center" vertical="center" wrapText="1"/>
    </xf>
    <xf numFmtId="0" fontId="2" fillId="2" borderId="68" xfId="0" applyFont="1" applyFill="1" applyBorder="1" applyAlignment="1">
      <alignment vertical="center" wrapText="1"/>
    </xf>
    <xf numFmtId="0" fontId="2" fillId="2" borderId="146" xfId="0" applyFont="1" applyFill="1" applyBorder="1" applyAlignment="1">
      <alignment vertical="center" wrapText="1"/>
    </xf>
    <xf numFmtId="0" fontId="2" fillId="2" borderId="4" xfId="0" applyFont="1" applyFill="1" applyBorder="1" applyAlignment="1">
      <alignment vertical="center" wrapText="1"/>
    </xf>
    <xf numFmtId="0" fontId="2" fillId="2" borderId="149" xfId="0" applyFont="1" applyFill="1" applyBorder="1" applyAlignment="1">
      <alignment horizontal="center" vertical="center" wrapText="1"/>
    </xf>
    <xf numFmtId="0" fontId="2" fillId="2" borderId="15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6"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0" borderId="0" xfId="0" quotePrefix="1" applyNumberFormat="1"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14" fontId="2" fillId="0" borderId="0" xfId="0" applyNumberFormat="1" applyFont="1" applyAlignment="1">
      <alignment horizontal="center" vertical="center" wrapText="1"/>
    </xf>
    <xf numFmtId="49" fontId="18" fillId="0" borderId="0" xfId="0" applyNumberFormat="1" applyFont="1" applyAlignment="1">
      <alignment vertical="center" wrapText="1"/>
    </xf>
    <xf numFmtId="179" fontId="2" fillId="0" borderId="0" xfId="0" applyNumberFormat="1" applyFont="1" applyAlignment="1">
      <alignment vertical="center" wrapText="1"/>
    </xf>
    <xf numFmtId="0" fontId="23" fillId="0" borderId="0" xfId="0" applyFont="1" applyAlignment="1">
      <alignment vertical="center" wrapText="1"/>
    </xf>
    <xf numFmtId="0" fontId="2" fillId="0" borderId="123" xfId="0" applyFont="1" applyBorder="1" applyAlignment="1">
      <alignment horizontal="center" vertical="center" wrapText="1"/>
    </xf>
    <xf numFmtId="178" fontId="2" fillId="0" borderId="0" xfId="0" applyNumberFormat="1" applyFont="1" applyAlignment="1">
      <alignment horizontal="center" vertical="center" wrapText="1"/>
    </xf>
    <xf numFmtId="0" fontId="2" fillId="0" borderId="146" xfId="0" applyFont="1" applyBorder="1" applyAlignment="1">
      <alignment vertical="center" wrapText="1"/>
    </xf>
    <xf numFmtId="0" fontId="2" fillId="0" borderId="4" xfId="0" applyFont="1" applyBorder="1" applyAlignment="1">
      <alignment vertical="center" wrapText="1"/>
    </xf>
    <xf numFmtId="0" fontId="2" fillId="0" borderId="123" xfId="0" applyFont="1" applyBorder="1" applyAlignment="1">
      <alignment vertical="center" wrapText="1"/>
    </xf>
    <xf numFmtId="0" fontId="2" fillId="0" borderId="68" xfId="0" applyFont="1" applyBorder="1" applyAlignment="1">
      <alignment vertical="center" wrapText="1"/>
    </xf>
    <xf numFmtId="56" fontId="2" fillId="0" borderId="0" xfId="0" applyNumberFormat="1" applyFont="1" applyAlignment="1">
      <alignment vertical="center" wrapText="1"/>
    </xf>
    <xf numFmtId="56" fontId="2" fillId="0" borderId="0" xfId="0" applyNumberFormat="1" applyFont="1" applyAlignment="1">
      <alignment horizontal="center" vertical="center" wrapText="1"/>
    </xf>
    <xf numFmtId="0" fontId="17" fillId="0" borderId="0" xfId="0" applyFont="1" applyAlignment="1">
      <alignment horizontal="center" vertical="center" wrapText="1"/>
    </xf>
    <xf numFmtId="177" fontId="2" fillId="0" borderId="0" xfId="0" applyNumberFormat="1"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177" fontId="2" fillId="0" borderId="0" xfId="0" applyNumberFormat="1" applyFont="1" applyAlignment="1">
      <alignment vertical="center" wrapText="1"/>
    </xf>
    <xf numFmtId="0" fontId="37" fillId="0" borderId="0" xfId="0" applyFont="1" applyAlignment="1" applyProtection="1">
      <alignment vertical="center" wrapText="1"/>
      <protection locked="0"/>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60" fillId="18" borderId="0" xfId="0" applyFont="1" applyFill="1" applyProtection="1">
      <alignment vertical="center"/>
      <protection locked="0"/>
    </xf>
    <xf numFmtId="0" fontId="60" fillId="0" borderId="0" xfId="0" applyFont="1" applyProtection="1">
      <alignment vertical="center"/>
      <protection locked="0"/>
    </xf>
    <xf numFmtId="0" fontId="4" fillId="0" borderId="0" xfId="0" applyFont="1" applyAlignment="1" applyProtection="1">
      <protection locked="0"/>
    </xf>
    <xf numFmtId="0" fontId="3" fillId="0" borderId="0" xfId="0" applyFont="1" applyProtection="1">
      <alignment vertical="center"/>
      <protection locked="0"/>
    </xf>
    <xf numFmtId="0" fontId="2" fillId="0" borderId="0" xfId="0" applyFont="1" applyAlignment="1" applyProtection="1">
      <alignment horizontal="left" vertical="top"/>
      <protection locked="0"/>
    </xf>
    <xf numFmtId="0" fontId="0" fillId="5" borderId="0" xfId="0" applyFill="1">
      <alignment vertical="center"/>
    </xf>
    <xf numFmtId="180" fontId="63" fillId="6" borderId="0" xfId="0" applyNumberFormat="1" applyFont="1" applyFill="1">
      <alignment vertical="center"/>
    </xf>
    <xf numFmtId="0" fontId="65" fillId="6" borderId="0" xfId="0" applyFont="1" applyFill="1">
      <alignment vertical="center"/>
    </xf>
    <xf numFmtId="0" fontId="66" fillId="6" borderId="0" xfId="0" applyFont="1" applyFill="1">
      <alignment vertical="center"/>
    </xf>
    <xf numFmtId="0" fontId="65" fillId="6" borderId="0" xfId="0" applyFont="1" applyFill="1" applyAlignment="1">
      <alignment horizontal="center" vertical="center"/>
    </xf>
    <xf numFmtId="0" fontId="65" fillId="0" borderId="0" xfId="0" applyFont="1">
      <alignment vertical="center"/>
    </xf>
    <xf numFmtId="0" fontId="71" fillId="0" borderId="0" xfId="0" applyFont="1">
      <alignment vertical="center"/>
    </xf>
    <xf numFmtId="0" fontId="67" fillId="0" borderId="14" xfId="0" applyFont="1" applyBorder="1" applyAlignment="1">
      <alignment horizontal="center" vertical="top" wrapText="1"/>
    </xf>
    <xf numFmtId="0" fontId="73" fillId="0" borderId="13" xfId="0" applyFont="1" applyBorder="1" applyAlignment="1">
      <alignment horizontal="center" vertical="top" wrapText="1"/>
    </xf>
    <xf numFmtId="0" fontId="73" fillId="0" borderId="8" xfId="0" applyFont="1" applyBorder="1" applyAlignment="1">
      <alignment horizontal="center" vertical="top" wrapText="1"/>
    </xf>
    <xf numFmtId="0" fontId="73" fillId="0" borderId="1" xfId="0" applyFont="1" applyBorder="1" applyAlignment="1">
      <alignment horizontal="center" vertical="top" wrapText="1"/>
    </xf>
    <xf numFmtId="0" fontId="72" fillId="0" borderId="148" xfId="0" applyFont="1" applyBorder="1" applyAlignment="1">
      <alignment horizontal="center" vertical="top" wrapText="1"/>
    </xf>
    <xf numFmtId="0" fontId="67" fillId="0" borderId="1" xfId="0" applyFont="1" applyBorder="1" applyAlignment="1">
      <alignment horizontal="center" vertical="top" wrapText="1"/>
    </xf>
    <xf numFmtId="0" fontId="76" fillId="0" borderId="14" xfId="0" applyFont="1" applyBorder="1" applyAlignment="1">
      <alignment horizontal="center" vertical="top" wrapText="1"/>
    </xf>
    <xf numFmtId="0" fontId="67" fillId="0" borderId="0" xfId="0" applyFont="1">
      <alignment vertical="center"/>
    </xf>
    <xf numFmtId="0" fontId="73" fillId="5" borderId="38" xfId="0" applyFont="1" applyFill="1" applyBorder="1" applyAlignment="1">
      <alignment vertical="top" wrapText="1"/>
    </xf>
    <xf numFmtId="0" fontId="73" fillId="5" borderId="39" xfId="0" applyFont="1" applyFill="1" applyBorder="1" applyAlignment="1">
      <alignment vertical="top" wrapText="1"/>
    </xf>
    <xf numFmtId="0" fontId="73" fillId="6" borderId="39" xfId="0" applyFont="1" applyFill="1" applyBorder="1" applyAlignment="1">
      <alignment vertical="top" wrapText="1"/>
    </xf>
    <xf numFmtId="0" fontId="55" fillId="6" borderId="39" xfId="0" applyFont="1" applyFill="1" applyBorder="1" applyAlignment="1">
      <alignment vertical="top" wrapText="1"/>
    </xf>
    <xf numFmtId="0" fontId="73" fillId="6" borderId="5" xfId="0" applyFont="1" applyFill="1" applyBorder="1" applyAlignment="1">
      <alignment vertical="top" wrapText="1"/>
    </xf>
    <xf numFmtId="0" fontId="73" fillId="6" borderId="14" xfId="0" applyFont="1" applyFill="1" applyBorder="1" applyAlignment="1">
      <alignment vertical="top" wrapText="1"/>
    </xf>
    <xf numFmtId="0" fontId="73" fillId="5" borderId="1" xfId="0" applyFont="1" applyFill="1" applyBorder="1" applyAlignment="1">
      <alignment vertical="top" wrapText="1"/>
    </xf>
    <xf numFmtId="0" fontId="73" fillId="0" borderId="72" xfId="0" applyFont="1" applyBorder="1" applyAlignment="1">
      <alignment horizontal="center" vertical="top" wrapText="1"/>
    </xf>
    <xf numFmtId="0" fontId="76" fillId="5" borderId="38" xfId="0" applyFont="1" applyFill="1" applyBorder="1" applyAlignment="1">
      <alignment vertical="top" wrapText="1"/>
    </xf>
    <xf numFmtId="0" fontId="73" fillId="0" borderId="1" xfId="0" applyFont="1" applyBorder="1" applyAlignment="1">
      <alignment vertical="top" wrapText="1"/>
    </xf>
    <xf numFmtId="0" fontId="73" fillId="0" borderId="8" xfId="0" applyFont="1" applyBorder="1" applyAlignment="1">
      <alignment vertical="top" wrapText="1"/>
    </xf>
    <xf numFmtId="0" fontId="73" fillId="17" borderId="13" xfId="0" applyFont="1" applyFill="1" applyBorder="1" applyAlignment="1">
      <alignment horizontal="center" vertical="top" wrapText="1"/>
    </xf>
    <xf numFmtId="0" fontId="73" fillId="17" borderId="39" xfId="0" applyFont="1" applyFill="1" applyBorder="1" applyAlignment="1">
      <alignment horizontal="center" vertical="top" wrapText="1"/>
    </xf>
    <xf numFmtId="0" fontId="73" fillId="5" borderId="39" xfId="0" applyFont="1" applyFill="1" applyBorder="1" applyAlignment="1">
      <alignment horizontal="center" vertical="top" wrapText="1"/>
    </xf>
    <xf numFmtId="0" fontId="73" fillId="5" borderId="5" xfId="0" applyFont="1" applyFill="1" applyBorder="1" applyAlignment="1">
      <alignment horizontal="center" vertical="top" wrapText="1"/>
    </xf>
    <xf numFmtId="0" fontId="73" fillId="5" borderId="1" xfId="0" applyFont="1" applyFill="1" applyBorder="1" applyAlignment="1">
      <alignment horizontal="center" vertical="top" wrapText="1"/>
    </xf>
    <xf numFmtId="0" fontId="73" fillId="5" borderId="8" xfId="0" applyFont="1" applyFill="1" applyBorder="1" applyAlignment="1">
      <alignment horizontal="center" vertical="top" wrapText="1"/>
    </xf>
    <xf numFmtId="0" fontId="73" fillId="5" borderId="148" xfId="0" applyFont="1" applyFill="1" applyBorder="1" applyAlignment="1">
      <alignment horizontal="center" vertical="top" wrapText="1"/>
    </xf>
    <xf numFmtId="0" fontId="76" fillId="5" borderId="13" xfId="0" applyFont="1" applyFill="1" applyBorder="1" applyAlignment="1">
      <alignment vertical="top" wrapText="1"/>
    </xf>
    <xf numFmtId="0" fontId="76" fillId="5" borderId="39" xfId="0" applyFont="1" applyFill="1" applyBorder="1" applyAlignment="1">
      <alignment vertical="top" wrapText="1"/>
    </xf>
    <xf numFmtId="0" fontId="76" fillId="0" borderId="62" xfId="0" applyFont="1" applyBorder="1" applyAlignment="1">
      <alignment vertical="top" wrapText="1"/>
    </xf>
    <xf numFmtId="0" fontId="76" fillId="5" borderId="1" xfId="0" applyFont="1" applyFill="1" applyBorder="1" applyAlignment="1">
      <alignment vertical="top" wrapText="1"/>
    </xf>
    <xf numFmtId="0" fontId="76" fillId="0" borderId="14" xfId="0" applyFont="1" applyBorder="1" applyAlignment="1">
      <alignment vertical="top" wrapText="1"/>
    </xf>
    <xf numFmtId="0" fontId="73" fillId="5" borderId="7" xfId="0" applyFont="1" applyFill="1" applyBorder="1" applyAlignment="1">
      <alignment vertical="top" wrapText="1"/>
    </xf>
    <xf numFmtId="0" fontId="73" fillId="0" borderId="39" xfId="0" applyFont="1" applyBorder="1" applyAlignment="1">
      <alignment vertical="top" wrapText="1"/>
    </xf>
    <xf numFmtId="0" fontId="73" fillId="0" borderId="14" xfId="0" applyFont="1" applyBorder="1" applyAlignment="1">
      <alignment vertical="top" wrapText="1"/>
    </xf>
    <xf numFmtId="0" fontId="73" fillId="0" borderId="0" xfId="0" applyFont="1" applyAlignment="1">
      <alignment horizontal="center" vertical="center"/>
    </xf>
    <xf numFmtId="0" fontId="73" fillId="0" borderId="75" xfId="0" applyFont="1" applyBorder="1" applyAlignment="1">
      <alignment horizontal="center" vertical="center" wrapText="1"/>
    </xf>
    <xf numFmtId="0" fontId="73" fillId="0" borderId="6" xfId="0" applyFont="1" applyBorder="1" applyAlignment="1">
      <alignment horizontal="center" vertical="center" wrapText="1"/>
    </xf>
    <xf numFmtId="0" fontId="73" fillId="5" borderId="1" xfId="0" applyFont="1" applyFill="1" applyBorder="1" applyAlignment="1">
      <alignment horizontal="center" vertical="center" wrapText="1"/>
    </xf>
    <xf numFmtId="0" fontId="73" fillId="0" borderId="1" xfId="0" applyFont="1" applyBorder="1" applyAlignment="1">
      <alignment horizontal="center" vertical="center" wrapText="1"/>
    </xf>
    <xf numFmtId="0" fontId="73" fillId="0" borderId="8" xfId="0" applyFont="1" applyBorder="1" applyAlignment="1">
      <alignment horizontal="center" vertical="center" wrapText="1"/>
    </xf>
    <xf numFmtId="0" fontId="73" fillId="5" borderId="13" xfId="0" applyFont="1" applyFill="1" applyBorder="1" applyAlignment="1">
      <alignment horizontal="center" vertical="center"/>
    </xf>
    <xf numFmtId="0" fontId="73" fillId="5" borderId="1" xfId="0" applyFont="1" applyFill="1" applyBorder="1" applyAlignment="1">
      <alignment horizontal="center" vertical="center"/>
    </xf>
    <xf numFmtId="0" fontId="73" fillId="0" borderId="1" xfId="0" applyFont="1" applyBorder="1" applyAlignment="1">
      <alignment horizontal="center" vertical="center"/>
    </xf>
    <xf numFmtId="0" fontId="73" fillId="5" borderId="38" xfId="0" applyFont="1" applyFill="1" applyBorder="1" applyAlignment="1">
      <alignment horizontal="center" vertical="center" wrapText="1"/>
    </xf>
    <xf numFmtId="0" fontId="73" fillId="0" borderId="37" xfId="0" applyFont="1" applyBorder="1" applyAlignment="1">
      <alignment horizontal="center" vertical="center" wrapText="1"/>
    </xf>
    <xf numFmtId="0" fontId="73" fillId="0" borderId="14" xfId="0" applyFont="1" applyBorder="1" applyAlignment="1">
      <alignment horizontal="center" vertical="center" wrapText="1"/>
    </xf>
    <xf numFmtId="0" fontId="73" fillId="5" borderId="13" xfId="0" applyFont="1" applyFill="1" applyBorder="1" applyAlignment="1">
      <alignment horizontal="center" vertical="center" wrapText="1"/>
    </xf>
    <xf numFmtId="0" fontId="73" fillId="5" borderId="8" xfId="0" applyFont="1" applyFill="1" applyBorder="1" applyAlignment="1">
      <alignment horizontal="center" vertical="center" wrapText="1"/>
    </xf>
    <xf numFmtId="0" fontId="73" fillId="5" borderId="159" xfId="0" applyFont="1" applyFill="1" applyBorder="1" applyAlignment="1">
      <alignment horizontal="center" vertical="center" wrapText="1"/>
    </xf>
    <xf numFmtId="0" fontId="73" fillId="5" borderId="37" xfId="0" applyFont="1" applyFill="1" applyBorder="1" applyAlignment="1">
      <alignment horizontal="center" vertical="center"/>
    </xf>
    <xf numFmtId="0" fontId="73" fillId="0" borderId="14" xfId="0" applyFont="1" applyBorder="1" applyAlignment="1">
      <alignment horizontal="center" vertical="center"/>
    </xf>
    <xf numFmtId="0" fontId="73" fillId="5" borderId="38" xfId="0" applyFont="1" applyFill="1" applyBorder="1" applyAlignment="1">
      <alignment horizontal="center" vertical="center"/>
    </xf>
    <xf numFmtId="0" fontId="77" fillId="0" borderId="148" xfId="0" applyFont="1" applyBorder="1" applyAlignment="1">
      <alignment horizontal="left" vertical="center" wrapText="1"/>
    </xf>
    <xf numFmtId="0" fontId="77" fillId="0" borderId="1" xfId="0" applyFont="1" applyBorder="1" applyAlignment="1">
      <alignment horizontal="left" vertical="center" wrapText="1"/>
    </xf>
    <xf numFmtId="0" fontId="77" fillId="0" borderId="38" xfId="0" applyFont="1" applyBorder="1" applyAlignment="1" applyProtection="1">
      <alignment horizontal="left" vertical="center" wrapText="1"/>
      <protection locked="0"/>
    </xf>
    <xf numFmtId="0" fontId="77" fillId="0" borderId="1" xfId="0" applyFont="1" applyBorder="1" applyAlignment="1" applyProtection="1">
      <alignment horizontal="left" vertical="center" wrapText="1"/>
      <protection locked="0"/>
    </xf>
    <xf numFmtId="0" fontId="77" fillId="0" borderId="8" xfId="0" applyFont="1" applyBorder="1" applyAlignment="1" applyProtection="1">
      <alignment horizontal="left" vertical="center" wrapText="1"/>
      <protection locked="0"/>
    </xf>
    <xf numFmtId="0" fontId="78" fillId="0" borderId="8" xfId="3" applyFont="1" applyFill="1" applyBorder="1" applyAlignment="1" applyProtection="1">
      <alignment horizontal="left" vertical="center" wrapText="1"/>
      <protection locked="0"/>
    </xf>
    <xf numFmtId="0" fontId="77" fillId="0" borderId="13" xfId="0" applyFont="1" applyBorder="1" applyAlignment="1" applyProtection="1">
      <alignment horizontal="left" vertical="center" wrapText="1"/>
      <protection locked="0"/>
    </xf>
    <xf numFmtId="0" fontId="77" fillId="0" borderId="123" xfId="0" applyFont="1" applyBorder="1" applyAlignment="1" applyProtection="1">
      <alignment horizontal="left" vertical="center" wrapText="1"/>
      <protection locked="0"/>
    </xf>
    <xf numFmtId="0" fontId="77" fillId="0" borderId="13" xfId="0" applyFont="1" applyBorder="1" applyAlignment="1">
      <alignment horizontal="left" vertical="center" wrapText="1"/>
    </xf>
    <xf numFmtId="0" fontId="78" fillId="0" borderId="1" xfId="3" applyFont="1" applyFill="1" applyBorder="1" applyAlignment="1">
      <alignment horizontal="left" vertical="center" wrapText="1"/>
    </xf>
    <xf numFmtId="0" fontId="77" fillId="0" borderId="38" xfId="0" applyFont="1" applyBorder="1" applyAlignment="1">
      <alignment horizontal="left" vertical="center" wrapText="1"/>
    </xf>
    <xf numFmtId="0" fontId="78" fillId="0" borderId="8" xfId="3" applyFont="1" applyFill="1" applyBorder="1" applyAlignment="1">
      <alignment horizontal="left" vertical="center" wrapText="1"/>
    </xf>
    <xf numFmtId="0" fontId="79" fillId="0" borderId="13" xfId="0" applyFont="1" applyBorder="1" applyAlignment="1">
      <alignment horizontal="center" vertical="center" wrapText="1"/>
    </xf>
    <xf numFmtId="0" fontId="79" fillId="0" borderId="1" xfId="0" applyFont="1" applyBorder="1" applyAlignment="1">
      <alignment horizontal="center" vertical="center" wrapText="1"/>
    </xf>
    <xf numFmtId="49" fontId="79" fillId="0" borderId="1" xfId="0" applyNumberFormat="1" applyFont="1" applyBorder="1" applyAlignment="1">
      <alignment horizontal="center" vertical="center" wrapText="1"/>
    </xf>
    <xf numFmtId="0" fontId="79" fillId="0" borderId="14" xfId="0" applyFont="1" applyBorder="1" applyAlignment="1">
      <alignment horizontal="center" vertical="center" wrapText="1"/>
    </xf>
    <xf numFmtId="0" fontId="77" fillId="0" borderId="37" xfId="0" applyFont="1" applyBorder="1" applyAlignment="1" applyProtection="1">
      <alignment horizontal="left" vertical="center" wrapText="1"/>
      <protection locked="0"/>
    </xf>
    <xf numFmtId="0" fontId="77" fillId="0" borderId="72" xfId="0" applyFont="1" applyBorder="1" applyAlignment="1" applyProtection="1">
      <alignment horizontal="left" vertical="center" wrapText="1"/>
      <protection locked="0"/>
    </xf>
    <xf numFmtId="0" fontId="77" fillId="0" borderId="14" xfId="0" applyFont="1" applyBorder="1" applyAlignment="1" applyProtection="1">
      <alignment horizontal="left" vertical="center" wrapText="1"/>
      <protection locked="0"/>
    </xf>
    <xf numFmtId="0" fontId="77" fillId="0" borderId="14" xfId="0" applyFont="1" applyBorder="1" applyAlignment="1">
      <alignment horizontal="left" vertical="center" wrapText="1"/>
    </xf>
    <xf numFmtId="181" fontId="77" fillId="0" borderId="1" xfId="0" applyNumberFormat="1" applyFont="1" applyBorder="1" applyAlignment="1">
      <alignment horizontal="left" vertical="center" wrapText="1"/>
    </xf>
    <xf numFmtId="0" fontId="77" fillId="0" borderId="0" xfId="0" applyFont="1" applyAlignment="1">
      <alignment horizontal="left" vertical="center" wrapText="1"/>
    </xf>
    <xf numFmtId="0" fontId="77" fillId="0" borderId="8" xfId="0" applyFont="1" applyBorder="1" applyAlignment="1">
      <alignment horizontal="left" vertical="center" wrapText="1"/>
    </xf>
    <xf numFmtId="0" fontId="79" fillId="0" borderId="123" xfId="0" applyFont="1" applyBorder="1" applyAlignment="1">
      <alignment horizontal="center" vertical="center" wrapText="1"/>
    </xf>
    <xf numFmtId="0" fontId="19" fillId="0" borderId="0" xfId="3" applyFill="1" applyBorder="1" applyAlignment="1">
      <alignment vertical="center" wrapText="1"/>
    </xf>
    <xf numFmtId="49" fontId="79" fillId="0" borderId="8" xfId="0" applyNumberFormat="1" applyFont="1" applyBorder="1" applyAlignment="1">
      <alignment horizontal="center" vertical="center" wrapText="1"/>
    </xf>
    <xf numFmtId="0" fontId="77" fillId="0" borderId="159" xfId="0" applyFont="1" applyBorder="1" applyAlignment="1" applyProtection="1">
      <alignment horizontal="left" vertical="center" wrapText="1"/>
      <protection locked="0"/>
    </xf>
    <xf numFmtId="0" fontId="77" fillId="0" borderId="1" xfId="0" applyFont="1" applyBorder="1" applyAlignment="1" applyProtection="1">
      <alignment horizontal="center" vertical="center" wrapText="1"/>
      <protection locked="0"/>
    </xf>
    <xf numFmtId="0" fontId="79" fillId="19" borderId="1" xfId="0" applyFont="1" applyFill="1" applyBorder="1" applyAlignment="1">
      <alignment horizontal="center" vertical="center" wrapText="1"/>
    </xf>
    <xf numFmtId="0" fontId="77" fillId="20" borderId="38" xfId="0" applyFont="1" applyFill="1" applyBorder="1" applyAlignment="1" applyProtection="1">
      <alignment horizontal="left" vertical="center" wrapText="1"/>
      <protection locked="0"/>
    </xf>
    <xf numFmtId="0" fontId="19" fillId="0" borderId="14" xfId="3" applyFill="1" applyBorder="1" applyAlignment="1">
      <alignment horizontal="left" vertical="center" wrapText="1"/>
    </xf>
    <xf numFmtId="0" fontId="79" fillId="0" borderId="1" xfId="0" applyFont="1" applyBorder="1" applyAlignment="1">
      <alignment horizontal="left" vertical="center" wrapText="1"/>
    </xf>
    <xf numFmtId="49" fontId="79" fillId="0" borderId="14" xfId="0" applyNumberFormat="1" applyFont="1" applyBorder="1" applyAlignment="1">
      <alignment horizontal="center" vertical="center" wrapText="1"/>
    </xf>
    <xf numFmtId="0" fontId="19" fillId="0" borderId="8" xfId="3" applyFill="1" applyBorder="1" applyAlignment="1" applyProtection="1">
      <alignment horizontal="left" vertical="center" wrapText="1"/>
      <protection locked="0"/>
    </xf>
    <xf numFmtId="0" fontId="80" fillId="0" borderId="1" xfId="0" applyFont="1" applyBorder="1" applyAlignment="1">
      <alignment horizontal="left" vertical="center" wrapText="1"/>
    </xf>
    <xf numFmtId="0" fontId="77" fillId="0" borderId="8" xfId="0" applyFont="1" applyBorder="1" applyAlignment="1" applyProtection="1">
      <alignment horizontal="center" vertical="center" wrapText="1"/>
      <protection locked="0"/>
    </xf>
    <xf numFmtId="0" fontId="79" fillId="0" borderId="13" xfId="0" applyFont="1" applyBorder="1" applyAlignment="1">
      <alignment horizontal="left" vertical="center" wrapText="1"/>
    </xf>
    <xf numFmtId="0" fontId="82" fillId="0" borderId="1" xfId="0" applyFont="1" applyBorder="1" applyAlignment="1" applyProtection="1">
      <alignment horizontal="left" vertical="center" wrapText="1"/>
      <protection locked="0"/>
    </xf>
    <xf numFmtId="182" fontId="79" fillId="0" borderId="1" xfId="0" applyNumberFormat="1" applyFont="1" applyBorder="1" applyAlignment="1">
      <alignment horizontal="center" vertical="center" wrapText="1"/>
    </xf>
    <xf numFmtId="0" fontId="82" fillId="0" borderId="13" xfId="0" applyFont="1" applyBorder="1" applyAlignment="1" applyProtection="1">
      <alignment horizontal="left" vertical="center" wrapText="1"/>
      <protection locked="0"/>
    </xf>
    <xf numFmtId="0" fontId="79" fillId="0" borderId="1" xfId="0" applyFont="1" applyBorder="1" applyAlignment="1" applyProtection="1">
      <alignment horizontal="left" vertical="center" wrapText="1"/>
      <protection locked="0"/>
    </xf>
    <xf numFmtId="0" fontId="77" fillId="0" borderId="3" xfId="0" applyFont="1" applyBorder="1" applyAlignment="1" applyProtection="1">
      <alignment horizontal="left" vertical="center" wrapText="1"/>
      <protection locked="0"/>
    </xf>
    <xf numFmtId="0" fontId="77" fillId="0" borderId="160" xfId="0" applyFont="1" applyBorder="1" applyAlignment="1" applyProtection="1">
      <alignment horizontal="left" vertical="center" wrapText="1"/>
      <protection locked="0"/>
    </xf>
    <xf numFmtId="0" fontId="77" fillId="0" borderId="6" xfId="0" applyFont="1" applyBorder="1" applyAlignment="1" applyProtection="1">
      <alignment horizontal="left" vertical="center" wrapText="1"/>
      <protection locked="0"/>
    </xf>
    <xf numFmtId="14" fontId="77" fillId="0" borderId="38" xfId="0" applyNumberFormat="1" applyFont="1" applyBorder="1" applyAlignment="1" applyProtection="1">
      <alignment horizontal="left" vertical="center" wrapText="1"/>
      <protection locked="0"/>
    </xf>
    <xf numFmtId="0" fontId="79" fillId="0" borderId="72" xfId="0" applyFont="1" applyBorder="1" applyAlignment="1">
      <alignment horizontal="left" vertical="center" wrapText="1"/>
    </xf>
    <xf numFmtId="49" fontId="77" fillId="0" borderId="1" xfId="0" applyNumberFormat="1" applyFont="1" applyBorder="1" applyAlignment="1">
      <alignment horizontal="left" vertical="center" wrapText="1"/>
    </xf>
    <xf numFmtId="182" fontId="79" fillId="0" borderId="14" xfId="0" applyNumberFormat="1" applyFont="1" applyBorder="1" applyAlignment="1">
      <alignment horizontal="center" vertical="center" wrapText="1"/>
    </xf>
    <xf numFmtId="0" fontId="79" fillId="0" borderId="68" xfId="0" applyFont="1" applyBorder="1" applyAlignment="1">
      <alignment horizontal="center" vertical="center" wrapText="1"/>
    </xf>
    <xf numFmtId="0" fontId="79" fillId="0" borderId="62" xfId="0" applyFont="1" applyBorder="1" applyAlignment="1">
      <alignment horizontal="center" vertical="center" wrapText="1"/>
    </xf>
    <xf numFmtId="0" fontId="77" fillId="0" borderId="151" xfId="0" applyFont="1" applyBorder="1" applyAlignment="1">
      <alignment horizontal="left" vertical="center" wrapText="1"/>
    </xf>
    <xf numFmtId="0" fontId="77" fillId="0" borderId="16" xfId="0" applyFont="1" applyBorder="1" applyAlignment="1">
      <alignment horizontal="left" vertical="center" wrapText="1"/>
    </xf>
    <xf numFmtId="0" fontId="77" fillId="0" borderId="35" xfId="0" applyFont="1" applyBorder="1" applyAlignment="1" applyProtection="1">
      <alignment horizontal="left" vertical="center" wrapText="1"/>
      <protection locked="0"/>
    </xf>
    <xf numFmtId="0" fontId="77" fillId="0" borderId="16" xfId="0" applyFont="1" applyBorder="1" applyAlignment="1" applyProtection="1">
      <alignment horizontal="left" vertical="center" wrapText="1"/>
      <protection locked="0"/>
    </xf>
    <xf numFmtId="0" fontId="77" fillId="0" borderId="34" xfId="0" applyFont="1" applyBorder="1" applyAlignment="1" applyProtection="1">
      <alignment horizontal="left" vertical="center" wrapText="1"/>
      <protection locked="0"/>
    </xf>
    <xf numFmtId="0" fontId="78" fillId="0" borderId="34" xfId="3" applyFont="1" applyFill="1" applyBorder="1" applyAlignment="1" applyProtection="1">
      <alignment horizontal="left" vertical="center" wrapText="1"/>
      <protection locked="0"/>
    </xf>
    <xf numFmtId="0" fontId="77" fillId="0" borderId="15" xfId="0" applyFont="1" applyBorder="1" applyAlignment="1" applyProtection="1">
      <alignment horizontal="left" vertical="center" wrapText="1"/>
      <protection locked="0"/>
    </xf>
    <xf numFmtId="0" fontId="77" fillId="0" borderId="15" xfId="0" applyFont="1" applyBorder="1" applyAlignment="1">
      <alignment horizontal="left" vertical="center" wrapText="1"/>
    </xf>
    <xf numFmtId="0" fontId="78" fillId="0" borderId="16" xfId="3" applyFont="1" applyFill="1" applyBorder="1" applyAlignment="1">
      <alignment horizontal="left" vertical="center" wrapText="1"/>
    </xf>
    <xf numFmtId="0" fontId="77" fillId="0" borderId="35" xfId="0" applyFont="1" applyBorder="1" applyAlignment="1">
      <alignment horizontal="left" vertical="center" wrapText="1"/>
    </xf>
    <xf numFmtId="0" fontId="77" fillId="0" borderId="34" xfId="0" applyFont="1" applyBorder="1" applyAlignment="1">
      <alignment horizontal="left"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49" fontId="79" fillId="0" borderId="16" xfId="0" applyNumberFormat="1" applyFont="1" applyBorder="1" applyAlignment="1">
      <alignment horizontal="center" vertical="center" wrapText="1"/>
    </xf>
    <xf numFmtId="0" fontId="79" fillId="0" borderId="17" xfId="0" applyFont="1" applyBorder="1" applyAlignment="1">
      <alignment horizontal="center" vertical="center" wrapText="1"/>
    </xf>
    <xf numFmtId="0" fontId="77" fillId="0" borderId="48" xfId="0" applyFont="1" applyBorder="1" applyAlignment="1" applyProtection="1">
      <alignment horizontal="left" vertical="center" wrapText="1"/>
      <protection locked="0"/>
    </xf>
    <xf numFmtId="0" fontId="77" fillId="0" borderId="73" xfId="0" applyFont="1" applyBorder="1" applyAlignment="1" applyProtection="1">
      <alignment horizontal="left" vertical="center" wrapText="1"/>
      <protection locked="0"/>
    </xf>
    <xf numFmtId="0" fontId="77" fillId="0" borderId="17" xfId="0" applyFont="1" applyBorder="1" applyAlignment="1" applyProtection="1">
      <alignment horizontal="left" vertical="center" wrapText="1"/>
      <protection locked="0"/>
    </xf>
    <xf numFmtId="0" fontId="77" fillId="0" borderId="17" xfId="0" applyFont="1" applyBorder="1" applyAlignment="1">
      <alignment horizontal="left" vertical="center" wrapText="1"/>
    </xf>
    <xf numFmtId="181" fontId="77" fillId="0" borderId="16" xfId="0" applyNumberFormat="1" applyFont="1" applyBorder="1" applyAlignment="1">
      <alignment horizontal="left" vertical="center" wrapText="1"/>
    </xf>
    <xf numFmtId="0" fontId="56" fillId="0" borderId="0" xfId="0" applyFont="1">
      <alignment vertical="center"/>
    </xf>
    <xf numFmtId="0" fontId="56" fillId="0" borderId="0" xfId="0" applyFont="1" applyAlignment="1">
      <alignment horizontal="center" vertical="center"/>
    </xf>
    <xf numFmtId="0" fontId="79" fillId="0" borderId="72" xfId="0" applyFont="1" applyBorder="1" applyAlignment="1" applyProtection="1">
      <alignment horizontal="left" vertical="center" wrapText="1"/>
      <protection locked="0"/>
    </xf>
    <xf numFmtId="0" fontId="79" fillId="20" borderId="13" xfId="0" applyFont="1" applyFill="1" applyBorder="1" applyAlignment="1" applyProtection="1">
      <alignment horizontal="left" vertical="center" wrapText="1"/>
      <protection locked="0"/>
    </xf>
    <xf numFmtId="0" fontId="77" fillId="20" borderId="14" xfId="0" applyFont="1" applyFill="1" applyBorder="1" applyAlignment="1" applyProtection="1">
      <alignment horizontal="left" vertical="center" wrapText="1"/>
      <protection locked="0"/>
    </xf>
    <xf numFmtId="0" fontId="80" fillId="0" borderId="148" xfId="0" applyFont="1" applyBorder="1" applyAlignment="1">
      <alignment horizontal="left" vertical="center" wrapText="1"/>
    </xf>
    <xf numFmtId="0" fontId="79" fillId="0" borderId="13" xfId="0" applyFont="1" applyBorder="1" applyAlignment="1" applyProtection="1">
      <alignment horizontal="left" vertical="center" wrapText="1"/>
      <protection locked="0"/>
    </xf>
    <xf numFmtId="0" fontId="82" fillId="0" borderId="72" xfId="0" applyFont="1" applyBorder="1" applyAlignment="1" applyProtection="1">
      <alignment horizontal="left" vertical="center" wrapText="1"/>
      <protection locked="0"/>
    </xf>
    <xf numFmtId="0" fontId="77" fillId="0" borderId="161" xfId="0" applyFont="1" applyBorder="1" applyAlignment="1" applyProtection="1">
      <alignment horizontal="left" vertical="center" wrapText="1"/>
      <protection locked="0"/>
    </xf>
    <xf numFmtId="0" fontId="77" fillId="0" borderId="1" xfId="0" applyFont="1" applyBorder="1" applyAlignment="1">
      <alignment horizontal="left" vertical="top" wrapText="1"/>
    </xf>
    <xf numFmtId="0" fontId="31" fillId="5" borderId="1" xfId="0" applyFont="1" applyFill="1" applyBorder="1" applyAlignment="1">
      <alignment horizontal="left" vertical="center" wrapText="1"/>
    </xf>
    <xf numFmtId="0" fontId="31" fillId="0" borderId="1" xfId="0" applyFont="1" applyBorder="1" applyAlignment="1">
      <alignment vertical="center" wrapText="1"/>
    </xf>
    <xf numFmtId="0" fontId="2" fillId="0" borderId="0" xfId="0" applyFont="1" applyAlignment="1">
      <alignment horizontal="right" vertical="center"/>
    </xf>
    <xf numFmtId="0" fontId="17" fillId="0" borderId="0" xfId="0" applyFont="1" applyFill="1" applyAlignment="1">
      <alignment horizontal="left"/>
    </xf>
    <xf numFmtId="0" fontId="2" fillId="0" borderId="0" xfId="0" applyFont="1" applyFill="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8" fillId="0" borderId="8"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6" fillId="0" borderId="37"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27" fillId="2" borderId="18"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9"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5" fillId="2" borderId="14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 fillId="9" borderId="151" xfId="0" applyFont="1" applyFill="1" applyBorder="1" applyAlignment="1">
      <alignment horizontal="center" vertical="center" wrapText="1"/>
    </xf>
    <xf numFmtId="0" fontId="2" fillId="9" borderId="48" xfId="0" applyFont="1" applyFill="1" applyBorder="1" applyAlignment="1">
      <alignment horizontal="center" vertical="center"/>
    </xf>
    <xf numFmtId="0" fontId="2" fillId="9" borderId="35" xfId="0" applyFont="1" applyFill="1" applyBorder="1" applyAlignment="1">
      <alignment horizontal="center" vertical="center"/>
    </xf>
    <xf numFmtId="0" fontId="5" fillId="0" borderId="34"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10" fillId="0" borderId="10" xfId="0" applyFont="1" applyBorder="1" applyAlignment="1">
      <alignment horizontal="center" wrapText="1"/>
    </xf>
    <xf numFmtId="0" fontId="10" fillId="0" borderId="0" xfId="0" applyFont="1" applyAlignment="1">
      <alignment horizontal="center" wrapText="1"/>
    </xf>
    <xf numFmtId="0" fontId="10" fillId="0" borderId="61" xfId="0" applyFont="1" applyBorder="1" applyAlignment="1">
      <alignment horizontal="center" wrapText="1"/>
    </xf>
    <xf numFmtId="0" fontId="10" fillId="0" borderId="26" xfId="0" applyFont="1" applyBorder="1" applyAlignment="1">
      <alignment horizontal="center" wrapText="1"/>
    </xf>
    <xf numFmtId="0" fontId="10" fillId="0" borderId="24" xfId="0" applyFont="1" applyBorder="1" applyAlignment="1">
      <alignment horizontal="center" wrapText="1"/>
    </xf>
    <xf numFmtId="0" fontId="10" fillId="0" borderId="27" xfId="0" applyFont="1" applyBorder="1" applyAlignment="1">
      <alignment horizontal="center" wrapText="1"/>
    </xf>
    <xf numFmtId="0" fontId="2" fillId="0" borderId="0" xfId="0" applyFont="1" applyAlignment="1">
      <alignment horizontal="left" vertical="center" wrapText="1"/>
    </xf>
    <xf numFmtId="0" fontId="2" fillId="0" borderId="84" xfId="0" applyFont="1" applyBorder="1" applyAlignment="1">
      <alignment horizontal="left" vertical="center" wrapText="1"/>
    </xf>
    <xf numFmtId="0" fontId="5" fillId="2" borderId="2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76" fontId="5" fillId="0" borderId="10" xfId="0" applyNumberFormat="1" applyFont="1" applyBorder="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176" fontId="5" fillId="0" borderId="9"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86"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6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6" fillId="4" borderId="8"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2" fillId="0" borderId="37" xfId="0" applyFont="1" applyBorder="1" applyAlignment="1">
      <alignment horizontal="left" wrapText="1"/>
    </xf>
    <xf numFmtId="0" fontId="2" fillId="0" borderId="89"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wrapText="1"/>
    </xf>
    <xf numFmtId="0" fontId="6" fillId="4" borderId="13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1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131" xfId="0" applyFont="1" applyFill="1" applyBorder="1" applyAlignment="1">
      <alignment horizontal="center" vertical="center"/>
    </xf>
    <xf numFmtId="0" fontId="29" fillId="0" borderId="128" xfId="0" applyFont="1" applyBorder="1" applyAlignment="1">
      <alignment horizontal="left" vertical="center" wrapText="1"/>
    </xf>
    <xf numFmtId="0" fontId="6" fillId="0" borderId="138" xfId="0" applyFont="1" applyBorder="1" applyAlignment="1">
      <alignment horizontal="left" vertical="center" wrapText="1"/>
    </xf>
    <xf numFmtId="0" fontId="6" fillId="0" borderId="79" xfId="0" applyFont="1" applyBorder="1" applyAlignment="1">
      <alignment horizontal="left" vertical="center" wrapText="1"/>
    </xf>
    <xf numFmtId="0" fontId="6" fillId="0" borderId="80" xfId="0" applyFont="1" applyBorder="1" applyAlignment="1">
      <alignment horizontal="left" vertical="center" wrapText="1"/>
    </xf>
    <xf numFmtId="0" fontId="6" fillId="0" borderId="119"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8"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4" borderId="128" xfId="0" applyFont="1" applyFill="1" applyBorder="1" applyAlignment="1">
      <alignment horizontal="center" vertical="center"/>
    </xf>
    <xf numFmtId="0" fontId="6" fillId="4" borderId="129" xfId="0" applyFont="1" applyFill="1" applyBorder="1" applyAlignment="1">
      <alignment horizontal="center" vertical="center"/>
    </xf>
    <xf numFmtId="0" fontId="6" fillId="0" borderId="132" xfId="0" applyFont="1" applyBorder="1" applyAlignment="1">
      <alignment horizontal="center" vertical="center"/>
    </xf>
    <xf numFmtId="0" fontId="6" fillId="0" borderId="13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0" fillId="0" borderId="8"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8" fillId="0" borderId="1" xfId="0" applyFont="1" applyBorder="1" applyAlignment="1">
      <alignment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 xfId="0" applyFont="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vertical="center" wrapText="1"/>
    </xf>
    <xf numFmtId="0" fontId="20" fillId="0" borderId="37" xfId="0" applyFont="1" applyBorder="1" applyAlignment="1">
      <alignment vertical="center" wrapText="1"/>
    </xf>
    <xf numFmtId="0" fontId="20" fillId="0" borderId="38" xfId="0" applyFont="1" applyBorder="1" applyAlignment="1">
      <alignment vertical="center" wrapText="1"/>
    </xf>
    <xf numFmtId="0" fontId="29" fillId="0" borderId="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6" fillId="3" borderId="8"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 xfId="0" applyFont="1" applyFill="1" applyBorder="1" applyAlignment="1">
      <alignment horizontal="center" vertical="center"/>
    </xf>
    <xf numFmtId="0" fontId="8" fillId="0" borderId="1" xfId="0" applyFont="1" applyBorder="1" applyAlignment="1">
      <alignment horizontal="left" vertical="center" wrapText="1"/>
    </xf>
    <xf numFmtId="0" fontId="3" fillId="2" borderId="0" xfId="0" applyFont="1" applyFill="1" applyAlignment="1">
      <alignment horizontal="center" vertical="center"/>
    </xf>
    <xf numFmtId="0" fontId="5" fillId="0" borderId="0" xfId="0" applyFont="1" applyAlignment="1">
      <alignment horizontal="left" vertical="top" wrapText="1"/>
    </xf>
    <xf numFmtId="0" fontId="2" fillId="0" borderId="6" xfId="0" applyFont="1" applyBorder="1" applyAlignment="1">
      <alignment horizontal="left" vertical="center"/>
    </xf>
    <xf numFmtId="0" fontId="48" fillId="0" borderId="0" xfId="0" applyFont="1" applyAlignment="1" applyProtection="1">
      <alignment horizontal="left" vertical="top" wrapText="1"/>
      <protection locked="0"/>
    </xf>
    <xf numFmtId="0" fontId="6" fillId="0" borderId="0" xfId="0" applyFont="1" applyAlignment="1">
      <alignment horizontal="left" vertical="top" wrapText="1"/>
    </xf>
    <xf numFmtId="0" fontId="2" fillId="6" borderId="6" xfId="0" applyFont="1" applyFill="1" applyBorder="1" applyAlignment="1" applyProtection="1">
      <alignment horizontal="center"/>
      <protection locked="0"/>
    </xf>
    <xf numFmtId="0" fontId="2" fillId="0" borderId="6" xfId="0" applyFont="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wrapText="1"/>
    </xf>
    <xf numFmtId="0" fontId="3" fillId="0" borderId="0" xfId="0" applyFont="1" applyAlignment="1">
      <alignment horizontal="left" vertical="center"/>
    </xf>
    <xf numFmtId="0" fontId="5" fillId="0" borderId="3"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0" borderId="0" xfId="0" applyFont="1" applyAlignment="1">
      <alignment horizontal="center" wrapText="1"/>
    </xf>
    <xf numFmtId="0" fontId="2" fillId="0" borderId="0" xfId="0" applyFont="1" applyAlignment="1">
      <alignment horizontal="center" vertical="center" shrinkToFit="1"/>
    </xf>
    <xf numFmtId="0" fontId="49" fillId="0" borderId="0" xfId="0" applyFont="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5" fillId="0" borderId="65"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5" xfId="0" applyFont="1" applyBorder="1" applyAlignment="1">
      <alignment horizontal="center" vertical="center" wrapText="1"/>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67"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6" borderId="21"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5" fillId="0" borderId="19" xfId="0" applyFont="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2" fillId="0" borderId="24" xfId="0" applyFont="1" applyBorder="1" applyAlignment="1">
      <alignment horizontal="left" vertical="center" wrapText="1"/>
    </xf>
    <xf numFmtId="176" fontId="5" fillId="0" borderId="21"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61" xfId="0" applyFont="1" applyBorder="1" applyAlignment="1">
      <alignment horizontal="left" vertical="center" wrapText="1"/>
    </xf>
    <xf numFmtId="0" fontId="5" fillId="0" borderId="8" xfId="0" applyFont="1" applyBorder="1" applyAlignment="1">
      <alignment vertical="center" wrapText="1"/>
    </xf>
    <xf numFmtId="0" fontId="5" fillId="0" borderId="37" xfId="0" applyFont="1" applyBorder="1" applyAlignment="1">
      <alignment vertical="center" wrapText="1"/>
    </xf>
    <xf numFmtId="0" fontId="5" fillId="0" borderId="72" xfId="0" applyFont="1" applyBorder="1" applyAlignment="1">
      <alignment vertical="center" wrapText="1"/>
    </xf>
    <xf numFmtId="0" fontId="5" fillId="0" borderId="34" xfId="0" applyFont="1" applyBorder="1" applyAlignment="1">
      <alignment horizontal="left" vertical="center" wrapText="1"/>
    </xf>
    <xf numFmtId="0" fontId="5" fillId="0" borderId="48" xfId="0" applyFont="1" applyBorder="1" applyAlignment="1">
      <alignment horizontal="left" vertical="center" wrapText="1"/>
    </xf>
    <xf numFmtId="0" fontId="5" fillId="0" borderId="35" xfId="0" applyFont="1" applyBorder="1" applyAlignment="1">
      <alignment horizontal="left" vertical="center" wrapText="1"/>
    </xf>
    <xf numFmtId="0" fontId="5" fillId="0" borderId="73" xfId="0" applyFont="1" applyBorder="1" applyAlignment="1">
      <alignment horizontal="lef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5" xfId="0" applyFont="1" applyBorder="1" applyAlignment="1">
      <alignment vertical="center" wrapText="1"/>
    </xf>
    <xf numFmtId="0" fontId="5" fillId="0" borderId="51" xfId="0" applyFont="1" applyBorder="1" applyAlignment="1">
      <alignment vertical="center" wrapText="1"/>
    </xf>
    <xf numFmtId="0" fontId="5" fillId="0" borderId="56" xfId="0" applyFont="1" applyBorder="1" applyAlignment="1">
      <alignment vertical="center" wrapText="1"/>
    </xf>
    <xf numFmtId="0" fontId="5" fillId="0" borderId="54" xfId="0" applyFont="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1" xfId="0" applyFont="1" applyBorder="1" applyAlignment="1">
      <alignment vertical="center" wrapText="1"/>
    </xf>
    <xf numFmtId="0" fontId="5" fillId="0" borderId="112" xfId="0" applyFont="1" applyBorder="1" applyAlignment="1">
      <alignment vertical="center" wrapText="1"/>
    </xf>
    <xf numFmtId="0" fontId="5" fillId="0" borderId="113" xfId="0" applyFont="1" applyBorder="1" applyAlignment="1">
      <alignment vertical="center" wrapText="1"/>
    </xf>
    <xf numFmtId="0" fontId="5" fillId="0" borderId="3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6" xfId="0" applyFont="1" applyBorder="1" applyAlignment="1">
      <alignment vertical="center" wrapText="1"/>
    </xf>
    <xf numFmtId="0" fontId="5" fillId="0" borderId="3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5" fillId="0" borderId="156" xfId="0" applyFont="1" applyBorder="1" applyAlignment="1">
      <alignment vertical="center" wrapText="1"/>
    </xf>
    <xf numFmtId="0" fontId="5" fillId="0" borderId="8"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2" borderId="39" xfId="0" applyFont="1" applyFill="1" applyBorder="1" applyAlignment="1">
      <alignment horizontal="center" vertical="center" wrapText="1"/>
    </xf>
    <xf numFmtId="49" fontId="2" fillId="0" borderId="39"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19" fillId="0" borderId="2" xfId="3" applyNumberFormat="1" applyBorder="1" applyAlignment="1" applyProtection="1">
      <alignment horizontal="center" vertical="center" wrapText="1"/>
      <protection locked="0"/>
    </xf>
    <xf numFmtId="49" fontId="19" fillId="0" borderId="3" xfId="3" applyNumberFormat="1" applyBorder="1" applyAlignment="1" applyProtection="1">
      <alignment horizontal="center" vertical="center" wrapText="1"/>
      <protection locked="0"/>
    </xf>
    <xf numFmtId="49" fontId="19" fillId="0" borderId="36" xfId="3" applyNumberFormat="1" applyBorder="1" applyAlignment="1" applyProtection="1">
      <alignment horizontal="center" vertical="center" wrapText="1"/>
      <protection locked="0"/>
    </xf>
    <xf numFmtId="49" fontId="19" fillId="0" borderId="26" xfId="3" applyNumberFormat="1" applyBorder="1" applyAlignment="1" applyProtection="1">
      <alignment horizontal="center" vertical="center" wrapText="1"/>
      <protection locked="0"/>
    </xf>
    <xf numFmtId="49" fontId="19" fillId="0" borderId="24" xfId="3" applyNumberFormat="1" applyBorder="1" applyAlignment="1" applyProtection="1">
      <alignment horizontal="center" vertical="center" wrapText="1"/>
      <protection locked="0"/>
    </xf>
    <xf numFmtId="49" fontId="19" fillId="0" borderId="27" xfId="3" applyNumberFormat="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2" borderId="75"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2" fillId="0" borderId="118"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2" borderId="102"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0" borderId="117" xfId="0" applyFont="1" applyBorder="1" applyAlignment="1" applyProtection="1">
      <alignment horizontal="left" vertical="center" wrapText="1"/>
      <protection locked="0"/>
    </xf>
    <xf numFmtId="0" fontId="2" fillId="0" borderId="89" xfId="0" applyFont="1" applyBorder="1" applyAlignment="1" applyProtection="1">
      <alignment horizontal="left" vertical="center" wrapText="1"/>
      <protection locked="0"/>
    </xf>
    <xf numFmtId="0" fontId="2" fillId="0" borderId="118" xfId="0" applyFont="1" applyBorder="1" applyAlignment="1" applyProtection="1">
      <alignment horizontal="left" vertical="center" wrapText="1"/>
      <protection locked="0"/>
    </xf>
    <xf numFmtId="0" fontId="2" fillId="0" borderId="106" xfId="0" applyFont="1" applyBorder="1" applyAlignment="1" applyProtection="1">
      <alignment horizontal="left" vertical="center" wrapText="1"/>
      <protection locked="0"/>
    </xf>
    <xf numFmtId="0" fontId="2" fillId="0" borderId="107" xfId="0" applyFont="1" applyBorder="1" applyAlignment="1" applyProtection="1">
      <alignment horizontal="left" vertical="center" wrapText="1"/>
      <protection locked="0"/>
    </xf>
    <xf numFmtId="0" fontId="2" fillId="0" borderId="108" xfId="0" applyFont="1" applyBorder="1" applyAlignment="1" applyProtection="1">
      <alignment horizontal="left" vertical="center" wrapText="1"/>
      <protection locked="0"/>
    </xf>
    <xf numFmtId="0" fontId="5" fillId="0" borderId="96" xfId="0" applyFont="1" applyBorder="1" applyAlignment="1" applyProtection="1">
      <alignment horizontal="center" vertical="center" wrapText="1"/>
      <protection locked="0"/>
    </xf>
    <xf numFmtId="0" fontId="5" fillId="0" borderId="125" xfId="0" applyFont="1" applyBorder="1" applyAlignment="1" applyProtection="1">
      <alignment horizontal="center" vertical="center" wrapText="1"/>
      <protection locked="0"/>
    </xf>
    <xf numFmtId="0" fontId="2" fillId="2" borderId="4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106" xfId="0" applyFont="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0" fontId="5" fillId="0" borderId="12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0" borderId="127"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09"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96" xfId="0" applyFont="1" applyBorder="1" applyAlignment="1" applyProtection="1">
      <alignment horizontal="left" vertical="center" wrapText="1"/>
      <protection locked="0"/>
    </xf>
    <xf numFmtId="0" fontId="5" fillId="2" borderId="88"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5" fillId="0" borderId="84"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2" borderId="101" xfId="0" applyFont="1" applyFill="1" applyBorder="1" applyAlignment="1">
      <alignment horizontal="center" vertical="center" wrapText="1"/>
    </xf>
    <xf numFmtId="0" fontId="5" fillId="0" borderId="84" xfId="0" applyFont="1" applyBorder="1" applyAlignment="1">
      <alignment horizontal="center" vertical="center" wrapText="1"/>
    </xf>
    <xf numFmtId="0" fontId="5" fillId="0" borderId="87"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2" borderId="91" xfId="0" applyFont="1" applyFill="1" applyBorder="1" applyAlignment="1">
      <alignment horizontal="center" vertical="center" wrapText="1"/>
    </xf>
    <xf numFmtId="0" fontId="5" fillId="0" borderId="86"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4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2"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2" fillId="0" borderId="0" xfId="0" applyFont="1" applyAlignment="1">
      <alignment horizontal="left" vertical="top"/>
    </xf>
    <xf numFmtId="0" fontId="5" fillId="0" borderId="36"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3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2" borderId="12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78" xfId="0" applyFont="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2" borderId="31" xfId="0" applyFont="1" applyFill="1" applyBorder="1" applyAlignment="1">
      <alignment horizontal="center" vertical="center" wrapText="1"/>
    </xf>
    <xf numFmtId="0" fontId="36"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123" xfId="0" applyFont="1" applyFill="1" applyBorder="1" applyAlignment="1">
      <alignment horizontal="center" vertical="center"/>
    </xf>
    <xf numFmtId="0" fontId="5" fillId="0" borderId="123"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24" xfId="0" applyFont="1" applyBorder="1" applyAlignment="1">
      <alignment horizontal="left"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5" fillId="0" borderId="23"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3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27" fillId="0" borderId="2" xfId="0" applyFont="1" applyBorder="1" applyAlignment="1">
      <alignment horizontal="right" vertical="center" wrapText="1"/>
    </xf>
    <xf numFmtId="0" fontId="27" fillId="0" borderId="3" xfId="0" applyFont="1" applyBorder="1" applyAlignment="1">
      <alignment horizontal="right" vertical="center" wrapText="1"/>
    </xf>
    <xf numFmtId="0" fontId="27" fillId="0" borderId="10" xfId="0" applyFont="1" applyBorder="1" applyAlignment="1">
      <alignment horizontal="right" vertical="center" wrapText="1"/>
    </xf>
    <xf numFmtId="0" fontId="27" fillId="0" borderId="0" xfId="0" applyFont="1" applyAlignment="1">
      <alignment horizontal="right" vertical="center" wrapText="1"/>
    </xf>
    <xf numFmtId="0" fontId="27" fillId="0" borderId="5" xfId="0" applyFont="1" applyBorder="1" applyAlignment="1">
      <alignment horizontal="right" vertical="center" wrapText="1"/>
    </xf>
    <xf numFmtId="0" fontId="27" fillId="0" borderId="6" xfId="0"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19" xfId="0" applyFont="1" applyBorder="1" applyAlignment="1">
      <alignment horizontal="center" vertical="center" shrinkToFit="1"/>
    </xf>
    <xf numFmtId="0" fontId="2" fillId="2" borderId="97"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0" borderId="98" xfId="0" applyFont="1" applyBorder="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2" borderId="9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0" borderId="84" xfId="0" applyFont="1" applyBorder="1" applyAlignment="1" applyProtection="1">
      <alignment horizontal="center" vertical="center" wrapText="1"/>
      <protection locked="0"/>
    </xf>
    <xf numFmtId="0" fontId="2" fillId="0" borderId="87" xfId="0" applyFont="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88"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88" xfId="0" applyNumberFormat="1" applyFont="1" applyBorder="1" applyAlignment="1" applyProtection="1">
      <alignment horizontal="center" vertical="center" wrapText="1"/>
      <protection locked="0"/>
    </xf>
    <xf numFmtId="49" fontId="2" fillId="0" borderId="84" xfId="0" applyNumberFormat="1" applyFont="1" applyBorder="1" applyAlignment="1" applyProtection="1">
      <alignment horizontal="center" vertical="center" wrapText="1"/>
      <protection locked="0"/>
    </xf>
    <xf numFmtId="49" fontId="2" fillId="0" borderId="87" xfId="0" applyNumberFormat="1" applyFont="1" applyBorder="1" applyAlignment="1" applyProtection="1">
      <alignment horizontal="center" vertical="center" wrapText="1"/>
      <protection locked="0"/>
    </xf>
    <xf numFmtId="49" fontId="2" fillId="0" borderId="96" xfId="0" applyNumberFormat="1" applyFont="1" applyBorder="1" applyAlignment="1" applyProtection="1">
      <alignment horizontal="center" vertical="center" wrapText="1"/>
      <protection locked="0"/>
    </xf>
    <xf numFmtId="49" fontId="2" fillId="0" borderId="85" xfId="0" applyNumberFormat="1" applyFont="1" applyBorder="1" applyAlignment="1" applyProtection="1">
      <alignment horizontal="center" vertical="center" wrapText="1"/>
      <protection locked="0"/>
    </xf>
    <xf numFmtId="0" fontId="2" fillId="2" borderId="90" xfId="0" applyFont="1" applyFill="1" applyBorder="1" applyAlignment="1">
      <alignment horizontal="center" vertical="center" wrapText="1"/>
    </xf>
    <xf numFmtId="0" fontId="2" fillId="2" borderId="91" xfId="0" applyFont="1" applyFill="1" applyBorder="1" applyAlignment="1">
      <alignment horizontal="center" vertical="center" wrapText="1"/>
    </xf>
    <xf numFmtId="0" fontId="2" fillId="0" borderId="91"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5" fillId="6" borderId="0" xfId="0" applyFont="1" applyFill="1" applyAlignment="1">
      <alignment horizontal="center" vertical="center" wrapText="1"/>
    </xf>
    <xf numFmtId="0" fontId="2" fillId="0" borderId="3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39" xfId="0" applyFont="1" applyFill="1" applyBorder="1" applyAlignment="1">
      <alignment horizontal="center" vertical="center"/>
    </xf>
    <xf numFmtId="0" fontId="2" fillId="0" borderId="62"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6" fillId="2" borderId="13"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7" borderId="11"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7" xfId="0" applyFont="1" applyFill="1" applyBorder="1" applyAlignment="1">
      <alignment horizontal="center" vertical="center"/>
    </xf>
    <xf numFmtId="0" fontId="2" fillId="2" borderId="133" xfId="0" applyFont="1" applyFill="1" applyBorder="1" applyAlignment="1">
      <alignment horizontal="center" vertical="center" wrapText="1"/>
    </xf>
    <xf numFmtId="0" fontId="2" fillId="2" borderId="134" xfId="0" applyFont="1" applyFill="1" applyBorder="1" applyAlignment="1">
      <alignment horizontal="center" vertical="center"/>
    </xf>
    <xf numFmtId="0" fontId="2" fillId="2" borderId="136" xfId="0" applyFont="1" applyFill="1" applyBorder="1" applyAlignment="1">
      <alignment horizontal="center" vertical="center"/>
    </xf>
    <xf numFmtId="0" fontId="2" fillId="2" borderId="76" xfId="0" applyFont="1" applyFill="1" applyBorder="1" applyAlignment="1">
      <alignment horizontal="center" vertical="center"/>
    </xf>
    <xf numFmtId="0" fontId="2" fillId="0" borderId="13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2" fillId="7" borderId="40" xfId="0" applyFont="1" applyFill="1" applyBorder="1" applyAlignment="1">
      <alignment horizontal="center" vertical="center"/>
    </xf>
    <xf numFmtId="0" fontId="2" fillId="7" borderId="15"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5" fillId="0" borderId="6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114" xfId="0" applyFont="1" applyBorder="1" applyAlignment="1">
      <alignment vertical="center" wrapText="1"/>
    </xf>
    <xf numFmtId="0" fontId="5" fillId="0" borderId="115" xfId="0" applyFont="1" applyBorder="1" applyAlignment="1">
      <alignment vertical="center" wrapText="1"/>
    </xf>
    <xf numFmtId="0" fontId="5" fillId="0" borderId="116" xfId="0" applyFont="1" applyBorder="1" applyAlignment="1">
      <alignment vertical="center" wrapText="1"/>
    </xf>
    <xf numFmtId="0" fontId="11" fillId="2" borderId="47"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85" fillId="0" borderId="0" xfId="0" applyFont="1" applyAlignment="1">
      <alignment horizontal="lef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63" xfId="0" applyFont="1" applyBorder="1" applyAlignment="1">
      <alignment horizontal="center" vertical="center"/>
    </xf>
    <xf numFmtId="0" fontId="5" fillId="0" borderId="23" xfId="0" applyFont="1" applyBorder="1" applyAlignment="1" applyProtection="1">
      <alignment horizontal="center" vertical="center" wrapText="1"/>
      <protection locked="0"/>
    </xf>
    <xf numFmtId="0" fontId="5" fillId="2" borderId="4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8" borderId="0" xfId="0" applyFont="1" applyFill="1" applyAlignment="1">
      <alignment horizontal="left" vertical="center" wrapText="1"/>
    </xf>
    <xf numFmtId="0" fontId="33" fillId="0" borderId="38"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148"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151"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3" fillId="0" borderId="10" xfId="0" applyFont="1" applyBorder="1" applyAlignment="1">
      <alignment horizontal="center" vertical="center" wrapText="1" shrinkToFit="1"/>
    </xf>
    <xf numFmtId="0" fontId="33" fillId="0" borderId="0" xfId="0" applyFont="1" applyAlignment="1">
      <alignment horizontal="center" vertical="center" wrapText="1" shrinkToFit="1"/>
    </xf>
    <xf numFmtId="0" fontId="33" fillId="0" borderId="26" xfId="0" applyFont="1" applyBorder="1" applyAlignment="1">
      <alignment horizontal="center" vertical="center" wrapText="1" shrinkToFit="1"/>
    </xf>
    <xf numFmtId="0" fontId="33" fillId="0" borderId="24" xfId="0" applyFont="1" applyBorder="1" applyAlignment="1">
      <alignment horizontal="center" vertical="center" wrapText="1" shrinkToFit="1"/>
    </xf>
    <xf numFmtId="0" fontId="33" fillId="0" borderId="10" xfId="0" applyFont="1" applyBorder="1" applyAlignment="1">
      <alignment horizontal="center" vertical="center" wrapText="1"/>
    </xf>
    <xf numFmtId="0" fontId="33" fillId="0" borderId="0" xfId="0" applyFont="1" applyAlignment="1">
      <alignment horizontal="center" vertical="center" wrapText="1"/>
    </xf>
    <xf numFmtId="0" fontId="33" fillId="0" borderId="9"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89" xfId="0" applyFont="1" applyBorder="1" applyAlignment="1">
      <alignment horizontal="center" vertical="center" wrapText="1"/>
    </xf>
    <xf numFmtId="0" fontId="33" fillId="0" borderId="4" xfId="0" applyFont="1" applyBorder="1" applyAlignment="1">
      <alignment horizontal="center" vertical="center" wrapText="1" shrinkToFit="1"/>
    </xf>
    <xf numFmtId="0" fontId="33" fillId="0" borderId="9" xfId="0" applyFont="1" applyBorder="1" applyAlignment="1">
      <alignment horizontal="center" vertical="center" wrapText="1" shrinkToFit="1"/>
    </xf>
    <xf numFmtId="0" fontId="33" fillId="0" borderId="25" xfId="0" applyFont="1" applyBorder="1" applyAlignment="1">
      <alignment horizontal="center" vertical="center" wrapText="1" shrinkToFit="1"/>
    </xf>
    <xf numFmtId="0" fontId="23" fillId="0" borderId="123" xfId="0" quotePrefix="1" applyFont="1" applyBorder="1" applyAlignment="1">
      <alignment horizontal="center" vertical="center" wrapText="1"/>
    </xf>
    <xf numFmtId="0" fontId="23" fillId="0" borderId="66" xfId="0" quotePrefix="1" applyFont="1" applyBorder="1" applyAlignment="1">
      <alignment horizontal="center" vertical="center" wrapText="1"/>
    </xf>
    <xf numFmtId="0" fontId="23" fillId="0" borderId="152" xfId="0" quotePrefix="1" applyFont="1" applyBorder="1" applyAlignment="1">
      <alignment horizontal="center" vertical="center" wrapText="1"/>
    </xf>
    <xf numFmtId="0" fontId="33" fillId="0" borderId="17" xfId="0" applyFont="1" applyBorder="1" applyAlignment="1">
      <alignment horizontal="center" vertical="center" wrapText="1"/>
    </xf>
    <xf numFmtId="0" fontId="33" fillId="0" borderId="162" xfId="0" applyFont="1" applyBorder="1" applyAlignment="1">
      <alignment horizontal="center" vertical="center" wrapText="1"/>
    </xf>
    <xf numFmtId="0" fontId="33" fillId="0" borderId="122"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163" xfId="0" applyFont="1" applyBorder="1" applyAlignment="1">
      <alignment horizontal="center" vertical="center" wrapText="1"/>
    </xf>
    <xf numFmtId="0" fontId="33" fillId="0" borderId="153" xfId="0" applyFont="1" applyBorder="1" applyAlignment="1">
      <alignment horizontal="center" vertical="center" wrapText="1"/>
    </xf>
    <xf numFmtId="0" fontId="33" fillId="0" borderId="6" xfId="0" applyFont="1" applyBorder="1" applyAlignment="1">
      <alignment horizontal="center" vertical="center" wrapText="1" shrinkToFi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 xfId="0" applyFont="1" applyBorder="1" applyAlignment="1">
      <alignment horizontal="center" vertical="center" wrapText="1" shrinkToFit="1"/>
    </xf>
    <xf numFmtId="0" fontId="6" fillId="2" borderId="21"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66"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33" fillId="0" borderId="123" xfId="0" applyFont="1" applyBorder="1" applyAlignment="1">
      <alignment horizontal="center" vertical="center" wrapText="1"/>
    </xf>
    <xf numFmtId="0" fontId="33" fillId="0" borderId="157" xfId="0" applyFont="1" applyBorder="1" applyAlignment="1">
      <alignment horizontal="center" vertical="center" wrapText="1" shrinkToFit="1"/>
    </xf>
    <xf numFmtId="0" fontId="33" fillId="0" borderId="120" xfId="0" applyFont="1" applyBorder="1" applyAlignment="1">
      <alignment horizontal="center" vertical="center" wrapText="1" shrinkToFit="1"/>
    </xf>
    <xf numFmtId="0" fontId="33" fillId="0" borderId="5" xfId="0" applyFont="1" applyBorder="1" applyAlignment="1">
      <alignment horizontal="center" vertical="center" wrapText="1" shrinkToFit="1"/>
    </xf>
    <xf numFmtId="0" fontId="33" fillId="0" borderId="158" xfId="0" applyFont="1" applyBorder="1" applyAlignment="1">
      <alignment horizontal="center" vertical="center" wrapText="1" shrinkToFit="1"/>
    </xf>
    <xf numFmtId="0" fontId="33" fillId="0" borderId="155" xfId="0" applyFont="1" applyBorder="1" applyAlignment="1">
      <alignment horizontal="center" vertical="center" wrapText="1"/>
    </xf>
    <xf numFmtId="0" fontId="33" fillId="0" borderId="154" xfId="0" applyFont="1" applyBorder="1" applyAlignment="1">
      <alignment horizontal="center" vertical="center" wrapText="1"/>
    </xf>
    <xf numFmtId="0" fontId="23" fillId="0" borderId="2" xfId="0" quotePrefix="1" applyFont="1" applyBorder="1" applyAlignment="1">
      <alignment horizontal="center" vertical="center" wrapText="1"/>
    </xf>
    <xf numFmtId="0" fontId="23" fillId="0" borderId="3" xfId="0" quotePrefix="1" applyFont="1" applyBorder="1" applyAlignment="1">
      <alignment horizontal="center" vertical="center" wrapText="1"/>
    </xf>
    <xf numFmtId="0" fontId="23" fillId="0" borderId="4" xfId="0" quotePrefix="1" applyFont="1" applyBorder="1" applyAlignment="1">
      <alignment horizontal="center" vertical="center" wrapText="1"/>
    </xf>
    <xf numFmtId="0" fontId="23" fillId="0" borderId="10" xfId="0" quotePrefix="1" applyFont="1" applyBorder="1" applyAlignment="1">
      <alignment horizontal="center" vertical="center" wrapText="1"/>
    </xf>
    <xf numFmtId="0" fontId="23" fillId="0" borderId="0" xfId="0" quotePrefix="1" applyFont="1" applyAlignment="1">
      <alignment horizontal="center" vertical="center" wrapText="1"/>
    </xf>
    <xf numFmtId="0" fontId="23" fillId="0" borderId="9" xfId="0" quotePrefix="1" applyFont="1" applyBorder="1" applyAlignment="1">
      <alignment horizontal="center" vertical="center" wrapText="1"/>
    </xf>
    <xf numFmtId="0" fontId="33" fillId="0" borderId="7" xfId="0" applyFont="1" applyBorder="1" applyAlignment="1">
      <alignment horizontal="center" vertical="center" wrapText="1" shrinkToFit="1"/>
    </xf>
    <xf numFmtId="0" fontId="22" fillId="2" borderId="18"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61"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17" fillId="0" borderId="0" xfId="0" applyFont="1" applyAlignment="1" applyProtection="1">
      <alignment horizontal="left" vertical="top" wrapText="1"/>
      <protection locked="0"/>
    </xf>
    <xf numFmtId="0" fontId="4" fillId="0" borderId="0" xfId="0" applyFont="1" applyAlignment="1" applyProtection="1">
      <alignment horizontal="left"/>
      <protection locked="0"/>
    </xf>
    <xf numFmtId="0" fontId="18"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72" fillId="0" borderId="38" xfId="0" applyFont="1" applyBorder="1" applyAlignment="1">
      <alignment horizontal="center" vertical="top" wrapText="1"/>
    </xf>
    <xf numFmtId="0" fontId="72" fillId="0" borderId="1" xfId="0" applyFont="1" applyBorder="1" applyAlignment="1">
      <alignment horizontal="center" vertical="top" wrapText="1"/>
    </xf>
    <xf numFmtId="0" fontId="72" fillId="0" borderId="8" xfId="0" applyFont="1" applyBorder="1" applyAlignment="1">
      <alignment horizontal="center" vertical="top" wrapText="1"/>
    </xf>
    <xf numFmtId="0" fontId="72" fillId="0" borderId="37" xfId="0" applyFont="1" applyBorder="1" applyAlignment="1">
      <alignment horizontal="center" vertical="top" wrapText="1"/>
    </xf>
    <xf numFmtId="0" fontId="75" fillId="6" borderId="1" xfId="0" applyFont="1" applyFill="1" applyBorder="1" applyAlignment="1">
      <alignment horizontal="center" vertical="top" wrapText="1"/>
    </xf>
    <xf numFmtId="0" fontId="76" fillId="6" borderId="1" xfId="0" applyFont="1" applyFill="1" applyBorder="1" applyAlignment="1">
      <alignment horizontal="center" vertical="top" wrapText="1"/>
    </xf>
    <xf numFmtId="0" fontId="68" fillId="13" borderId="143" xfId="0" applyFont="1" applyFill="1" applyBorder="1" applyAlignment="1">
      <alignment horizontal="center" vertical="top" wrapText="1"/>
    </xf>
    <xf numFmtId="0" fontId="68" fillId="13" borderId="142" xfId="0" applyFont="1" applyFill="1" applyBorder="1" applyAlignment="1">
      <alignment horizontal="center" vertical="top" wrapText="1"/>
    </xf>
    <xf numFmtId="0" fontId="68" fillId="13" borderId="135" xfId="0" applyFont="1" applyFill="1" applyBorder="1" applyAlignment="1">
      <alignment horizontal="center" vertical="top" wrapText="1"/>
    </xf>
    <xf numFmtId="0" fontId="70" fillId="6" borderId="124" xfId="0" applyFont="1" applyFill="1" applyBorder="1" applyAlignment="1">
      <alignment horizontal="center" vertical="top" wrapText="1"/>
    </xf>
    <xf numFmtId="0" fontId="70" fillId="6" borderId="142" xfId="0" applyFont="1" applyFill="1" applyBorder="1" applyAlignment="1">
      <alignment horizontal="center" vertical="top" wrapText="1"/>
    </xf>
    <xf numFmtId="0" fontId="70" fillId="6" borderId="144" xfId="0" applyFont="1" applyFill="1" applyBorder="1" applyAlignment="1">
      <alignment horizontal="center" vertical="top" wrapText="1"/>
    </xf>
    <xf numFmtId="0" fontId="73" fillId="0" borderId="8" xfId="0" applyFont="1" applyBorder="1" applyAlignment="1">
      <alignment horizontal="center" vertical="top" wrapText="1"/>
    </xf>
    <xf numFmtId="0" fontId="73" fillId="0" borderId="37" xfId="0" applyFont="1" applyBorder="1" applyAlignment="1">
      <alignment horizontal="center" vertical="top" wrapText="1"/>
    </xf>
    <xf numFmtId="0" fontId="73" fillId="0" borderId="38" xfId="0" applyFont="1" applyBorder="1" applyAlignment="1">
      <alignment horizontal="center" vertical="top" wrapText="1"/>
    </xf>
    <xf numFmtId="0" fontId="73" fillId="0" borderId="1" xfId="0" applyFont="1" applyBorder="1" applyAlignment="1">
      <alignment horizontal="center" vertical="top" wrapText="1"/>
    </xf>
    <xf numFmtId="0" fontId="54" fillId="6" borderId="141" xfId="0" applyFont="1" applyFill="1" applyBorder="1" applyAlignment="1">
      <alignment horizontal="center" vertical="center" wrapText="1"/>
    </xf>
    <xf numFmtId="0" fontId="54" fillId="6" borderId="145" xfId="0" applyFont="1" applyFill="1" applyBorder="1" applyAlignment="1">
      <alignment horizontal="center" vertical="center" wrapText="1"/>
    </xf>
    <xf numFmtId="0" fontId="67" fillId="6" borderId="64" xfId="0" applyFont="1" applyFill="1" applyBorder="1" applyAlignment="1">
      <alignment horizontal="center" vertical="center" wrapText="1"/>
    </xf>
    <xf numFmtId="0" fontId="67" fillId="6" borderId="66" xfId="0" applyFont="1" applyFill="1" applyBorder="1" applyAlignment="1">
      <alignment horizontal="center" vertical="center" wrapText="1"/>
    </xf>
    <xf numFmtId="0" fontId="68" fillId="13" borderId="19" xfId="0" applyFont="1" applyFill="1" applyBorder="1" applyAlignment="1">
      <alignment horizontal="center" vertical="top" wrapText="1"/>
    </xf>
    <xf numFmtId="0" fontId="69" fillId="13" borderId="143" xfId="0" applyFont="1" applyFill="1" applyBorder="1" applyAlignment="1">
      <alignment horizontal="center" vertical="top" wrapText="1"/>
    </xf>
    <xf numFmtId="0" fontId="69" fillId="13" borderId="142" xfId="0" applyFont="1" applyFill="1" applyBorder="1" applyAlignment="1">
      <alignment horizontal="center" vertical="top" wrapText="1"/>
    </xf>
    <xf numFmtId="0" fontId="69" fillId="13" borderId="144" xfId="0" applyFont="1" applyFill="1" applyBorder="1" applyAlignment="1">
      <alignment horizontal="center" vertical="top" wrapText="1"/>
    </xf>
    <xf numFmtId="0" fontId="72" fillId="0" borderId="72" xfId="0" applyFont="1" applyBorder="1" applyAlignment="1">
      <alignment horizontal="center" vertical="top" wrapText="1"/>
    </xf>
    <xf numFmtId="0" fontId="72" fillId="0" borderId="159" xfId="0" applyFont="1" applyBorder="1" applyAlignment="1">
      <alignment horizontal="center" vertical="top" wrapText="1"/>
    </xf>
    <xf numFmtId="0" fontId="72" fillId="0" borderId="148" xfId="0" applyFont="1" applyBorder="1" applyAlignment="1">
      <alignment horizontal="center" vertical="top" wrapText="1"/>
    </xf>
    <xf numFmtId="0" fontId="72" fillId="0" borderId="13" xfId="0" applyFont="1" applyBorder="1" applyAlignment="1">
      <alignment horizontal="center" vertical="top" wrapText="1"/>
    </xf>
    <xf numFmtId="0" fontId="73" fillId="0" borderId="14" xfId="0" applyFont="1" applyBorder="1" applyAlignment="1">
      <alignment horizontal="center" vertical="top" wrapText="1"/>
    </xf>
    <xf numFmtId="0" fontId="38" fillId="12" borderId="123" xfId="0" applyFont="1" applyFill="1" applyBorder="1" applyAlignment="1">
      <alignment horizontal="center" vertical="top" wrapText="1"/>
    </xf>
    <xf numFmtId="0" fontId="17" fillId="12" borderId="39" xfId="0" applyFont="1" applyFill="1" applyBorder="1" applyAlignment="1">
      <alignment horizontal="center" vertical="top" wrapText="1"/>
    </xf>
    <xf numFmtId="177" fontId="2" fillId="12" borderId="123" xfId="0" applyNumberFormat="1" applyFont="1" applyFill="1" applyBorder="1" applyAlignment="1">
      <alignment horizontal="center" vertical="top" wrapText="1"/>
    </xf>
    <xf numFmtId="177" fontId="2" fillId="12" borderId="39" xfId="0" applyNumberFormat="1" applyFont="1" applyFill="1" applyBorder="1" applyAlignment="1">
      <alignment horizontal="center" vertical="top" wrapText="1"/>
    </xf>
    <xf numFmtId="0" fontId="2" fillId="12" borderId="68" xfId="0" applyFont="1" applyFill="1" applyBorder="1" applyAlignment="1">
      <alignment horizontal="center" vertical="top" wrapText="1"/>
    </xf>
    <xf numFmtId="0" fontId="2" fillId="12" borderId="62" xfId="0" applyFont="1" applyFill="1" applyBorder="1" applyAlignment="1">
      <alignment horizontal="center" vertical="top" wrapText="1"/>
    </xf>
    <xf numFmtId="0" fontId="38" fillId="12" borderId="8" xfId="0" applyFont="1" applyFill="1" applyBorder="1" applyAlignment="1">
      <alignment horizontal="center" vertical="top" wrapText="1"/>
    </xf>
    <xf numFmtId="0" fontId="17" fillId="12" borderId="38" xfId="0" applyFont="1" applyFill="1" applyBorder="1" applyAlignment="1">
      <alignment horizontal="center" vertical="top" wrapText="1"/>
    </xf>
    <xf numFmtId="0" fontId="17" fillId="12" borderId="123" xfId="0" applyFont="1" applyFill="1" applyBorder="1" applyAlignment="1">
      <alignment horizontal="center" vertical="top" wrapText="1"/>
    </xf>
    <xf numFmtId="0" fontId="2" fillId="12" borderId="8" xfId="0" applyFont="1" applyFill="1" applyBorder="1" applyAlignment="1">
      <alignment horizontal="center" vertical="top" wrapText="1"/>
    </xf>
    <xf numFmtId="0" fontId="2" fillId="12" borderId="37" xfId="0" applyFont="1" applyFill="1" applyBorder="1" applyAlignment="1">
      <alignment horizontal="center" vertical="top" wrapText="1"/>
    </xf>
    <xf numFmtId="0" fontId="2" fillId="12" borderId="38" xfId="0" applyFont="1" applyFill="1" applyBorder="1" applyAlignment="1">
      <alignment horizontal="center" vertical="top" wrapText="1"/>
    </xf>
    <xf numFmtId="0" fontId="17" fillId="12" borderId="68" xfId="0" applyFont="1" applyFill="1" applyBorder="1" applyAlignment="1">
      <alignment horizontal="center" vertical="top" wrapText="1"/>
    </xf>
    <xf numFmtId="0" fontId="17" fillId="12" borderId="62" xfId="0" applyFont="1" applyFill="1" applyBorder="1" applyAlignment="1">
      <alignment horizontal="center" vertical="top" wrapText="1"/>
    </xf>
    <xf numFmtId="0" fontId="2" fillId="12" borderId="146" xfId="0" applyFont="1" applyFill="1" applyBorder="1" applyAlignment="1">
      <alignment horizontal="center" vertical="top" wrapText="1"/>
    </xf>
    <xf numFmtId="0" fontId="2" fillId="12" borderId="75"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37"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12" borderId="123" xfId="0" applyFont="1" applyFill="1" applyBorder="1" applyAlignment="1">
      <alignment horizontal="center" vertical="top" wrapText="1"/>
    </xf>
    <xf numFmtId="0" fontId="2" fillId="12" borderId="39" xfId="0" applyFont="1" applyFill="1" applyBorder="1" applyAlignment="1">
      <alignment horizontal="center" vertical="top" wrapText="1"/>
    </xf>
    <xf numFmtId="0" fontId="2" fillId="2" borderId="123"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5" borderId="123" xfId="0" applyFont="1" applyFill="1" applyBorder="1" applyAlignment="1">
      <alignment horizontal="center" vertical="top" wrapText="1"/>
    </xf>
    <xf numFmtId="0" fontId="2" fillId="5" borderId="39" xfId="0" applyFont="1" applyFill="1" applyBorder="1" applyAlignment="1">
      <alignment horizontal="center" vertical="top" wrapText="1"/>
    </xf>
    <xf numFmtId="0" fontId="2" fillId="5" borderId="68" xfId="0" applyFont="1" applyFill="1" applyBorder="1" applyAlignment="1">
      <alignment horizontal="center" vertical="top" wrapText="1"/>
    </xf>
    <xf numFmtId="0" fontId="2" fillId="5" borderId="62"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5" borderId="146" xfId="0" applyFont="1" applyFill="1" applyBorder="1" applyAlignment="1">
      <alignment horizontal="center" vertical="top" wrapText="1"/>
    </xf>
    <xf numFmtId="0" fontId="2" fillId="5" borderId="75" xfId="0" applyFont="1" applyFill="1" applyBorder="1" applyAlignment="1">
      <alignment horizontal="center" vertical="top" wrapText="1"/>
    </xf>
    <xf numFmtId="0" fontId="2" fillId="13" borderId="41" xfId="0" applyFont="1" applyFill="1" applyBorder="1" applyAlignment="1">
      <alignment horizontal="center" vertical="top" wrapText="1"/>
    </xf>
    <xf numFmtId="0" fontId="2" fillId="13" borderId="42" xfId="0" applyFont="1" applyFill="1" applyBorder="1" applyAlignment="1">
      <alignment horizontal="center" vertical="top" wrapText="1"/>
    </xf>
    <xf numFmtId="0" fontId="2" fillId="13" borderId="147" xfId="0" applyFont="1" applyFill="1" applyBorder="1" applyAlignment="1">
      <alignment horizontal="center" vertical="top" wrapText="1"/>
    </xf>
    <xf numFmtId="0" fontId="2" fillId="12" borderId="143" xfId="0" applyFont="1" applyFill="1" applyBorder="1" applyAlignment="1">
      <alignment horizontal="center" vertical="top" wrapText="1"/>
    </xf>
    <xf numFmtId="0" fontId="2" fillId="12" borderId="142" xfId="0" applyFont="1" applyFill="1" applyBorder="1" applyAlignment="1">
      <alignment horizontal="center" vertical="top" wrapText="1"/>
    </xf>
    <xf numFmtId="0" fontId="2" fillId="12" borderId="144" xfId="0" applyFont="1" applyFill="1" applyBorder="1" applyAlignment="1">
      <alignment horizontal="center" vertical="top" wrapText="1"/>
    </xf>
    <xf numFmtId="0" fontId="2" fillId="5" borderId="124" xfId="0" applyFont="1" applyFill="1" applyBorder="1" applyAlignment="1">
      <alignment horizontal="center" vertical="top" wrapText="1"/>
    </xf>
    <xf numFmtId="0" fontId="2" fillId="5" borderId="142" xfId="0" applyFont="1" applyFill="1" applyBorder="1" applyAlignment="1">
      <alignment horizontal="center" vertical="top" wrapText="1"/>
    </xf>
    <xf numFmtId="0" fontId="2" fillId="5" borderId="135" xfId="0" applyFont="1" applyFill="1" applyBorder="1" applyAlignment="1">
      <alignment horizontal="center" vertical="top" wrapText="1"/>
    </xf>
    <xf numFmtId="0" fontId="2" fillId="5" borderId="64" xfId="0" applyFont="1" applyFill="1" applyBorder="1" applyAlignment="1">
      <alignment horizontal="center" vertical="top" wrapText="1"/>
    </xf>
    <xf numFmtId="0" fontId="2" fillId="5" borderId="66" xfId="0" applyFont="1" applyFill="1" applyBorder="1" applyAlignment="1">
      <alignment horizontal="center" vertical="top" wrapText="1"/>
    </xf>
    <xf numFmtId="0" fontId="2" fillId="11" borderId="64" xfId="0" applyFont="1" applyFill="1" applyBorder="1" applyAlignment="1">
      <alignment horizontal="center" vertical="top" wrapText="1"/>
    </xf>
    <xf numFmtId="0" fontId="2" fillId="11" borderId="66" xfId="0" applyFont="1" applyFill="1" applyBorder="1" applyAlignment="1">
      <alignment horizontal="center" vertical="top" wrapText="1"/>
    </xf>
    <xf numFmtId="0" fontId="2" fillId="11" borderId="39" xfId="0" applyFont="1" applyFill="1" applyBorder="1" applyAlignment="1">
      <alignment horizontal="center" vertical="top" wrapText="1"/>
    </xf>
    <xf numFmtId="0" fontId="2" fillId="5" borderId="65" xfId="0" applyFont="1" applyFill="1" applyBorder="1" applyAlignment="1">
      <alignment horizontal="center" vertical="top" wrapText="1"/>
    </xf>
    <xf numFmtId="0" fontId="2" fillId="5" borderId="67" xfId="0" applyFont="1" applyFill="1" applyBorder="1" applyAlignment="1">
      <alignment horizontal="center" vertical="top" wrapText="1"/>
    </xf>
    <xf numFmtId="0" fontId="2" fillId="5" borderId="143" xfId="0" applyFont="1" applyFill="1" applyBorder="1" applyAlignment="1">
      <alignment horizontal="center" vertical="top" wrapText="1"/>
    </xf>
    <xf numFmtId="0" fontId="2" fillId="5" borderId="144" xfId="0" applyFont="1" applyFill="1" applyBorder="1" applyAlignment="1">
      <alignment horizontal="center" vertical="top" wrapText="1"/>
    </xf>
    <xf numFmtId="0" fontId="2" fillId="11" borderId="123" xfId="0" applyFont="1" applyFill="1" applyBorder="1" applyAlignment="1">
      <alignment horizontal="center" vertical="top" wrapText="1"/>
    </xf>
    <xf numFmtId="14" fontId="2" fillId="11" borderId="123" xfId="0" applyNumberFormat="1" applyFont="1" applyFill="1" applyBorder="1" applyAlignment="1">
      <alignment horizontal="center" vertical="top" wrapText="1"/>
    </xf>
    <xf numFmtId="14" fontId="2" fillId="11" borderId="39" xfId="0" applyNumberFormat="1" applyFont="1" applyFill="1" applyBorder="1" applyAlignment="1">
      <alignment horizontal="center" vertical="top" wrapText="1"/>
    </xf>
    <xf numFmtId="14" fontId="2" fillId="5" borderId="64" xfId="0" applyNumberFormat="1" applyFont="1" applyFill="1" applyBorder="1" applyAlignment="1">
      <alignment horizontal="center" vertical="top" wrapText="1"/>
    </xf>
    <xf numFmtId="14" fontId="2" fillId="5" borderId="66" xfId="0" applyNumberFormat="1" applyFont="1" applyFill="1" applyBorder="1" applyAlignment="1">
      <alignment horizontal="center" vertical="top" wrapText="1"/>
    </xf>
    <xf numFmtId="14" fontId="2" fillId="5" borderId="39" xfId="0" applyNumberFormat="1" applyFont="1" applyFill="1" applyBorder="1" applyAlignment="1">
      <alignment horizontal="center" vertical="top" wrapText="1"/>
    </xf>
    <xf numFmtId="0" fontId="2" fillId="10" borderId="64" xfId="0" applyFont="1" applyFill="1" applyBorder="1" applyAlignment="1">
      <alignment horizontal="center" vertical="top" wrapText="1"/>
    </xf>
    <xf numFmtId="0" fontId="2" fillId="10" borderId="66" xfId="0" applyFont="1" applyFill="1" applyBorder="1" applyAlignment="1">
      <alignment horizontal="center" vertical="top" wrapText="1"/>
    </xf>
    <xf numFmtId="0" fontId="2" fillId="10" borderId="39" xfId="0" applyFont="1" applyFill="1" applyBorder="1" applyAlignment="1">
      <alignment horizontal="center" vertical="top" wrapText="1"/>
    </xf>
    <xf numFmtId="0" fontId="2" fillId="15" borderId="123" xfId="0" applyFont="1" applyFill="1" applyBorder="1" applyAlignment="1">
      <alignment horizontal="center" vertical="top" wrapText="1"/>
    </xf>
    <xf numFmtId="0" fontId="2" fillId="15" borderId="39" xfId="0" applyFont="1" applyFill="1" applyBorder="1" applyAlignment="1">
      <alignment horizontal="center" vertical="top" wrapText="1"/>
    </xf>
    <xf numFmtId="0" fontId="2" fillId="10" borderId="123" xfId="0" applyFont="1" applyFill="1" applyBorder="1" applyAlignment="1">
      <alignment horizontal="center" vertical="top" wrapText="1"/>
    </xf>
    <xf numFmtId="49" fontId="2" fillId="5" borderId="123" xfId="0" applyNumberFormat="1" applyFont="1" applyFill="1" applyBorder="1" applyAlignment="1">
      <alignment horizontal="center" vertical="top" wrapText="1"/>
    </xf>
    <xf numFmtId="49" fontId="2" fillId="5" borderId="39" xfId="0" applyNumberFormat="1" applyFont="1" applyFill="1" applyBorder="1" applyAlignment="1">
      <alignment horizontal="center" vertical="top" wrapText="1"/>
    </xf>
    <xf numFmtId="0" fontId="2" fillId="14" borderId="141" xfId="0" applyFont="1" applyFill="1" applyBorder="1" applyAlignment="1">
      <alignment horizontal="center" vertical="top" wrapText="1"/>
    </xf>
    <xf numFmtId="0" fontId="2" fillId="14" borderId="145" xfId="0" applyFont="1" applyFill="1" applyBorder="1" applyAlignment="1">
      <alignment horizontal="center" vertical="top" wrapText="1"/>
    </xf>
    <xf numFmtId="0" fontId="2" fillId="14" borderId="75" xfId="0" applyFont="1" applyFill="1" applyBorder="1" applyAlignment="1">
      <alignment horizontal="center" vertical="top" wrapText="1"/>
    </xf>
    <xf numFmtId="0" fontId="2" fillId="14" borderId="65" xfId="0" applyFont="1" applyFill="1" applyBorder="1" applyAlignment="1">
      <alignment horizontal="center" vertical="top" wrapText="1"/>
    </xf>
    <xf numFmtId="0" fontId="2" fillId="14" borderId="67" xfId="0" applyFont="1" applyFill="1" applyBorder="1" applyAlignment="1">
      <alignment horizontal="center" vertical="top" wrapText="1"/>
    </xf>
    <xf numFmtId="0" fontId="2" fillId="14" borderId="62" xfId="0" applyFont="1" applyFill="1" applyBorder="1" applyAlignment="1">
      <alignment horizontal="center" vertical="top" wrapText="1"/>
    </xf>
    <xf numFmtId="49" fontId="2" fillId="5" borderId="141" xfId="0" applyNumberFormat="1" applyFont="1" applyFill="1" applyBorder="1" applyAlignment="1">
      <alignment horizontal="center" vertical="top" wrapText="1"/>
    </xf>
    <xf numFmtId="49" fontId="2" fillId="5" borderId="145" xfId="0" applyNumberFormat="1" applyFont="1" applyFill="1" applyBorder="1" applyAlignment="1">
      <alignment horizontal="center" vertical="top" wrapText="1"/>
    </xf>
    <xf numFmtId="49" fontId="2" fillId="5" borderId="75" xfId="0" applyNumberFormat="1" applyFont="1" applyFill="1" applyBorder="1" applyAlignment="1">
      <alignment horizontal="center" vertical="top" wrapText="1"/>
    </xf>
  </cellXfs>
  <cellStyles count="12">
    <cellStyle name="Hyperlink" xfId="8" xr:uid="{1A5822C4-4574-49D1-9F8A-70FD331D1BB7}"/>
    <cellStyle name="ハイパーリンク" xfId="3" builtinId="8"/>
    <cellStyle name="標準" xfId="0" builtinId="0"/>
    <cellStyle name="標準 2" xfId="1" xr:uid="{00000000-0005-0000-0000-000002000000}"/>
    <cellStyle name="標準 2 2" xfId="6" xr:uid="{3B60CC8C-6AB2-409F-8835-25963006CBC5}"/>
    <cellStyle name="標準 2 3" xfId="7" xr:uid="{2DC5AAF8-AF01-4FC6-A0CD-A70A0278E6F9}"/>
    <cellStyle name="標準 2 4" xfId="9" xr:uid="{9B6EE79D-B3B8-48CE-A3C9-2CA6780A3962}"/>
    <cellStyle name="標準 2 5" xfId="10" xr:uid="{45C9311D-DFE0-48E7-BCA1-90E221E08E6A}"/>
    <cellStyle name="標準 2 6" xfId="4" xr:uid="{620D6A91-4D64-4556-A46D-F77D43976C10}"/>
    <cellStyle name="標準 3" xfId="2" xr:uid="{00000000-0005-0000-0000-000003000000}"/>
    <cellStyle name="標準 3 2" xfId="5" xr:uid="{4368F294-EDCB-4B04-9539-5B2CB4F2CDA3}"/>
    <cellStyle name="標準 4" xfId="11" xr:uid="{7A6AFDCA-F66C-4DDE-8596-2FC42B612462}"/>
  </cellStyles>
  <dxfs count="847">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rgb="FFFFFF00"/>
        </patternFill>
      </fill>
    </dxf>
    <dxf>
      <fill>
        <patternFill patternType="solid">
          <bgColor rgb="FFFFFF00"/>
        </patternFill>
      </fill>
    </dxf>
    <dxf>
      <font>
        <color rgb="FF9C0006"/>
      </font>
      <fill>
        <patternFill patternType="solid">
          <bgColor rgb="FFFFFF00"/>
        </patternFill>
      </fill>
    </dxf>
    <dxf>
      <font>
        <color rgb="FF9C0006"/>
      </font>
      <fill>
        <patternFill patternType="solid">
          <bgColor rgb="FFFFFF00"/>
        </patternFill>
      </fill>
    </dxf>
    <dxf>
      <font>
        <color rgb="FF9C0006"/>
      </font>
      <fill>
        <patternFill patternType="solid">
          <bgColor rgb="FFFFFF00"/>
        </patternFill>
      </fill>
    </dxf>
    <dxf>
      <fill>
        <patternFill>
          <bgColor theme="2" tint="-9.9948118533890809E-2"/>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patternType="none">
          <bgColor auto="1"/>
        </patternFill>
      </fill>
    </dxf>
    <dxf>
      <fill>
        <patternFill patternType="lightUp"/>
      </fill>
    </dxf>
    <dxf>
      <fill>
        <patternFill>
          <bgColor theme="2" tint="-9.9948118533890809E-2"/>
        </patternFill>
      </fill>
    </dxf>
    <dxf>
      <fill>
        <patternFill>
          <bgColor theme="2" tint="-9.9948118533890809E-2"/>
        </patternFill>
      </fill>
    </dxf>
    <dxf>
      <fill>
        <patternFill patternType="lightUp"/>
      </fill>
    </dxf>
    <dxf>
      <fill>
        <patternFill>
          <bgColor theme="2" tint="-9.9948118533890809E-2"/>
        </patternFill>
      </fill>
    </dxf>
    <dxf>
      <fill>
        <patternFill patternType="lightUp"/>
      </fill>
    </dxf>
    <dxf>
      <fill>
        <patternFill>
          <bgColor rgb="FFFFFF00"/>
        </patternFill>
      </fill>
    </dxf>
    <dxf>
      <fill>
        <patternFill>
          <bgColor theme="2" tint="-9.9948118533890809E-2"/>
        </patternFill>
      </fill>
    </dxf>
    <dxf>
      <fill>
        <patternFill>
          <bgColor rgb="FFFFFF00"/>
        </patternFill>
      </fill>
    </dxf>
    <dxf>
      <fill>
        <patternFill patternType="lightUp">
          <fgColor theme="2" tint="-0.74996185186315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ont>
        <b/>
        <i val="0"/>
        <color rgb="FFFF0000"/>
      </font>
    </dxf>
    <dxf>
      <fill>
        <patternFill patternType="lightUp">
          <bgColor auto="1"/>
        </patternFill>
      </fill>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9D9D9"/>
      <color rgb="FFA5A5A5"/>
      <color rgb="FF000000"/>
      <color rgb="FFDDDDDD"/>
      <color rgb="FF4FD18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86" lockText="1" noThreeD="1"/>
</file>

<file path=xl/ctrlProps/ctrlProp12.xml><?xml version="1.0" encoding="utf-8"?>
<formControlPr xmlns="http://schemas.microsoft.com/office/spreadsheetml/2009/9/main" objectType="CheckBox" fmlaLink="$A$185" lockText="1" noThreeD="1"/>
</file>

<file path=xl/ctrlProps/ctrlProp13.xml><?xml version="1.0" encoding="utf-8"?>
<formControlPr xmlns="http://schemas.microsoft.com/office/spreadsheetml/2009/9/main" objectType="CheckBox" fmlaLink="$A$187" lockText="1" noThreeD="1"/>
</file>

<file path=xl/ctrlProps/ctrlProp2.xml><?xml version="1.0" encoding="utf-8"?>
<formControlPr xmlns="http://schemas.microsoft.com/office/spreadsheetml/2009/9/main" objectType="CheckBox" fmlaLink="$A$188" lockText="1" noThreeD="1"/>
</file>

<file path=xl/ctrlProps/ctrlProp3.xml><?xml version="1.0" encoding="utf-8"?>
<formControlPr xmlns="http://schemas.microsoft.com/office/spreadsheetml/2009/9/main" objectType="CheckBox" fmlaLink="$A$189" lockText="1" noThreeD="1"/>
</file>

<file path=xl/ctrlProps/ctrlProp4.xml><?xml version="1.0" encoding="utf-8"?>
<formControlPr xmlns="http://schemas.microsoft.com/office/spreadsheetml/2009/9/main" objectType="CheckBox" fmlaLink="$A$19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192" lockText="1" noThreeD="1"/>
</file>

<file path=xl/ctrlProps/ctrlProp7.xml><?xml version="1.0" encoding="utf-8"?>
<formControlPr xmlns="http://schemas.microsoft.com/office/spreadsheetml/2009/9/main" objectType="CheckBox" fmlaLink="$A$191" lockText="1" noThreeD="1"/>
</file>

<file path=xl/ctrlProps/ctrlProp8.xml><?xml version="1.0" encoding="utf-8"?>
<formControlPr xmlns="http://schemas.microsoft.com/office/spreadsheetml/2009/9/main" objectType="CheckBox" fmlaLink="$A$183" lockText="1" noThreeD="1"/>
</file>

<file path=xl/ctrlProps/ctrlProp9.xml><?xml version="1.0" encoding="utf-8"?>
<formControlPr xmlns="http://schemas.microsoft.com/office/spreadsheetml/2009/9/main" objectType="CheckBox" fmlaLink="$A$184"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260</xdr:row>
      <xdr:rowOff>126309</xdr:rowOff>
    </xdr:from>
    <xdr:to>
      <xdr:col>32</xdr:col>
      <xdr:colOff>124238</xdr:colOff>
      <xdr:row>265</xdr:row>
      <xdr:rowOff>33130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438651" y="51317469"/>
          <a:ext cx="177827"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85725</xdr:colOff>
      <xdr:row>260</xdr:row>
      <xdr:rowOff>142877</xdr:rowOff>
    </xdr:from>
    <xdr:to>
      <xdr:col>2</xdr:col>
      <xdr:colOff>95250</xdr:colOff>
      <xdr:row>265</xdr:row>
      <xdr:rowOff>1</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1965" y="51334037"/>
          <a:ext cx="207645"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104775</xdr:colOff>
      <xdr:row>199</xdr:row>
      <xdr:rowOff>133349</xdr:rowOff>
    </xdr:from>
    <xdr:to>
      <xdr:col>31</xdr:col>
      <xdr:colOff>123825</xdr:colOff>
      <xdr:row>205</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5210175" y="41669969"/>
          <a:ext cx="120777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30480</xdr:rowOff>
        </xdr:from>
        <xdr:to>
          <xdr:col>23</xdr:col>
          <xdr:colOff>60960</xdr:colOff>
          <xdr:row>16</xdr:row>
          <xdr:rowOff>114300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xdr:twoCellAnchor>
    <xdr:from>
      <xdr:col>23</xdr:col>
      <xdr:colOff>185869</xdr:colOff>
      <xdr:row>216</xdr:row>
      <xdr:rowOff>77645</xdr:rowOff>
    </xdr:from>
    <xdr:to>
      <xdr:col>31</xdr:col>
      <xdr:colOff>6137</xdr:colOff>
      <xdr:row>222</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187</xdr:row>
          <xdr:rowOff>0</xdr:rowOff>
        </xdr:from>
        <xdr:to>
          <xdr:col>2</xdr:col>
          <xdr:colOff>182880</xdr:colOff>
          <xdr:row>187</xdr:row>
          <xdr:rowOff>259080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188</xdr:row>
          <xdr:rowOff>0</xdr:rowOff>
        </xdr:from>
        <xdr:to>
          <xdr:col>2</xdr:col>
          <xdr:colOff>182880</xdr:colOff>
          <xdr:row>188</xdr:row>
          <xdr:rowOff>259080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189</xdr:row>
          <xdr:rowOff>0</xdr:rowOff>
        </xdr:from>
        <xdr:to>
          <xdr:col>2</xdr:col>
          <xdr:colOff>182880</xdr:colOff>
          <xdr:row>189</xdr:row>
          <xdr:rowOff>259080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190</xdr:row>
          <xdr:rowOff>0</xdr:rowOff>
        </xdr:from>
        <xdr:to>
          <xdr:col>2</xdr:col>
          <xdr:colOff>182880</xdr:colOff>
          <xdr:row>190</xdr:row>
          <xdr:rowOff>259080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191</xdr:row>
          <xdr:rowOff>0</xdr:rowOff>
        </xdr:from>
        <xdr:to>
          <xdr:col>2</xdr:col>
          <xdr:colOff>182880</xdr:colOff>
          <xdr:row>191</xdr:row>
          <xdr:rowOff>259080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190</xdr:row>
          <xdr:rowOff>0</xdr:rowOff>
        </xdr:from>
        <xdr:to>
          <xdr:col>2</xdr:col>
          <xdr:colOff>182880</xdr:colOff>
          <xdr:row>190</xdr:row>
          <xdr:rowOff>259080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182</xdr:row>
          <xdr:rowOff>0</xdr:rowOff>
        </xdr:from>
        <xdr:to>
          <xdr:col>2</xdr:col>
          <xdr:colOff>182880</xdr:colOff>
          <xdr:row>182</xdr:row>
          <xdr:rowOff>259080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183</xdr:row>
          <xdr:rowOff>0</xdr:rowOff>
        </xdr:from>
        <xdr:to>
          <xdr:col>2</xdr:col>
          <xdr:colOff>182880</xdr:colOff>
          <xdr:row>183</xdr:row>
          <xdr:rowOff>259080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184</xdr:row>
          <xdr:rowOff>0</xdr:rowOff>
        </xdr:from>
        <xdr:to>
          <xdr:col>2</xdr:col>
          <xdr:colOff>182880</xdr:colOff>
          <xdr:row>184</xdr:row>
          <xdr:rowOff>259080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185</xdr:row>
          <xdr:rowOff>0</xdr:rowOff>
        </xdr:from>
        <xdr:to>
          <xdr:col>2</xdr:col>
          <xdr:colOff>182880</xdr:colOff>
          <xdr:row>185</xdr:row>
          <xdr:rowOff>259080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184</xdr:row>
          <xdr:rowOff>0</xdr:rowOff>
        </xdr:from>
        <xdr:to>
          <xdr:col>2</xdr:col>
          <xdr:colOff>182880</xdr:colOff>
          <xdr:row>184</xdr:row>
          <xdr:rowOff>259080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186</xdr:row>
          <xdr:rowOff>0</xdr:rowOff>
        </xdr:from>
        <xdr:to>
          <xdr:col>2</xdr:col>
          <xdr:colOff>182880</xdr:colOff>
          <xdr:row>186</xdr:row>
          <xdr:rowOff>259080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onedrive-regionaldept6_jica_go_jp/Documents/160_&#12450;&#12501;&#12522;&#12459;&#37096;/1_&#20844;&#38283;/01%20&#35336;&#30011;&#12539;TICAD&#25512;&#36914;&#35506;/130.%20ABE&#12452;&#12491;&#12471;&#12450;&#12486;&#12451;&#12502;&#12539;SDGs&#12464;&#12525;&#12540;&#12496;&#12523;&#12522;&#12540;&#12480;&#12540;&#12467;&#12540;&#12473;/2024&#24180;&#24230;&#65306;&#21215;&#38598;&#12539;&#36984;&#32771;/A-4.%202024%20Application%20Form%20for%20SDGs%20Global%20Leader%20(includes%20Annex%201&amp;3).xlsx?0A14B3F5" TargetMode="External"/><Relationship Id="rId1" Type="http://schemas.openxmlformats.org/officeDocument/2006/relationships/externalLinkPath" Target="file:///\\0A14B3F5\A-4.%202024%20Application%20Form%20for%20SDGs%20Global%20Leader%20(includes%20Annex%201&amp;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onedrive-regionaldept6_jica_go_jp/Documents/160_&#12450;&#12501;&#12522;&#12459;&#37096;/1_&#20844;&#38283;/01%20&#35336;&#30011;&#12539;TICAD&#25512;&#36914;&#35506;/130.%20ABE&#12452;&#12491;&#12471;&#12450;&#12486;&#12451;&#12502;&#12539;SDGs&#12464;&#12525;&#12540;&#12496;&#12523;&#12522;&#12540;&#12480;&#12540;&#12467;&#12540;&#12473;/2024&#24180;&#24230;&#65306;&#21215;&#38598;&#12539;&#36984;&#32771;/&#21029;&#32025;2&#12398;&#21029;&#28155;_SDGs_Application_Form_FY2023.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onedrive-regionaldept6_jica_go_jp/Documents/160_&#12450;&#12501;&#12522;&#12459;&#37096;/1_&#20844;&#38283;/01%20&#35336;&#30011;&#12539;TICAD&#25512;&#36914;&#35506;/130.%20ABE&#12452;&#12491;&#12471;&#12450;&#12486;&#12451;&#12502;&#12539;SDGs&#12464;&#12525;&#12540;&#12496;&#12523;&#12522;&#12540;&#12480;&#12540;&#12467;&#12540;&#12473;/2024&#24180;&#24230;&#65306;&#21215;&#38598;&#12539;&#36984;&#32771;/&#22269;&#20869;&#37096;&#12363;&#12425;&#12398;&#36039;&#26009;/&#21029;&#32025;4%20&#20505;&#35036;&#32773;&#12487;&#12540;&#12479;&#12505;&#12540;&#12473;(application%20database%20file)%20(2023fall).xlsx?E4B84D76" TargetMode="External"/><Relationship Id="rId1" Type="http://schemas.openxmlformats.org/officeDocument/2006/relationships/externalLinkPath" Target="file:///\\E4B84D76\&#21029;&#32025;4%20&#20505;&#35036;&#32773;&#12487;&#12540;&#12479;&#12505;&#12540;&#12473;(application%20database%20file)%20(2023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Annex.1 DeclarationDesiredU "/>
      <sheetName val="Annex.3 Medical History"/>
      <sheetName val="Master Graduate School Code"/>
      <sheetName val="PhD Graduate School Code"/>
      <sheetName val="Code"/>
      <sheetName val="(For JICA Only)"/>
      <sheetName val="List"/>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v>1</v>
          </cell>
          <cell r="B2" t="str">
            <v>Jan</v>
          </cell>
          <cell r="C2">
            <v>1</v>
          </cell>
          <cell r="J2" t="str">
            <v>National Government</v>
          </cell>
          <cell r="L2" t="str">
            <v>Father</v>
          </cell>
          <cell r="M2" t="str">
            <v>Primary Education</v>
          </cell>
          <cell r="N2" t="str">
            <v>Yes</v>
          </cell>
          <cell r="O2" t="str">
            <v>Full</v>
          </cell>
          <cell r="P2" t="str">
            <v>Private Sector</v>
          </cell>
          <cell r="Q2" t="str">
            <v>Excellent</v>
          </cell>
        </row>
        <row r="3">
          <cell r="A3">
            <v>2</v>
          </cell>
          <cell r="B3" t="str">
            <v>Feb</v>
          </cell>
          <cell r="C3">
            <v>2</v>
          </cell>
          <cell r="J3" t="str">
            <v>Local Government</v>
          </cell>
          <cell r="L3" t="str">
            <v>Mother</v>
          </cell>
          <cell r="M3" t="str">
            <v>Lower Secondary Education</v>
          </cell>
          <cell r="N3" t="str">
            <v>No</v>
          </cell>
          <cell r="O3" t="str">
            <v>Part</v>
          </cell>
          <cell r="P3" t="str">
            <v>Ministry/Governmental Institution</v>
          </cell>
          <cell r="Q3" t="str">
            <v>Good</v>
          </cell>
        </row>
        <row r="4">
          <cell r="A4">
            <v>3</v>
          </cell>
          <cell r="B4" t="str">
            <v>Mar</v>
          </cell>
          <cell r="C4">
            <v>3</v>
          </cell>
          <cell r="J4" t="str">
            <v>Public Enterprise</v>
          </cell>
          <cell r="L4" t="str">
            <v>Husband</v>
          </cell>
          <cell r="M4" t="str">
            <v>Upper Secondary Education</v>
          </cell>
          <cell r="N4" t="str">
            <v>N/A</v>
          </cell>
          <cell r="P4" t="str">
            <v>Higher Education and TVET</v>
          </cell>
          <cell r="Q4" t="str">
            <v>Fair</v>
          </cell>
        </row>
        <row r="5">
          <cell r="A5">
            <v>4</v>
          </cell>
          <cell r="B5" t="str">
            <v>Apr</v>
          </cell>
          <cell r="C5">
            <v>4</v>
          </cell>
          <cell r="J5" t="str">
            <v>Private(profit)</v>
          </cell>
          <cell r="L5" t="str">
            <v>Wife</v>
          </cell>
          <cell r="M5" t="str">
            <v>Higher Education</v>
          </cell>
          <cell r="P5" t="str">
            <v xml:space="preserve">Others </v>
          </cell>
          <cell r="Q5" t="str">
            <v>Poor</v>
          </cell>
        </row>
        <row r="6">
          <cell r="A6">
            <v>5</v>
          </cell>
          <cell r="B6" t="str">
            <v>May</v>
          </cell>
          <cell r="C6">
            <v>5</v>
          </cell>
          <cell r="J6" t="str">
            <v>NGO/Private(Non-profit)</v>
          </cell>
          <cell r="L6" t="str">
            <v>Brother</v>
          </cell>
        </row>
        <row r="7">
          <cell r="A7">
            <v>6</v>
          </cell>
          <cell r="B7" t="str">
            <v>Jun</v>
          </cell>
          <cell r="C7">
            <v>6</v>
          </cell>
          <cell r="J7" t="str">
            <v>University</v>
          </cell>
          <cell r="L7" t="str">
            <v>Sister</v>
          </cell>
        </row>
        <row r="8">
          <cell r="A8">
            <v>7</v>
          </cell>
          <cell r="B8" t="str">
            <v>Jul</v>
          </cell>
          <cell r="C8">
            <v>7</v>
          </cell>
          <cell r="J8" t="str">
            <v>Self-employed</v>
          </cell>
          <cell r="L8" t="str">
            <v>Uncle</v>
          </cell>
        </row>
        <row r="9">
          <cell r="A9">
            <v>8</v>
          </cell>
          <cell r="B9" t="str">
            <v>Aug</v>
          </cell>
          <cell r="C9">
            <v>8</v>
          </cell>
          <cell r="J9" t="str">
            <v>Unemployed</v>
          </cell>
          <cell r="L9" t="str">
            <v>Aunt</v>
          </cell>
        </row>
        <row r="10">
          <cell r="A10">
            <v>9</v>
          </cell>
          <cell r="B10" t="str">
            <v>Sep</v>
          </cell>
          <cell r="C10">
            <v>9</v>
          </cell>
          <cell r="J10" t="str">
            <v>Fresh Graduate</v>
          </cell>
          <cell r="L10" t="str">
            <v>Son</v>
          </cell>
        </row>
        <row r="11">
          <cell r="A11">
            <v>10</v>
          </cell>
          <cell r="B11" t="str">
            <v>Oct</v>
          </cell>
          <cell r="C11">
            <v>10</v>
          </cell>
          <cell r="J11" t="str">
            <v>Others</v>
          </cell>
          <cell r="L11" t="str">
            <v>Daughter</v>
          </cell>
        </row>
        <row r="12">
          <cell r="A12">
            <v>11</v>
          </cell>
          <cell r="B12" t="str">
            <v>Nov</v>
          </cell>
          <cell r="C12">
            <v>11</v>
          </cell>
          <cell r="L12" t="str">
            <v>Cousin</v>
          </cell>
        </row>
        <row r="13">
          <cell r="A13">
            <v>12</v>
          </cell>
          <cell r="B13" t="str">
            <v>Dec</v>
          </cell>
          <cell r="C13">
            <v>12</v>
          </cell>
          <cell r="L13" t="str">
            <v>Others</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Annex.1 DeclarationDesiredUniv "/>
      <sheetName val="Annex.3 Medical History"/>
      <sheetName val="Graduate School Code"/>
      <sheetName val="Li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Reference"/>
      <sheetName val="Graduate School Code"/>
    </sheetNames>
    <sheetDataSet>
      <sheetData sheetId="0" refreshError="1"/>
      <sheetData sheetId="1" refreshError="1">
        <row r="2">
          <cell r="F2">
            <v>45017</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kitakyu-u.ac.jp/env/lang-en/graduate/index.html" TargetMode="External"/><Relationship Id="rId671" Type="http://schemas.openxmlformats.org/officeDocument/2006/relationships/hyperlink" Target="https://www.gs.niigata-u.ac.jp/~gsweb/en/mbrlist/lfs1.html" TargetMode="External"/><Relationship Id="rId769" Type="http://schemas.openxmlformats.org/officeDocument/2006/relationships/hyperlink" Target="https://admissions.apu.ac.jp/graduate/academics/gsa_master/faculty/" TargetMode="External"/><Relationship Id="rId976" Type="http://schemas.openxmlformats.org/officeDocument/2006/relationships/hyperlink" Target="http://pub2.db.tokushima-u.ac.jp/ERD/organization/149768/index-en.html" TargetMode="External"/><Relationship Id="rId1399" Type="http://schemas.openxmlformats.org/officeDocument/2006/relationships/hyperlink" Target="https://www.waseda.jp/fpse/gse/en/applicants/process/" TargetMode="External"/><Relationship Id="rId21" Type="http://schemas.openxmlformats.org/officeDocument/2006/relationships/hyperlink" Target="https://www.tr.yamagata-u.ac.jp/en/index.html" TargetMode="External"/><Relationship Id="rId324" Type="http://schemas.openxmlformats.org/officeDocument/2006/relationships/hyperlink" Target="https://www.gs.niigata-u.ac.jp/~gsweb/en/index.html" TargetMode="External"/><Relationship Id="rId531" Type="http://schemas.openxmlformats.org/officeDocument/2006/relationships/hyperlink" Target="http://hyakulab.com/" TargetMode="External"/><Relationship Id="rId629" Type="http://schemas.openxmlformats.org/officeDocument/2006/relationships/hyperlink" Target="https://www.eng.tohoku.ac.jp/media/files/pdf/english/admission/introduction/intro_e_civil.pdf" TargetMode="External"/><Relationship Id="rId1161" Type="http://schemas.openxmlformats.org/officeDocument/2006/relationships/hyperlink" Target="https://www.omu.ac.jp/sci/en/international_course/admissons/" TargetMode="External"/><Relationship Id="rId1259" Type="http://schemas.openxmlformats.org/officeDocument/2006/relationships/hyperlink" Target="mailto:international@sc.kogakuin.ac.jp" TargetMode="External"/><Relationship Id="rId170" Type="http://schemas.openxmlformats.org/officeDocument/2006/relationships/hyperlink" Target="https://www.fast.kumamoto-u.ac.jp/gsst-en/" TargetMode="External"/><Relationship Id="rId836" Type="http://schemas.openxmlformats.org/officeDocument/2006/relationships/hyperlink" Target="https://homeugs.agri.kagoshima-u.ac.jp/en/faculty-members/applied-biological-sciences/" TargetMode="External"/><Relationship Id="rId1021" Type="http://schemas.openxmlformats.org/officeDocument/2006/relationships/hyperlink" Target="https://www.gs.niigata-u.ac.jp/~gsweb/en/mbrlist/lfs1.html" TargetMode="External"/><Relationship Id="rId1119" Type="http://schemas.openxmlformats.org/officeDocument/2006/relationships/hyperlink" Target="https://admissions.apu.ac.jp/graduate/academics/gsa_doctor/faculty/" TargetMode="External"/><Relationship Id="rId268" Type="http://schemas.openxmlformats.org/officeDocument/2006/relationships/hyperlink" Target="https://www.tiu.ac.jp/etrack/graduate/gir.html" TargetMode="External"/><Relationship Id="rId475" Type="http://schemas.openxmlformats.org/officeDocument/2006/relationships/hyperlink" Target="https://www.waseda.jp/fsci/gips/en/" TargetMode="External"/><Relationship Id="rId682" Type="http://schemas.openxmlformats.org/officeDocument/2006/relationships/hyperlink" Target="https://www.gs.niigata-u.ac.jp/~gsweb/en/mbrlist/lfs1.html" TargetMode="External"/><Relationship Id="rId903" Type="http://schemas.openxmlformats.org/officeDocument/2006/relationships/hyperlink" Target="https://researchers.kochi-u.ac.jp/" TargetMode="External"/><Relationship Id="rId1326" Type="http://schemas.openxmlformats.org/officeDocument/2006/relationships/hyperlink" Target="mailto:international@dent.tohoku.ac.jp" TargetMode="External"/><Relationship Id="rId32" Type="http://schemas.openxmlformats.org/officeDocument/2006/relationships/hyperlink" Target="https://www.utsunomiya-u.ac.jp/grdc/en/" TargetMode="External"/><Relationship Id="rId128" Type="http://schemas.openxmlformats.org/officeDocument/2006/relationships/hyperlink" Target="https://www.econ.kyushu-u.ac.jp/english/index/" TargetMode="External"/><Relationship Id="rId335" Type="http://schemas.openxmlformats.org/officeDocument/2006/relationships/hyperlink" Target="https://www.gs.niigata-u.ac.jp/~gsweb/en/index.html" TargetMode="External"/><Relationship Id="rId542" Type="http://schemas.openxmlformats.org/officeDocument/2006/relationships/hyperlink" Target="https://www.fast.kumamoto-u.ac.jp/gsst-en/res_act/" TargetMode="External"/><Relationship Id="rId987" Type="http://schemas.openxmlformats.org/officeDocument/2006/relationships/hyperlink" Target="https://www.nitech.ac.jp/examination/mt_files/2024_Doctor_list%20of%20adviser_0501.pdf" TargetMode="External"/><Relationship Id="rId1172" Type="http://schemas.openxmlformats.org/officeDocument/2006/relationships/hyperlink" Target="https://www.elst.okayama-u.ac.jp/en/admission/" TargetMode="External"/><Relationship Id="rId181" Type="http://schemas.openxmlformats.org/officeDocument/2006/relationships/hyperlink" Target="https://www.kogakuin.ac.jp/english/graduate/mc.html" TargetMode="External"/><Relationship Id="rId402" Type="http://schemas.openxmlformats.org/officeDocument/2006/relationships/hyperlink" Target="https://www.lfsci.hokudai.ac.jp/en/" TargetMode="External"/><Relationship Id="rId847" Type="http://schemas.openxmlformats.org/officeDocument/2006/relationships/hyperlink" Target="https://www.nst.kanazawa-u.ac.jp/labp/WebE_NS.html" TargetMode="External"/><Relationship Id="rId1032" Type="http://schemas.openxmlformats.org/officeDocument/2006/relationships/hyperlink" Target="https://www.gs.niigata-u.ac.jp/~gsweb/mbrlist/lfs2.html" TargetMode="External"/><Relationship Id="rId279" Type="http://schemas.openxmlformats.org/officeDocument/2006/relationships/hyperlink" Target="https://www.agri.tohoku.ac.jp/en/" TargetMode="External"/><Relationship Id="rId486" Type="http://schemas.openxmlformats.org/officeDocument/2006/relationships/hyperlink" Target="https://www.utsunomiya-u.ac.jp/grdc/en/" TargetMode="External"/><Relationship Id="rId693" Type="http://schemas.openxmlformats.org/officeDocument/2006/relationships/hyperlink" Target="https://www.gs.niigata-u.ac.jp/~gsweb/mbrlist/est1.html" TargetMode="External"/><Relationship Id="rId707" Type="http://schemas.openxmlformats.org/officeDocument/2006/relationships/hyperlink" Target="https://www.gs.niigata-u.ac.jp/~gsweb/mbrlist/est5.html" TargetMode="External"/><Relationship Id="rId914" Type="http://schemas.openxmlformats.org/officeDocument/2006/relationships/hyperlink" Target="https://www.genv.sophia.ac.jp/english/research/index.html" TargetMode="External"/><Relationship Id="rId1337" Type="http://schemas.openxmlformats.org/officeDocument/2006/relationships/hyperlink" Target="https://www.agri.tohoku.ac.jp/en/international/apply/" TargetMode="External"/><Relationship Id="rId43" Type="http://schemas.openxmlformats.org/officeDocument/2006/relationships/hyperlink" Target="http://rendai.agr.ehime-u.ac.jp/english/" TargetMode="External"/><Relationship Id="rId139" Type="http://schemas.openxmlformats.org/officeDocument/2006/relationships/hyperlink" Target="https://isgs.kyushu-u.ac.jp/en/" TargetMode="External"/><Relationship Id="rId346" Type="http://schemas.openxmlformats.org/officeDocument/2006/relationships/hyperlink" Target="https://www.gs.niigata-u.ac.jp/~gsweb/en/index.html" TargetMode="External"/><Relationship Id="rId553" Type="http://schemas.openxmlformats.org/officeDocument/2006/relationships/hyperlink" Target="https://er-web.sc.kogakuin.ac.jp/scripts/websearch/index.htm?lang=en" TargetMode="External"/><Relationship Id="rId760"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998" Type="http://schemas.openxmlformats.org/officeDocument/2006/relationships/hyperlink" Target="https://www.gs.niigata-u.ac.jp/~gsweb/en/mbrlist/fs.html" TargetMode="External"/><Relationship Id="rId1183" Type="http://schemas.openxmlformats.org/officeDocument/2006/relationships/hyperlink" Target="mailto:nkkyoumu@kuas.kagoshima-u.ac.jp" TargetMode="External"/><Relationship Id="rId1390" Type="http://schemas.openxmlformats.org/officeDocument/2006/relationships/hyperlink" Target="https://www.yamanashi.ac.jp/admission/45" TargetMode="External"/><Relationship Id="rId1404" Type="http://schemas.openxmlformats.org/officeDocument/2006/relationships/hyperlink" Target="mailto:admissions-socs@list.waseda.jpUpon%20contact%20by%20the%20applicant(roughly%20one%20month%20in%20advance%20of%20the%20application%20period%20is%20suggested)." TargetMode="External"/><Relationship Id="rId192" Type="http://schemas.openxmlformats.org/officeDocument/2006/relationships/hyperlink" Target="https://www.kochi-tech.ac.jp/profile/en/tanaka-seiji.html" TargetMode="External"/><Relationship Id="rId206" Type="http://schemas.openxmlformats.org/officeDocument/2006/relationships/hyperlink" Target="https://www.shinshu-u.ac.jp/graduate/scienceandtechnology/english/" TargetMode="External"/><Relationship Id="rId413" Type="http://schemas.openxmlformats.org/officeDocument/2006/relationships/hyperlink" Target="https://www.eng.hokudai.ac.jp/english/division/graduate.php" TargetMode="External"/><Relationship Id="rId858" Type="http://schemas.openxmlformats.org/officeDocument/2006/relationships/hyperlink" Target="https://fais.ksrp.or.jp/05kenkyusha/srchres_e.asp?page=1&amp;dept=Department%20of%20Information%20Systems%20Engineering" TargetMode="External"/><Relationship Id="rId1043" Type="http://schemas.openxmlformats.org/officeDocument/2006/relationships/hyperlink" Target="https://www.gs.niigata-u.ac.jp/~gsweb/mbrlist/est1.html" TargetMode="External"/><Relationship Id="rId497" Type="http://schemas.openxmlformats.org/officeDocument/2006/relationships/hyperlink" Target="https://www.agr.ehime-u.ac.jp/en/search/" TargetMode="External"/><Relationship Id="rId620" Type="http://schemas.openxmlformats.org/officeDocument/2006/relationships/hyperlink" Target="http://www.civil.t.u-tokyo.ac.jp/en/laboratory/teacher_list/" TargetMode="External"/><Relationship Id="rId718" Type="http://schemas.openxmlformats.org/officeDocument/2006/relationships/hyperlink" Target="https://www.agr.hokudai.ac.jp/en/r/faculty" TargetMode="External"/><Relationship Id="rId925" Type="http://schemas.openxmlformats.org/officeDocument/2006/relationships/hyperlink" Target="https://tlsi.tsukuba.ac.jp/en/people/faculty-members/" TargetMode="External"/><Relationship Id="rId1250" Type="http://schemas.openxmlformats.org/officeDocument/2006/relationships/hyperlink" Target="https://www.fast.kumamoto-u.ac.jp/gsst-en/admissions/" TargetMode="External"/><Relationship Id="rId1348" Type="http://schemas.openxmlformats.org/officeDocument/2006/relationships/hyperlink" Target="mailto:international@adm.nitech.ac.jp" TargetMode="External"/><Relationship Id="rId357" Type="http://schemas.openxmlformats.org/officeDocument/2006/relationships/hyperlink" Target="https://www.gs.niigata-u.ac.jp/~gsweb/en/index.html" TargetMode="External"/><Relationship Id="rId1110" Type="http://schemas.openxmlformats.org/officeDocument/2006/relationships/hyperlink" Target="http://nerdb-re.yamanashi.ac.jp/Profiles/338/0033742/profile.html?lang=en" TargetMode="External"/><Relationship Id="rId1194" Type="http://schemas.openxmlformats.org/officeDocument/2006/relationships/hyperlink" Target="mailto:t-daigakuin@adm.kanazawa-u.ac.jp" TargetMode="External"/><Relationship Id="rId1208" Type="http://schemas.openxmlformats.org/officeDocument/2006/relationships/hyperlink" Target="https://www.kitakyu-u.ac.jp/env/lang-en/admissions.htmlSpecial%20Selection%20for%20International%20Scholarship%20Students" TargetMode="External"/><Relationship Id="rId1415" Type="http://schemas.openxmlformats.org/officeDocument/2006/relationships/hyperlink" Target="mailto:ri-gaku-sien@office.hiroshima-u.ac.jp" TargetMode="External"/><Relationship Id="rId54" Type="http://schemas.openxmlformats.org/officeDocument/2006/relationships/hyperlink" Target="https://www.omu.ac.jp/eng/en/" TargetMode="External"/><Relationship Id="rId217" Type="http://schemas.openxmlformats.org/officeDocument/2006/relationships/hyperlink" Target="https://www.bres.tsukuba.ac.jp/en/masters-program/" TargetMode="External"/><Relationship Id="rId564" Type="http://schemas.openxmlformats.org/officeDocument/2006/relationships/hyperlink" Target="http://www.kochi-u.ac.jp/agrimar/english/graduate/aap.html" TargetMode="External"/><Relationship Id="rId771" Type="http://schemas.openxmlformats.org/officeDocument/2006/relationships/hyperlink" Target="https://admissions.apu.ac.jp/graduate/academics/gsa_master/faculty/" TargetMode="External"/><Relationship Id="rId869" Type="http://schemas.openxmlformats.org/officeDocument/2006/relationships/hyperlink" Target="https://www.isee.kyushu-u.ac.jp/e/staff.html" TargetMode="External"/><Relationship Id="rId424" Type="http://schemas.openxmlformats.org/officeDocument/2006/relationships/hyperlink" Target="https://www.tr.yamagata-u.ac.jp/en/index.html" TargetMode="External"/><Relationship Id="rId631" Type="http://schemas.openxmlformats.org/officeDocument/2006/relationships/hyperlink" Target="https://www.kankyo.tohoku.ac.jp/teacher/" TargetMode="External"/><Relationship Id="rId729" Type="http://schemas.openxmlformats.org/officeDocument/2006/relationships/hyperlink" Target="https://www.eng.hokudai.ac.jp/english/division/graduate.php" TargetMode="External"/><Relationship Id="rId1054" Type="http://schemas.openxmlformats.org/officeDocument/2006/relationships/hyperlink" Target="https://www.med.niigata-u.ac.jp/eng/contents/collaboration/index.html" TargetMode="External"/><Relationship Id="rId1261" Type="http://schemas.openxmlformats.org/officeDocument/2006/relationships/hyperlink" Target="mailto:international@sc.kogakuin.ac.jp" TargetMode="External"/><Relationship Id="rId1359" Type="http://schemas.openxmlformats.org/officeDocument/2006/relationships/hyperlink" Target="https://www.gens.niigata-u.ac.jp/admission/master.html" TargetMode="External"/><Relationship Id="rId270" Type="http://schemas.openxmlformats.org/officeDocument/2006/relationships/hyperlink" Target="https://www.a.u-tokyo.ac.jp/english/" TargetMode="External"/><Relationship Id="rId936" Type="http://schemas.openxmlformats.org/officeDocument/2006/relationships/hyperlink" Target="http://rendai.muses.tottori-u.ac.jp/english/outline/teachers/index.html" TargetMode="External"/><Relationship Id="rId1121" Type="http://schemas.openxmlformats.org/officeDocument/2006/relationships/hyperlink" Target="http://www.ritsumei.ac.jp/gsps/eng/introduce/professor/yes" TargetMode="External"/><Relationship Id="rId1219" Type="http://schemas.openxmlformats.org/officeDocument/2006/relationships/hyperlink" Target="http://www.isee.kyushu-u.ac.jp/e/admissions_doctor.html" TargetMode="External"/><Relationship Id="rId65" Type="http://schemas.openxmlformats.org/officeDocument/2006/relationships/hyperlink" Target="https://www.elst.okayama-u.ac.jp/en/" TargetMode="External"/><Relationship Id="rId130" Type="http://schemas.openxmlformats.org/officeDocument/2006/relationships/hyperlink" Target="https://www.isee.kyushu-u.ac.jp/e/"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genv.sophia.ac.jp/english/research/index.html" TargetMode="External"/><Relationship Id="rId782" Type="http://schemas.openxmlformats.org/officeDocument/2006/relationships/hyperlink" Target="https://www.riko.akita-u.ac.jp/en/" TargetMode="External"/><Relationship Id="rId228" Type="http://schemas.openxmlformats.org/officeDocument/2006/relationships/hyperlink" Target="https://pepp.hass.tsukuba.ac.jp/" TargetMode="External"/><Relationship Id="rId435" Type="http://schemas.openxmlformats.org/officeDocument/2006/relationships/hyperlink" Target="https://www.yamaguchi-u.ac.jp/gsti/en/index.html" TargetMode="External"/><Relationship Id="rId642" Type="http://schemas.openxmlformats.org/officeDocument/2006/relationships/hyperlink" Target="https://www.idsci.nagasaki-u.ac.jp/research_ac/facultylist/staff3/" TargetMode="External"/><Relationship Id="rId1065" Type="http://schemas.openxmlformats.org/officeDocument/2006/relationships/hyperlink" Target="https://home.hiroshima-u.ac.jp/~ykadoya/" TargetMode="External"/><Relationship Id="rId1272" Type="http://schemas.openxmlformats.org/officeDocument/2006/relationships/hyperlink" Target="http://www.kochi-u.ac.jp/kuroshio/admission-e.html" TargetMode="External"/><Relationship Id="rId281" Type="http://schemas.openxmlformats.org/officeDocument/2006/relationships/hyperlink" Target="https://www.agri.tohoku.ac.jp/en/" TargetMode="External"/><Relationship Id="rId502" Type="http://schemas.openxmlformats.org/officeDocument/2006/relationships/hyperlink" Target="https://soran.cc.okayama-u.ac.jp/html/a7b0b554a412f9ad74506e4da22f6611_en.html" TargetMode="External"/><Relationship Id="rId947" Type="http://schemas.openxmlformats.org/officeDocument/2006/relationships/hyperlink" Target="https://www.nodai.ac.jp/application/files/8816/8542/4476/2024_HP.pdf" TargetMode="External"/><Relationship Id="rId1132" Type="http://schemas.openxmlformats.org/officeDocument/2006/relationships/hyperlink" Target="mailto:kyoumu@g.ashikaga.ac.jp" TargetMode="External"/><Relationship Id="rId76" Type="http://schemas.openxmlformats.org/officeDocument/2006/relationships/hyperlink" Target="https://www.elst.okayama-u.ac.jp/en/" TargetMode="External"/><Relationship Id="rId141" Type="http://schemas.openxmlformats.org/officeDocument/2006/relationships/hyperlink" Target="https://www.i.kyoto-u.ac.jp/en/" TargetMode="External"/><Relationship Id="rId379" Type="http://schemas.openxmlformats.org/officeDocument/2006/relationships/hyperlink" Target="https://www.med.niigata-u.ac.jp/eng/top.html" TargetMode="External"/><Relationship Id="rId586" Type="http://schemas.openxmlformats.org/officeDocument/2006/relationships/hyperlink" Target="https://tlsi.tsukuba.ac.jp/en/people/faculty-members/" TargetMode="External"/><Relationship Id="rId793" Type="http://schemas.openxmlformats.org/officeDocument/2006/relationships/hyperlink" Target="https://www.tr.yamagata-u.ac.jp/en/staff.html" TargetMode="External"/><Relationship Id="rId807" Type="http://schemas.openxmlformats.org/officeDocument/2006/relationships/hyperlink" Target="http://rendai.agr.ehime-u.ac.jp/english/kenkyu/" TargetMode="External"/><Relationship Id="rId7" Type="http://schemas.openxmlformats.org/officeDocument/2006/relationships/hyperlink" Target="https://www.riko.akita-u.ac.jp/en/" TargetMode="External"/><Relationship Id="rId239" Type="http://schemas.openxmlformats.org/officeDocument/2006/relationships/hyperlink" Target="http://rendai.muses.tottori-u.ac.jp/english/index.php" TargetMode="External"/><Relationship Id="rId446" Type="http://schemas.openxmlformats.org/officeDocument/2006/relationships/hyperlink" Target="https://www.eng.yamanashi.ac.jp/en/master/green_energy_convers_sci_technol/" TargetMode="External"/><Relationship Id="rId653" Type="http://schemas.openxmlformats.org/officeDocument/2006/relationships/hyperlink" Target="https://mswebs.naist.jp/english/courses/list/" TargetMode="External"/><Relationship Id="rId1076" Type="http://schemas.openxmlformats.org/officeDocument/2006/relationships/hyperlink" Target="https://www.lfsci.hokudai.ac.jp/en/" TargetMode="External"/><Relationship Id="rId1283" Type="http://schemas.openxmlformats.org/officeDocument/2006/relationships/hyperlink" Target="https://www.juntendo.ac.jp/academics/graduate/nurs/admission_international/gnc/" TargetMode="External"/><Relationship Id="rId292" Type="http://schemas.openxmlformats.org/officeDocument/2006/relationships/hyperlink" Target="http://www.eng.nagasaki-u.ac.jp/english/index.html" TargetMode="External"/><Relationship Id="rId306" Type="http://schemas.openxmlformats.org/officeDocument/2006/relationships/hyperlink" Target="https://mba.nucba.ac.jp/en/" TargetMode="External"/><Relationship Id="rId860" Type="http://schemas.openxmlformats.org/officeDocument/2006/relationships/hyperlink" Target="https://www.ugsas.gifu-u.ac.jp/eng/graduate/advisers.html" TargetMode="External"/><Relationship Id="rId958" Type="http://schemas.openxmlformats.org/officeDocument/2006/relationships/hyperlink" Target="https://www.toyo.ac.jp/en/academics/gs/glsc/mlsc/mlsc-professor/" TargetMode="External"/><Relationship Id="rId1143" Type="http://schemas.openxmlformats.org/officeDocument/2006/relationships/hyperlink" Target="https://www.ehime-u.ac.jp/en_page/prospective-students/" TargetMode="External"/><Relationship Id="rId87" Type="http://schemas.openxmlformats.org/officeDocument/2006/relationships/hyperlink" Target="https://www.obihiro.ac.jp/en/navi-grad-sch-anim-vet-sci-agric" TargetMode="External"/><Relationship Id="rId513" Type="http://schemas.openxmlformats.org/officeDocument/2006/relationships/hyperlink" Target="https://www.kitakyu-u.ac.jp/env/lang-en/faculty/life/katsushige-uranishi.html" TargetMode="External"/><Relationship Id="rId597" Type="http://schemas.openxmlformats.org/officeDocument/2006/relationships/hyperlink" Target="https://search.star.titech.ac.jp/titech-ss/lang.act?forward=search.act?event=basic&amp;lang=en&amp;" TargetMode="External"/><Relationship Id="rId720" Type="http://schemas.openxmlformats.org/officeDocument/2006/relationships/hyperlink" Target="https://www2.sci.hokudai.ac.jp/gs/en" TargetMode="External"/><Relationship Id="rId818" Type="http://schemas.openxmlformats.org/officeDocument/2006/relationships/hyperlink" Target="https://www.omu.ac.jp/admissions/assets/eng_in_MD_kenkyuukagaiyou_eng.pdf" TargetMode="External"/><Relationship Id="rId1350" Type="http://schemas.openxmlformats.org/officeDocument/2006/relationships/hyperlink" Target="https://mba.nucba.ac.jp/en/admission/" TargetMode="External"/><Relationship Id="rId152" Type="http://schemas.openxmlformats.org/officeDocument/2006/relationships/hyperlink" Target="https://www.fast.kumamoto-u.ac.jp/gsst-en/" TargetMode="External"/><Relationship Id="rId457" Type="http://schemas.openxmlformats.org/officeDocument/2006/relationships/hyperlink" Target="https://rikkyo-mib.jp/" TargetMode="External"/><Relationship Id="rId1003" Type="http://schemas.openxmlformats.org/officeDocument/2006/relationships/hyperlink" Target="https://www.gs.niigata-u.ac.jp/~gsweb/en/mbrlist/eie.html" TargetMode="External"/><Relationship Id="rId1087" Type="http://schemas.openxmlformats.org/officeDocument/2006/relationships/hyperlink" Target="https://www.eng.hokudai.ac.jp/english/division/graduate.php" TargetMode="External"/><Relationship Id="rId1210" Type="http://schemas.openxmlformats.org/officeDocument/2006/relationships/hyperlink" Target="https://gnst.gifu-u.ac.jp/international/agc/" TargetMode="External"/><Relationship Id="rId1294" Type="http://schemas.openxmlformats.org/officeDocument/2006/relationships/hyperlink" Target="https://www.shinshu-u.ac.jp/graduate/scienceandtechnology/english/admission/agriculture.php" TargetMode="External"/><Relationship Id="rId1308" Type="http://schemas.openxmlformats.org/officeDocument/2006/relationships/hyperlink" Target="https://www.nodai.ac.jp/nodaigs/admission/form/" TargetMode="External"/><Relationship Id="rId664" Type="http://schemas.openxmlformats.org/officeDocument/2006/relationships/hyperlink" Target="https://www.gs.niigata-u.ac.jp/~gsweb/en/mbrlist/lfs1.html" TargetMode="External"/><Relationship Id="rId871" Type="http://schemas.openxmlformats.org/officeDocument/2006/relationships/hyperlink" Target="http://www.law.kyushu-u.ac.jp/programsinenglish/html/faculty/faculty-members/" TargetMode="External"/><Relationship Id="rId969" Type="http://schemas.openxmlformats.org/officeDocument/2006/relationships/hyperlink" Target="https://www.agri.tohoku.ac.jp/en/researcher/fuyuki-katsuhito/" TargetMode="External"/><Relationship Id="rId14" Type="http://schemas.openxmlformats.org/officeDocument/2006/relationships/hyperlink" Target="https://www.tr.yamagata-u.ac.jp/en/index.html" TargetMode="External"/><Relationship Id="rId317" Type="http://schemas.openxmlformats.org/officeDocument/2006/relationships/hyperlink" Target="https://www.gs.niigata-u.ac.jp/~gsweb/en/index.html" TargetMode="External"/><Relationship Id="rId524" Type="http://schemas.openxmlformats.org/officeDocument/2006/relationships/hyperlink" Target="https://www.econ.kyushu-u.ac.jp/english/pa_index/pa_index2/pa_14/" TargetMode="External"/><Relationship Id="rId731" Type="http://schemas.openxmlformats.org/officeDocument/2006/relationships/hyperlink" Target="https://www.eng.hokudai.ac.jp/english/division/graduate.php" TargetMode="External"/><Relationship Id="rId1154" Type="http://schemas.openxmlformats.org/officeDocument/2006/relationships/hyperlink" Target="https://www.upc-osaka.ac.jp/new-univ/admissions/g/exam_info/graduate/gs_eng.html" TargetMode="External"/><Relationship Id="rId1361" Type="http://schemas.openxmlformats.org/officeDocument/2006/relationships/hyperlink" Target="mailto:medgakum@med.niigata-u.ac.jp" TargetMode="External"/><Relationship Id="rId98" Type="http://schemas.openxmlformats.org/officeDocument/2006/relationships/hyperlink" Target="https://ace1.agri.kagoshima-u.ac.jp/agrifish-en/"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829" Type="http://schemas.openxmlformats.org/officeDocument/2006/relationships/hyperlink" Target="https://www.rib.okayama-u.ac.jp/english/research/researchgroup-index/" TargetMode="External"/><Relationship Id="rId1014" Type="http://schemas.openxmlformats.org/officeDocument/2006/relationships/hyperlink" Target="https://www.gs.niigata-u.ac.jp/~gsweb/en/mbrlist/lfs1.html" TargetMode="External"/><Relationship Id="rId1221" Type="http://schemas.openxmlformats.org/officeDocument/2006/relationships/hyperlink" Target="http://law.kyushu-u.ac.jp/cspa" TargetMode="External"/><Relationship Id="rId230" Type="http://schemas.openxmlformats.org/officeDocument/2006/relationships/hyperlink" Target="https://www.ipp.tsukuba.ac.jp/en/about/" TargetMode="External"/><Relationship Id="rId468" Type="http://schemas.openxmlformats.org/officeDocument/2006/relationships/hyperlink" Target="https://www.econ.ryukoku.ac.jp/daigakuin/en/index.php" TargetMode="External"/><Relationship Id="rId675" Type="http://schemas.openxmlformats.org/officeDocument/2006/relationships/hyperlink" Target="https://www.gs.niigata-u.ac.jp/~gsweb/en/mbrlist/lfs1.html" TargetMode="External"/><Relationship Id="rId882" Type="http://schemas.openxmlformats.org/officeDocument/2006/relationships/hyperlink" Target="https://www.fast.kumamoto-u.ac.jp/gsst-en/res_act/" TargetMode="External"/><Relationship Id="rId1098" Type="http://schemas.openxmlformats.org/officeDocument/2006/relationships/hyperlink" Target="https://www.tr.yamagata-u.ac.jp/en/staff.html" TargetMode="External"/><Relationship Id="rId1319" Type="http://schemas.openxmlformats.org/officeDocument/2006/relationships/hyperlink" Target="https://www.tiu.ac.jp/etrack/admissions/downloads.html" TargetMode="External"/><Relationship Id="rId25" Type="http://schemas.openxmlformats.org/officeDocument/2006/relationships/hyperlink" Target="https://www.utsunomiya-u.ac.jp/grdc/en/" TargetMode="External"/><Relationship Id="rId328" Type="http://schemas.openxmlformats.org/officeDocument/2006/relationships/hyperlink" Target="https://www.gs.niigata-u.ac.jp/~gsweb/en/index.html" TargetMode="External"/><Relationship Id="rId535" Type="http://schemas.openxmlformats.org/officeDocument/2006/relationships/hyperlink" Target="https://www.fast.kumamoto-u.ac.jp/gsst-en/res_act/" TargetMode="External"/><Relationship Id="rId742" Type="http://schemas.openxmlformats.org/officeDocument/2006/relationships/hyperlink" Target="https://www.tr.yamagata-u.ac.jp/en/staff.html" TargetMode="External"/><Relationship Id="rId1165" Type="http://schemas.openxmlformats.org/officeDocument/2006/relationships/hyperlink" Target="https://www.es.osaka-u.ac.jp/en/admission-aid/graduate-admissions/index.html" TargetMode="External"/><Relationship Id="rId1372" Type="http://schemas.openxmlformats.org/officeDocument/2006/relationships/hyperlink" Target="https://www.ipp.hit-u.ac.jp/appp/admission/how_to_apply.html" TargetMode="External"/><Relationship Id="rId174" Type="http://schemas.openxmlformats.org/officeDocument/2006/relationships/hyperlink" Target="https://www.pu-kumamoto.ac.jp/english/" TargetMode="External"/><Relationship Id="rId381" Type="http://schemas.openxmlformats.org/officeDocument/2006/relationships/hyperlink" Target="https://www.med.niigata-u.ac.jp/eng/top.html" TargetMode="External"/><Relationship Id="rId602" Type="http://schemas.openxmlformats.org/officeDocument/2006/relationships/hyperlink" Target="https://www.nodai.ac.jp/application/files/8816/8542/4476/2024_HP.pdf" TargetMode="External"/><Relationship Id="rId1025" Type="http://schemas.openxmlformats.org/officeDocument/2006/relationships/hyperlink" Target="https://www.gs.niigata-u.ac.jp/~gsweb/en/mbrlist/lfs1.html" TargetMode="External"/><Relationship Id="rId1232" Type="http://schemas.openxmlformats.org/officeDocument/2006/relationships/hyperlink" Target="https://www.fast.kumamoto-u.ac.jp/gsst-en/admissions/" TargetMode="External"/><Relationship Id="rId241" Type="http://schemas.openxmlformats.org/officeDocument/2006/relationships/hyperlink" Target="https://vetsci.gt-jdvm.jp/en" TargetMode="External"/><Relationship Id="rId479" Type="http://schemas.openxmlformats.org/officeDocument/2006/relationships/hyperlink" Target="https://www.riko.akita-u.ac.jp/en/" TargetMode="External"/><Relationship Id="rId686" Type="http://schemas.openxmlformats.org/officeDocument/2006/relationships/hyperlink" Target="https://www.gs.niigata-u.ac.jp/~gsweb/mbrlist/lfs2.html" TargetMode="External"/><Relationship Id="rId893" Type="http://schemas.openxmlformats.org/officeDocument/2006/relationships/hyperlink" Target="https://www.fast.kumamoto-u.ac.jp/gsst-en/res_act/" TargetMode="External"/><Relationship Id="rId907" Type="http://schemas.openxmlformats.org/officeDocument/2006/relationships/hyperlink" Target="https://www.kochi-tech.ac.jp/english/admission/ssp_aft19oct/ssp-research-project-list-for-prospective-students-enrolling-in-oct.html" TargetMode="External"/><Relationship Id="rId36" Type="http://schemas.openxmlformats.org/officeDocument/2006/relationships/hyperlink" Target="https://www.eng.ehime-u.ac.jp/rikougaku/english/" TargetMode="External"/><Relationship Id="rId339" Type="http://schemas.openxmlformats.org/officeDocument/2006/relationships/hyperlink" Target="https://www.gs.niigata-u.ac.jp/~gsweb/en/index.html" TargetMode="External"/><Relationship Id="rId546" Type="http://schemas.openxmlformats.org/officeDocument/2006/relationships/hyperlink" Target="https://www.fast.kumamoto-u.ac.jp/gsst-en/res_act/" TargetMode="External"/><Relationship Id="rId753" Type="http://schemas.openxmlformats.org/officeDocument/2006/relationships/hyperlink" Target="https://www.yamaguchi-u.ac.jp/econo/english/index.html" TargetMode="External"/><Relationship Id="rId1176" Type="http://schemas.openxmlformats.org/officeDocument/2006/relationships/hyperlink" Target="https://www.elst.okayama-u.ac.jp/en/admission/" TargetMode="External"/><Relationship Id="rId1383" Type="http://schemas.openxmlformats.org/officeDocument/2006/relationships/hyperlink" Target="mailto:gabaken@mics.meiji.ac.jp" TargetMode="External"/><Relationship Id="rId101" Type="http://schemas.openxmlformats.org/officeDocument/2006/relationships/hyperlink" Target="https://ace1.agri.kagoshima-u.ac.jp/agrifish-en/" TargetMode="External"/><Relationship Id="rId185" Type="http://schemas.openxmlformats.org/officeDocument/2006/relationships/hyperlink" Target="http://www.kochi-u.ac.jp/agrimar/english/index.html" TargetMode="External"/><Relationship Id="rId406" Type="http://schemas.openxmlformats.org/officeDocument/2006/relationships/hyperlink" Target="https://www.vetmed.hokudai.ac.jp/en/" TargetMode="External"/><Relationship Id="rId960" Type="http://schemas.openxmlformats.org/officeDocument/2006/relationships/hyperlink" Target="http://nenv.k.u-tokyo.ac.jp/en/about-us/faculty-members" TargetMode="External"/><Relationship Id="rId1036" Type="http://schemas.openxmlformats.org/officeDocument/2006/relationships/hyperlink" Target="https://www.gs.niigata-u.ac.jp/~gsweb/mbrlist/est1.html" TargetMode="External"/><Relationship Id="rId1243" Type="http://schemas.openxmlformats.org/officeDocument/2006/relationships/hyperlink" Target="https://www.fast.kumamoto-u.ac.jp/gsst-en/admissions/" TargetMode="External"/><Relationship Id="rId392" Type="http://schemas.openxmlformats.org/officeDocument/2006/relationships/hyperlink" Target="https://www.hiroshima-u.ac.jp/en/ilife" TargetMode="External"/><Relationship Id="rId613" Type="http://schemas.openxmlformats.org/officeDocument/2006/relationships/hyperlink" Target="https://www.u-tokai.ac.jp/facultyguide/tag/course/crs-electrical-and-electronic-engineering/en/" TargetMode="External"/><Relationship Id="rId697" Type="http://schemas.openxmlformats.org/officeDocument/2006/relationships/hyperlink" Target="https://www.gs.niigata-u.ac.jp/~gsweb/mbrlist/est1.html" TargetMode="External"/><Relationship Id="rId820" Type="http://schemas.openxmlformats.org/officeDocument/2006/relationships/hyperlink" Target="https://www.es.osaka-u.ac.jp/en/faculty-research/academic-staff/index.html" TargetMode="External"/><Relationship Id="rId918" Type="http://schemas.openxmlformats.org/officeDocument/2006/relationships/hyperlink" Target="https://www.h.chiba-u.jp/english/admission/index.html" TargetMode="External"/><Relationship Id="rId252" Type="http://schemas.openxmlformats.org/officeDocument/2006/relationships/hyperlink" Target="https://www.se.tmu.ac.jp/en/" TargetMode="External"/><Relationship Id="rId1103" Type="http://schemas.openxmlformats.org/officeDocument/2006/relationships/hyperlink" Target="https://www.tr.yamagata-u.ac.jp/en/staff.html" TargetMode="External"/><Relationship Id="rId1187" Type="http://schemas.openxmlformats.org/officeDocument/2006/relationships/hyperlink" Target="mailto:nkkyoumu@kuas.kagoshima-u.ac.jp" TargetMode="External"/><Relationship Id="rId1310" Type="http://schemas.openxmlformats.org/officeDocument/2006/relationships/hyperlink" Target="https://www.nodai.ac.jp/nodaigs/admission/form/" TargetMode="External"/><Relationship Id="rId1408" Type="http://schemas.openxmlformats.org/officeDocument/2006/relationships/hyperlink" Target="mailto:sph@slcn.ac.jp" TargetMode="External"/><Relationship Id="rId47" Type="http://schemas.openxmlformats.org/officeDocument/2006/relationships/hyperlink" Target="https://www.omu.ac.jp/agri/shuji_e/" TargetMode="External"/><Relationship Id="rId112" Type="http://schemas.openxmlformats.org/officeDocument/2006/relationships/hyperlink" Target="https://s-yobou.w3.kanazawa-u.ac.jp/" TargetMode="External"/><Relationship Id="rId557" Type="http://schemas.openxmlformats.org/officeDocument/2006/relationships/hyperlink" Target="https://er-web.sc.kogakuin.ac.jp/scripts/websearch/index.htm?lang=en" TargetMode="External"/><Relationship Id="rId764" Type="http://schemas.openxmlformats.org/officeDocument/2006/relationships/hyperlink" Target="https://admissions.apu.ac.jp/graduate/academics/mba/faculty/" TargetMode="External"/><Relationship Id="rId971" Type="http://schemas.openxmlformats.org/officeDocument/2006/relationships/hyperlink" Target="https://www.agri.tohoku.ac.jp/en/researcher/imoto-tomoko/" TargetMode="External"/><Relationship Id="rId1394" Type="http://schemas.openxmlformats.org/officeDocument/2006/relationships/hyperlink" Target="https://www.yamanashi.ac.jp/admission/45" TargetMode="External"/><Relationship Id="rId196" Type="http://schemas.openxmlformats.org/officeDocument/2006/relationships/hyperlink" Target="https://intl.civil.saitama-u.ac.jp/" TargetMode="External"/><Relationship Id="rId417" Type="http://schemas.openxmlformats.org/officeDocument/2006/relationships/hyperlink" Target="https://www.eng.hokudai.ac.jp/english/division/graduate.php" TargetMode="External"/><Relationship Id="rId624" Type="http://schemas.openxmlformats.org/officeDocument/2006/relationships/hyperlink" Target="https://www.ga.a.u-tokyo.ac.jp/English/" TargetMode="External"/><Relationship Id="rId831" Type="http://schemas.openxmlformats.org/officeDocument/2006/relationships/hyperlink" Target="https://soran.cc.okayama-u.ac.jp/html/c90691f00ee04ce974506e4da22f6611_ja.html" TargetMode="External"/><Relationship Id="rId1047" Type="http://schemas.openxmlformats.org/officeDocument/2006/relationships/hyperlink" Target="https://www.gs.niigata-u.ac.jp/~gsweb/mbrlist/est5.html" TargetMode="External"/><Relationship Id="rId1254" Type="http://schemas.openxmlformats.org/officeDocument/2006/relationships/hyperlink" Target="mailto:iyg-igaku-3@jimu.kumamoto-u.ac.jp" TargetMode="External"/><Relationship Id="rId263" Type="http://schemas.openxmlformats.org/officeDocument/2006/relationships/hyperlink" Target="https://www.u-tokai.ac.jp/gd-engineering/crs-applied-science/" TargetMode="External"/><Relationship Id="rId470" Type="http://schemas.openxmlformats.org/officeDocument/2006/relationships/hyperlink" Target="https://www.waseda.jp/fpse/gsps/en/" TargetMode="External"/><Relationship Id="rId929" Type="http://schemas.openxmlformats.org/officeDocument/2006/relationships/hyperlink" Target="https://tlsi.tsukuba.ac.jp/en/people/faculty-members/" TargetMode="External"/><Relationship Id="rId1114"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21" Type="http://schemas.openxmlformats.org/officeDocument/2006/relationships/hyperlink" Target="https://www.k.u-tokyo.ac.jp/en/exam/apr_sch/foreign_research_students/" TargetMode="External"/><Relationship Id="rId58" Type="http://schemas.openxmlformats.org/officeDocument/2006/relationships/hyperlink" Target="https://www.omu.ac.jp/sci/en/" TargetMode="External"/><Relationship Id="rId123" Type="http://schemas.openxmlformats.org/officeDocument/2006/relationships/hyperlink" Target="https://www.kitami-it.ac.jp/en/graduate/" TargetMode="External"/><Relationship Id="rId330" Type="http://schemas.openxmlformats.org/officeDocument/2006/relationships/hyperlink" Target="https://www.gs.niigata-u.ac.jp/~gsweb/en/index.html" TargetMode="External"/><Relationship Id="rId568" Type="http://schemas.openxmlformats.org/officeDocument/2006/relationships/hyperlink" Target="http://www.gsics.kobe-u.ac.jp/en/programs/tstaff.html" TargetMode="External"/><Relationship Id="rId775" Type="http://schemas.openxmlformats.org/officeDocument/2006/relationships/hyperlink" Target="https://www.waseda.jp/fire/gsaps/en/admissions/project" TargetMode="External"/><Relationship Id="rId982" Type="http://schemas.openxmlformats.org/officeDocument/2006/relationships/hyperlink" Target="https://www.nagaokaut.ac.jp/j/nyuushi/gb/e/" TargetMode="External"/><Relationship Id="rId1198" Type="http://schemas.openxmlformats.org/officeDocument/2006/relationships/hyperlink" Target="mailto:t-daigakuin@adm.kanazawa-u.ac.jp" TargetMode="External"/><Relationship Id="rId1419" Type="http://schemas.openxmlformats.org/officeDocument/2006/relationships/comments" Target="../comments1.xml"/><Relationship Id="rId428" Type="http://schemas.openxmlformats.org/officeDocument/2006/relationships/hyperlink" Target="https://www.tr.yamagata-u.ac.jp/en/index.html" TargetMode="External"/><Relationship Id="rId635" Type="http://schemas.openxmlformats.org/officeDocument/2006/relationships/hyperlink" Target="https://www.tut.ac.jp/english/schools/faculty/cs/index.html" TargetMode="External"/><Relationship Id="rId842" Type="http://schemas.openxmlformats.org/officeDocument/2006/relationships/hyperlink" Target="https://www.nst.kanazawa-u.ac.jp/labp/WebE_MC.html" TargetMode="External"/><Relationship Id="rId1058" Type="http://schemas.openxmlformats.org/officeDocument/2006/relationships/hyperlink" Target="https://www.med.niigata-u.ac.jp/eng/contents/collaboration/index.html" TargetMode="External"/><Relationship Id="rId1265" Type="http://schemas.openxmlformats.org/officeDocument/2006/relationships/hyperlink" Target="http://www.kochi-u.ac.jp/agrimar/english/graduate/aap.html" TargetMode="External"/><Relationship Id="rId274" Type="http://schemas.openxmlformats.org/officeDocument/2006/relationships/hyperlink" Target="http://www.dent.tohoku.ac.jp/english/index.html" TargetMode="External"/><Relationship Id="rId481" Type="http://schemas.openxmlformats.org/officeDocument/2006/relationships/hyperlink" Target="https://www.ishikawa-pu.ac.jp/graduate/course/master/master2/" TargetMode="External"/><Relationship Id="rId702" Type="http://schemas.openxmlformats.org/officeDocument/2006/relationships/hyperlink" Target="https://www.gs.niigata-u.ac.jp/~gsweb/mbrlist/est2.html" TargetMode="External"/><Relationship Id="rId1125" Type="http://schemas.openxmlformats.org/officeDocument/2006/relationships/hyperlink" Target="https://www.waseda.jp/fire/gsaps/en/admissions/project" TargetMode="External"/><Relationship Id="rId1332" Type="http://schemas.openxmlformats.org/officeDocument/2006/relationships/hyperlink" Target="https://www.agri.tohoku.ac.jp/en/international/apply/" TargetMode="External"/><Relationship Id="rId69" Type="http://schemas.openxmlformats.org/officeDocument/2006/relationships/hyperlink" Target="https://www.elst.okayama-u.ac.jp/en/" TargetMode="External"/><Relationship Id="rId134" Type="http://schemas.openxmlformats.org/officeDocument/2006/relationships/hyperlink" Target="https://www.law.kyushu-u.ac.jp/cspa" TargetMode="External"/><Relationship Id="rId579" Type="http://schemas.openxmlformats.org/officeDocument/2006/relationships/hyperlink" Target="https://www.risk.tsukuba.ac.jp/en/staff.html" TargetMode="External"/><Relationship Id="rId786" Type="http://schemas.openxmlformats.org/officeDocument/2006/relationships/hyperlink" Target="https://www.ishikawa-pu.ac.jp/graduate/course/doctor/doctor1/" TargetMode="External"/><Relationship Id="rId993" Type="http://schemas.openxmlformats.org/officeDocument/2006/relationships/hyperlink" Target="https://profs.provost.nagoya-u.ac.jp/html/100003859_ja.html?k=&#22303;&#20117;&#19968;&#34892;" TargetMode="External"/><Relationship Id="rId341" Type="http://schemas.openxmlformats.org/officeDocument/2006/relationships/hyperlink" Target="https://www.gs.niigata-u.ac.jp/~gsweb/en/index.html" TargetMode="External"/><Relationship Id="rId439" Type="http://schemas.openxmlformats.org/officeDocument/2006/relationships/hyperlink" Target="https://mot.yamaguchi-u.ac.jp/en_NEW/index.html" TargetMode="External"/><Relationship Id="rId646" Type="http://schemas.openxmlformats.org/officeDocument/2006/relationships/hyperlink" Target="https://www.nitech.ac.jp/examination/mt_files/2024_Master_list%20of%20adviser_0501.pdf" TargetMode="External"/><Relationship Id="rId1069" Type="http://schemas.openxmlformats.org/officeDocument/2006/relationships/hyperlink" Target="https://r-info.ad.u-fukui.ac.jp/scripts/websearch/index.htm?lang=en" TargetMode="External"/><Relationship Id="rId1276" Type="http://schemas.openxmlformats.org/officeDocument/2006/relationships/hyperlink" Target="http://www.law.kobe-u.ac.jp/KIMAP/admissions.html" TargetMode="External"/><Relationship Id="rId201" Type="http://schemas.openxmlformats.org/officeDocument/2006/relationships/hyperlink" Target="https://www.natural.shimane-u.ac.jp/speciality/nouseimei_eng.html" TargetMode="External"/><Relationship Id="rId285" Type="http://schemas.openxmlformats.org/officeDocument/2006/relationships/hyperlink" Target="https://www.tut.ac.jp/english/introduction/department04.html" TargetMode="External"/><Relationship Id="rId506" Type="http://schemas.openxmlformats.org/officeDocument/2006/relationships/hyperlink" Target="https://www.elst.okayama-u.ac.jp/en/" TargetMode="External"/><Relationship Id="rId853" Type="http://schemas.openxmlformats.org/officeDocument/2006/relationships/hyperlink" Target="https://www.med.kanazawa-u.ac.jp/lab/index.html" TargetMode="External"/><Relationship Id="rId1136" Type="http://schemas.openxmlformats.org/officeDocument/2006/relationships/hyperlink" Target="mailto:kyoumu@ishikawa-pu.ac.jp" TargetMode="External"/><Relationship Id="rId492" Type="http://schemas.openxmlformats.org/officeDocument/2006/relationships/hyperlink" Target="http://www.sci.ehime-u.ac.jp/en/course/chemical/" TargetMode="External"/><Relationship Id="rId713" Type="http://schemas.openxmlformats.org/officeDocument/2006/relationships/hyperlink" Target="https://seeds.office.hiroshima-u.ac.jp/profile/en.32b041fa77ca2101520e17560c007669.html" TargetMode="External"/><Relationship Id="rId797" Type="http://schemas.openxmlformats.org/officeDocument/2006/relationships/hyperlink" Target="https://www.tr.yamagata-u.ac.jp/en/staff.html" TargetMode="External"/><Relationship Id="rId92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343" Type="http://schemas.openxmlformats.org/officeDocument/2006/relationships/hyperlink" Target="https://www.tmgh.nagasaki-u.ac.jp/en/application_details/application_documents" TargetMode="External"/><Relationship Id="rId145" Type="http://schemas.openxmlformats.org/officeDocument/2006/relationships/hyperlink" Target="https://www.t.kyoto-u.ac.jp/en?set_language=en" TargetMode="External"/><Relationship Id="rId352" Type="http://schemas.openxmlformats.org/officeDocument/2006/relationships/hyperlink" Target="https://www.gs.niigata-u.ac.jp/~gsweb/en/index.html" TargetMode="External"/><Relationship Id="rId1203" Type="http://schemas.openxmlformats.org/officeDocument/2006/relationships/hyperlink" Target="https://www.kitakyu-u.ac.jp/env/lang-en/admissions.htmlSpecial%20Selection%20for%20International%20Scholarship%20Students" TargetMode="External"/><Relationship Id="rId1287" Type="http://schemas.openxmlformats.org/officeDocument/2006/relationships/hyperlink" Target="https://adm.sophia.ac.jp/eng/admissions/graduate_p/english_g2/ges/" TargetMode="External"/><Relationship Id="rId1410" Type="http://schemas.openxmlformats.org/officeDocument/2006/relationships/hyperlink" Target="https://www.hiroshima-u.ac.jp/en/adse" TargetMode="External"/><Relationship Id="rId212" Type="http://schemas.openxmlformats.org/officeDocument/2006/relationships/hyperlink" Target="https://www.shinshu-u.ac.jp/graduate/scienceandtechnology/english/" TargetMode="External"/><Relationship Id="rId657" Type="http://schemas.openxmlformats.org/officeDocument/2006/relationships/hyperlink" Target="https://www.gs.niigata-u.ac.jp/~gsweb/en/mbrlist/amst2.html" TargetMode="External"/><Relationship Id="rId864" Type="http://schemas.openxmlformats.org/officeDocument/2006/relationships/hyperlink" Target="https://www.econ.kyushu-u.ac.jp/english/pa_index/pa_index2/pa_14/" TargetMode="External"/><Relationship Id="rId296" Type="http://schemas.openxmlformats.org/officeDocument/2006/relationships/hyperlink" Target="http://www.fmu.nagasaki-u.ac.jp/en/" TargetMode="External"/><Relationship Id="rId517" Type="http://schemas.openxmlformats.org/officeDocument/2006/relationships/hyperlink" Target="https://www.kitakyu-u.ac.jp/env/lang-en/faculty/life/atsushi-fujiyama.html" TargetMode="External"/><Relationship Id="rId724" Type="http://schemas.openxmlformats.org/officeDocument/2006/relationships/hyperlink" Target="https://www2.fish.hokudai.ac.jp/language-english/application-guidelines/" TargetMode="External"/><Relationship Id="rId931" Type="http://schemas.openxmlformats.org/officeDocument/2006/relationships/hyperlink" Target="https://www.teikyo-u.ac.jp/en/faculties/science_tech_m" TargetMode="External"/><Relationship Id="rId1147" Type="http://schemas.openxmlformats.org/officeDocument/2006/relationships/hyperlink" Target="https://www.omu.ac.jp/admissions/g/exam_info/graduate/gs_sss/" TargetMode="External"/><Relationship Id="rId1354" Type="http://schemas.openxmlformats.org/officeDocument/2006/relationships/hyperlink" Target="https://gsl.law.nagoya-u.ac.jp/admissions/non-degree.php" TargetMode="External"/><Relationship Id="rId60" Type="http://schemas.openxmlformats.org/officeDocument/2006/relationships/hyperlink" Target="https://www.omu.ac.jp/sci/en/" TargetMode="External"/><Relationship Id="rId156" Type="http://schemas.openxmlformats.org/officeDocument/2006/relationships/hyperlink" Target="https://www.fast.kumamoto-u.ac.jp/gsst-en/department/masters_c/materials_science/"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shizuoka.ac.jp/subject/graduate/stg/document/app_guide_2023_abp.pdf" TargetMode="External"/><Relationship Id="rId1007" Type="http://schemas.openxmlformats.org/officeDocument/2006/relationships/hyperlink" Target="https://www.gs.niigata-u.ac.jp/~gsweb/en/mbrlist/lfs1.html" TargetMode="External"/><Relationship Id="rId1214" Type="http://schemas.openxmlformats.org/officeDocument/2006/relationships/hyperlink" Target="https://www.econ.kyushu-u.ac.jp/english/pa_index/pa_index2/pa_15/" TargetMode="External"/><Relationship Id="rId223" Type="http://schemas.openxmlformats.org/officeDocument/2006/relationships/hyperlink" Target="https://tlsi.tsukuba.ac.jp/" TargetMode="External"/><Relationship Id="rId430" Type="http://schemas.openxmlformats.org/officeDocument/2006/relationships/hyperlink" Target="https://www.tr.yamagata-u.ac.jp/en/index.html" TargetMode="External"/><Relationship Id="rId668" Type="http://schemas.openxmlformats.org/officeDocument/2006/relationships/hyperlink" Target="https://www.gs.niigata-u.ac.jp/~gsweb/en/mbrlist/lfs1.html" TargetMode="External"/><Relationship Id="rId875" Type="http://schemas.openxmlformats.org/officeDocument/2006/relationships/hyperlink" Target="http://hyakulab.com/" TargetMode="External"/><Relationship Id="rId1060" Type="http://schemas.openxmlformats.org/officeDocument/2006/relationships/hyperlink" Target="https://www.med.niigata-u.ac.jp/eng/contents/collaboration/index.html" TargetMode="External"/><Relationship Id="rId1298" Type="http://schemas.openxmlformats.org/officeDocument/2006/relationships/hyperlink" Target="mailto:en-kyoumu@ml.adm.tottori-u.ac.jp" TargetMode="External"/><Relationship Id="rId18" Type="http://schemas.openxmlformats.org/officeDocument/2006/relationships/hyperlink" Target="https://www.tr.yamagata-u.ac.jp/en/index.html" TargetMode="External"/><Relationship Id="rId528" Type="http://schemas.openxmlformats.org/officeDocument/2006/relationships/hyperlink" Target="http://www.law.kyushu-u.ac.jp/programsinenglish/html/faculty/faculty-members/" TargetMode="External"/><Relationship Id="rId735" Type="http://schemas.openxmlformats.org/officeDocument/2006/relationships/hyperlink" Target="https://www.eng.hokudai.ac.jp/english/division/graduate.php" TargetMode="External"/><Relationship Id="rId942" Type="http://schemas.openxmlformats.org/officeDocument/2006/relationships/hyperlink" Target="https://search.star.titech.ac.jp/titech-ss/lang.act?forward=search.act?event=basic&amp;lang=en&amp;" TargetMode="External"/><Relationship Id="rId1158" Type="http://schemas.openxmlformats.org/officeDocument/2006/relationships/hyperlink" Target="https://www.omu.ac.jp/sci/en/international_course/admissons/" TargetMode="External"/><Relationship Id="rId1365" Type="http://schemas.openxmlformats.org/officeDocument/2006/relationships/hyperlink" Target="mailto:medgakum@med.niigata-u.ac.jp" TargetMode="External"/><Relationship Id="rId167" Type="http://schemas.openxmlformats.org/officeDocument/2006/relationships/hyperlink" Target="https://www.fast.kumamoto-u.ac.jp/gsst-en/" TargetMode="External"/><Relationship Id="rId374" Type="http://schemas.openxmlformats.org/officeDocument/2006/relationships/hyperlink" Target="https://www.med.niigata-u.ac.jp/eng/top.html" TargetMode="External"/><Relationship Id="rId581" Type="http://schemas.openxmlformats.org/officeDocument/2006/relationships/hyperlink" Target="https://www.sie.tsukuba.ac.jp/fac_search2/" TargetMode="External"/><Relationship Id="rId1018" Type="http://schemas.openxmlformats.org/officeDocument/2006/relationships/hyperlink" Target="https://www.gs.niigata-u.ac.jp/~gsweb/en/mbrlist/lfs1.html" TargetMode="External"/><Relationship Id="rId1225" Type="http://schemas.openxmlformats.org/officeDocument/2006/relationships/hyperlink" Target="https://www.africa.asafas.kyoto-u.ac.jp/en/staff_en/" TargetMode="External"/><Relationship Id="rId71" Type="http://schemas.openxmlformats.org/officeDocument/2006/relationships/hyperlink" Target="https://www.elst.okayama-u.ac.jp/en/" TargetMode="External"/><Relationship Id="rId234" Type="http://schemas.openxmlformats.org/officeDocument/2006/relationships/hyperlink" Target="https://eng.tottori-u.ac.jp/english" TargetMode="External"/><Relationship Id="rId679" Type="http://schemas.openxmlformats.org/officeDocument/2006/relationships/hyperlink" Target="https://www.gs.niigata-u.ac.jp/~gsweb/en/mbrlist/lfs1.html" TargetMode="External"/><Relationship Id="rId802" Type="http://schemas.openxmlformats.org/officeDocument/2006/relationships/hyperlink" Target="http://www.sci.ehime-u.ac.jp/en/course/chemical/" TargetMode="External"/><Relationship Id="rId886" Type="http://schemas.openxmlformats.org/officeDocument/2006/relationships/hyperlink" Target="https://www.fast.kumamoto-u.ac.jp/gsst-en/res_act/" TargetMode="External"/><Relationship Id="rId2" Type="http://schemas.openxmlformats.org/officeDocument/2006/relationships/hyperlink" Target="https://www.phs.osaka-u.ac.jp/en/prospective/" TargetMode="External"/><Relationship Id="rId29" Type="http://schemas.openxmlformats.org/officeDocument/2006/relationships/hyperlink" Target="https://www.utsunomiya-u.ac.jp/grdc/en/" TargetMode="External"/><Relationship Id="rId441" Type="http://schemas.openxmlformats.org/officeDocument/2006/relationships/hyperlink" Target="http://yucars.eng.yamaguchi-u.ac.jp/" TargetMode="External"/><Relationship Id="rId539" Type="http://schemas.openxmlformats.org/officeDocument/2006/relationships/hyperlink" Target="https://www.fast.kumamoto-u.ac.jp/gsst-en/res_act/" TargetMode="External"/><Relationship Id="rId746" Type="http://schemas.openxmlformats.org/officeDocument/2006/relationships/hyperlink" Target="https://www.tr.yamagata-u.ac.jp/en/staff.html" TargetMode="External"/><Relationship Id="rId1071" Type="http://schemas.openxmlformats.org/officeDocument/2006/relationships/hyperlink" Target="https://iist.hosei.ac.jp/featured-research/" TargetMode="External"/><Relationship Id="rId1169" Type="http://schemas.openxmlformats.org/officeDocument/2006/relationships/hyperlink" Target="https://www.elst.okayama-u.ac.jp/en/admission/" TargetMode="External"/><Relationship Id="rId1376" Type="http://schemas.openxmlformats.org/officeDocument/2006/relationships/hyperlink" Target="https://www.hiroshima-u.ac.jp/en/adse/en_research_students" TargetMode="External"/><Relationship Id="rId178" Type="http://schemas.openxmlformats.org/officeDocument/2006/relationships/hyperlink" Target="https://www.pu-hiroshima.ac.jp/book/list/book186.html" TargetMode="External"/><Relationship Id="rId301" Type="http://schemas.openxmlformats.org/officeDocument/2006/relationships/hyperlink" Target="http://www.cs.nitech.ac.jp/english/" TargetMode="External"/><Relationship Id="rId953" Type="http://schemas.openxmlformats.org/officeDocument/2006/relationships/hyperlink" Target="https://www.tus.ac.jp/academics/graduate_school/sciencetechnology/global_fire/" TargetMode="External"/><Relationship Id="rId1029" Type="http://schemas.openxmlformats.org/officeDocument/2006/relationships/hyperlink" Target="https://www.gs.niigata-u.ac.jp/~gsweb/mbrlist/lfs2.html" TargetMode="External"/><Relationship Id="rId1236" Type="http://schemas.openxmlformats.org/officeDocument/2006/relationships/hyperlink" Target="https://www.fast.kumamoto-u.ac.jp/gsst-en/admissions/" TargetMode="External"/><Relationship Id="rId82" Type="http://schemas.openxmlformats.org/officeDocument/2006/relationships/hyperlink" Target="https://www.mdps.okayama-u.ac.jp/en/" TargetMode="External"/><Relationship Id="rId385" Type="http://schemas.openxmlformats.org/officeDocument/2006/relationships/hyperlink" Target="https://www.hiroshima-u.ac.jp/en/gshs/program/humanitiesandsocialsciences/EconomicsP" TargetMode="External"/><Relationship Id="rId592" Type="http://schemas.openxmlformats.org/officeDocument/2006/relationships/hyperlink" Target="https://search.star.titech.ac.jp/titech-ss/lang.act?forward=search.act?event=basic&amp;lang=en&amp;" TargetMode="External"/><Relationship Id="rId606" Type="http://schemas.openxmlformats.org/officeDocument/2006/relationships/hyperlink" Target="http://web.tuat.ac.jp/~ieas/en/faculty_members.html" TargetMode="External"/><Relationship Id="rId813" Type="http://schemas.openxmlformats.org/officeDocument/2006/relationships/hyperlink" Target="https://www.omu.ac.jp/agri/shuji_e/" TargetMode="External"/><Relationship Id="rId245" Type="http://schemas.openxmlformats.org/officeDocument/2006/relationships/hyperlink" Target="https://www.titech.ac.jp/english/about/organization/schools/organization02.html" TargetMode="External"/><Relationship Id="rId452" Type="http://schemas.openxmlformats.org/officeDocument/2006/relationships/hyperlink" Target="https://www.fse.ynu.ac.jp/english/index.html" TargetMode="External"/><Relationship Id="rId897" Type="http://schemas.openxmlformats.org/officeDocument/2006/relationships/hyperlink" Target="https://er-web.sc.kogakuin.ac.jp/scripts/websearch/index.htm?lang=en" TargetMode="External"/><Relationship Id="rId1082" Type="http://schemas.openxmlformats.org/officeDocument/2006/relationships/hyperlink" Target="https://www.infectdis.hokudai.ac.jp/en/detail/" TargetMode="External"/><Relationship Id="rId1303"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05" Type="http://schemas.openxmlformats.org/officeDocument/2006/relationships/hyperlink" Target="https://www.nst.kanazawa-u.ac.jp/eng/" TargetMode="External"/><Relationship Id="rId312" Type="http://schemas.openxmlformats.org/officeDocument/2006/relationships/hyperlink" Target="http://isw3.naist.jp/home-en.html" TargetMode="External"/><Relationship Id="rId757" Type="http://schemas.openxmlformats.org/officeDocument/2006/relationships/hyperlink" Target="http://www.fse.ynu.ac.jp/english/exam/exam/imgs/teacher_list_en.pdf" TargetMode="External"/><Relationship Id="rId964" Type="http://schemas.openxmlformats.org/officeDocument/2006/relationships/hyperlink" Target="https://www.eng.tohoku.ac.jp/media/files/pdf/english/admission/introduction/intro_e_civil.pdf" TargetMode="External"/><Relationship Id="rId1387" Type="http://schemas.openxmlformats.org/officeDocument/2006/relationships/hyperlink" Target="mailto:en304@yamaguchi-u.ac.jp" TargetMode="External"/><Relationship Id="rId93" Type="http://schemas.openxmlformats.org/officeDocument/2006/relationships/hyperlink" Target="https://homeugs.agri.kagoshima-u.ac.jp/en/"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www.eng.u-fukui.ac.jp/eng/organization/doctoral/index.html" TargetMode="External"/><Relationship Id="rId617" Type="http://schemas.openxmlformats.org/officeDocument/2006/relationships/hyperlink" Target="https://www.tiu.ac.jp/etrack/info/docs/graduate_e_faculty.pdf" TargetMode="External"/><Relationship Id="rId824" Type="http://schemas.openxmlformats.org/officeDocument/2006/relationships/hyperlink" Target="https://www.gels.okayama-u.ac.jp/en/intro/dept/area/areas10_toshi_e.html" TargetMode="External"/><Relationship Id="rId1247" Type="http://schemas.openxmlformats.org/officeDocument/2006/relationships/hyperlink" Target="https://www.fast.kumamoto-u.ac.jp/gsst-en/admissions/" TargetMode="External"/><Relationship Id="rId256" Type="http://schemas.openxmlformats.org/officeDocument/2006/relationships/hyperlink" Target="https://global-studies.doshisha.ac.jp/en/index.html" TargetMode="External"/><Relationship Id="rId463" Type="http://schemas.openxmlformats.org/officeDocument/2006/relationships/hyperlink" Target="https://admissions.apu.ac.jp/graduate/academics/mba/" TargetMode="External"/><Relationship Id="rId670" Type="http://schemas.openxmlformats.org/officeDocument/2006/relationships/hyperlink" Target="https://www.gs.niigata-u.ac.jp/~gsweb/en/mbrlist/lfs1.html" TargetMode="External"/><Relationship Id="rId1093" Type="http://schemas.openxmlformats.org/officeDocument/2006/relationships/hyperlink" Target="https://www.eng.hokudai.ac.jp/english/division/graduate.php" TargetMode="External"/><Relationship Id="rId1107"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4" Type="http://schemas.openxmlformats.org/officeDocument/2006/relationships/hyperlink" Target="https://www.ribs.tus.ac.jp/index.php/admission/document/" TargetMode="External"/><Relationship Id="rId116" Type="http://schemas.openxmlformats.org/officeDocument/2006/relationships/hyperlink" Target="https://www.kitakyu-u.ac.jp/env/lang-en/graduate/index.html" TargetMode="External"/><Relationship Id="rId323" Type="http://schemas.openxmlformats.org/officeDocument/2006/relationships/hyperlink" Target="https://www.gs.niigata-u.ac.jp/~gsweb/en/index.html" TargetMode="External"/><Relationship Id="rId530" Type="http://schemas.openxmlformats.org/officeDocument/2006/relationships/hyperlink" Target="https://hyoka.ofc.kyushu-u.ac.jp/search/organization/04170000/english.html" TargetMode="External"/><Relationship Id="rId768" Type="http://schemas.openxmlformats.org/officeDocument/2006/relationships/hyperlink" Target="https://admissions.apu.ac.jp/graduate/academics/gsa_master/faculty/" TargetMode="External"/><Relationship Id="rId975" Type="http://schemas.openxmlformats.org/officeDocument/2006/relationships/hyperlink" Target="https://www.kankyo.tohoku.ac.jp/teacher/" TargetMode="External"/><Relationship Id="rId1160" Type="http://schemas.openxmlformats.org/officeDocument/2006/relationships/hyperlink" Target="https://www.omu.ac.jp/sci/en/international_course/admissons/" TargetMode="External"/><Relationship Id="rId1398" Type="http://schemas.openxmlformats.org/officeDocument/2006/relationships/hyperlink" Target="https://www.econ.ryukoku.ac.jp/daigakuin/en/eprogram/" TargetMode="External"/><Relationship Id="rId20" Type="http://schemas.openxmlformats.org/officeDocument/2006/relationships/hyperlink" Target="https://www.tr.yamagata-u.ac.jp/en/index.html" TargetMode="External"/><Relationship Id="rId628" Type="http://schemas.openxmlformats.org/officeDocument/2006/relationships/hyperlink" Target="http://www.dent.tohoku.ac.jp/english/research/" TargetMode="External"/><Relationship Id="rId835" Type="http://schemas.openxmlformats.org/officeDocument/2006/relationships/hyperlink" Target="https://homeugs.agri.kagoshima-u.ac.jp/en/faculty-members/biological-production/" TargetMode="External"/><Relationship Id="rId1258" Type="http://schemas.openxmlformats.org/officeDocument/2006/relationships/hyperlink" Target="mailto:international@sc.kogakuin.ac.jp" TargetMode="External"/><Relationship Id="rId267" Type="http://schemas.openxmlformats.org/officeDocument/2006/relationships/hyperlink" Target="https://www.tiu.ac.jp/etrack/graduate/gdbi.html" TargetMode="External"/><Relationship Id="rId474" Type="http://schemas.openxmlformats.org/officeDocument/2006/relationships/hyperlink" Target="https://www.fse.sci.waseda.ac.jp/en/" TargetMode="External"/><Relationship Id="rId1020" Type="http://schemas.openxmlformats.org/officeDocument/2006/relationships/hyperlink" Target="https://www.gs.niigata-u.ac.jp/~gsweb/en/mbrlist/lfs1.html" TargetMode="External"/><Relationship Id="rId1118" Type="http://schemas.openxmlformats.org/officeDocument/2006/relationships/hyperlink" Target="https://admissions.apu.ac.jp/graduate/academics/gsa_doctor/faculty/" TargetMode="External"/><Relationship Id="rId1325" Type="http://schemas.openxmlformats.org/officeDocument/2006/relationships/hyperlink" Target="mailto:international@dent.tohoku.ac.jp" TargetMode="External"/><Relationship Id="rId127" Type="http://schemas.openxmlformats.org/officeDocument/2006/relationships/hyperlink" Target="https://kyutech-cent.net/seic/about.html" TargetMode="External"/><Relationship Id="rId681" Type="http://schemas.openxmlformats.org/officeDocument/2006/relationships/hyperlink" Target="https://www.gs.niigata-u.ac.jp/~gsweb/en/mbrlist/lfs1.html" TargetMode="External"/><Relationship Id="rId779" Type="http://schemas.openxmlformats.org/officeDocument/2006/relationships/hyperlink" Target="https://www.waseda.jp/fhum/ghum/assets/uploads/2022/12/23_EDICS_Research-Guidance-Information.pdf" TargetMode="External"/><Relationship Id="rId902" Type="http://schemas.openxmlformats.org/officeDocument/2006/relationships/hyperlink" Target="https://researchers.kochi-u.ac.jp/" TargetMode="External"/><Relationship Id="rId986" Type="http://schemas.openxmlformats.org/officeDocument/2006/relationships/hyperlink" Target="https://www.idsci.nagasaki-u.ac.jp/research_ac/facultylist/staff3/" TargetMode="External"/><Relationship Id="rId31" Type="http://schemas.openxmlformats.org/officeDocument/2006/relationships/hyperlink" Target="https://www.utsunomiya-u.ac.jp/grdc/en/" TargetMode="External"/><Relationship Id="rId334" Type="http://schemas.openxmlformats.org/officeDocument/2006/relationships/hyperlink" Target="https://www.gs.niigata-u.ac.jp/~gsweb/en/index.html" TargetMode="External"/><Relationship Id="rId541" Type="http://schemas.openxmlformats.org/officeDocument/2006/relationships/hyperlink" Target="https://www.fast.kumamoto-u.ac.jp/gsst-en/res_act/" TargetMode="External"/><Relationship Id="rId639" Type="http://schemas.openxmlformats.org/officeDocument/2006/relationships/hyperlink" Target="http://www.hss.nagasaki-u.ac.jp/en/gradschool/professors.html" TargetMode="External"/><Relationship Id="rId1171" Type="http://schemas.openxmlformats.org/officeDocument/2006/relationships/hyperlink" Target="https://www.elst.okayama-u.ac.jp/en/admission/" TargetMode="External"/><Relationship Id="rId1269" Type="http://schemas.openxmlformats.org/officeDocument/2006/relationships/hyperlink" Target="mailto:ia20@kochi-u.ac.jp" TargetMode="External"/><Relationship Id="rId180" Type="http://schemas.openxmlformats.org/officeDocument/2006/relationships/hyperlink" Target="https://www.kogakuin.ac.jp/english/graduate/mb.html" TargetMode="External"/><Relationship Id="rId278" Type="http://schemas.openxmlformats.org/officeDocument/2006/relationships/hyperlink" Target="https://www.agri.tohoku.ac.jp/en/" TargetMode="External"/><Relationship Id="rId401" Type="http://schemas.openxmlformats.org/officeDocument/2006/relationships/hyperlink" Target="https://www2.sci.hokudai.ac.jp/gs/en" TargetMode="External"/><Relationship Id="rId846" Type="http://schemas.openxmlformats.org/officeDocument/2006/relationships/hyperlink" Target="https://www.nst.kanazawa-u.ac.jp/labp/WebE_NS.html" TargetMode="External"/><Relationship Id="rId1031" Type="http://schemas.openxmlformats.org/officeDocument/2006/relationships/hyperlink" Target="https://www.gs.niigata-u.ac.jp/~gsweb/mbrlist/lfs2.html" TargetMode="External"/><Relationship Id="rId1129" Type="http://schemas.openxmlformats.org/officeDocument/2006/relationships/hyperlink" Target="https://www.akita-u.ac.jp/shigen/eng/reason/recruit.html" TargetMode="External"/><Relationship Id="rId485" Type="http://schemas.openxmlformats.org/officeDocument/2006/relationships/hyperlink" Target="https://www.utsunomiya-u.ac.jp/grdc/en/" TargetMode="External"/><Relationship Id="rId692" Type="http://schemas.openxmlformats.org/officeDocument/2006/relationships/hyperlink" Target="https://www.gs.niigata-u.ac.jp/~gsweb/mbrlist/est1.html" TargetMode="External"/><Relationship Id="rId706" Type="http://schemas.openxmlformats.org/officeDocument/2006/relationships/hyperlink" Target="https://www.gs.niigata-u.ac.jp/~gsweb/mbrlist/est5.html" TargetMode="External"/><Relationship Id="rId913" Type="http://schemas.openxmlformats.org/officeDocument/2006/relationships/hyperlink" Target="https://www.natural.shimane-u.ac.jp/doctor/about/kyoinn_eng.html" TargetMode="External"/><Relationship Id="rId1336" Type="http://schemas.openxmlformats.org/officeDocument/2006/relationships/hyperlink" Target="https://www.agri.tohoku.ac.jp/en/international/apply/" TargetMode="External"/><Relationship Id="rId42" Type="http://schemas.openxmlformats.org/officeDocument/2006/relationships/hyperlink" Target="https://www.eng.ehime-u.ac.jp/rikougaku/index_en.html" TargetMode="External"/><Relationship Id="rId138" Type="http://schemas.openxmlformats.org/officeDocument/2006/relationships/hyperlink" Target="https://www.agr.kyushu-u.ac.jp/english/website2020/education/graduate/igp/" TargetMode="External"/><Relationship Id="rId345" Type="http://schemas.openxmlformats.org/officeDocument/2006/relationships/hyperlink" Target="https://www.gs.niigata-u.ac.jp/~gsweb/en/index.html" TargetMode="External"/><Relationship Id="rId552" Type="http://schemas.openxmlformats.org/officeDocument/2006/relationships/hyperlink" Target="https://www.pu-hiroshima.ac.jp/uploaded/attachment/20392.pdf" TargetMode="External"/><Relationship Id="rId997" Type="http://schemas.openxmlformats.org/officeDocument/2006/relationships/hyperlink" Target="https://bsw3.naist.jp/eng/courses/courses.html" TargetMode="External"/><Relationship Id="rId1182" Type="http://schemas.openxmlformats.org/officeDocument/2006/relationships/hyperlink" Target="mailto:nkkyoumu@kuas.kagoshima-u.ac.jp" TargetMode="External"/><Relationship Id="rId1403" Type="http://schemas.openxmlformats.org/officeDocument/2006/relationships/hyperlink" Target="https://www.waseda.jp/fsci/gips/en/applicants/admission/" TargetMode="External"/><Relationship Id="rId191" Type="http://schemas.openxmlformats.org/officeDocument/2006/relationships/hyperlink" Target="http://www.kochi-u.ac.jp/kuroshio/index-e.html" TargetMode="External"/><Relationship Id="rId205" Type="http://schemas.openxmlformats.org/officeDocument/2006/relationships/hyperlink" Target="https://www.shinshu-u.ac.jp/graduate/scienceandtechnology/english/" TargetMode="External"/><Relationship Id="rId412" Type="http://schemas.openxmlformats.org/officeDocument/2006/relationships/hyperlink" Target="https://www.eng.hokudai.ac.jp/english/division/graduate.php" TargetMode="External"/><Relationship Id="rId857" Type="http://schemas.openxmlformats.org/officeDocument/2006/relationships/hyperlink" Target="https://www.kitakyu-u.ac.jp/env/lang-en/faculty/life/atsushi-fujiyama.html" TargetMode="External"/><Relationship Id="rId1042" Type="http://schemas.openxmlformats.org/officeDocument/2006/relationships/hyperlink" Target="https://www.gs.niigata-u.ac.jp/~gsweb/mbrlist/est1.html" TargetMode="External"/><Relationship Id="rId289" Type="http://schemas.openxmlformats.org/officeDocument/2006/relationships/hyperlink" Target="https://www.fe.nagasaki-u.ac.jp/suikan_e/index.html" TargetMode="External"/><Relationship Id="rId496" Type="http://schemas.openxmlformats.org/officeDocument/2006/relationships/hyperlink" Target="https://www.ehime-u.ac.jp/ebook/eng_gra2022/index.html" TargetMode="External"/><Relationship Id="rId717" Type="http://schemas.openxmlformats.org/officeDocument/2006/relationships/hyperlink" Target="https://researchers.general.hokudai.ac.jp/search/result.html?template=template1&amp;mLink=&amp;affiliation=Faculty+of+Economics+and+Business&amp;affiliationCode=170003000000&amp;lang=en" TargetMode="External"/><Relationship Id="rId924" Type="http://schemas.openxmlformats.org/officeDocument/2006/relationships/hyperlink" Target="https://tlsi.tsukuba.ac.jp/en/people/faculty-members/" TargetMode="External"/><Relationship Id="rId1347" Type="http://schemas.openxmlformats.org/officeDocument/2006/relationships/hyperlink" Target="mailto:international@adm.nitech.ac.jp" TargetMode="External"/><Relationship Id="rId53" Type="http://schemas.openxmlformats.org/officeDocument/2006/relationships/hyperlink" Target="https://www.omu.ac.jp/eng/en/" TargetMode="External"/><Relationship Id="rId149" Type="http://schemas.openxmlformats.org/officeDocument/2006/relationships/hyperlink" Target="https://www.fast.kumamoto-u.ac.jp/gsst-en/"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www.kochi-u.ac.jp/agrimar/english/graduate/aap.html" TargetMode="External"/><Relationship Id="rId770" Type="http://schemas.openxmlformats.org/officeDocument/2006/relationships/hyperlink" Target="http://en.ritsumei.ac.jp/gsise/professor/" TargetMode="External"/><Relationship Id="rId1193" Type="http://schemas.openxmlformats.org/officeDocument/2006/relationships/hyperlink" Target="https://www.nst.kanazawa-u.ac.jp/admission/doc.html" TargetMode="External"/><Relationship Id="rId1207" Type="http://schemas.openxmlformats.org/officeDocument/2006/relationships/hyperlink" Target="mailto:kenkyu05@desk.kitami-it.ac.jp" TargetMode="External"/><Relationship Id="rId1414" Type="http://schemas.openxmlformats.org/officeDocument/2006/relationships/hyperlink" Target="https://seeds.office.hiroshima-u.ac.jp/search/index.html?lang=en" TargetMode="External"/><Relationship Id="rId216" Type="http://schemas.openxmlformats.org/officeDocument/2006/relationships/hyperlink" Target="https://www.sie.tsukuba.ac.jp/eng/" TargetMode="External"/><Relationship Id="rId423" Type="http://schemas.openxmlformats.org/officeDocument/2006/relationships/hyperlink" Target="https://www.tr.yamagata-u.ac.jp/en/index.html" TargetMode="External"/><Relationship Id="rId868" Type="http://schemas.openxmlformats.org/officeDocument/2006/relationships/hyperlink" Target="https://www.isee.kyushu-u.ac.jp/e/staff.html" TargetMode="External"/><Relationship Id="rId1053" Type="http://schemas.openxmlformats.org/officeDocument/2006/relationships/hyperlink" Target="https://www.med.niigata-u.ac.jp/eng/contents/collaboration/index.html" TargetMode="External"/><Relationship Id="rId1260" Type="http://schemas.openxmlformats.org/officeDocument/2006/relationships/hyperlink" Target="http://www.kochi-u.ac.jp/agrimar/english/graduate/aap.html" TargetMode="External"/><Relationship Id="rId630" Type="http://schemas.openxmlformats.org/officeDocument/2006/relationships/hyperlink" Target="https://www.intcul.tohoku.ac.jp/g2sd/faculty/" TargetMode="External"/><Relationship Id="rId728" Type="http://schemas.openxmlformats.org/officeDocument/2006/relationships/hyperlink" Target="https://www.eng.hokudai.ac.jp/english/division/graduate.php" TargetMode="External"/><Relationship Id="rId935" Type="http://schemas.openxmlformats.org/officeDocument/2006/relationships/hyperlink" Target="http://rendai.muses.tottori-u.ac.jp/english/outline/teachers/index.html" TargetMode="External"/><Relationship Id="rId1358" Type="http://schemas.openxmlformats.org/officeDocument/2006/relationships/hyperlink" Target="http://www.naist.jp/en/international_students/prospective_students/admission_information/guidelines.html" TargetMode="External"/><Relationship Id="rId64" Type="http://schemas.openxmlformats.org/officeDocument/2006/relationships/hyperlink" Target="https://www.elst.okayama-u.ac.jp/en/"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www.natural.shimane-u.ac.jp/about/kyoin_eng.html" TargetMode="External"/><Relationship Id="rId1120" Type="http://schemas.openxmlformats.org/officeDocument/2006/relationships/hyperlink" Target="https://en.ritsumei.ac.jp/gsls/researchers/" TargetMode="External"/><Relationship Id="rId1218" Type="http://schemas.openxmlformats.org/officeDocument/2006/relationships/hyperlink" Target="http://www.isee.kyushu-u.ac.jp/e/admissions_doctor.html" TargetMode="External"/><Relationship Id="rId227" Type="http://schemas.openxmlformats.org/officeDocument/2006/relationships/hyperlink" Target="https://tlsi.tsukuba.ac.jp/" TargetMode="External"/><Relationship Id="rId781" Type="http://schemas.openxmlformats.org/officeDocument/2006/relationships/hyperlink" Target="https://www.riko.akita-u.ac.jp/en/" TargetMode="External"/><Relationship Id="rId879" Type="http://schemas.openxmlformats.org/officeDocument/2006/relationships/hyperlink" Target="https://www.eps.sci.kyoto-u.ac.jp/division/staff/index-e.html" TargetMode="External"/><Relationship Id="rId434" Type="http://schemas.openxmlformats.org/officeDocument/2006/relationships/hyperlink" Target="https://www.yamaguchi-u.ac.jp/gsti/en/index.html" TargetMode="External"/><Relationship Id="rId641" Type="http://schemas.openxmlformats.org/officeDocument/2006/relationships/hyperlink" Target="http://www.eng.nagasaki-u.ac.jp/water_2/en/teacher/teacher.html" TargetMode="External"/><Relationship Id="rId739" Type="http://schemas.openxmlformats.org/officeDocument/2006/relationships/hyperlink" Target="https://www.tr.yamagata-u.ac.jp/en/staff.html" TargetMode="External"/><Relationship Id="rId1064" Type="http://schemas.openxmlformats.org/officeDocument/2006/relationships/hyperlink" Target="https://www.med.niigata-u.ac.jp/eng/contents/collaboration/index.html" TargetMode="External"/><Relationship Id="rId1271" Type="http://schemas.openxmlformats.org/officeDocument/2006/relationships/hyperlink" Target="mailto:ia20@kochi-u.ac.jp" TargetMode="External"/><Relationship Id="rId1369" Type="http://schemas.openxmlformats.org/officeDocument/2006/relationships/hyperlink" Target="mailto:medgakum@med.niigata-u.ac.jp" TargetMode="External"/><Relationship Id="rId280" Type="http://schemas.openxmlformats.org/officeDocument/2006/relationships/hyperlink" Target="https://www.agri.tohoku.ac.jp/en/" TargetMode="External"/><Relationship Id="rId501" Type="http://schemas.openxmlformats.org/officeDocument/2006/relationships/hyperlink" Target="https://www.gels.okayama-u.ac.jp/en/intro/dept/area/areas12_toshi_e.html" TargetMode="External"/><Relationship Id="rId946" Type="http://schemas.openxmlformats.org/officeDocument/2006/relationships/hyperlink" Target="https://www.nodai.ac.jp/application/files/8816/8542/4476/2024_HP.pdf" TargetMode="External"/><Relationship Id="rId1131" Type="http://schemas.openxmlformats.org/officeDocument/2006/relationships/hyperlink" Target="https://www.riko.akita-u.ac.jp/en/graduate/prospectus.html" TargetMode="External"/><Relationship Id="rId1229" Type="http://schemas.openxmlformats.org/officeDocument/2006/relationships/hyperlink" Target="https://www.fast.kumamoto-u.ac.jp/gsst-en/admissions/" TargetMode="External"/><Relationship Id="rId75" Type="http://schemas.openxmlformats.org/officeDocument/2006/relationships/hyperlink" Target="https://www.elst.okayama-u.ac.jp/en/" TargetMode="External"/><Relationship Id="rId140" Type="http://schemas.openxmlformats.org/officeDocument/2006/relationships/hyperlink" Target="https://www.africa.asafas.kyoto-u.ac.jp/en/staff_en/" TargetMode="External"/><Relationship Id="rId378" Type="http://schemas.openxmlformats.org/officeDocument/2006/relationships/hyperlink" Target="https://www.med.niigata-u.ac.jp/eng/top.html" TargetMode="External"/><Relationship Id="rId585" Type="http://schemas.openxmlformats.org/officeDocument/2006/relationships/hyperlink" Target="https://tlsi.tsukuba.ac.jp/en/people/faculty-members/" TargetMode="External"/><Relationship Id="rId792" Type="http://schemas.openxmlformats.org/officeDocument/2006/relationships/hyperlink" Target="https://www.tr.yamagata-u.ac.jp/en/staff.html" TargetMode="External"/><Relationship Id="rId806" Type="http://schemas.openxmlformats.org/officeDocument/2006/relationships/hyperlink" Target="https://www.ehime-u.ac.jp/ebook/eng_gra2022/index.html" TargetMode="External"/><Relationship Id="rId6" Type="http://schemas.openxmlformats.org/officeDocument/2006/relationships/hyperlink" Target="https://www.akita-u.ac.jp/shigen/eng/index.html" TargetMode="External"/><Relationship Id="rId238" Type="http://schemas.openxmlformats.org/officeDocument/2006/relationships/hyperlink" Target="http://rendai.muses.tottori-u.ac.jp/english/index.php" TargetMode="External"/><Relationship Id="rId445" Type="http://schemas.openxmlformats.org/officeDocument/2006/relationships/hyperlink" Target="https://www.eng.yamanashi.ac.jp/en/master/green_energy_convers_sci_technol/" TargetMode="External"/><Relationship Id="rId652" Type="http://schemas.openxmlformats.org/officeDocument/2006/relationships/hyperlink" Target="https://bsw3.naist.jp/eng/courses/courses.html" TargetMode="External"/><Relationship Id="rId1075" Type="http://schemas.openxmlformats.org/officeDocument/2006/relationships/hyperlink" Target="https://www2.sci.hokudai.ac.jp/gs/en" TargetMode="External"/><Relationship Id="rId1282" Type="http://schemas.openxmlformats.org/officeDocument/2006/relationships/hyperlink" Target="https://www.juntendo.ac.jp/academics/graduate/nurs/admission_international/gnlc/" TargetMode="External"/><Relationship Id="rId291" Type="http://schemas.openxmlformats.org/officeDocument/2006/relationships/hyperlink" Target="http://www.eng.nagasaki-u.ac.jp/english/index.html" TargetMode="External"/><Relationship Id="rId305" Type="http://schemas.openxmlformats.org/officeDocument/2006/relationships/hyperlink" Target="https://www.agr.nagoya-u.ac.jp/index-e.html" TargetMode="External"/><Relationship Id="rId512" Type="http://schemas.openxmlformats.org/officeDocument/2006/relationships/hyperlink" Target="https://www.med.kanazawa-u.ac.jp/lab/index.html" TargetMode="External"/><Relationship Id="rId957" Type="http://schemas.openxmlformats.org/officeDocument/2006/relationships/hyperlink" Target="https://www.toyo.ac.jp/en/academics/gs/gitm/mitm/mitm-professor/" TargetMode="External"/><Relationship Id="rId1142" Type="http://schemas.openxmlformats.org/officeDocument/2006/relationships/hyperlink" Target="https://www.ehime-u.ac.jp/en_page-prospective-students/" TargetMode="External"/><Relationship Id="rId86" Type="http://schemas.openxmlformats.org/officeDocument/2006/relationships/hyperlink" Target="https://www.int.gisehs.okayama-u.ac.jp/" TargetMode="External"/><Relationship Id="rId151" Type="http://schemas.openxmlformats.org/officeDocument/2006/relationships/hyperlink" Target="https://www.fast.kumamoto-u.ac.jp/gsst-en/" TargetMode="External"/><Relationship Id="rId389" Type="http://schemas.openxmlformats.org/officeDocument/2006/relationships/hyperlink" Target="https://www.hiroshima-u.ac.jp/en/gshs" TargetMode="External"/><Relationship Id="rId596" Type="http://schemas.openxmlformats.org/officeDocument/2006/relationships/hyperlink" Target="https://search.star.titech.ac.jp/titech-ss/lang.act?forward=search.act?event=basic&amp;lang=en&amp;" TargetMode="External"/><Relationship Id="rId817" Type="http://schemas.openxmlformats.org/officeDocument/2006/relationships/hyperlink" Target="https://www.omu.ac.jp/admissions/assets/eng_in_MD_kenkyuukagaiyou_eng.pdf" TargetMode="External"/><Relationship Id="rId1002" Type="http://schemas.openxmlformats.org/officeDocument/2006/relationships/hyperlink" Target="https://www.gs.niigata-u.ac.jp/~gsweb/en/mbrlist/amst1.html" TargetMode="External"/><Relationship Id="rId249" Type="http://schemas.openxmlformats.org/officeDocument/2006/relationships/hyperlink" Target="https://educ.titech.ac.jp/arch/eng/" TargetMode="External"/><Relationship Id="rId456" Type="http://schemas.openxmlformats.org/officeDocument/2006/relationships/hyperlink" Target="https://www-user.yokohama-cu.ac.jp/~english/index.php/academics/graduate/intman/" TargetMode="External"/><Relationship Id="rId663" Type="http://schemas.openxmlformats.org/officeDocument/2006/relationships/hyperlink" Target="https://www.gs.niigata-u.ac.jp/~gsweb/en/mbrlist/eie1.html" TargetMode="External"/><Relationship Id="rId870" Type="http://schemas.openxmlformats.org/officeDocument/2006/relationships/hyperlink" Target="https://www.tj.kyushu-u.ac.jp/en/exam/list.php" TargetMode="External"/><Relationship Id="rId1086" Type="http://schemas.openxmlformats.org/officeDocument/2006/relationships/hyperlink" Target="https://www.eng.hokudai.ac.jp/english/division/graduate.php" TargetMode="External"/><Relationship Id="rId1293" Type="http://schemas.openxmlformats.org/officeDocument/2006/relationships/hyperlink" Target="https://www.shinshu-u.ac.jp/graduate/scienceandtechnology/english/admission/agriculture.php" TargetMode="External"/><Relationship Id="rId1307" Type="http://schemas.openxmlformats.org/officeDocument/2006/relationships/hyperlink" Target="https://www.nodai.ac.jp/nodaigs/admission/form/" TargetMode="External"/><Relationship Id="rId13" Type="http://schemas.openxmlformats.org/officeDocument/2006/relationships/hyperlink" Target="https://ugas.agr.iwate-u.ac.jp/en/" TargetMode="External"/><Relationship Id="rId109" Type="http://schemas.openxmlformats.org/officeDocument/2006/relationships/hyperlink" Target="https://www.nst.kanazawa-u.ac.jp/eng/" TargetMode="External"/><Relationship Id="rId316" Type="http://schemas.openxmlformats.org/officeDocument/2006/relationships/hyperlink" Target="https://www.gs.niigata-u.ac.jp/~gsweb/en/index.html" TargetMode="External"/><Relationship Id="rId523" Type="http://schemas.openxmlformats.org/officeDocument/2006/relationships/hyperlink" Target="https://www.lsse.kyutech.ac.jp/english/staffs/" TargetMode="External"/><Relationship Id="rId968" Type="http://schemas.openxmlformats.org/officeDocument/2006/relationships/hyperlink" Target="https://www.agri.tohoku.ac.jp/en/researcher/sumita-tsuyoshi/" TargetMode="External"/><Relationship Id="rId1153" Type="http://schemas.openxmlformats.org/officeDocument/2006/relationships/hyperlink" Target="https://www.upc-osaka.ac.jp/new-univ/admissions/g/exam_info/graduate/gs_eng.html" TargetMode="External"/><Relationship Id="rId97" Type="http://schemas.openxmlformats.org/officeDocument/2006/relationships/hyperlink" Target="https://ace1.agri.kagoshima-u.ac.jp/agrifish-en/" TargetMode="External"/><Relationship Id="rId730" Type="http://schemas.openxmlformats.org/officeDocument/2006/relationships/hyperlink" Target="https://www.eng.hokudai.ac.jp/english/division/graduate.php" TargetMode="External"/><Relationship Id="rId828" Type="http://schemas.openxmlformats.org/officeDocument/2006/relationships/hyperlink" Target="https://www.rib.okayama-u.ac.jp/english/faculty/konishi/" TargetMode="External"/><Relationship Id="rId1013" Type="http://schemas.openxmlformats.org/officeDocument/2006/relationships/hyperlink" Target="https://www.gs.niigata-u.ac.jp/~gsweb/en/mbrlist/lfs1.html" TargetMode="External"/><Relationship Id="rId1360" Type="http://schemas.openxmlformats.org/officeDocument/2006/relationships/hyperlink" Target="mailto:medgakum@med.niigata-u.ac.jp" TargetMode="External"/><Relationship Id="rId162" Type="http://schemas.openxmlformats.org/officeDocument/2006/relationships/hyperlink" Target="https://www.fast.kumamoto-u.ac.jp/gsst-en/" TargetMode="External"/><Relationship Id="rId467" Type="http://schemas.openxmlformats.org/officeDocument/2006/relationships/hyperlink" Target="http://www.ritsumei.ac.jp/gsps/eng/" TargetMode="External"/><Relationship Id="rId1097" Type="http://schemas.openxmlformats.org/officeDocument/2006/relationships/hyperlink" Target="https://www.tr.yamagata-u.ac.jp/en/staff.html" TargetMode="External"/><Relationship Id="rId1220" Type="http://schemas.openxmlformats.org/officeDocument/2006/relationships/hyperlink" Target="http://www.law.kyushu-u.ac.jp/programsinenglish/" TargetMode="External"/><Relationship Id="rId1318" Type="http://schemas.openxmlformats.org/officeDocument/2006/relationships/hyperlink" Target="https://www.tiu.ac.jp/etrack/admissions/downloads.html" TargetMode="External"/><Relationship Id="rId674" Type="http://schemas.openxmlformats.org/officeDocument/2006/relationships/hyperlink" Target="https://www.gs.niigata-u.ac.jp/~gsweb/en/mbrlist/lfs1.html" TargetMode="External"/><Relationship Id="rId881" Type="http://schemas.openxmlformats.org/officeDocument/2006/relationships/hyperlink" Target="https://www.env.t.kyoto-u.ac.jp/en/information/laboratory" TargetMode="External"/><Relationship Id="rId979" Type="http://schemas.openxmlformats.org/officeDocument/2006/relationships/hyperlink" Target="https://www.tut.ac.jp/english/schools/faculty/cs/index.html" TargetMode="External"/><Relationship Id="rId24" Type="http://schemas.openxmlformats.org/officeDocument/2006/relationships/hyperlink" Target="https://www.utsunomiya-u.ac.jp/grdc/en/" TargetMode="External"/><Relationship Id="rId327" Type="http://schemas.openxmlformats.org/officeDocument/2006/relationships/hyperlink" Target="https://www.gs.niigata-u.ac.jp/~gsweb/en/index.html" TargetMode="External"/><Relationship Id="rId534" Type="http://schemas.openxmlformats.org/officeDocument/2006/relationships/hyperlink" Target="https://www.ges.kyoto-u.ac.jp/en/faculty/members" TargetMode="External"/><Relationship Id="rId741" Type="http://schemas.openxmlformats.org/officeDocument/2006/relationships/hyperlink" Target="https://www.tr.yamagata-u.ac.jp/en/staff.html" TargetMode="External"/><Relationship Id="rId839" Type="http://schemas.openxmlformats.org/officeDocument/2006/relationships/hyperlink" Target="https://homeugs.agri.kagoshima-u.ac.jp/en/faculty-members/environmental-science/" TargetMode="External"/><Relationship Id="rId1164" Type="http://schemas.openxmlformats.org/officeDocument/2006/relationships/hyperlink" Target="https://www.omu.ac.jp/admissions/assets/v_in_boshuuyoukou_gaitoku_eng_web_rev.pdf" TargetMode="External"/><Relationship Id="rId1371" Type="http://schemas.openxmlformats.org/officeDocument/2006/relationships/hyperlink" Target="mailto:medgakum@med.niigata-u.ac.jp" TargetMode="External"/><Relationship Id="rId173" Type="http://schemas.openxmlformats.org/officeDocument/2006/relationships/hyperlink" Target="http://www.medphas.kumamoto-u.ac.jp/en/medgrad/" TargetMode="External"/><Relationship Id="rId380" Type="http://schemas.openxmlformats.org/officeDocument/2006/relationships/hyperlink" Target="https://www.med.niigata-u.ac.jp/eng/top.html" TargetMode="External"/><Relationship Id="rId601" Type="http://schemas.openxmlformats.org/officeDocument/2006/relationships/hyperlink" Target="https://www.nodai.ac.jp/application/files/8816/8542/4476/2024_HP.pdf" TargetMode="External"/><Relationship Id="rId1024" Type="http://schemas.openxmlformats.org/officeDocument/2006/relationships/hyperlink" Target="https://www.gs.niigata-u.ac.jp/~gsweb/en/mbrlist/lfs1.html" TargetMode="External"/><Relationship Id="rId1231" Type="http://schemas.openxmlformats.org/officeDocument/2006/relationships/hyperlink" Target="https://www.fast.kumamoto-u.ac.jp/gsst-en/admissions/" TargetMode="External"/><Relationship Id="rId240" Type="http://schemas.openxmlformats.org/officeDocument/2006/relationships/hyperlink" Target="http://rendai.muses.tottori-u.ac.jp/english/index.php" TargetMode="External"/><Relationship Id="rId478" Type="http://schemas.openxmlformats.org/officeDocument/2006/relationships/hyperlink" Target="https://www.akita-u.ac.jp/shigen/eng/graduate/info.html" TargetMode="External"/><Relationship Id="rId685" Type="http://schemas.openxmlformats.org/officeDocument/2006/relationships/hyperlink" Target="https://www.gs.niigata-u.ac.jp/~gsweb/mbrlist/lfs2.html" TargetMode="External"/><Relationship Id="rId892" Type="http://schemas.openxmlformats.org/officeDocument/2006/relationships/hyperlink" Target="https://www.fast.kumamoto-u.ac.jp/gsst-en/res_act/" TargetMode="External"/><Relationship Id="rId906" Type="http://schemas.openxmlformats.org/officeDocument/2006/relationships/hyperlink" Target="https://www.kochi-tech.ac.jp/english/admission/ssp_aft19oct/ssp-research-project-list-for-prospective-students-enrolling-in-oct.html" TargetMode="External"/><Relationship Id="rId1329" Type="http://schemas.openxmlformats.org/officeDocument/2006/relationships/hyperlink" Target="mailto:international@dent.tohoku.ac.jp" TargetMode="External"/><Relationship Id="rId35" Type="http://schemas.openxmlformats.org/officeDocument/2006/relationships/hyperlink" Target="https://www.utsunomiya-u.ac.jp/grdc_d/en/"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gs.niigata-u.ac.jp/~gsweb/en/index.html" TargetMode="External"/><Relationship Id="rId545" Type="http://schemas.openxmlformats.org/officeDocument/2006/relationships/hyperlink" Target="https://www.fast.kumamoto-u.ac.jp/gsst-en/res_act/" TargetMode="External"/><Relationship Id="rId752" Type="http://schemas.openxmlformats.org/officeDocument/2006/relationships/hyperlink" Target="https://www.yamaguchi-u.ac.jp/agr-en/biochemi/index.html" TargetMode="External"/><Relationship Id="rId1175" Type="http://schemas.openxmlformats.org/officeDocument/2006/relationships/hyperlink" Target="https://www.elst.okayama-u.ac.jp/admission/nyugakushiken/mc-guideline/" TargetMode="External"/><Relationship Id="rId1382" Type="http://schemas.openxmlformats.org/officeDocument/2006/relationships/hyperlink" Target="https://iist.hosei.ac.jp/admission/" TargetMode="External"/><Relationship Id="rId184" Type="http://schemas.openxmlformats.org/officeDocument/2006/relationships/hyperlink" Target="http://www.kochi-u.ac.jp/agrimar/english/index.html" TargetMode="External"/><Relationship Id="rId391" Type="http://schemas.openxmlformats.org/officeDocument/2006/relationships/hyperlink" Target="https://www.hiroshima-u.ac.jp/en/smart_society" TargetMode="External"/><Relationship Id="rId405" Type="http://schemas.openxmlformats.org/officeDocument/2006/relationships/hyperlink" Target="https://www2.fish.hokudai.ac.jp/language-english/" TargetMode="External"/><Relationship Id="rId612" Type="http://schemas.openxmlformats.org/officeDocument/2006/relationships/hyperlink" Target="https://www.toyo.ac.jp/en/academics/gs/glsc/mlsc/mlsc-professor/" TargetMode="External"/><Relationship Id="rId1035" Type="http://schemas.openxmlformats.org/officeDocument/2006/relationships/hyperlink" Target="https://www.gs.niigata-u.ac.jp/~gsweb/mbrlist/est1.html" TargetMode="External"/><Relationship Id="rId1242" Type="http://schemas.openxmlformats.org/officeDocument/2006/relationships/hyperlink" Target="https://www.fast.kumamoto-u.ac.jp/gsst-en/admissions/" TargetMode="External"/><Relationship Id="rId251" Type="http://schemas.openxmlformats.org/officeDocument/2006/relationships/hyperlink" Target="https://educ.titech.ac.jp/tse/eng/" TargetMode="External"/><Relationship Id="rId489" Type="http://schemas.openxmlformats.org/officeDocument/2006/relationships/hyperlink" Target="https://www.utsunomiya-u.ac.jp/grdc/en/" TargetMode="External"/><Relationship Id="rId696" Type="http://schemas.openxmlformats.org/officeDocument/2006/relationships/hyperlink" Target="https://www.gs.niigata-u.ac.jp/~gsweb/mbrlist/est1.html" TargetMode="External"/><Relationship Id="rId917" Type="http://schemas.openxmlformats.org/officeDocument/2006/relationships/hyperlink" Target="http://www.pf.chiba-u.ac.jp/research/scientists_list/index.html" TargetMode="External"/><Relationship Id="rId1102" Type="http://schemas.openxmlformats.org/officeDocument/2006/relationships/hyperlink" Target="https://www.tr.yamagata-u.ac.jp/en/staff.html" TargetMode="External"/><Relationship Id="rId46" Type="http://schemas.openxmlformats.org/officeDocument/2006/relationships/hyperlink" Target="https://www.omu.ac.jp/agri/en/graduate/agribio/" TargetMode="External"/><Relationship Id="rId349" Type="http://schemas.openxmlformats.org/officeDocument/2006/relationships/hyperlink" Target="https://www.gs.niigata-u.ac.jp/~gsweb/en/index.html" TargetMode="External"/><Relationship Id="rId556" Type="http://schemas.openxmlformats.org/officeDocument/2006/relationships/hyperlink" Target="https://er-web.sc.kogakuin.ac.jp/scripts/websearch/index.htm?lang=en" TargetMode="External"/><Relationship Id="rId763" Type="http://schemas.openxmlformats.org/officeDocument/2006/relationships/hyperlink" Target="https://admissions.apu.ac.jp/graduate/academics/mba/faculty/" TargetMode="External"/><Relationship Id="rId1186" Type="http://schemas.openxmlformats.org/officeDocument/2006/relationships/hyperlink" Target="mailto:nkkyoumu@kuas.kagoshima-u.ac.jp" TargetMode="External"/><Relationship Id="rId1393" Type="http://schemas.openxmlformats.org/officeDocument/2006/relationships/hyperlink" Target="mailto:miyaji-koji-cg@ynu.ac.jp" TargetMode="External"/><Relationship Id="rId1407" Type="http://schemas.openxmlformats.org/officeDocument/2006/relationships/hyperlink" Target="http://university.luke.ac.jp/sph/index.html" TargetMode="External"/><Relationship Id="rId111" Type="http://schemas.openxmlformats.org/officeDocument/2006/relationships/hyperlink" Target="https://s-yobou.w3.kanazawa-u.ac.jp/" TargetMode="External"/><Relationship Id="rId195" Type="http://schemas.openxmlformats.org/officeDocument/2006/relationships/hyperlink" Target="http://www.gsics.kobe-u.ac.jp/index.html" TargetMode="External"/><Relationship Id="rId209" Type="http://schemas.openxmlformats.org/officeDocument/2006/relationships/hyperlink" Target="https://www.shinshu-u.ac.jp/graduate/scienceandtechnology/english/" TargetMode="External"/><Relationship Id="rId416" Type="http://schemas.openxmlformats.org/officeDocument/2006/relationships/hyperlink" Target="https://www.eng.hokudai.ac.jp/english/division/graduate.php" TargetMode="External"/><Relationship Id="rId970" Type="http://schemas.openxmlformats.org/officeDocument/2006/relationships/hyperlink" Target="https://www.agri.tohoku.ac.jp/en/researcher/ishii-keiichi/" TargetMode="External"/><Relationship Id="rId1046" Type="http://schemas.openxmlformats.org/officeDocument/2006/relationships/hyperlink" Target="https://www.gs.niigata-u.ac.jp/~gsweb/mbrlist/est3.html" TargetMode="External"/><Relationship Id="rId1253" Type="http://schemas.openxmlformats.org/officeDocument/2006/relationships/hyperlink" Target="mailto:iyg-igaku-3@jimu.kumamoto-u.ac.jp" TargetMode="External"/><Relationship Id="rId623" Type="http://schemas.openxmlformats.org/officeDocument/2006/relationships/hyperlink" Target="https://ipads.a.u-tokyo.ac.jp/" TargetMode="External"/><Relationship Id="rId830" Type="http://schemas.openxmlformats.org/officeDocument/2006/relationships/hyperlink" Target="https://soran.cc.okayama-u.ac.jp/html/1aab98d24b30712a74506e4da22f6611_en.html" TargetMode="External"/><Relationship Id="rId928" Type="http://schemas.openxmlformats.org/officeDocument/2006/relationships/hyperlink" Target="https://tlsi.tsukuba.ac.jp/en/people/faculty-members/" TargetMode="External"/><Relationship Id="rId57" Type="http://schemas.openxmlformats.org/officeDocument/2006/relationships/hyperlink" Target="https://www.omu.ac.jp/sci/en/" TargetMode="External"/><Relationship Id="rId262" Type="http://schemas.openxmlformats.org/officeDocument/2006/relationships/hyperlink" Target="https://www.u-tokai.ac.jp/gd-engineering/crs-electrical-and-electronic-engineering/" TargetMode="External"/><Relationship Id="rId567" Type="http://schemas.openxmlformats.org/officeDocument/2006/relationships/hyperlink" Target="https://www.kic.ac.jp/eng/faculty.html" TargetMode="External"/><Relationship Id="rId1113"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197" Type="http://schemas.openxmlformats.org/officeDocument/2006/relationships/hyperlink" Target="mailto:t-daigakuin@adm.kanazawa-u.ac.jp" TargetMode="External"/><Relationship Id="rId1320" Type="http://schemas.openxmlformats.org/officeDocument/2006/relationships/hyperlink" Target="mailto:fso@civil.t.u-tokyo.ac.jp" TargetMode="External"/><Relationship Id="rId1418" Type="http://schemas.openxmlformats.org/officeDocument/2006/relationships/vmlDrawing" Target="../drawings/vmlDrawing2.vml"/><Relationship Id="rId122" Type="http://schemas.openxmlformats.org/officeDocument/2006/relationships/hyperlink" Target="https://www.kitakyu-u.ac.jp/env/lang-en/graduate/index.html" TargetMode="External"/><Relationship Id="rId774" Type="http://schemas.openxmlformats.org/officeDocument/2006/relationships/hyperlink" Target="https://www.waseda.jp/fpse/gsps/en/about/faculty/" TargetMode="External"/><Relationship Id="rId981" Type="http://schemas.openxmlformats.org/officeDocument/2006/relationships/hyperlink" Target="https://www.tut.ac.jp/english/schools/faculty/ace/index.html" TargetMode="External"/><Relationship Id="rId1057" Type="http://schemas.openxmlformats.org/officeDocument/2006/relationships/hyperlink" Target="https://www.med.niigata-u.ac.jp/eng/contents/collaboration/index.html" TargetMode="External"/><Relationship Id="rId427" Type="http://schemas.openxmlformats.org/officeDocument/2006/relationships/hyperlink" Target="https://www.tr.yamagata-u.ac.jp/en/index.html" TargetMode="External"/><Relationship Id="rId634" Type="http://schemas.openxmlformats.org/officeDocument/2006/relationships/hyperlink" Target="https://www.tut.ac.jp/english/schools/faculty/ee/index.html" TargetMode="External"/><Relationship Id="rId841" Type="http://schemas.openxmlformats.org/officeDocument/2006/relationships/hyperlink" Target="https://www.nst.kanazawa-u.ac.jp/labp/WebE_MP.html" TargetMode="External"/><Relationship Id="rId1264" Type="http://schemas.openxmlformats.org/officeDocument/2006/relationships/hyperlink" Target="http://www.kochi-u.ac.jp/agrimar/english/graduate/aap.html" TargetMode="External"/><Relationship Id="rId273" Type="http://schemas.openxmlformats.org/officeDocument/2006/relationships/hyperlink" Target="http://www.dent.tohoku.ac.jp/english/index.html" TargetMode="External"/><Relationship Id="rId480" Type="http://schemas.openxmlformats.org/officeDocument/2006/relationships/hyperlink" Target="https://www.riko.akita-u.ac.jp/en/" TargetMode="External"/><Relationship Id="rId701" Type="http://schemas.openxmlformats.org/officeDocument/2006/relationships/hyperlink" Target="https://www.gs.niigata-u.ac.jp/~gsweb/mbrlist/est1.html" TargetMode="External"/><Relationship Id="rId939" Type="http://schemas.openxmlformats.org/officeDocument/2006/relationships/hyperlink" Target="https://search.star.titech.ac.jp/titech-ss/lang.act?forward=search.act?event=basic&amp;lang=en&amp;" TargetMode="External"/><Relationship Id="rId1124" Type="http://schemas.openxmlformats.org/officeDocument/2006/relationships/hyperlink" Target="https://www.waseda.jp/fpse/gsps/en/about/faculty/" TargetMode="External"/><Relationship Id="rId1331" Type="http://schemas.openxmlformats.org/officeDocument/2006/relationships/hyperlink" Target="https://www.agri.tohoku.ac.jp/en/international/apply/" TargetMode="External"/><Relationship Id="rId68" Type="http://schemas.openxmlformats.org/officeDocument/2006/relationships/hyperlink" Target="https://www.elst.okayama-u.ac.jp/en/" TargetMode="External"/><Relationship Id="rId133" Type="http://schemas.openxmlformats.org/officeDocument/2006/relationships/hyperlink" Target="http://www.law.kyushu-u.ac.jp/" TargetMode="External"/><Relationship Id="rId340" Type="http://schemas.openxmlformats.org/officeDocument/2006/relationships/hyperlink" Target="https://www.gs.niigata-u.ac.jp/~gsweb/en/index.html" TargetMode="External"/><Relationship Id="rId578" Type="http://schemas.openxmlformats.org/officeDocument/2006/relationships/hyperlink" Target="https://www.h.chiba-u.jp/english/admission/index.html" TargetMode="External"/><Relationship Id="rId785" Type="http://schemas.openxmlformats.org/officeDocument/2006/relationships/hyperlink" Target="https://researchmap.jp/read0056191?lang=en" TargetMode="External"/><Relationship Id="rId992" Type="http://schemas.openxmlformats.org/officeDocument/2006/relationships/hyperlink" Target="https://www.civil.nagoya-u.ac.jp/ceeipo/research.html" TargetMode="External"/><Relationship Id="rId200" Type="http://schemas.openxmlformats.org/officeDocument/2006/relationships/hyperlink" Target="https://www.natural.shimane-u.ac.jp/speciality/kankyo_eng.html" TargetMode="External"/><Relationship Id="rId438" Type="http://schemas.openxmlformats.org/officeDocument/2006/relationships/hyperlink" Target="http://www.vet.yamaguchi-u.ac.jp/laboratory/gsvm/index_e.html" TargetMode="External"/><Relationship Id="rId645" Type="http://schemas.openxmlformats.org/officeDocument/2006/relationships/hyperlink" Target="https://www.nitech.ac.jp/examination/mt_files/2024_Master_list%20of%20adviser_0501.pdf" TargetMode="External"/><Relationship Id="rId852" Type="http://schemas.openxmlformats.org/officeDocument/2006/relationships/hyperlink" Target="https://s-yobou.w3.kanazawa-u.ac.jp/faculty/" TargetMode="External"/><Relationship Id="rId1068" Type="http://schemas.openxmlformats.org/officeDocument/2006/relationships/hyperlink" Target="https://seeds.office.hiroshima-u.ac.jp/profile/en.32b041fa77ca2101520e17560c007669.html" TargetMode="External"/><Relationship Id="rId1275" Type="http://schemas.openxmlformats.org/officeDocument/2006/relationships/hyperlink" Target="https://www.kochi-tech.ac.jp/english/admission/aft19oct/list-for-ordinary-program-application-documents.html" TargetMode="External"/><Relationship Id="rId284" Type="http://schemas.openxmlformats.org/officeDocument/2006/relationships/hyperlink" Target="https://www.tut.ac.jp/english/introduction/department03.html" TargetMode="External"/><Relationship Id="rId491" Type="http://schemas.openxmlformats.org/officeDocument/2006/relationships/hyperlink" Target="https://www.utsunomiya-u.ac.jp/grdc/en/" TargetMode="External"/><Relationship Id="rId505" Type="http://schemas.openxmlformats.org/officeDocument/2006/relationships/hyperlink" Target="https://www.gels.okayama-u.ac.jp/en/intro/dept/area/areas10_toshi_e.html" TargetMode="External"/><Relationship Id="rId712" Type="http://schemas.openxmlformats.org/officeDocument/2006/relationships/hyperlink" Target="https://www.hiroshima-u.ac.jp/en/ilife/research/life-and-environmental-sciences" TargetMode="External"/><Relationship Id="rId1135" Type="http://schemas.openxmlformats.org/officeDocument/2006/relationships/hyperlink" Target="mailto:kyoumu@ishikawa-pu.ac.jp" TargetMode="External"/><Relationship Id="rId1342" Type="http://schemas.openxmlformats.org/officeDocument/2006/relationships/hyperlink" Target="https://www.tmgh.nagasaki-u.ac.jp/en/application_details/application_documents" TargetMode="External"/><Relationship Id="rId79" Type="http://schemas.openxmlformats.org/officeDocument/2006/relationships/hyperlink" Target="https://www.elst.okayama-u.ac.jp/en/" TargetMode="External"/><Relationship Id="rId144" Type="http://schemas.openxmlformats.org/officeDocument/2006/relationships/hyperlink" Target="https://www.eps.sci.kyoto-u.ac.jp/division/staff/index-e.html" TargetMode="External"/><Relationship Id="rId589" Type="http://schemas.openxmlformats.org/officeDocument/2006/relationships/hyperlink" Target="https://www.teikyo-u.ac.jp/en/faculties/science_tech_m" TargetMode="External"/><Relationship Id="rId796" Type="http://schemas.openxmlformats.org/officeDocument/2006/relationships/hyperlink" Target="https://www.tr.yamagata-u.ac.jp/en/staff.html" TargetMode="External"/><Relationship Id="rId1202" Type="http://schemas.openxmlformats.org/officeDocument/2006/relationships/hyperlink" Target="https://www.kitakyu-u.ac.jp/env/lang-en/admissions.htmlSpecial%20Selection%20for%20International%20Scholarship%20Students"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bt.yamanashi.ac.jp/english/47/" TargetMode="External"/><Relationship Id="rId656" Type="http://schemas.openxmlformats.org/officeDocument/2006/relationships/hyperlink" Target="https://www.gs.niigata-u.ac.jp/~gsweb/en/mbrlist/amst1.html" TargetMode="External"/><Relationship Id="rId863" Type="http://schemas.openxmlformats.org/officeDocument/2006/relationships/hyperlink" Target="https://www.lsse.kyutech.ac.jp/english/staffs/" TargetMode="External"/><Relationship Id="rId1079" Type="http://schemas.openxmlformats.org/officeDocument/2006/relationships/hyperlink" Target="https://www.lfsci.hokudai.ac.jp/en/" TargetMode="External"/><Relationship Id="rId1286" Type="http://schemas.openxmlformats.org/officeDocument/2006/relationships/hyperlink" Target="https://www.shinshu-u.ac.jp/graduate/scienceandtechnology/english/admission/agriculture.php" TargetMode="External"/><Relationship Id="rId211" Type="http://schemas.openxmlformats.org/officeDocument/2006/relationships/hyperlink" Target="https://www.shinshu-u.ac.jp/graduate/scienceandtechnology/english/" TargetMode="External"/><Relationship Id="rId295" Type="http://schemas.openxmlformats.org/officeDocument/2006/relationships/hyperlink" Target="http://www.eng.nagasaki-u.ac.jp/english/index.html" TargetMode="External"/><Relationship Id="rId309" Type="http://schemas.openxmlformats.org/officeDocument/2006/relationships/hyperlink" Target="https://www.agr.nagoya-u.ac.jp/index-e.html" TargetMode="External"/><Relationship Id="rId516" Type="http://schemas.openxmlformats.org/officeDocument/2006/relationships/hyperlink" Target="https://www.kitakyu-u.ac.jp/env/lang-en/faculty/life/toru-matsumoto.html" TargetMode="External"/><Relationship Id="rId1146" Type="http://schemas.openxmlformats.org/officeDocument/2006/relationships/hyperlink" Target="https://www.agr.ehime-u.ac.jp/en/graduate/special/" TargetMode="External"/><Relationship Id="rId723" Type="http://schemas.openxmlformats.org/officeDocument/2006/relationships/hyperlink" Target="https://www.lfsci.hokudai.ac.jp/en/" TargetMode="External"/><Relationship Id="rId930" Type="http://schemas.openxmlformats.org/officeDocument/2006/relationships/hyperlink" Target="https://pepp.hass.tsukuba.ac.jp/people/" TargetMode="External"/><Relationship Id="rId1006" Type="http://schemas.openxmlformats.org/officeDocument/2006/relationships/hyperlink" Target="https://www.gs.niigata-u.ac.jp/~gsweb/en/mbrlist/lfs.html" TargetMode="External"/><Relationship Id="rId1353" Type="http://schemas.openxmlformats.org/officeDocument/2006/relationships/hyperlink" Target="http://www.env.nagoya-u.ac.jp/english/admission/index.html"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13" Type="http://schemas.openxmlformats.org/officeDocument/2006/relationships/hyperlink" Target="https://www.lsse.kyutech.ac.jp/english/admission/information.html" TargetMode="External"/><Relationship Id="rId1297" Type="http://schemas.openxmlformats.org/officeDocument/2006/relationships/hyperlink" Target="mailto:u-international@teikyo-u.ac.jp" TargetMode="External"/><Relationship Id="rId222" Type="http://schemas.openxmlformats.org/officeDocument/2006/relationships/hyperlink" Target="https://tlsi.tsukuba.ac.jp/" TargetMode="External"/><Relationship Id="rId667" Type="http://schemas.openxmlformats.org/officeDocument/2006/relationships/hyperlink" Target="https://www.gs.niigata-u.ac.jp/~gsweb/en/mbrlist/lfs1.html" TargetMode="External"/><Relationship Id="rId874" Type="http://schemas.openxmlformats.org/officeDocument/2006/relationships/hyperlink" Target="https://hyoka.ofc.kyushu-u.ac.jp/search/organization/04170000/english.html" TargetMode="External"/><Relationship Id="rId17" Type="http://schemas.openxmlformats.org/officeDocument/2006/relationships/hyperlink" Target="https://www.tr.yamagata-u.ac.jp/en/index.html" TargetMode="External"/><Relationship Id="rId527" Type="http://schemas.openxmlformats.org/officeDocument/2006/relationships/hyperlink" Target="https://arch.kyushu-u.ac.jp/saus/research/staff/" TargetMode="External"/><Relationship Id="rId734" Type="http://schemas.openxmlformats.org/officeDocument/2006/relationships/hyperlink" Target="https://www.eng.hokudai.ac.jp/english/division/graduate.php" TargetMode="External"/><Relationship Id="rId941" Type="http://schemas.openxmlformats.org/officeDocument/2006/relationships/hyperlink" Target="https://search.star.titech.ac.jp/titech-ss/lang.act?forward=search.act?event=basic&amp;lang=en&amp;" TargetMode="External"/><Relationship Id="rId1157" Type="http://schemas.openxmlformats.org/officeDocument/2006/relationships/hyperlink" Target="https://www.upc-osaka.ac.jp/new-univ/admissions/g/exam_info/graduate/gs_eng.html" TargetMode="External"/><Relationship Id="rId1364" Type="http://schemas.openxmlformats.org/officeDocument/2006/relationships/hyperlink" Target="mailto:medgakum@med.niigata-u.ac.jp"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www.med.niigata-u.ac.jp/eng/top.html" TargetMode="External"/><Relationship Id="rId58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01" Type="http://schemas.openxmlformats.org/officeDocument/2006/relationships/hyperlink" Target="https://www.utsunomiya-u.ac.jp/grdc_d/en/" TargetMode="External"/><Relationship Id="rId1017" Type="http://schemas.openxmlformats.org/officeDocument/2006/relationships/hyperlink" Target="https://www.gs.niigata-u.ac.jp/~gsweb/en/mbrlist/lfs1.html" TargetMode="External"/><Relationship Id="rId1224" Type="http://schemas.openxmlformats.org/officeDocument/2006/relationships/hyperlink" Target="mailto:hyaku@agr.kyushu-u.ac.jp"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eng.tottori-u.ac.jp/english" TargetMode="External"/><Relationship Id="rId440" Type="http://schemas.openxmlformats.org/officeDocument/2006/relationships/hyperlink" Target="https://www.yamaguchi-u.ac.jp/gsti/en/index.html" TargetMode="External"/><Relationship Id="rId678" Type="http://schemas.openxmlformats.org/officeDocument/2006/relationships/hyperlink" Target="https://www.gs.niigata-u.ac.jp/~gsweb/en/mbrlist/lfs1.html" TargetMode="External"/><Relationship Id="rId885" Type="http://schemas.openxmlformats.org/officeDocument/2006/relationships/hyperlink" Target="https://www.fast.kumamoto-u.ac.jp/gsst-en/res_act/" TargetMode="External"/><Relationship Id="rId1070" Type="http://schemas.openxmlformats.org/officeDocument/2006/relationships/hyperlink" Target="https://iist.hosei.ac.jp/featured-research/" TargetMode="External"/><Relationship Id="rId28" Type="http://schemas.openxmlformats.org/officeDocument/2006/relationships/hyperlink" Target="https://www.utsunomiya-u.ac.jp/grdc/en/" TargetMode="External"/><Relationship Id="rId275" Type="http://schemas.openxmlformats.org/officeDocument/2006/relationships/hyperlink" Target="https://www.eng.tohoku.ac.jp/english/" TargetMode="External"/><Relationship Id="rId300" Type="http://schemas.openxmlformats.org/officeDocument/2006/relationships/hyperlink" Target="http://phse.web.nitech.ac.jp/en/index.html" TargetMode="External"/><Relationship Id="rId482" Type="http://schemas.openxmlformats.org/officeDocument/2006/relationships/hyperlink" Target="https://www.utsunomiya-u.ac.jp/grdc/en/" TargetMode="External"/><Relationship Id="rId538" Type="http://schemas.openxmlformats.org/officeDocument/2006/relationships/hyperlink" Target="https://www.fast.kumamoto-u.ac.jp/gsst-en/res_act/" TargetMode="External"/><Relationship Id="rId703" Type="http://schemas.openxmlformats.org/officeDocument/2006/relationships/hyperlink" Target="https://www.gs.niigata-u.ac.jp/~gsweb/mbrlist/est3.html" TargetMode="External"/><Relationship Id="rId745" Type="http://schemas.openxmlformats.org/officeDocument/2006/relationships/hyperlink" Target="https://www.tr.yamagata-u.ac.jp/en/staff.html" TargetMode="External"/><Relationship Id="rId910" Type="http://schemas.openxmlformats.org/officeDocument/2006/relationships/hyperlink" Target="https://www.shibaura-it.ac.jp/en/study/graduate/guideline.html" TargetMode="External"/><Relationship Id="rId952" Type="http://schemas.openxmlformats.org/officeDocument/2006/relationships/hyperlink" Target="https://www.wt-jdpsr.jp/faculty/" TargetMode="External"/><Relationship Id="rId1168" Type="http://schemas.openxmlformats.org/officeDocument/2006/relationships/hyperlink" Target="https://www.elst.okayama-u.ac.jp/en/admission/" TargetMode="External"/><Relationship Id="rId1333" Type="http://schemas.openxmlformats.org/officeDocument/2006/relationships/hyperlink" Target="https://www.agri.tohoku.ac.jp/en/international/apply/" TargetMode="External"/><Relationship Id="rId1375" Type="http://schemas.openxmlformats.org/officeDocument/2006/relationships/hyperlink" Target="https://www.hiroshima-u.ac.jp/en/adse/en_research_students" TargetMode="External"/><Relationship Id="rId81" Type="http://schemas.openxmlformats.org/officeDocument/2006/relationships/hyperlink" Target="https://www.elst.okayama-u.ac.jp/en/" TargetMode="External"/><Relationship Id="rId135" Type="http://schemas.openxmlformats.org/officeDocument/2006/relationships/hyperlink" Target="https://www.design.kyushu-u.ac.jp/en/home/" TargetMode="External"/><Relationship Id="rId177" Type="http://schemas.openxmlformats.org/officeDocument/2006/relationships/hyperlink" Target="https://www.pu-hiroshima.ac.jp/book/list/book186.html" TargetMode="External"/><Relationship Id="rId342" Type="http://schemas.openxmlformats.org/officeDocument/2006/relationships/hyperlink" Target="https://www.gs.niigata-u.ac.jp/~gsweb/en/index.html" TargetMode="External"/><Relationship Id="rId384" Type="http://schemas.openxmlformats.org/officeDocument/2006/relationships/hyperlink" Target="https://www.ipp.hit-u.ac.jp/appp/" TargetMode="External"/><Relationship Id="rId591" Type="http://schemas.openxmlformats.org/officeDocument/2006/relationships/hyperlink" Target="https://www.kaiyodai.ac.jp/entranceexamination/graduate/2024M1-E-list_of_Supervisor%27s.pdf" TargetMode="External"/><Relationship Id="rId605" Type="http://schemas.openxmlformats.org/officeDocument/2006/relationships/hyperlink" Target="https://www.nodai.ac.jp/application/files/4416/8377/7835/2024_HP2023.05.01.pdf" TargetMode="External"/><Relationship Id="rId787" Type="http://schemas.openxmlformats.org/officeDocument/2006/relationships/hyperlink" Target="https://ugas.agr.iwate-u.ac.jp/en/introduction-to-our-professors/" TargetMode="External"/><Relationship Id="rId812" Type="http://schemas.openxmlformats.org/officeDocument/2006/relationships/hyperlink" Target="https://www.omu.ac.jp/admissions/assets/eng_in_MD_kenkyuukagaiyou_eng.pdf" TargetMode="External"/><Relationship Id="rId994" Type="http://schemas.openxmlformats.org/officeDocument/2006/relationships/hyperlink" Target="https://www4.gsid.nagoya-u.ac.jp/general/members" TargetMode="External"/><Relationship Id="rId1028" Type="http://schemas.openxmlformats.org/officeDocument/2006/relationships/hyperlink" Target="https://www.gs.niigata-u.ac.jp/~gsweb/mbrlist/lfs2.html" TargetMode="External"/><Relationship Id="rId1235" Type="http://schemas.openxmlformats.org/officeDocument/2006/relationships/hyperlink" Target="https://www.fast.kumamoto-u.ac.jp/gsst-en/admissions/" TargetMode="External"/><Relationship Id="rId1400" Type="http://schemas.openxmlformats.org/officeDocument/2006/relationships/hyperlink" Target="https://www.waseda.jp/fpse/gsps/en/appilicants/schedule/" TargetMode="External"/><Relationship Id="rId202" Type="http://schemas.openxmlformats.org/officeDocument/2006/relationships/hyperlink" Target="https://www.genv.sophia.ac.jp/english/" TargetMode="External"/><Relationship Id="rId244" Type="http://schemas.openxmlformats.org/officeDocument/2006/relationships/hyperlink" Target="https://educ.titech.ac.jp/sc/eng/" TargetMode="External"/><Relationship Id="rId647" Type="http://schemas.openxmlformats.org/officeDocument/2006/relationships/hyperlink" Target="https://www.nitech.ac.jp/examination/mt_files/2024_Master_list%20of%20adviser_0501.pdf" TargetMode="External"/><Relationship Id="rId689" Type="http://schemas.openxmlformats.org/officeDocument/2006/relationships/hyperlink" Target="https://www.gs.niigata-u.ac.jp/~gsweb/mbrlist/lfs2.html" TargetMode="External"/><Relationship Id="rId854" Type="http://schemas.openxmlformats.org/officeDocument/2006/relationships/hyperlink" Target="https://s-yobou.w3.kanazawa-u.ac.jp/faculty/" TargetMode="External"/><Relationship Id="rId896" Type="http://schemas.openxmlformats.org/officeDocument/2006/relationships/hyperlink" Target="https://www.pu-hiroshima.ac.jp/uploaded/attachment/20392.pdf" TargetMode="External"/><Relationship Id="rId1081" Type="http://schemas.openxmlformats.org/officeDocument/2006/relationships/hyperlink" Target="https://www.vetmed.hokudai.ac.jp/en/veterinarymedicine/detail/" TargetMode="External"/><Relationship Id="rId1277" Type="http://schemas.openxmlformats.org/officeDocument/2006/relationships/hyperlink" Target="http://www.gsics.kobe-u.ac.jp/en/prospective/index.html" TargetMode="External"/><Relationship Id="rId1302" Type="http://schemas.openxmlformats.org/officeDocument/2006/relationships/hyperlink" Target="http://rendai.muses.tottori-u.ac.jp/english/news/detail.php?id=35" TargetMode="External"/><Relationship Id="rId39" Type="http://schemas.openxmlformats.org/officeDocument/2006/relationships/hyperlink" Target="https://www.eng.ehime-u.ac.jp/rikougaku/english/" TargetMode="External"/><Relationship Id="rId286" Type="http://schemas.openxmlformats.org/officeDocument/2006/relationships/hyperlink" Target="https://www.tut.ac.jp/english/introduction/department05.html" TargetMode="External"/><Relationship Id="rId451" Type="http://schemas.openxmlformats.org/officeDocument/2006/relationships/hyperlink" Target="https://www.fse.ynu.ac.jp/english/index.html" TargetMode="External"/><Relationship Id="rId493" Type="http://schemas.openxmlformats.org/officeDocument/2006/relationships/hyperlink" Target="http://www.sci.ehime-u.ac.jp/en/course/chemical/" TargetMode="External"/><Relationship Id="rId507" Type="http://schemas.openxmlformats.org/officeDocument/2006/relationships/hyperlink" Target="https://www.elst.okayama-u.ac.jp/en/" TargetMode="External"/><Relationship Id="rId549" Type="http://schemas.openxmlformats.org/officeDocument/2006/relationships/hyperlink" Target="https://ircms.kumamoto-u.ac.jp/members/pis/hitoshi_takizawa/" TargetMode="External"/><Relationship Id="rId714" Type="http://schemas.openxmlformats.org/officeDocument/2006/relationships/hyperlink" Target="https://r-info.ad.u-fukui.ac.jp/scripts/websearch/index.htm?lang=en" TargetMode="External"/><Relationship Id="rId756" Type="http://schemas.openxmlformats.org/officeDocument/2006/relationships/hyperlink" Target="https://er-web.ynu.ac.jp/html/SASAOKA_Manami/en.html" TargetMode="External"/><Relationship Id="rId921" Type="http://schemas.openxmlformats.org/officeDocument/2006/relationships/hyperlink" Target="https://www.sie.tsukuba.ac.jp/fac_search2/" TargetMode="External"/><Relationship Id="rId1137" Type="http://schemas.openxmlformats.org/officeDocument/2006/relationships/hyperlink" Target="https://www.agr.ibaraki.ac.jp/guidance/exam.html" TargetMode="External"/><Relationship Id="rId1179" Type="http://schemas.openxmlformats.org/officeDocument/2006/relationships/hyperlink" Target="mailto:yoshiba@okayama-u.ac.jp" TargetMode="External"/><Relationship Id="rId1344" Type="http://schemas.openxmlformats.org/officeDocument/2006/relationships/hyperlink" Target="https://www.planetaryhealth.nagasaki-u.ac.jp/en/" TargetMode="External"/><Relationship Id="rId1386" Type="http://schemas.openxmlformats.org/officeDocument/2006/relationships/hyperlink" Target="https://www.yamanashi.ac.jp/admission/45" TargetMode="External"/><Relationship Id="rId50" Type="http://schemas.openxmlformats.org/officeDocument/2006/relationships/hyperlink" Target="https://www.omu.ac.jp/eng/en/" TargetMode="External"/><Relationship Id="rId104" Type="http://schemas.openxmlformats.org/officeDocument/2006/relationships/hyperlink" Target="https://www.nst.kanazawa-u.ac.jp/eng/" TargetMode="External"/><Relationship Id="rId146" Type="http://schemas.openxmlformats.org/officeDocument/2006/relationships/hyperlink" Target="https://www.env.t.kyoto-u.ac.jp/en?set_language=en" TargetMode="External"/><Relationship Id="rId188" Type="http://schemas.openxmlformats.org/officeDocument/2006/relationships/hyperlink" Target="http://www.kochi-u.ac.jp/agrimar/english/index.html" TargetMode="External"/><Relationship Id="rId311" Type="http://schemas.openxmlformats.org/officeDocument/2006/relationships/hyperlink" Target="https://gsl.law.nagoya-u.ac.jp/" TargetMode="External"/><Relationship Id="rId353" Type="http://schemas.openxmlformats.org/officeDocument/2006/relationships/hyperlink" Target="https://www.gs.niigata-u.ac.jp/~gsweb/en/index.html" TargetMode="External"/><Relationship Id="rId395" Type="http://schemas.openxmlformats.org/officeDocument/2006/relationships/hyperlink" Target="http://www.eng.u-fukui.ac.jp/eng/organization/graduate/index.html" TargetMode="External"/><Relationship Id="rId409" Type="http://schemas.openxmlformats.org/officeDocument/2006/relationships/hyperlink" Target="https://www.eng.hokudai.ac.jp/english/division/graduate.php" TargetMode="External"/><Relationship Id="rId560" Type="http://schemas.openxmlformats.org/officeDocument/2006/relationships/hyperlink" Target="http://www.kochi-u.ac.jp/agrimar/english/graduate/aap.html" TargetMode="External"/><Relationship Id="rId798" Type="http://schemas.openxmlformats.org/officeDocument/2006/relationships/hyperlink" Target="https://www.tr.yamagata-u.ac.jp/en/staff.html" TargetMode="External"/><Relationship Id="rId963" Type="http://schemas.openxmlformats.org/officeDocument/2006/relationships/hyperlink" Target="https://www.a.u-tokyo.ac.jp/grad/Admission_Guidelines_M_2.pdf" TargetMode="External"/><Relationship Id="rId1039" Type="http://schemas.openxmlformats.org/officeDocument/2006/relationships/hyperlink" Target="https://www.gs.niigata-u.ac.jp/~gsweb/mbrlist/est1.html" TargetMode="External"/><Relationship Id="rId1190" Type="http://schemas.openxmlformats.org/officeDocument/2006/relationships/hyperlink" Target="mailto:nkkyoumu@kuas.kagoshima-u.ac.jp" TargetMode="External"/><Relationship Id="rId1204" Type="http://schemas.openxmlformats.org/officeDocument/2006/relationships/hyperlink" Target="https://www.kitakyu-u.ac.jp/env/lang-en/admissions.htmlSpecial%20Selection%20for%20International%20Scholarship%20Students" TargetMode="External"/><Relationship Id="rId1246" Type="http://schemas.openxmlformats.org/officeDocument/2006/relationships/hyperlink" Target="https://www.fast.kumamoto-u.ac.jp/gsst-en/admissions/" TargetMode="External"/><Relationship Id="rId1411" Type="http://schemas.openxmlformats.org/officeDocument/2006/relationships/hyperlink" Target="https://seeds.office.hiroshima-u.ac.jp/search/index.html?lang=en" TargetMode="External"/><Relationship Id="rId92" Type="http://schemas.openxmlformats.org/officeDocument/2006/relationships/hyperlink" Target="https://homeugs.agri.kagoshima-u.ac.jp/en/" TargetMode="External"/><Relationship Id="rId213" Type="http://schemas.openxmlformats.org/officeDocument/2006/relationships/hyperlink" Target="https://www.m.chiba-u.jp/dept/gakufu/" TargetMode="External"/><Relationship Id="rId420" Type="http://schemas.openxmlformats.org/officeDocument/2006/relationships/hyperlink" Target="https://www.eng.hokudai.ac.jp/english/division/graduate.php" TargetMode="External"/><Relationship Id="rId616" Type="http://schemas.openxmlformats.org/officeDocument/2006/relationships/hyperlink" Target="https://www.u-tokai.ac.jp/facultyguide/tag/course/crs-mechanical-engineering/en/" TargetMode="External"/><Relationship Id="rId658" Type="http://schemas.openxmlformats.org/officeDocument/2006/relationships/hyperlink" Target="https://www.gs.niigata-u.ac.jp/~gsweb/en/mbrlist/amst3.html" TargetMode="External"/><Relationship Id="rId823" Type="http://schemas.openxmlformats.org/officeDocument/2006/relationships/hyperlink" Target="https://www.gels.okayama-u.ac.jp/en/intro/dept/area/areas10_toshi_e.html" TargetMode="External"/><Relationship Id="rId865" Type="http://schemas.openxmlformats.org/officeDocument/2006/relationships/hyperlink" Target="https://www.econ.kyushu-u.ac.jp/english/pa_index/pa_index2/pa_14/" TargetMode="External"/><Relationship Id="rId1050" Type="http://schemas.openxmlformats.org/officeDocument/2006/relationships/hyperlink" Target="https://www.gs.niigata-u.ac.jp/~gsweb/mbrlist/est5.html" TargetMode="External"/><Relationship Id="rId1288" Type="http://schemas.openxmlformats.org/officeDocument/2006/relationships/hyperlink" Target="https://adm.sophia.ac.jp/eng/admissions/graduate_p/english_g2/gs/" TargetMode="External"/><Relationship Id="rId255" Type="http://schemas.openxmlformats.org/officeDocument/2006/relationships/hyperlink" Target="https://www.wt-jdpsr.jp/" TargetMode="External"/><Relationship Id="rId297" Type="http://schemas.openxmlformats.org/officeDocument/2006/relationships/hyperlink" Target="https://www.tmgh.nagasaki-u.ac.jp/en/" TargetMode="External"/><Relationship Id="rId462" Type="http://schemas.openxmlformats.org/officeDocument/2006/relationships/hyperlink" Target="https://admissions.apu.ac.jp/graduate/academics/mba/" TargetMode="External"/><Relationship Id="rId518" Type="http://schemas.openxmlformats.org/officeDocument/2006/relationships/hyperlink" Target="https://fais.ksrp.or.jp/05kenkyusha/srchres_e.asp?page=1&amp;dept=Department%20of%20Information%20Systems%20Engineering" TargetMode="External"/><Relationship Id="rId725" Type="http://schemas.openxmlformats.org/officeDocument/2006/relationships/hyperlink" Target="https://www.eng.hokudai.ac.jp/english/division/graduate.php" TargetMode="External"/><Relationship Id="rId932" Type="http://schemas.openxmlformats.org/officeDocument/2006/relationships/hyperlink" Target="https://www.wt-jdpsr.jp/faculty/" TargetMode="External"/><Relationship Id="rId1092" Type="http://schemas.openxmlformats.org/officeDocument/2006/relationships/hyperlink" Target="https://www.eng.hokudai.ac.jp/english/division/graduate.php" TargetMode="External"/><Relationship Id="rId1106"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148" Type="http://schemas.openxmlformats.org/officeDocument/2006/relationships/hyperlink" Target="https://www.omu.ac.jp/admissions/g/exam_info/graduate/gs_agri/" TargetMode="External"/><Relationship Id="rId1313" Type="http://schemas.openxmlformats.org/officeDocument/2006/relationships/hyperlink" Target="https://www.wt-jdpsr.jp/application-form/" TargetMode="External"/><Relationship Id="rId1355" Type="http://schemas.openxmlformats.org/officeDocument/2006/relationships/hyperlink" Target="mailto:gsid-jica@gsid.nagoya-u.ac.jp" TargetMode="External"/><Relationship Id="rId1397" Type="http://schemas.openxmlformats.org/officeDocument/2006/relationships/hyperlink" Target="https://www.fse.ynu.ac.jp/english/exam/exam/index.html" TargetMode="External"/><Relationship Id="rId115" Type="http://schemas.openxmlformats.org/officeDocument/2006/relationships/hyperlink" Target="https://iba.kwansei.ac.jp/en/imce/" TargetMode="External"/><Relationship Id="rId157" Type="http://schemas.openxmlformats.org/officeDocument/2006/relationships/hyperlink" Target="https://www.fast.kumamoto-u.ac.jp/gsst-en/department/masters_c/materials_science/" TargetMode="External"/><Relationship Id="rId322" Type="http://schemas.openxmlformats.org/officeDocument/2006/relationships/hyperlink" Target="https://www.gs.niigata-u.ac.jp/~gsweb/en/index.html" TargetMode="External"/><Relationship Id="rId364" Type="http://schemas.openxmlformats.org/officeDocument/2006/relationships/hyperlink" Target="https://www.gs.niigata-u.ac.jp/~gsweb/en/index.html" TargetMode="External"/><Relationship Id="rId767" Type="http://schemas.openxmlformats.org/officeDocument/2006/relationships/hyperlink" Target="https://admissions.apu.ac.jp/graduate/academics/gsa_master/faculty/" TargetMode="External"/><Relationship Id="rId974" Type="http://schemas.openxmlformats.org/officeDocument/2006/relationships/hyperlink" Target="https://www.agri.tohoku.ac.jp/en/researcher/sanggun-roh/" TargetMode="External"/><Relationship Id="rId1008" Type="http://schemas.openxmlformats.org/officeDocument/2006/relationships/hyperlink" Target="https://www.gs.niigata-u.ac.jp/~gsweb/en/mbrlist/lfs1.html" TargetMode="External"/><Relationship Id="rId1215"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199" Type="http://schemas.openxmlformats.org/officeDocument/2006/relationships/hyperlink" Target="https://en.juntendo.ac.jp/academics/graduate/hcn.html" TargetMode="External"/><Relationship Id="rId571" Type="http://schemas.openxmlformats.org/officeDocument/2006/relationships/hyperlink" Target="https://www.shibaura-it.ac.jp/en/study/graduate/guideline.html" TargetMode="External"/><Relationship Id="rId627" Type="http://schemas.openxmlformats.org/officeDocument/2006/relationships/hyperlink" Target="http://www.dent.tohoku.ac.jp/english/research/" TargetMode="External"/><Relationship Id="rId669" Type="http://schemas.openxmlformats.org/officeDocument/2006/relationships/hyperlink" Target="https://www.gs.niigata-u.ac.jp/~gsweb/en/mbrlist/lfs1.html" TargetMode="External"/><Relationship Id="rId834" Type="http://schemas.openxmlformats.org/officeDocument/2006/relationships/hyperlink" Target="https://homeugs.agri.kagoshima-u.ac.jp/en/faculty-members/biological-production/" TargetMode="External"/><Relationship Id="rId876" Type="http://schemas.openxmlformats.org/officeDocument/2006/relationships/hyperlink" Target="https://www.africa.asafas.kyoto-u.ac.jp/en/staff_en/" TargetMode="External"/><Relationship Id="rId1257" Type="http://schemas.openxmlformats.org/officeDocument/2006/relationships/hyperlink" Target="mailto:international@sc.kogakuin.ac.jp" TargetMode="External"/><Relationship Id="rId1299" Type="http://schemas.openxmlformats.org/officeDocument/2006/relationships/hyperlink" Target="mailto:en-kyoumu@ml.adm.tottori-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tlsi.tsukuba.ac.jp/" TargetMode="External"/><Relationship Id="rId266" Type="http://schemas.openxmlformats.org/officeDocument/2006/relationships/hyperlink" Target="https://www.tiu.ac.jp/etrack/graduate/gbe.html" TargetMode="External"/><Relationship Id="rId431" Type="http://schemas.openxmlformats.org/officeDocument/2006/relationships/hyperlink" Target="https://www.tr.yamagata-u.ac.jp/en/index.html" TargetMode="External"/><Relationship Id="rId473" Type="http://schemas.openxmlformats.org/officeDocument/2006/relationships/hyperlink" Target="https://www.waseda.jp/fcom/wbs/en/applicants/admission" TargetMode="External"/><Relationship Id="rId529" Type="http://schemas.openxmlformats.org/officeDocument/2006/relationships/hyperlink" Target="https://law.kyushu-u.ac.jp/cspa/staff/" TargetMode="External"/><Relationship Id="rId680" Type="http://schemas.openxmlformats.org/officeDocument/2006/relationships/hyperlink" Target="https://www.gs.niigata-u.ac.jp/~gsweb/en/mbrlist/lfs1.html" TargetMode="External"/><Relationship Id="rId736" Type="http://schemas.openxmlformats.org/officeDocument/2006/relationships/hyperlink" Target="https://www.eng.hokudai.ac.jp/english/division/graduate.php" TargetMode="External"/><Relationship Id="rId901" Type="http://schemas.openxmlformats.org/officeDocument/2006/relationships/hyperlink" Target="https://er-web.sc.kogakuin.ac.jp/scripts/websearch/index.htm?lang=en" TargetMode="External"/><Relationship Id="rId1061" Type="http://schemas.openxmlformats.org/officeDocument/2006/relationships/hyperlink" Target="https://www.med.niigata-u.ac.jp/eng/contents/collaboration/index.html" TargetMode="External"/><Relationship Id="rId1117" Type="http://schemas.openxmlformats.org/officeDocument/2006/relationships/hyperlink" Target="https://admissions.apu.ac.jp/graduate/academics/gsa_doctor/faculty/" TargetMode="External"/><Relationship Id="rId1159" Type="http://schemas.openxmlformats.org/officeDocument/2006/relationships/hyperlink" Target="https://www.omu.ac.jp/sci/en/international_course/admissons/" TargetMode="External"/><Relationship Id="rId1324" Type="http://schemas.openxmlformats.org/officeDocument/2006/relationships/hyperlink" Target="mailto:international@dent.tohoku.ac.jp" TargetMode="External"/><Relationship Id="rId1366" Type="http://schemas.openxmlformats.org/officeDocument/2006/relationships/hyperlink" Target="mailto:medgakum@med.niigata-u.ac.jp" TargetMode="External"/><Relationship Id="rId30" Type="http://schemas.openxmlformats.org/officeDocument/2006/relationships/hyperlink" Target="https://www.utsunomiya-u.ac.jp/grdc/en/" TargetMode="External"/><Relationship Id="rId126" Type="http://schemas.openxmlformats.org/officeDocument/2006/relationships/hyperlink" Target="https://gnst.gifu-u.ac.jp/e/" TargetMode="External"/><Relationship Id="rId168" Type="http://schemas.openxmlformats.org/officeDocument/2006/relationships/hyperlink" Target="https://www.fast.kumamoto-u.ac.jp/gsst-en/department/masters_c/materials_science/" TargetMode="External"/><Relationship Id="rId333" Type="http://schemas.openxmlformats.org/officeDocument/2006/relationships/hyperlink" Target="https://www.gs.niigata-u.ac.jp/~gsweb/en/index.html" TargetMode="External"/><Relationship Id="rId540" Type="http://schemas.openxmlformats.org/officeDocument/2006/relationships/hyperlink" Target="https://www.fast.kumamoto-u.ac.jp/gsst-en/res_act/" TargetMode="External"/><Relationship Id="rId778" Type="http://schemas.openxmlformats.org/officeDocument/2006/relationships/hyperlink" Target="https://www.waseda.jp/fsss/gsss/en/applicants/research-areas/" TargetMode="External"/><Relationship Id="rId943" Type="http://schemas.openxmlformats.org/officeDocument/2006/relationships/hyperlink" Target="https://search.star.titech.ac.jp/titech-ss/lang.act?forward=search.act?event=basic&amp;lang=en&amp;" TargetMode="External"/><Relationship Id="rId985" Type="http://schemas.openxmlformats.org/officeDocument/2006/relationships/hyperlink" Target="http://www.hss.nagasaki-u.ac.jp/en/gradschool/professors.html" TargetMode="External"/><Relationship Id="rId1019" Type="http://schemas.openxmlformats.org/officeDocument/2006/relationships/hyperlink" Target="https://www.gs.niigata-u.ac.jp/~gsweb/en/mbrlist/lfs1.html" TargetMode="External"/><Relationship Id="rId1170" Type="http://schemas.openxmlformats.org/officeDocument/2006/relationships/hyperlink" Target="https://www.elst.okayama-u.ac.jp/en/admission/" TargetMode="External"/><Relationship Id="rId72" Type="http://schemas.openxmlformats.org/officeDocument/2006/relationships/hyperlink" Target="https://www.elst.okayama-u.ac.jp/en/" TargetMode="External"/><Relationship Id="rId375" Type="http://schemas.openxmlformats.org/officeDocument/2006/relationships/hyperlink" Target="https://www.med.niigata-u.ac.jp/eng/top.html" TargetMode="External"/><Relationship Id="rId582" Type="http://schemas.openxmlformats.org/officeDocument/2006/relationships/hyperlink" Target="https://www.bres.tsukuba.ac.jp/en/masters-program/m-faculty/" TargetMode="External"/><Relationship Id="rId638" Type="http://schemas.openxmlformats.org/officeDocument/2006/relationships/hyperlink" Target="https://www.fe.nagasaki-u.ac.jp/suikan_e/kenkyusitu_shokai.html" TargetMode="External"/><Relationship Id="rId803" Type="http://schemas.openxmlformats.org/officeDocument/2006/relationships/hyperlink" Target="http://www.sci.ehime-u.ac.jp/en/course/chemical/" TargetMode="External"/><Relationship Id="rId845" Type="http://schemas.openxmlformats.org/officeDocument/2006/relationships/hyperlink" Target="https://www.nst.kanazawa-u.ac.jp/labp/WebE_EC.html" TargetMode="External"/><Relationship Id="rId1030" Type="http://schemas.openxmlformats.org/officeDocument/2006/relationships/hyperlink" Target="https://www.gs.niigata-u.ac.jp/~gsweb/mbrlist/lfs2.html" TargetMode="External"/><Relationship Id="rId1226" Type="http://schemas.openxmlformats.org/officeDocument/2006/relationships/hyperlink" Target="https://sci.kyoto-u.ac.jp/ja/admissions/phd" TargetMode="External"/><Relationship Id="rId1268" Type="http://schemas.openxmlformats.org/officeDocument/2006/relationships/hyperlink" Target="mailto:ia20@kochi-u.ac.jp" TargetMode="External"/><Relationship Id="rId3" Type="http://schemas.openxmlformats.org/officeDocument/2006/relationships/hyperlink" Target="mailto:yakugaku-kyoumu@office.osaka-u.ac.jp" TargetMode="External"/><Relationship Id="rId235" Type="http://schemas.openxmlformats.org/officeDocument/2006/relationships/hyperlink" Target="http://www.ipdre.tottori-u.ac.jp/dds/english/" TargetMode="External"/><Relationship Id="rId277" Type="http://schemas.openxmlformats.org/officeDocument/2006/relationships/hyperlink" Target="https://www.agri.tohoku.ac.jp/en/" TargetMode="External"/><Relationship Id="rId400" Type="http://schemas.openxmlformats.org/officeDocument/2006/relationships/hyperlink" Target="https://www.econ.hokudai.ac.jp/en/" TargetMode="External"/><Relationship Id="rId442" Type="http://schemas.openxmlformats.org/officeDocument/2006/relationships/hyperlink" Target="https://www.yamaguchi-u.ac.jp/econo/english/index.html" TargetMode="External"/><Relationship Id="rId484" Type="http://schemas.openxmlformats.org/officeDocument/2006/relationships/hyperlink" Target="https://www.utsunomiya-u.ac.jp/grdc/en/" TargetMode="External"/><Relationship Id="rId705" Type="http://schemas.openxmlformats.org/officeDocument/2006/relationships/hyperlink" Target="https://www.gs.niigata-u.ac.jp/~gsweb/mbrlist/est5.html" TargetMode="External"/><Relationship Id="rId887" Type="http://schemas.openxmlformats.org/officeDocument/2006/relationships/hyperlink" Target="https://www.fast.kumamoto-u.ac.jp/gsst-en/res_act/" TargetMode="External"/><Relationship Id="rId1072" Type="http://schemas.openxmlformats.org/officeDocument/2006/relationships/hyperlink" Target="https://www.ees.hokudai.ac.jp/kigaku/?page_id=2598" TargetMode="External"/><Relationship Id="rId1128" Type="http://schemas.openxmlformats.org/officeDocument/2006/relationships/hyperlink" Target="https://www.waseda.jp/fsss/gsss/en/applicants/research-areas/" TargetMode="External"/><Relationship Id="rId1335" Type="http://schemas.openxmlformats.org/officeDocument/2006/relationships/hyperlink" Target="https://www.agri.tohoku.ac.jp/en/international/apply/" TargetMode="External"/><Relationship Id="rId137" Type="http://schemas.openxmlformats.org/officeDocument/2006/relationships/hyperlink" Target="https://www.agr.kyushu-u.ac.jp/english/website2020/education/graduate/igp/" TargetMode="External"/><Relationship Id="rId302" Type="http://schemas.openxmlformats.org/officeDocument/2006/relationships/hyperlink" Target="http://ad.web.nitech.ac.jp/index_e.html" TargetMode="External"/><Relationship Id="rId344" Type="http://schemas.openxmlformats.org/officeDocument/2006/relationships/hyperlink" Target="https://www.gs.niigata-u.ac.jp/~gsweb/en/index.html" TargetMode="External"/><Relationship Id="rId691" Type="http://schemas.openxmlformats.org/officeDocument/2006/relationships/hyperlink" Target="https://www.gs.niigata-u.ac.jp/~gsweb/mbrlist/est1.html" TargetMode="External"/><Relationship Id="rId747" Type="http://schemas.openxmlformats.org/officeDocument/2006/relationships/hyperlink" Target="https://www.tr.yamagata-u.ac.jp/en/staff.html" TargetMode="External"/><Relationship Id="rId789" Type="http://schemas.openxmlformats.org/officeDocument/2006/relationships/hyperlink" Target="https://ugas.agr.iwate-u.ac.jp/en/introduction-to-our-professors/" TargetMode="External"/><Relationship Id="rId912" Type="http://schemas.openxmlformats.org/officeDocument/2006/relationships/hyperlink" Target="https://www.shibaura-it.ac.jp/en/study/graduate/guideline.html" TargetMode="External"/><Relationship Id="rId954" Type="http://schemas.openxmlformats.org/officeDocument/2006/relationships/hyperlink" Target="https://global-studies.doshisha.ac.jp/en/faculty_members/search_by_degree.html" TargetMode="External"/><Relationship Id="rId996" Type="http://schemas.openxmlformats.org/officeDocument/2006/relationships/hyperlink" Target="https://mswebs.naist.jp/english/courses/list/" TargetMode="External"/><Relationship Id="rId1377" Type="http://schemas.openxmlformats.org/officeDocument/2006/relationships/hyperlink" Target="https://www.u-fukui.ac.jp/eng/inbound/degree-e/geprd/" TargetMode="External"/><Relationship Id="rId41" Type="http://schemas.openxmlformats.org/officeDocument/2006/relationships/hyperlink" Target="https://www.eng.ehime-u.ac.jp/rikougaku/english/" TargetMode="External"/><Relationship Id="rId83" Type="http://schemas.openxmlformats.org/officeDocument/2006/relationships/hyperlink" Target="https://www.rib.okayama-u.ac.jp/english/research/pid-hp/" TargetMode="External"/><Relationship Id="rId179" Type="http://schemas.openxmlformats.org/officeDocument/2006/relationships/hyperlink" Target="https://www.kogakuin.ac.jp/english/graduate/ma.html" TargetMode="External"/><Relationship Id="rId386" Type="http://schemas.openxmlformats.org/officeDocument/2006/relationships/hyperlink" Target="https://www.hiroshima-u.ac.jp/en/ilife" TargetMode="External"/><Relationship Id="rId551" Type="http://schemas.openxmlformats.org/officeDocument/2006/relationships/hyperlink" Target="https://www.pu-hiroshima.ac.jp/uploaded/attachment/20392.pdf" TargetMode="External"/><Relationship Id="rId593" Type="http://schemas.openxmlformats.org/officeDocument/2006/relationships/hyperlink" Target="https://search.star.titech.ac.jp/titech-ss/lang.act?forward=search.act?event=basic&amp;lang=en&amp;" TargetMode="External"/><Relationship Id="rId607" Type="http://schemas.openxmlformats.org/officeDocument/2006/relationships/hyperlink" Target="https://www.ribs.tus.ac.jp/index.php/course/labforstu/" TargetMode="External"/><Relationship Id="rId649" Type="http://schemas.openxmlformats.org/officeDocument/2006/relationships/hyperlink" Target="https://researchmap.jp/chokai49?lang=en" TargetMode="External"/><Relationship Id="rId814" Type="http://schemas.openxmlformats.org/officeDocument/2006/relationships/hyperlink" Target="https://www.omu.ac.jp/admissions/assets/eng_in_MD_kenkyuukagaiyou_eng.pdf" TargetMode="External"/><Relationship Id="rId856" Type="http://schemas.openxmlformats.org/officeDocument/2006/relationships/hyperlink" Target="https://www.kitakyu-u.ac.jp/env/lang-en/faculty/life/toru-matsumoto.html" TargetMode="External"/><Relationship Id="rId1181" Type="http://schemas.openxmlformats.org/officeDocument/2006/relationships/hyperlink" Target="mailto:nkkyoumu@kuas.kagoshima-u.ac.jp" TargetMode="External"/><Relationship Id="rId1237" Type="http://schemas.openxmlformats.org/officeDocument/2006/relationships/hyperlink" Target="https://www.fast.kumamoto-u.ac.jp/gsst-en/admissions/" TargetMode="External"/><Relationship Id="rId1279" Type="http://schemas.openxmlformats.org/officeDocument/2006/relationships/hyperlink" Target="mailto:ryugaku@mail.admin.saga-u.ac.jp" TargetMode="External"/><Relationship Id="rId1402" Type="http://schemas.openxmlformats.org/officeDocument/2006/relationships/hyperlink" Target="https://www.waseda.jp/fsci/en/admissions_gs/" TargetMode="External"/><Relationship Id="rId190" Type="http://schemas.openxmlformats.org/officeDocument/2006/relationships/hyperlink" Target="http://www.kochi-u.ac.jp/agrimar/english/index.html" TargetMode="External"/><Relationship Id="rId204" Type="http://schemas.openxmlformats.org/officeDocument/2006/relationships/hyperlink" Target="http://www.sophia-humans.jp/department/01_education_06.html" TargetMode="External"/><Relationship Id="rId246" Type="http://schemas.openxmlformats.org/officeDocument/2006/relationships/hyperlink" Target="https://www.titech.ac.jp/english/about/organization/schools/organization02" TargetMode="External"/><Relationship Id="rId288" Type="http://schemas.openxmlformats.org/officeDocument/2006/relationships/hyperlink" Target="https://www.nagaokaut.ac.jp/e/gakubu/" TargetMode="External"/><Relationship Id="rId411" Type="http://schemas.openxmlformats.org/officeDocument/2006/relationships/hyperlink" Target="https://www.eng.hokudai.ac.jp/english/division/graduate.php" TargetMode="External"/><Relationship Id="rId453" Type="http://schemas.openxmlformats.org/officeDocument/2006/relationships/hyperlink" Target="https://www.fse.ynu.ac.jp/english/index.html" TargetMode="External"/><Relationship Id="rId509" Type="http://schemas.openxmlformats.org/officeDocument/2006/relationships/hyperlink" Target="https://www.rib.okayama-u.ac.jp/english/research/researchgroup-index/" TargetMode="External"/><Relationship Id="rId660" Type="http://schemas.openxmlformats.org/officeDocument/2006/relationships/hyperlink" Target="https://www.gs.niigata-u.ac.jp/~gsweb/en/mbrlist/eie2.html" TargetMode="External"/><Relationship Id="rId898" Type="http://schemas.openxmlformats.org/officeDocument/2006/relationships/hyperlink" Target="https://er-web.sc.kogakuin.ac.jp/scripts/websearch/index.htm?lang=en" TargetMode="External"/><Relationship Id="rId1041" Type="http://schemas.openxmlformats.org/officeDocument/2006/relationships/hyperlink" Target="https://www.gs.niigata-u.ac.jp/~gsweb/mbrlist/est1.html" TargetMode="External"/><Relationship Id="rId1083" Type="http://schemas.openxmlformats.org/officeDocument/2006/relationships/hyperlink" Target="https://www.eng.hokudai.ac.jp/english/division/graduate.php" TargetMode="External"/><Relationship Id="rId1139" Type="http://schemas.openxmlformats.org/officeDocument/2006/relationships/hyperlink" Target="https://www.ehime-u.ac.jp/en_page-prospective-students/" TargetMode="External"/><Relationship Id="rId1290" Type="http://schemas.openxmlformats.org/officeDocument/2006/relationships/hyperlink" Target="https://www.shinshu-u.ac.jp/graduate/scienceandtechnology/english/admission/agriculture.php" TargetMode="External"/><Relationship Id="rId1304" Type="http://schemas.openxmlformats.org/officeDocument/2006/relationships/hyperlink" Target="https://www.wt-jdpsr.jp/application-form/" TargetMode="External"/><Relationship Id="rId1346" Type="http://schemas.openxmlformats.org/officeDocument/2006/relationships/hyperlink" Target="mailto:international@adm.nitech.ac.jp" TargetMode="External"/><Relationship Id="rId106" Type="http://schemas.openxmlformats.org/officeDocument/2006/relationships/hyperlink" Target="https://www.nst.kanazawa-u.ac.jp/eng/" TargetMode="External"/><Relationship Id="rId313" Type="http://schemas.openxmlformats.org/officeDocument/2006/relationships/hyperlink" Target="https://bsw3.naist.jp/eng/" TargetMode="External"/><Relationship Id="rId495" Type="http://schemas.openxmlformats.org/officeDocument/2006/relationships/hyperlink" Target="https://www.eng.ehime-u.ac.jp/rikougaku/english/" TargetMode="External"/><Relationship Id="rId716" Type="http://schemas.openxmlformats.org/officeDocument/2006/relationships/hyperlink" Target="https://iist.hosei.ac.jp/featured-research/" TargetMode="External"/><Relationship Id="rId758" Type="http://schemas.openxmlformats.org/officeDocument/2006/relationships/hyperlink" Target="http://www.fse.ynu.ac.jp/english/exam/exam/imgs/teacher_list_en.pdf" TargetMode="External"/><Relationship Id="rId923" Type="http://schemas.openxmlformats.org/officeDocument/2006/relationships/hyperlink" Target="https://nc-bsys.tsukuba.ac.jp/english" TargetMode="External"/><Relationship Id="rId965" Type="http://schemas.openxmlformats.org/officeDocument/2006/relationships/hyperlink" Target="https://www.agri.tohoku.ac.jp/en/researcher/kato-kentaro/" TargetMode="External"/><Relationship Id="rId1150" Type="http://schemas.openxmlformats.org/officeDocument/2006/relationships/hyperlink" Target="https://www.omu.ac.jp/admissions/g/exam_info/graduate/gs_agri/" TargetMode="External"/><Relationship Id="rId1388" Type="http://schemas.openxmlformats.org/officeDocument/2006/relationships/hyperlink" Target="https://www.yamanashi.ac.jp/admission/45" TargetMode="External"/><Relationship Id="rId10" Type="http://schemas.openxmlformats.org/officeDocument/2006/relationships/hyperlink" Target="https://www.ishikawa-pu.ac.jp/graduate/" TargetMode="External"/><Relationship Id="rId52" Type="http://schemas.openxmlformats.org/officeDocument/2006/relationships/hyperlink" Target="https://www.omu.ac.jp/eng/en/" TargetMode="External"/><Relationship Id="rId94" Type="http://schemas.openxmlformats.org/officeDocument/2006/relationships/hyperlink" Target="https://homeugs.agri.kagoshima-u.ac.jp/en/" TargetMode="External"/><Relationship Id="rId148" Type="http://schemas.openxmlformats.org/officeDocument/2006/relationships/hyperlink" Target="https://www.fast.kumamoto-u.ac.jp/gsst-en/" TargetMode="External"/><Relationship Id="rId355" Type="http://schemas.openxmlformats.org/officeDocument/2006/relationships/hyperlink" Target="https://www.gs.niigata-u.ac.jp/~gsweb/en/index.html" TargetMode="External"/><Relationship Id="rId397" Type="http://schemas.openxmlformats.org/officeDocument/2006/relationships/hyperlink" Target="https://iist.hosei.ac.jp/" TargetMode="External"/><Relationship Id="rId520" Type="http://schemas.openxmlformats.org/officeDocument/2006/relationships/hyperlink" Target="http://gnst.gifu-u.ac.jp/international/agc/" TargetMode="External"/><Relationship Id="rId562" Type="http://schemas.openxmlformats.org/officeDocument/2006/relationships/hyperlink" Target="http://www.kochi-u.ac.jp/agrimar/english/graduate/aap.html" TargetMode="External"/><Relationship Id="rId618" Type="http://schemas.openxmlformats.org/officeDocument/2006/relationships/hyperlink" Target="https://www.tiu.ac.jp/etrack/wp-content/uploads/graduate_dmb_faculty.pdf" TargetMode="External"/><Relationship Id="rId825" Type="http://schemas.openxmlformats.org/officeDocument/2006/relationships/hyperlink" Target="https://www.elst.okayama-u.ac.jp/en/" TargetMode="External"/><Relationship Id="rId1192" Type="http://schemas.openxmlformats.org/officeDocument/2006/relationships/hyperlink" Target="https://www.nst.kanazawa-u.ac.jp/admission/doc.html" TargetMode="External"/><Relationship Id="rId1206" Type="http://schemas.openxmlformats.org/officeDocument/2006/relationships/hyperlink" Target="https://www.kitakyu-u.ac.jp/env/lang-en/admissions.htmlSpecial%20Selection%20for%20International%20Scholarship%20Students" TargetMode="External"/><Relationship Id="rId1248" Type="http://schemas.openxmlformats.org/officeDocument/2006/relationships/hyperlink" Target="https://www.fast.kumamoto-u.ac.jp/gsst-en/admissions/" TargetMode="External"/><Relationship Id="rId1413" Type="http://schemas.openxmlformats.org/officeDocument/2006/relationships/hyperlink" Target="https://seeds.office.hiroshima-u.ac.jp/search/index.html?lang=en" TargetMode="External"/><Relationship Id="rId215" Type="http://schemas.openxmlformats.org/officeDocument/2006/relationships/hyperlink" Target="https://www.sie.tsukuba.ac.jp/eng/" TargetMode="External"/><Relationship Id="rId257" Type="http://schemas.openxmlformats.org/officeDocument/2006/relationships/hyperlink" Target="http://www.pppschool.jp/en/Admissions/Admissions/" TargetMode="External"/><Relationship Id="rId422" Type="http://schemas.openxmlformats.org/officeDocument/2006/relationships/hyperlink" Target="https://www.miyazaki-u.ac.jp/tech/english/index_en.html" TargetMode="External"/><Relationship Id="rId464" Type="http://schemas.openxmlformats.org/officeDocument/2006/relationships/hyperlink" Target="https://admissions.apu.ac.jp/graduate/academics/mba/" TargetMode="External"/><Relationship Id="rId867" Type="http://schemas.openxmlformats.org/officeDocument/2006/relationships/hyperlink" Target="https://arch.kyushu-u.ac.jp/saus/research/staff/" TargetMode="External"/><Relationship Id="rId1010" Type="http://schemas.openxmlformats.org/officeDocument/2006/relationships/hyperlink" Target="https://www.gs.niigata-u.ac.jp/~gsweb/en/mbrlist/lfs1.html" TargetMode="External"/><Relationship Id="rId1052" Type="http://schemas.openxmlformats.org/officeDocument/2006/relationships/hyperlink" Target="https://www.gs.niigata-u.ac.jp/~gsweb/mbrlist/est5.html" TargetMode="External"/><Relationship Id="rId1094" Type="http://schemas.openxmlformats.org/officeDocument/2006/relationships/hyperlink" Target="https://www.eng.hokudai.ac.jp/english/division/graduate.php" TargetMode="External"/><Relationship Id="rId1108"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5" Type="http://schemas.openxmlformats.org/officeDocument/2006/relationships/hyperlink" Target="https://intad.doshisha.ac.jp/en/admissions/guide_entrance_exam_g.html" TargetMode="External"/><Relationship Id="rId299" Type="http://schemas.openxmlformats.org/officeDocument/2006/relationships/hyperlink" Target="http://lsac.web.nitech.ac.jp/en/" TargetMode="External"/><Relationship Id="rId727" Type="http://schemas.openxmlformats.org/officeDocument/2006/relationships/hyperlink" Target="https://www.eng.hokudai.ac.jp/english/division/graduate.php" TargetMode="External"/><Relationship Id="rId934" Type="http://schemas.openxmlformats.org/officeDocument/2006/relationships/hyperlink" Target="http://rendai.muses.tottori-u.ac.jp/english/outline/teachers/index.html" TargetMode="External"/><Relationship Id="rId1357" Type="http://schemas.openxmlformats.org/officeDocument/2006/relationships/hyperlink" Target="mailto:ryugaku@ad.naist.jp" TargetMode="External"/><Relationship Id="rId63" Type="http://schemas.openxmlformats.org/officeDocument/2006/relationships/hyperlink" Target="https://www.es.osaka-u.ac.jp/en/"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s://www.shibaura-it.ac.jp/en/study/graduate/guideline.html" TargetMode="External"/><Relationship Id="rId780" Type="http://schemas.openxmlformats.org/officeDocument/2006/relationships/hyperlink" Target="https://www.akita-u.ac.jp/shigen/eng/graduate/info.html" TargetMode="External"/><Relationship Id="rId1217" Type="http://schemas.openxmlformats.org/officeDocument/2006/relationships/hyperlink" Target="mailto:jbkkyomu1ed@jimu.kyushu-u.ac.jp" TargetMode="External"/><Relationship Id="rId226" Type="http://schemas.openxmlformats.org/officeDocument/2006/relationships/hyperlink" Target="https://tlsi.tsukuba.ac.jp/" TargetMode="External"/><Relationship Id="rId433" Type="http://schemas.openxmlformats.org/officeDocument/2006/relationships/hyperlink" Target="https://www.tr.yamagata-u.ac.jp/en/index.html" TargetMode="External"/><Relationship Id="rId878" Type="http://schemas.openxmlformats.org/officeDocument/2006/relationships/hyperlink" Target="https://www.ges.kyoto-u.ac.jp/en/faculty/members" TargetMode="External"/><Relationship Id="rId1063" Type="http://schemas.openxmlformats.org/officeDocument/2006/relationships/hyperlink" Target="https://www.med.niigata-u.ac.jp/eng/contents/collaboration/index.html" TargetMode="External"/><Relationship Id="rId1270" Type="http://schemas.openxmlformats.org/officeDocument/2006/relationships/hyperlink" Target="http://www.kochi-u.ac.jp/agrimar/english/graduate/aap.html" TargetMode="External"/><Relationship Id="rId640" Type="http://schemas.openxmlformats.org/officeDocument/2006/relationships/hyperlink" Target="http://www.hss.nagasaki-u.ac.jp/en/gradschool/professors.html" TargetMode="External"/><Relationship Id="rId738" Type="http://schemas.openxmlformats.org/officeDocument/2006/relationships/hyperlink" Target="https://www.miyazaki-u.ac.jp/exam/graduate-exam/selection/kougaku-sp.html" TargetMode="External"/><Relationship Id="rId945" Type="http://schemas.openxmlformats.org/officeDocument/2006/relationships/hyperlink" Target="http://adamcronin.org/" TargetMode="External"/><Relationship Id="rId1368" Type="http://schemas.openxmlformats.org/officeDocument/2006/relationships/hyperlink" Target="mailto:medgakum@med.niigata-u.ac.jp" TargetMode="External"/><Relationship Id="rId74" Type="http://schemas.openxmlformats.org/officeDocument/2006/relationships/hyperlink" Target="https://www.elst.okayama-u.ac.jp/en/" TargetMode="External"/><Relationship Id="rId377" Type="http://schemas.openxmlformats.org/officeDocument/2006/relationships/hyperlink" Target="https://www.med.niigata-u.ac.jp/eng/top.html" TargetMode="External"/><Relationship Id="rId500" Type="http://schemas.openxmlformats.org/officeDocument/2006/relationships/hyperlink" Target="https://www.gels.okayama-u.ac.jp/en/intro/dept/area/area04_ken_e.html" TargetMode="External"/><Relationship Id="rId584" Type="http://schemas.openxmlformats.org/officeDocument/2006/relationships/hyperlink" Target="https://tlsi.tsukuba.ac.jp/en/people/faculty-members/" TargetMode="External"/><Relationship Id="rId805" Type="http://schemas.openxmlformats.org/officeDocument/2006/relationships/hyperlink" Target="http://www.sci.ehime-u.ac.jp/en/course/chemical/" TargetMode="External"/><Relationship Id="rId1130" Type="http://schemas.openxmlformats.org/officeDocument/2006/relationships/hyperlink" Target="https://www.riko.akita-u.ac.jp/en/graduate.html" TargetMode="External"/><Relationship Id="rId1228" Type="http://schemas.openxmlformats.org/officeDocument/2006/relationships/hyperlink" Target="https://www.fast.kumamoto-u.ac.jp/gsst-en/admissions/" TargetMode="External"/><Relationship Id="rId5" Type="http://schemas.openxmlformats.org/officeDocument/2006/relationships/hyperlink" Target="https://rd.iai.osaka-u.ac.jp/" TargetMode="External"/><Relationship Id="rId237" Type="http://schemas.openxmlformats.org/officeDocument/2006/relationships/hyperlink" Target="https://gss.tottori-u.ac.jp/en" TargetMode="External"/><Relationship Id="rId791" Type="http://schemas.openxmlformats.org/officeDocument/2006/relationships/hyperlink" Target="https://www.tr.yamagata-u.ac.jp/en/staff.html" TargetMode="External"/><Relationship Id="rId889" Type="http://schemas.openxmlformats.org/officeDocument/2006/relationships/hyperlink" Target="https://www.fast.kumamoto-u.ac.jp/gsst-en/res_act/" TargetMode="External"/><Relationship Id="rId1074" Type="http://schemas.openxmlformats.org/officeDocument/2006/relationships/hyperlink" Target="https://www.agr.hokudai.ac.jp/en/r/faculty" TargetMode="External"/><Relationship Id="rId444" Type="http://schemas.openxmlformats.org/officeDocument/2006/relationships/hyperlink" Target="https://www.eng.yamanashi.ac.jp/en/" TargetMode="External"/><Relationship Id="rId651" Type="http://schemas.openxmlformats.org/officeDocument/2006/relationships/hyperlink" Target="http://isw3.naist.jp/Research/lablist-en.html" TargetMode="External"/><Relationship Id="rId749" Type="http://schemas.openxmlformats.org/officeDocument/2006/relationships/hyperlink" Target="https://www.tr.yamagata-u.ac.jp/en/staff.html" TargetMode="External"/><Relationship Id="rId1281" Type="http://schemas.openxmlformats.org/officeDocument/2006/relationships/hyperlink" Target="https://www.shizuoka.ac.jp/subject/graduate/stg/document/app_guide_2023_abp.pdf" TargetMode="External"/><Relationship Id="rId1379" Type="http://schemas.openxmlformats.org/officeDocument/2006/relationships/hyperlink" Target="https://www.ees.hokudai.ac.jp/kigaku/?page_id=2598" TargetMode="External"/><Relationship Id="rId290" Type="http://schemas.openxmlformats.org/officeDocument/2006/relationships/hyperlink" Target="http://www.hss.nagasaki-u.ac.jp/en/gradschool.html" TargetMode="External"/><Relationship Id="rId304" Type="http://schemas.openxmlformats.org/officeDocument/2006/relationships/hyperlink" Target="https://www.agr.nagoya-u.ac.jp/index-e.html" TargetMode="External"/><Relationship Id="rId388" Type="http://schemas.openxmlformats.org/officeDocument/2006/relationships/hyperlink" Target="https://www.hiroshima-u.ac.jp/en/gshs" TargetMode="External"/><Relationship Id="rId511" Type="http://schemas.openxmlformats.org/officeDocument/2006/relationships/hyperlink" Target="https://www.obihiro.ac.jp/en/inbound" TargetMode="External"/><Relationship Id="rId609" Type="http://schemas.openxmlformats.org/officeDocument/2006/relationships/hyperlink" Target="https://global-studies.doshisha.ac.jp/en/faculty_members/search_by_degree.html" TargetMode="External"/><Relationship Id="rId956" Type="http://schemas.openxmlformats.org/officeDocument/2006/relationships/hyperlink" Target="https://www.ribs.tus.ac.jp/index.php/course/labforstu/" TargetMode="External"/><Relationship Id="rId1141" Type="http://schemas.openxmlformats.org/officeDocument/2006/relationships/hyperlink" Target="https://www.ehime-u.ac.jp/en_page-prospective-students/" TargetMode="External"/><Relationship Id="rId1239" Type="http://schemas.openxmlformats.org/officeDocument/2006/relationships/hyperlink" Target="https://www.fast.kumamoto-u.ac.jp/gsst-en/admissions/" TargetMode="External"/><Relationship Id="rId85" Type="http://schemas.openxmlformats.org/officeDocument/2006/relationships/hyperlink" Target="https://www.int.gisehs.okayama-u.ac.jp/" TargetMode="External"/><Relationship Id="rId150" Type="http://schemas.openxmlformats.org/officeDocument/2006/relationships/hyperlink" Target="https://www.fast.kumamoto-u.ac.jp/gsst-en/" TargetMode="External"/><Relationship Id="rId595" Type="http://schemas.openxmlformats.org/officeDocument/2006/relationships/hyperlink" Target="https://search.star.titech.ac.jp/titech-ss/lang.act?forward=search.act?event=basic&amp;lang=en&amp;" TargetMode="External"/><Relationship Id="rId816" Type="http://schemas.openxmlformats.org/officeDocument/2006/relationships/hyperlink" Target="https://www.omu.ac.jp/admissions/assets/eng_in_MD_kenkyuukagaiyou_eng.pdf" TargetMode="External"/><Relationship Id="rId1001" Type="http://schemas.openxmlformats.org/officeDocument/2006/relationships/hyperlink" Target="https://www.gs.niigata-u.ac.jp/~gsweb/en/mbrlist/amst2.html" TargetMode="External"/><Relationship Id="rId248" Type="http://schemas.openxmlformats.org/officeDocument/2006/relationships/hyperlink" Target="https://educ.titech.ac.jp/bio/eng/" TargetMode="External"/><Relationship Id="rId455" Type="http://schemas.openxmlformats.org/officeDocument/2006/relationships/hyperlink" Target="https://www-user.yokohama-cu.ac.jp/~english/index.php/academics/graduate/urban/" TargetMode="External"/><Relationship Id="rId662" Type="http://schemas.openxmlformats.org/officeDocument/2006/relationships/hyperlink" Target="https://www.gs.niigata-u.ac.jp/~gsweb/en/mbrlist/lfs1.html" TargetMode="External"/><Relationship Id="rId1085" Type="http://schemas.openxmlformats.org/officeDocument/2006/relationships/hyperlink" Target="https://www.eng.hokudai.ac.jp/english/division/graduate.php" TargetMode="External"/><Relationship Id="rId1292" Type="http://schemas.openxmlformats.org/officeDocument/2006/relationships/hyperlink" Target="https://www.shinshu-u.ac.jp/graduate/scienceandtechnology/english/admission/agriculture.php" TargetMode="External"/><Relationship Id="rId1306" Type="http://schemas.openxmlformats.org/officeDocument/2006/relationships/hyperlink" Target="https://www.se.tmu.ac.jp/en/entrance_exam.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gs.niigata-u.ac.jp/~gsweb/en/index.html" TargetMode="External"/><Relationship Id="rId522" Type="http://schemas.openxmlformats.org/officeDocument/2006/relationships/hyperlink" Target="http://gnst.gifu-u.ac.jp/international/agc/" TargetMode="External"/><Relationship Id="rId967" Type="http://schemas.openxmlformats.org/officeDocument/2006/relationships/hyperlink" Target="https://www.agri.tohoku.ac.jp/en/researcher/shirakawa-hitoshi/" TargetMode="External"/><Relationship Id="rId1152" Type="http://schemas.openxmlformats.org/officeDocument/2006/relationships/hyperlink" Target="https://www.upc-osaka.ac.jp/new-univ/admissions/g/exam_info/graduate/gs_eng.html" TargetMode="External"/><Relationship Id="rId96" Type="http://schemas.openxmlformats.org/officeDocument/2006/relationships/hyperlink" Target="https://ace1.agri.kagoshima-u.ac.jp/agrifish-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ees.hokudai.ac.jp/?lang=en" TargetMode="External"/><Relationship Id="rId827" Type="http://schemas.openxmlformats.org/officeDocument/2006/relationships/hyperlink" Target="https://www.elst.okayama-u.ac.jp/en/" TargetMode="External"/><Relationship Id="rId1012" Type="http://schemas.openxmlformats.org/officeDocument/2006/relationships/hyperlink" Target="https://www.gs.niigata-u.ac.jp/~gsweb/en/mbrlist/lfs1.html" TargetMode="External"/><Relationship Id="rId259" Type="http://schemas.openxmlformats.org/officeDocument/2006/relationships/hyperlink" Target="https://www.toyo.ac.jp/en/academics/gs/gitm/gitm/" TargetMode="External"/><Relationship Id="rId466" Type="http://schemas.openxmlformats.org/officeDocument/2006/relationships/hyperlink" Target="http://en.ritsumei.ac.jp/gsise/" TargetMode="External"/><Relationship Id="rId673" Type="http://schemas.openxmlformats.org/officeDocument/2006/relationships/hyperlink" Target="https://www.gs.niigata-u.ac.jp/~gsweb/en/mbrlist/lfs1.html" TargetMode="External"/><Relationship Id="rId880" Type="http://schemas.openxmlformats.org/officeDocument/2006/relationships/hyperlink" Target="https://www.eps.sci.kyoto-u.ac.jp/division/staff/index-e.html" TargetMode="External"/><Relationship Id="rId1096" Type="http://schemas.openxmlformats.org/officeDocument/2006/relationships/hyperlink" Target="https://www.tr.yamagata-u.ac.jp/en/staff.html" TargetMode="External"/><Relationship Id="rId1317" Type="http://schemas.openxmlformats.org/officeDocument/2006/relationships/hyperlink" Target="https://www.tiu.ac.jp/etrack/admissions/downloads.html"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gs.niigata-u.ac.jp/~gsweb/en/index.html" TargetMode="External"/><Relationship Id="rId533" Type="http://schemas.openxmlformats.org/officeDocument/2006/relationships/hyperlink" Target="https://kdb.iimc.kyoto-u.ac.jp/profile/en.c70c2b28e4d0561d.html" TargetMode="External"/><Relationship Id="rId978" Type="http://schemas.openxmlformats.org/officeDocument/2006/relationships/hyperlink" Target="https://www.tut.ac.jp/english/schools/faculty/ee/index.html" TargetMode="External"/><Relationship Id="rId1163" Type="http://schemas.openxmlformats.org/officeDocument/2006/relationships/hyperlink" Target="https://www.omu.ac.jp/sci/en/international_course/admissons/" TargetMode="External"/><Relationship Id="rId1370" Type="http://schemas.openxmlformats.org/officeDocument/2006/relationships/hyperlink" Target="mailto:medgakum@med.niigata-u.ac.jp" TargetMode="External"/><Relationship Id="rId740" Type="http://schemas.openxmlformats.org/officeDocument/2006/relationships/hyperlink" Target="https://www.meiji.ac.jp/cip/english/graduate/governance/faculty.html" TargetMode="External"/><Relationship Id="rId838" Type="http://schemas.openxmlformats.org/officeDocument/2006/relationships/hyperlink" Target="https://homeugs.agri.kagoshima-u.ac.jp/en/faculty-members/biological-production/" TargetMode="External"/><Relationship Id="rId1023" Type="http://schemas.openxmlformats.org/officeDocument/2006/relationships/hyperlink" Target="https://www.gs.niigata-u.ac.jp/~gsweb/en/mbrlist/lfs1.html" TargetMode="External"/><Relationship Id="rId172" Type="http://schemas.openxmlformats.org/officeDocument/2006/relationships/hyperlink" Target="http://www.medphas.kumamoto-u.ac.jp/en/medgrad/" TargetMode="External"/><Relationship Id="rId477" Type="http://schemas.openxmlformats.org/officeDocument/2006/relationships/hyperlink" Target="https://www.waseda.jp/fhum/ghum/en/applicants/edics/" TargetMode="External"/><Relationship Id="rId600" Type="http://schemas.openxmlformats.org/officeDocument/2006/relationships/hyperlink" Target="https://www.nodai.ac.jp/application/files/8816/8542/4476/2024_HP.pdf" TargetMode="External"/><Relationship Id="rId684" Type="http://schemas.openxmlformats.org/officeDocument/2006/relationships/hyperlink" Target="https://www.gs.niigata-u.ac.jp/~gsweb/mbrlist/lfs2.html" TargetMode="External"/><Relationship Id="rId1230" Type="http://schemas.openxmlformats.org/officeDocument/2006/relationships/hyperlink" Target="https://www.fast.kumamoto-u.ac.jp/gsst-en/admissions/" TargetMode="External"/><Relationship Id="rId1328" Type="http://schemas.openxmlformats.org/officeDocument/2006/relationships/hyperlink" Target="https://www.agri.tohoku.ac.jp/en/international/apply/" TargetMode="External"/><Relationship Id="rId337" Type="http://schemas.openxmlformats.org/officeDocument/2006/relationships/hyperlink" Target="https://www.gs.niigata-u.ac.jp/~gsweb/en/index.html" TargetMode="External"/><Relationship Id="rId891" Type="http://schemas.openxmlformats.org/officeDocument/2006/relationships/hyperlink" Target="https://www.fast.kumamoto-u.ac.jp/gsst-en/res_act/" TargetMode="External"/><Relationship Id="rId905" Type="http://schemas.openxmlformats.org/officeDocument/2006/relationships/hyperlink" Target="https://www.kochi-tech.ac.jp/english/admission/ssp_aft19oct/ssp-research-project-list-for-prospective-students-enrolling-in-oct.html" TargetMode="External"/><Relationship Id="rId989" Type="http://schemas.openxmlformats.org/officeDocument/2006/relationships/hyperlink" Target="https://www.nitech.ac.jp/examination/mt_files/2024_Doctor_list%20of%20adviser_0501.pdf" TargetMode="External"/><Relationship Id="rId34" Type="http://schemas.openxmlformats.org/officeDocument/2006/relationships/hyperlink" Target="https://www.utsunomiya-u.ac.jp/grdc_d/en/" TargetMode="External"/><Relationship Id="rId544" Type="http://schemas.openxmlformats.org/officeDocument/2006/relationships/hyperlink" Target="https://www.fast.kumamoto-u.ac.jp/gsst-en/res_act/" TargetMode="External"/><Relationship Id="rId751" Type="http://schemas.openxmlformats.org/officeDocument/2006/relationships/hyperlink" Target="https://www.yamaguchi-u.ac.jp/agr-en/bioenvi/index.html" TargetMode="External"/><Relationship Id="rId849" Type="http://schemas.openxmlformats.org/officeDocument/2006/relationships/hyperlink" Target="https://www.med.kanazawa-u.ac.jp/lab/index.html" TargetMode="External"/><Relationship Id="rId1174" Type="http://schemas.openxmlformats.org/officeDocument/2006/relationships/hyperlink" Target="https://www.elst.okayama-u.ac.jp/en/admission/" TargetMode="External"/><Relationship Id="rId1381" Type="http://schemas.openxmlformats.org/officeDocument/2006/relationships/hyperlink" Target="https://www.u-fukui.ac.jp/eng/inbound/degree-e/gepis/" TargetMode="External"/><Relationship Id="rId183" Type="http://schemas.openxmlformats.org/officeDocument/2006/relationships/hyperlink" Target="https://www.kogakuin.ac.jp/english/graduate/md.html" TargetMode="External"/><Relationship Id="rId390" Type="http://schemas.openxmlformats.org/officeDocument/2006/relationships/hyperlink" Target="https://www.hiroshima-u.ac.jp/en/adse" TargetMode="External"/><Relationship Id="rId404" Type="http://schemas.openxmlformats.org/officeDocument/2006/relationships/hyperlink" Target="https://www2.fish.hokudai.ac.jp/language-english/" TargetMode="External"/><Relationship Id="rId611" Type="http://schemas.openxmlformats.org/officeDocument/2006/relationships/hyperlink" Target="https://www.toyo.ac.jp/en/academics/gs/gitm/mitm/mitm-professor/" TargetMode="External"/><Relationship Id="rId1034" Type="http://schemas.openxmlformats.org/officeDocument/2006/relationships/hyperlink" Target="https://www.gs.niigata-u.ac.jp/~gsweb/mbrlist/est.html" TargetMode="External"/><Relationship Id="rId1241" Type="http://schemas.openxmlformats.org/officeDocument/2006/relationships/hyperlink" Target="https://www.fast.kumamoto-u.ac.jp/gsst-en/admissions/" TargetMode="External"/><Relationship Id="rId1339" Type="http://schemas.openxmlformats.org/officeDocument/2006/relationships/hyperlink" Target="mailto:isygakumu4k@tokushima-u.ac.jp" TargetMode="External"/><Relationship Id="rId250" Type="http://schemas.openxmlformats.org/officeDocument/2006/relationships/hyperlink" Target="https://www.titech.ac.jp/english/about/organization/schools/organization06" TargetMode="External"/><Relationship Id="rId488" Type="http://schemas.openxmlformats.org/officeDocument/2006/relationships/hyperlink" Target="https://www.utsunomiya-u.ac.jp/grdc/en/" TargetMode="External"/><Relationship Id="rId695" Type="http://schemas.openxmlformats.org/officeDocument/2006/relationships/hyperlink" Target="https://www.gs.niigata-u.ac.jp/~gsweb/mbrlist/est1.html" TargetMode="External"/><Relationship Id="rId709" Type="http://schemas.openxmlformats.org/officeDocument/2006/relationships/hyperlink" Target="https://www.ce.nihon-u.ac.jp/nue/wp-content/uploads/2023/03/INTERNATIONAL_ENGINEERING_PROGRAM_2303.pdf" TargetMode="External"/><Relationship Id="rId916" Type="http://schemas.openxmlformats.org/officeDocument/2006/relationships/hyperlink" Target="http://www.sophia-humans.jp/department/01_education_06.html" TargetMode="External"/><Relationship Id="rId1101" Type="http://schemas.openxmlformats.org/officeDocument/2006/relationships/hyperlink" Target="https://www.tr.yamagata-u.ac.jp/en/staff.html" TargetMode="External"/><Relationship Id="rId45" Type="http://schemas.openxmlformats.org/officeDocument/2006/relationships/hyperlink" Target="https://www.omu.ac.jp/sss/en/graduate/" TargetMode="External"/><Relationship Id="rId110" Type="http://schemas.openxmlformats.org/officeDocument/2006/relationships/hyperlink" Target="https://s-yobou.w3.kanazawa-u.ac.jp/" TargetMode="External"/><Relationship Id="rId348" Type="http://schemas.openxmlformats.org/officeDocument/2006/relationships/hyperlink" Target="https://www.gs.niigata-u.ac.jp/~gsweb/en/index.html" TargetMode="External"/><Relationship Id="rId555" Type="http://schemas.openxmlformats.org/officeDocument/2006/relationships/hyperlink" Target="https://er-web.sc.kogakuin.ac.jp/scripts/websearch/index.htm?lang=en" TargetMode="External"/><Relationship Id="rId762" Type="http://schemas.openxmlformats.org/officeDocument/2006/relationships/hyperlink" Target="https://admissions.apu.ac.jp/graduate/academics/mba/faculty/" TargetMode="External"/><Relationship Id="rId1185" Type="http://schemas.openxmlformats.org/officeDocument/2006/relationships/hyperlink" Target="mailto:nkkyoumu@kuas.kagoshima-u.ac.jp" TargetMode="External"/><Relationship Id="rId1392" Type="http://schemas.openxmlformats.org/officeDocument/2006/relationships/hyperlink" Target="https://www.iblaw.ynu.ac.jp/admission/first/rs/index.html" TargetMode="External"/><Relationship Id="rId1406" Type="http://schemas.openxmlformats.org/officeDocument/2006/relationships/hyperlink" Target="https://www.t.kyoto-u.ac.jp/en?set_language=en" TargetMode="External"/><Relationship Id="rId194" Type="http://schemas.openxmlformats.org/officeDocument/2006/relationships/hyperlink" Target="https://www.kic.ac.jp/eng/" TargetMode="External"/><Relationship Id="rId208" Type="http://schemas.openxmlformats.org/officeDocument/2006/relationships/hyperlink" Target="https://www.shinshu-u.ac.jp/graduate/scienceandtechnology/english/" TargetMode="External"/><Relationship Id="rId415" Type="http://schemas.openxmlformats.org/officeDocument/2006/relationships/hyperlink" Target="https://www.eng.hokudai.ac.jp/english/division/graduate.php" TargetMode="External"/><Relationship Id="rId622" Type="http://schemas.openxmlformats.org/officeDocument/2006/relationships/hyperlink" Target="https://www.a.u-tokyo.ac.jp/grad/Admission_Guidelines_M_2.pdf" TargetMode="External"/><Relationship Id="rId1045" Type="http://schemas.openxmlformats.org/officeDocument/2006/relationships/hyperlink" Target="https://www.gs.niigata-u.ac.jp/~gsweb/mbrlist/est1.html" TargetMode="External"/><Relationship Id="rId1252" Type="http://schemas.openxmlformats.org/officeDocument/2006/relationships/hyperlink" Target="https://www.fast.kumamoto-u.ac.jp/gsst-en/admissions/" TargetMode="External"/><Relationship Id="rId261" Type="http://schemas.openxmlformats.org/officeDocument/2006/relationships/hyperlink" Target="https://www.u-tokai.ac.jp/gd-science-and-technology/" TargetMode="External"/><Relationship Id="rId499" Type="http://schemas.openxmlformats.org/officeDocument/2006/relationships/hyperlink" Target="https://www.es.osaka-u.ac.jp/en/faculty-research/academic-staff/index.html" TargetMode="External"/><Relationship Id="rId927" Type="http://schemas.openxmlformats.org/officeDocument/2006/relationships/hyperlink" Target="https://tlsi.tsukuba.ac.jp/en/people/faculty-members/" TargetMode="External"/><Relationship Id="rId1112" Type="http://schemas.openxmlformats.org/officeDocument/2006/relationships/hyperlink" Target="http://www.fse.ynu.ac.jp/english/exam/exam/imgs/teacher_list_en.pdf" TargetMode="Externa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researchers.kochi-u.ac.jp/" TargetMode="External"/><Relationship Id="rId773" Type="http://schemas.openxmlformats.org/officeDocument/2006/relationships/hyperlink" Target="https://www.econ.ryukoku.ac.jp/daigakuin/en/teacher/index.html" TargetMode="External"/><Relationship Id="rId1196" Type="http://schemas.openxmlformats.org/officeDocument/2006/relationships/hyperlink" Target="mailto:t-daigakuin@adm.kanazawa-u.ac.jp" TargetMode="External"/><Relationship Id="rId1417" Type="http://schemas.openxmlformats.org/officeDocument/2006/relationships/printerSettings" Target="../printerSettings/printerSettings4.bin"/><Relationship Id="rId121" Type="http://schemas.openxmlformats.org/officeDocument/2006/relationships/hyperlink" Target="https://www.kitakyu-u.ac.jp/env/lang-en/graduate/index.html" TargetMode="External"/><Relationship Id="rId219" Type="http://schemas.openxmlformats.org/officeDocument/2006/relationships/hyperlink" Target="https://www.sie.tsukuba.ac.jp/eng/" TargetMode="External"/><Relationship Id="rId426" Type="http://schemas.openxmlformats.org/officeDocument/2006/relationships/hyperlink" Target="https://www.tr.yamagata-u.ac.jp/en/index.html" TargetMode="External"/><Relationship Id="rId633" Type="http://schemas.openxmlformats.org/officeDocument/2006/relationships/hyperlink" Target="https://www.tut.ac.jp/english/schools/faculty/me/index.html" TargetMode="External"/><Relationship Id="rId980" Type="http://schemas.openxmlformats.org/officeDocument/2006/relationships/hyperlink" Target="https://www.tut.ac.jp/english/schools/faculty/chem/index.html" TargetMode="External"/><Relationship Id="rId1056" Type="http://schemas.openxmlformats.org/officeDocument/2006/relationships/hyperlink" Target="https://www.med.niigata-u.ac.jp/eng/contents/collaboration/index.html" TargetMode="External"/><Relationship Id="rId1263" Type="http://schemas.openxmlformats.org/officeDocument/2006/relationships/hyperlink" Target="http://www.kochi-u.ac.jp/agrimar/english/graduate/aap.html" TargetMode="External"/><Relationship Id="rId840" Type="http://schemas.openxmlformats.org/officeDocument/2006/relationships/hyperlink" Target="https://homeugs.agri.kagoshima-u.ac.jp/en/faculty-members/environmental-science/" TargetMode="External"/><Relationship Id="rId938" Type="http://schemas.openxmlformats.org/officeDocument/2006/relationships/hyperlink" Target="https://www.kaiyodai.ac.jp/entranceexamination/graduate/2024D1-E-list_of_Supervisor%27s.pdf" TargetMode="External"/><Relationship Id="rId67" Type="http://schemas.openxmlformats.org/officeDocument/2006/relationships/hyperlink" Target="https://www.elst.okayama-u.ac.jp/en/" TargetMode="External"/><Relationship Id="rId272" Type="http://schemas.openxmlformats.org/officeDocument/2006/relationships/hyperlink" Target="http://www.dent.tohoku.ac.jp/english/index.html" TargetMode="External"/><Relationship Id="rId577" Type="http://schemas.openxmlformats.org/officeDocument/2006/relationships/hyperlink" Target="http://www.sophia-humans.jp/department/01_education_06.html" TargetMode="External"/><Relationship Id="rId700" Type="http://schemas.openxmlformats.org/officeDocument/2006/relationships/hyperlink" Target="https://www.gs.niigata-u.ac.jp/~gsweb/mbrlist/est1.html" TargetMode="External"/><Relationship Id="rId1123" Type="http://schemas.openxmlformats.org/officeDocument/2006/relationships/hyperlink" Target="http://en.ritsumei.ac.jp/gsise/professor/" TargetMode="External"/><Relationship Id="rId1330" Type="http://schemas.openxmlformats.org/officeDocument/2006/relationships/hyperlink" Target="https://www.agri.tohoku.ac.jp/en/international/apply/" TargetMode="External"/><Relationship Id="rId132" Type="http://schemas.openxmlformats.org/officeDocument/2006/relationships/hyperlink" Target="https://www.tj.kyushu-u.ac.jp/en/" TargetMode="External"/><Relationship Id="rId784" Type="http://schemas.openxmlformats.org/officeDocument/2006/relationships/hyperlink" Target="https://www.ishikawa-pu.ac.jp/staff/staffname/hirayama-takuji/" TargetMode="External"/><Relationship Id="rId991" Type="http://schemas.openxmlformats.org/officeDocument/2006/relationships/hyperlink" Target="https://www.nitech.ac.jp/examination/mt_files/2024_Doctor_list%20of%20adviser_0501.pdf" TargetMode="External"/><Relationship Id="rId1067" Type="http://schemas.openxmlformats.org/officeDocument/2006/relationships/hyperlink" Target="https://www.hiroshima-u.ac.jp/en/ilife/research/life-and-environmental-sciences" TargetMode="External"/><Relationship Id="rId437" Type="http://schemas.openxmlformats.org/officeDocument/2006/relationships/hyperlink" Target="http://www.vet.yamaguchi-u.ac.jp/laboratory/gsvm/index_e.html" TargetMode="External"/><Relationship Id="rId644" Type="http://schemas.openxmlformats.org/officeDocument/2006/relationships/hyperlink" Target="https://www.nitech.ac.jp/examination/mt_files/2024_Master_list%20of%20adviser_0501.pdf" TargetMode="External"/><Relationship Id="rId851" Type="http://schemas.openxmlformats.org/officeDocument/2006/relationships/hyperlink" Target="http://www.m-kanazawa.jp/staff/" TargetMode="External"/><Relationship Id="rId1274" Type="http://schemas.openxmlformats.org/officeDocument/2006/relationships/hyperlink" Target="https://www.kochi-tech.ac.jp/english/admission/aft19oct/list-for-ordinary-program-application-documents.html" TargetMode="External"/><Relationship Id="rId283" Type="http://schemas.openxmlformats.org/officeDocument/2006/relationships/hyperlink" Target="https://www.tut.ac.jp/english/introduction/department01.html" TargetMode="External"/><Relationship Id="rId490" Type="http://schemas.openxmlformats.org/officeDocument/2006/relationships/hyperlink" Target="https://www.utsunomiya-u.ac.jp/grdc/en/" TargetMode="External"/><Relationship Id="rId504" Type="http://schemas.openxmlformats.org/officeDocument/2006/relationships/hyperlink" Target="https://www.elst.okayama-u.ac.jp/en/" TargetMode="External"/><Relationship Id="rId711" Type="http://schemas.openxmlformats.org/officeDocument/2006/relationships/hyperlink" Target="https://www.hiroshima-u.ac.jp/en/ilife/research" TargetMode="External"/><Relationship Id="rId949" Type="http://schemas.openxmlformats.org/officeDocument/2006/relationships/hyperlink" Target="https://www.nodai.ac.jp/application/files/8816/8542/4476/2024_HP.pdf" TargetMode="External"/><Relationship Id="rId1134" Type="http://schemas.openxmlformats.org/officeDocument/2006/relationships/hyperlink" Target="mailto:kyoumu@ishikawa-pu.ac.jp" TargetMode="External"/><Relationship Id="rId1341" Type="http://schemas.openxmlformats.org/officeDocument/2006/relationships/hyperlink" Target="https://mdp.nagasaki-u.ac.jp/admission/fmu/recruitment/" TargetMode="External"/><Relationship Id="rId78" Type="http://schemas.openxmlformats.org/officeDocument/2006/relationships/hyperlink" Target="https://www.elst.okayama-u.ac.jp/en/" TargetMode="External"/><Relationship Id="rId143" Type="http://schemas.openxmlformats.org/officeDocument/2006/relationships/hyperlink" Target="https://www.eps.sci.kyoto-u.ac.jp/division/staff/index-e.html" TargetMode="External"/><Relationship Id="rId350" Type="http://schemas.openxmlformats.org/officeDocument/2006/relationships/hyperlink" Target="https://www.gs.niigata-u.ac.jp/~gsweb/en/index.html" TargetMode="External"/><Relationship Id="rId588" Type="http://schemas.openxmlformats.org/officeDocument/2006/relationships/hyperlink" Target="https://tlsi.tsukuba.ac.jp/en/people/faculty-members/" TargetMode="External"/><Relationship Id="rId795" Type="http://schemas.openxmlformats.org/officeDocument/2006/relationships/hyperlink" Target="https://www.tr.yamagata-u.ac.jp/en/staff.html" TargetMode="External"/><Relationship Id="rId809" Type="http://schemas.openxmlformats.org/officeDocument/2006/relationships/hyperlink" Target="https://www.omu.ac.jp/agri/en/research/agribio/" TargetMode="External"/><Relationship Id="rId1201" Type="http://schemas.openxmlformats.org/officeDocument/2006/relationships/hyperlink" Target="https://www.kitakyu-u.ac.jp/env/lang-en/admissions.htmlSpecial%20Selection%20for%20International%20Scholarship%20Students" TargetMode="External"/><Relationship Id="rId9" Type="http://schemas.openxmlformats.org/officeDocument/2006/relationships/hyperlink" Target="https://www.ishikawa-pu.ac.jp/" TargetMode="External"/><Relationship Id="rId210" Type="http://schemas.openxmlformats.org/officeDocument/2006/relationships/hyperlink" Target="https://www.shinshu-u.ac.jp/graduate/scienceandtechnology/english/" TargetMode="External"/><Relationship Id="rId448" Type="http://schemas.openxmlformats.org/officeDocument/2006/relationships/hyperlink" Target="https://www.eng.yamanashi.ac.jp/en/doctoral/environment/" TargetMode="External"/><Relationship Id="rId655" Type="http://schemas.openxmlformats.org/officeDocument/2006/relationships/hyperlink" Target="https://www.gs.niigata-u.ac.jp/~gsweb/en/mbrlist/fs1.html" TargetMode="External"/><Relationship Id="rId862" Type="http://schemas.openxmlformats.org/officeDocument/2006/relationships/hyperlink" Target="https://www.ugsas.gifu-u.ac.jp/eng/graduate/advisers.html" TargetMode="External"/><Relationship Id="rId1078" Type="http://schemas.openxmlformats.org/officeDocument/2006/relationships/hyperlink" Target="https://www.gfr.hokudai.ac.jp/prospective-students/faculty-staff/" TargetMode="External"/><Relationship Id="rId1285" Type="http://schemas.openxmlformats.org/officeDocument/2006/relationships/hyperlink" Target="https://piloti.sophia.ac.jp/jpn/academic/seiki_jugyo/kenkyusei/" TargetMode="External"/><Relationship Id="rId294" Type="http://schemas.openxmlformats.org/officeDocument/2006/relationships/hyperlink" Target="https://www.planetaryhealth.nagasaki-u.ac.jp/en/" TargetMode="External"/><Relationship Id="rId308" Type="http://schemas.openxmlformats.org/officeDocument/2006/relationships/hyperlink" Target="http://www.env.nagoya-u.ac.jp/english/index.html" TargetMode="External"/><Relationship Id="rId515" Type="http://schemas.openxmlformats.org/officeDocument/2006/relationships/hyperlink" Target="https://tkato.stars.ne.jp/" TargetMode="External"/><Relationship Id="rId722" Type="http://schemas.openxmlformats.org/officeDocument/2006/relationships/hyperlink" Target="https://www2.fish.hokudai.ac.jp/language-english/application-guidelines/" TargetMode="External"/><Relationship Id="rId1145" Type="http://schemas.openxmlformats.org/officeDocument/2006/relationships/hyperlink" Target="https://www.ehime-u.ac.jp/en_page-prospective-students/" TargetMode="External"/><Relationship Id="rId1352" Type="http://schemas.openxmlformats.org/officeDocument/2006/relationships/hyperlink" Target="mailto:international@adm.nitech.ac.jp" TargetMode="External"/><Relationship Id="rId89" Type="http://schemas.openxmlformats.org/officeDocument/2006/relationships/hyperlink" Target="https://homeugs.agri.kagoshima-u.ac.jp/en/"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search.star.titech.ac.jp/titech-ss/lang.act?forward=search.act?event=basic&amp;lang=en&amp;" TargetMode="External"/><Relationship Id="rId1005" Type="http://schemas.openxmlformats.org/officeDocument/2006/relationships/hyperlink" Target="https://www.gs.niigata-u.ac.jp/~gsweb/en/mbrlist/eie2.html" TargetMode="External"/><Relationship Id="rId1212" Type="http://schemas.openxmlformats.org/officeDocument/2006/relationships/hyperlink" Target="https://www.ugsas.gifu-u.ac.jp/eng/examinee/" TargetMode="External"/><Relationship Id="rId459" Type="http://schemas.openxmlformats.org/officeDocument/2006/relationships/hyperlink" Target="https://mpma.rikkyo.ac.jp/" TargetMode="External"/><Relationship Id="rId666" Type="http://schemas.openxmlformats.org/officeDocument/2006/relationships/hyperlink" Target="https://www.gs.niigata-u.ac.jp/~gsweb/en/mbrlist/lfs1.html" TargetMode="External"/><Relationship Id="rId873" Type="http://schemas.openxmlformats.org/officeDocument/2006/relationships/hyperlink" Target="https://www.design.kyushu-u.ac.jp/en/faculty/" TargetMode="External"/><Relationship Id="rId1089" Type="http://schemas.openxmlformats.org/officeDocument/2006/relationships/hyperlink" Target="https://www.eng.hokudai.ac.jp/english/division/graduate.php" TargetMode="External"/><Relationship Id="rId1296"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www.chs.tsukuba.ac.jp/en/" TargetMode="External"/><Relationship Id="rId319" Type="http://schemas.openxmlformats.org/officeDocument/2006/relationships/hyperlink" Target="https://www.gs.niigata-u.ac.jp/~gsweb/en/index.html" TargetMode="External"/><Relationship Id="rId526" Type="http://schemas.openxmlformats.org/officeDocument/2006/relationships/hyperlink" Target="https://www.econ.kyushu-u.ac.jp/english/pa_index/pa_index2/pa_14/" TargetMode="External"/><Relationship Id="rId1156" Type="http://schemas.openxmlformats.org/officeDocument/2006/relationships/hyperlink" Target="https://www.upc-osaka.ac.jp/new-univ/admissions/g/exam_info/graduate/gs_eng.html" TargetMode="External"/><Relationship Id="rId1363" Type="http://schemas.openxmlformats.org/officeDocument/2006/relationships/hyperlink" Target="mailto:medgakum@med.niigata-u.ac.jp" TargetMode="External"/><Relationship Id="rId733" Type="http://schemas.openxmlformats.org/officeDocument/2006/relationships/hyperlink" Target="https://www.eng.hokudai.ac.jp/english/division/graduate.php" TargetMode="External"/><Relationship Id="rId940" Type="http://schemas.openxmlformats.org/officeDocument/2006/relationships/hyperlink" Target="https://search.star.titech.ac.jp/titech-ss/lang.act?forward=search.act?event=basic&amp;lang=en&amp;" TargetMode="External"/><Relationship Id="rId1016" Type="http://schemas.openxmlformats.org/officeDocument/2006/relationships/hyperlink" Target="https://www.gs.niigata-u.ac.jp/~gsweb/en/mbrlist/lfs1.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med.niigata-u.ac.jp/eng/top.html" TargetMode="External"/><Relationship Id="rId677" Type="http://schemas.openxmlformats.org/officeDocument/2006/relationships/hyperlink" Target="https://www.gs.niigata-u.ac.jp/~gsweb/en/mbrlist/lfs1.html" TargetMode="External"/><Relationship Id="rId800" Type="http://schemas.openxmlformats.org/officeDocument/2006/relationships/hyperlink" Target="https://www.utsunomiya-u.ac.jp/grdc_d/en/" TargetMode="External"/><Relationship Id="rId1223" Type="http://schemas.openxmlformats.org/officeDocument/2006/relationships/hyperlink" Target="mailto:gkgkenkyusei@jimu.kyushu-u.ac.jp" TargetMode="External"/><Relationship Id="rId232" Type="http://schemas.openxmlformats.org/officeDocument/2006/relationships/hyperlink" Target="https://www.uec.ac.jp/eng/" TargetMode="External"/><Relationship Id="rId884" Type="http://schemas.openxmlformats.org/officeDocument/2006/relationships/hyperlink" Target="https://www.fast.kumamoto-u.ac.jp/gsst-en/res_act/" TargetMode="External"/><Relationship Id="rId27" Type="http://schemas.openxmlformats.org/officeDocument/2006/relationships/hyperlink" Target="https://www.utsunomiya-u.ac.jp/grdc/en/" TargetMode="External"/><Relationship Id="rId537" Type="http://schemas.openxmlformats.org/officeDocument/2006/relationships/hyperlink" Target="http://www.sci.kumamoto-u.ac.jp/~sawa/" TargetMode="External"/><Relationship Id="rId744" Type="http://schemas.openxmlformats.org/officeDocument/2006/relationships/hyperlink" Target="https://www.tr.yamagata-u.ac.jp/en/staff.html" TargetMode="External"/><Relationship Id="rId951" Type="http://schemas.openxmlformats.org/officeDocument/2006/relationships/hyperlink" Target="https://www.nodai.ac.jp/application/files/4416/8377/7835/2024_HP2023.05.01.pdf" TargetMode="External"/><Relationship Id="rId1167" Type="http://schemas.openxmlformats.org/officeDocument/2006/relationships/hyperlink" Target="https://www.elst.okayama-u.ac.jp/en/admission/" TargetMode="External"/><Relationship Id="rId1374" Type="http://schemas.openxmlformats.org/officeDocument/2006/relationships/hyperlink" Target="https://www.webshutsugan.com/hiroshima-u/portal/top/" TargetMode="External"/><Relationship Id="rId80" Type="http://schemas.openxmlformats.org/officeDocument/2006/relationships/hyperlink" Target="https://www.rib.okayama-u.ac.jp/english/" TargetMode="External"/><Relationship Id="rId176" Type="http://schemas.openxmlformats.org/officeDocument/2006/relationships/hyperlink" Target="https://www.st.gunma-u.ac.jp/home-e/mechanical-science-and-technology/" TargetMode="External"/><Relationship Id="rId383" Type="http://schemas.openxmlformats.org/officeDocument/2006/relationships/hyperlink" Target="https://www.ipp.hit-u.ac.jp/english/en_program/gg/fss.html" TargetMode="External"/><Relationship Id="rId590" Type="http://schemas.openxmlformats.org/officeDocument/2006/relationships/hyperlink" Target="https://eng.tottori-u.ac.jp/introduction/teachers" TargetMode="External"/><Relationship Id="rId604" Type="http://schemas.openxmlformats.org/officeDocument/2006/relationships/hyperlink" Target="https://www.nodai.ac.jp/application/files/8816/8542/4476/2024_HP.pdf" TargetMode="External"/><Relationship Id="rId811" Type="http://schemas.openxmlformats.org/officeDocument/2006/relationships/hyperlink" Target="https://www.omu.ac.jp/admissions/assets/eng_in_MD_kenkyuukagaiyou_eng.pdf" TargetMode="External"/><Relationship Id="rId1027" Type="http://schemas.openxmlformats.org/officeDocument/2006/relationships/hyperlink" Target="https://www.gs.niigata-u.ac.jp/~gsweb/mbrlist/lfs2.html" TargetMode="External"/><Relationship Id="rId1234" Type="http://schemas.openxmlformats.org/officeDocument/2006/relationships/hyperlink" Target="https://www.fast.kumamoto-u.ac.jp/gsst-en/admissions/" TargetMode="External"/><Relationship Id="rId243" Type="http://schemas.openxmlformats.org/officeDocument/2006/relationships/hyperlink" Target="https://www.g.kaiyodai.ac.jp/english/" TargetMode="External"/><Relationship Id="rId450" Type="http://schemas.openxmlformats.org/officeDocument/2006/relationships/hyperlink" Target="https://www.iblaw.ynu.ac.jp/english/about/" TargetMode="External"/><Relationship Id="rId688" Type="http://schemas.openxmlformats.org/officeDocument/2006/relationships/hyperlink" Target="https://www.gs.niigata-u.ac.jp/~gsweb/mbrlist/lfs2.html" TargetMode="External"/><Relationship Id="rId895" Type="http://schemas.openxmlformats.org/officeDocument/2006/relationships/hyperlink" Target="https://www.pu-kumamoto.ac.jp/english/members/es/(Please%20check%20%22Division%20of%20Environmental%20Resources%22%20)" TargetMode="External"/><Relationship Id="rId909" Type="http://schemas.openxmlformats.org/officeDocument/2006/relationships/hyperlink" Target="https://www.civil.saitama-u.ac.jp/en/org/index.html" TargetMode="External"/><Relationship Id="rId1080" Type="http://schemas.openxmlformats.org/officeDocument/2006/relationships/hyperlink" Target="https://www2.fish.hokudai.ac.jp/language-english/application-guidelines/" TargetMode="External"/><Relationship Id="rId1301"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www.nst.kanazawa-u.ac.jp/eng/" TargetMode="External"/><Relationship Id="rId310" Type="http://schemas.openxmlformats.org/officeDocument/2006/relationships/hyperlink" Target="https://www.agr.nagoya-u.ac.jp/index-e.html" TargetMode="External"/><Relationship Id="rId548" Type="http://schemas.openxmlformats.org/officeDocument/2006/relationships/hyperlink" Target="https://ircms.kumamoto-u.ac.jp/members/pis/guojun_sheng/" TargetMode="External"/><Relationship Id="rId755" Type="http://schemas.openxmlformats.org/officeDocument/2006/relationships/hyperlink" Target="https://er-web.ynu.ac.jp/html/SEKINE_Takemasa/en.html" TargetMode="External"/><Relationship Id="rId962" Type="http://schemas.openxmlformats.org/officeDocument/2006/relationships/hyperlink" Target="https://www.ga.a.u-tokyo.ac.jp/English/" TargetMode="External"/><Relationship Id="rId1178" Type="http://schemas.openxmlformats.org/officeDocument/2006/relationships/hyperlink" Target="mailto:ngg7923@adm.okayama-u.ac.jp" TargetMode="External"/><Relationship Id="rId1385" Type="http://schemas.openxmlformats.org/officeDocument/2006/relationships/hyperlink" Target="mailto:en304@yamaguchi-u.ac.jp" TargetMode="External"/><Relationship Id="rId91" Type="http://schemas.openxmlformats.org/officeDocument/2006/relationships/hyperlink" Target="https://homeugs.agri.kagoshima-u.ac.jp/en/" TargetMode="External"/><Relationship Id="rId187" Type="http://schemas.openxmlformats.org/officeDocument/2006/relationships/hyperlink" Target="http://www.kochi-u.ac.jp/agrimar/english/index.html" TargetMode="External"/><Relationship Id="rId394" Type="http://schemas.openxmlformats.org/officeDocument/2006/relationships/hyperlink" Target="https://www.hiroshima-u.ac.jp/en/adse" TargetMode="External"/><Relationship Id="rId408" Type="http://schemas.openxmlformats.org/officeDocument/2006/relationships/hyperlink" Target="https://www.eng.hokudai.ac.jp/english/division/graduate.php" TargetMode="External"/><Relationship Id="rId615" Type="http://schemas.openxmlformats.org/officeDocument/2006/relationships/hyperlink" Target="https://www.u-tokai.ac.jp/facultyguide/tag/course/crs-architecture-and-civil-engineering/en/" TargetMode="External"/><Relationship Id="rId822" Type="http://schemas.openxmlformats.org/officeDocument/2006/relationships/hyperlink" Target="https://www.elst.okayama-u.ac.jp/en/" TargetMode="External"/><Relationship Id="rId1038" Type="http://schemas.openxmlformats.org/officeDocument/2006/relationships/hyperlink" Target="https://www.gs.niigata-u.ac.jp/~gsweb/mbrlist/est1.html" TargetMode="External"/><Relationship Id="rId1245" Type="http://schemas.openxmlformats.org/officeDocument/2006/relationships/hyperlink" Target="https://www.fast.kumamoto-u.ac.jp/gsst-en/admissions/" TargetMode="External"/><Relationship Id="rId254" Type="http://schemas.openxmlformats.org/officeDocument/2006/relationships/hyperlink" Target="http://web.tuat.ac.jp/~ieas/en/top.html" TargetMode="External"/><Relationship Id="rId699" Type="http://schemas.openxmlformats.org/officeDocument/2006/relationships/hyperlink" Target="https://www.gs.niigata-u.ac.jp/~gsweb/mbrlist/est1.html" TargetMode="External"/><Relationship Id="rId1091" Type="http://schemas.openxmlformats.org/officeDocument/2006/relationships/hyperlink" Target="https://www.eng.hokudai.ac.jp/english/division/graduate.php" TargetMode="External"/><Relationship Id="rId1105" Type="http://schemas.openxmlformats.org/officeDocument/2006/relationships/hyperlink" Target="https://www.tr.yamagata-u.ac.jp/en/staff.html" TargetMode="External"/><Relationship Id="rId1312" Type="http://schemas.openxmlformats.org/officeDocument/2006/relationships/hyperlink" Target="https://www.nodai.ac.jp/nodaigs/admission/form/"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admissions.apu.ac.jp/graduate/academics/mba/" TargetMode="External"/><Relationship Id="rId559" Type="http://schemas.openxmlformats.org/officeDocument/2006/relationships/hyperlink" Target="http://www.kochi-u.ac.jp/agrimar/english/graduate/aap.html" TargetMode="External"/><Relationship Id="rId766" Type="http://schemas.openxmlformats.org/officeDocument/2006/relationships/hyperlink" Target="https://admissions.apu.ac.jp/graduate/academics/gsa_master/faculty/" TargetMode="External"/><Relationship Id="rId1189" Type="http://schemas.openxmlformats.org/officeDocument/2006/relationships/hyperlink" Target="mailto:nkkyoumu@kuas.kagoshima-u.ac.jp" TargetMode="External"/><Relationship Id="rId1396" Type="http://schemas.openxmlformats.org/officeDocument/2006/relationships/hyperlink" Target="https://www.iblaw.ynu.ac.jp/admission/first/rs/index.html" TargetMode="External"/><Relationship Id="rId198" Type="http://schemas.openxmlformats.org/officeDocument/2006/relationships/hyperlink" Target="https://en.juntendo.ac.jp/academics/graduate/hcn.html" TargetMode="External"/><Relationship Id="rId321" Type="http://schemas.openxmlformats.org/officeDocument/2006/relationships/hyperlink" Target="https://www.gs.niigata-u.ac.jp/~gsweb/en/index.html" TargetMode="External"/><Relationship Id="rId419" Type="http://schemas.openxmlformats.org/officeDocument/2006/relationships/hyperlink" Target="https://www.eng.hokudai.ac.jp/english/division/graduate.php" TargetMode="External"/><Relationship Id="rId626" Type="http://schemas.openxmlformats.org/officeDocument/2006/relationships/hyperlink" Target="http://www.dent.tohoku.ac.jp/english/research/" TargetMode="External"/><Relationship Id="rId973" Type="http://schemas.openxmlformats.org/officeDocument/2006/relationships/hyperlink" Target="https://www.agri.tohoku.ac.jp/en/researcher/makino-tomoyuki/" TargetMode="External"/><Relationship Id="rId1049" Type="http://schemas.openxmlformats.org/officeDocument/2006/relationships/hyperlink" Target="https://www.gs.niigata-u.ac.jp/~gsweb/mbrlist/est2.html" TargetMode="External"/><Relationship Id="rId1256" Type="http://schemas.openxmlformats.org/officeDocument/2006/relationships/hyperlink" Target="mailto:international@sc.kogakuin.ac.jp" TargetMode="External"/><Relationship Id="rId833" Type="http://schemas.openxmlformats.org/officeDocument/2006/relationships/hyperlink" Target="https://www.obihiro.ac.jp/en/inbound" TargetMode="External"/><Relationship Id="rId1116" Type="http://schemas.openxmlformats.org/officeDocument/2006/relationships/hyperlink" Target="https://admissions.apu.ac.jp/graduate/academics/gsa_doctor/faculty/" TargetMode="External"/><Relationship Id="rId265" Type="http://schemas.openxmlformats.org/officeDocument/2006/relationships/hyperlink" Target="https://www.u-tokai.ac.jp/gd-engineering/crs-mechanical-engineering/" TargetMode="External"/><Relationship Id="rId472" Type="http://schemas.openxmlformats.org/officeDocument/2006/relationships/hyperlink" Target="https://www.waseda.jp/fire/gsaps/en" TargetMode="External"/><Relationship Id="rId900" Type="http://schemas.openxmlformats.org/officeDocument/2006/relationships/hyperlink" Target="https://er-web.sc.kogakuin.ac.jp/scripts/websearch/index.htm?lang=en" TargetMode="External"/><Relationship Id="rId1323" Type="http://schemas.openxmlformats.org/officeDocument/2006/relationships/hyperlink" Target="https://ipads.a.u-tokyo.ac.jp/" TargetMode="External"/><Relationship Id="rId125" Type="http://schemas.openxmlformats.org/officeDocument/2006/relationships/hyperlink" Target="https://gnst.gifu-u.ac.jp/e/" TargetMode="External"/><Relationship Id="rId332" Type="http://schemas.openxmlformats.org/officeDocument/2006/relationships/hyperlink" Target="https://www.gs.niigata-u.ac.jp/~gsweb/en/index.html" TargetMode="External"/><Relationship Id="rId777" Type="http://schemas.openxmlformats.org/officeDocument/2006/relationships/hyperlink" Target="https://www.waseda.jp/fsci/gips/en/about/faculty/" TargetMode="External"/><Relationship Id="rId984" Type="http://schemas.openxmlformats.org/officeDocument/2006/relationships/hyperlink" Target="http://www.hss.nagasaki-u.ac.jp/en/gradschool/professors.html" TargetMode="External"/><Relationship Id="rId637" Type="http://schemas.openxmlformats.org/officeDocument/2006/relationships/hyperlink" Target="https://www.tut.ac.jp/english/schools/faculty/ace/index.html" TargetMode="External"/><Relationship Id="rId844" Type="http://schemas.openxmlformats.org/officeDocument/2006/relationships/hyperlink" Target="https://www.nst.kanazawa-u.ac.jp/labp/WebE_NS.html" TargetMode="External"/><Relationship Id="rId1267" Type="http://schemas.openxmlformats.org/officeDocument/2006/relationships/hyperlink" Target="mailto:ia20@kochi-u.ac.jp" TargetMode="External"/><Relationship Id="rId276" Type="http://schemas.openxmlformats.org/officeDocument/2006/relationships/hyperlink" Target="https://www.agri.tohoku.ac.jp/en/" TargetMode="External"/><Relationship Id="rId483" Type="http://schemas.openxmlformats.org/officeDocument/2006/relationships/hyperlink" Target="https://www.utsunomiya-u.ac.jp/grdc/en/" TargetMode="External"/><Relationship Id="rId690" Type="http://schemas.openxmlformats.org/officeDocument/2006/relationships/hyperlink" Target="https://www.gs.niigata-u.ac.jp/~gsweb/mbrlist/est.html" TargetMode="External"/><Relationship Id="rId704" Type="http://schemas.openxmlformats.org/officeDocument/2006/relationships/hyperlink" Target="https://www.gs.niigata-u.ac.jp/~gsweb/mbrlist/est5.html" TargetMode="External"/><Relationship Id="rId911" Type="http://schemas.openxmlformats.org/officeDocument/2006/relationships/hyperlink" Target="https://www.natural.shimane-u.ac.jp/doctor/about/kyoinn_eng.html" TargetMode="External"/><Relationship Id="rId1127" Type="http://schemas.openxmlformats.org/officeDocument/2006/relationships/hyperlink" Target="https://www.waseda.jp/fsci/gips/en/about/faculty/" TargetMode="External"/><Relationship Id="rId1334" Type="http://schemas.openxmlformats.org/officeDocument/2006/relationships/hyperlink" Target="https://www.agri.tohoku.ac.jp/en/international/apply/"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design.kyushu-u.ac.jp/en/home/" TargetMode="External"/><Relationship Id="rId343" Type="http://schemas.openxmlformats.org/officeDocument/2006/relationships/hyperlink" Target="https://www.gs.niigata-u.ac.jp/~gsweb/en/index.html" TargetMode="External"/><Relationship Id="rId550" Type="http://schemas.openxmlformats.org/officeDocument/2006/relationships/hyperlink" Target="https://www.st.gunma-u.ac.jp/graduate_exam_master/master_oct" TargetMode="External"/><Relationship Id="rId788" Type="http://schemas.openxmlformats.org/officeDocument/2006/relationships/hyperlink" Target="https://ugas.agr.iwate-u.ac.jp/en/introduction-to-our-professors/" TargetMode="External"/><Relationship Id="rId995" Type="http://schemas.openxmlformats.org/officeDocument/2006/relationships/hyperlink" Target="http://isw3.naist.jp/Research/lablist-en.html" TargetMode="External"/><Relationship Id="rId1180" Type="http://schemas.openxmlformats.org/officeDocument/2006/relationships/hyperlink" Target="mailto:fujii-d@okayama-u.ac.jp" TargetMode="External"/><Relationship Id="rId1401" Type="http://schemas.openxmlformats.org/officeDocument/2006/relationships/hyperlink" Target="https://www.waseda.jp/fire/gsaps/en/admissions/format" TargetMode="External"/><Relationship Id="rId203" Type="http://schemas.openxmlformats.org/officeDocument/2006/relationships/hyperlink" Target="https://www.sophia.ac.jp/eng/program/graduate_p/gpgs/gpgs.html" TargetMode="External"/><Relationship Id="rId648" Type="http://schemas.openxmlformats.org/officeDocument/2006/relationships/hyperlink" Target="https://www.civil.nagoya-u.ac.jp/ceeipo/research.html" TargetMode="External"/><Relationship Id="rId855" Type="http://schemas.openxmlformats.org/officeDocument/2006/relationships/hyperlink" Target="https://www.kitakyu-u.ac.jp/env/lang-en/faculty/life/takaaki-kato.html" TargetMode="External"/><Relationship Id="rId1040" Type="http://schemas.openxmlformats.org/officeDocument/2006/relationships/hyperlink" Target="https://www.gs.niigata-u.ac.jp/~gsweb/mbrlist/est1.html" TargetMode="External"/><Relationship Id="rId1278" Type="http://schemas.openxmlformats.org/officeDocument/2006/relationships/hyperlink" Target="https://intl.civil.saitama-u.ac.jp/application-forms" TargetMode="External"/><Relationship Id="rId287" Type="http://schemas.openxmlformats.org/officeDocument/2006/relationships/hyperlink" Target="https://www.tut.ac.jp/english/introduction/department02.html" TargetMode="External"/><Relationship Id="rId410" Type="http://schemas.openxmlformats.org/officeDocument/2006/relationships/hyperlink" Target="https://www.eng.hokudai.ac.jp/english/division/graduate.php" TargetMode="External"/><Relationship Id="rId494" Type="http://schemas.openxmlformats.org/officeDocument/2006/relationships/hyperlink" Target="http://www.sci.ehime-u.ac.jp/en/course/chemical/" TargetMode="External"/><Relationship Id="rId508" Type="http://schemas.openxmlformats.org/officeDocument/2006/relationships/hyperlink" Target="https://www.rib.okayama-u.ac.jp/english/research/researchgroup-index/" TargetMode="External"/><Relationship Id="rId715" Type="http://schemas.openxmlformats.org/officeDocument/2006/relationships/hyperlink" Target="https://iist.hosei.ac.jp/featured-research/" TargetMode="External"/><Relationship Id="rId922" Type="http://schemas.openxmlformats.org/officeDocument/2006/relationships/hyperlink" Target="https://www.bres.tsukuba.ac.jp/en/ph-d-programs/agricultural-sciences-en/" TargetMode="External"/><Relationship Id="rId1138" Type="http://schemas.openxmlformats.org/officeDocument/2006/relationships/hyperlink" Target="https://www.ehime-u.ac.jp/en_page-prospective-students/" TargetMode="External"/><Relationship Id="rId1345" Type="http://schemas.openxmlformats.org/officeDocument/2006/relationships/hyperlink" Target="mailto:international@adm.nitech.ac.jp" TargetMode="External"/><Relationship Id="rId147" Type="http://schemas.openxmlformats.org/officeDocument/2006/relationships/hyperlink" Target="https://www.fast.kumamoto-u.ac.jp/gsst-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www.utsunomiya-u.ac.jp/grdc_d/en/" TargetMode="External"/><Relationship Id="rId1191" Type="http://schemas.openxmlformats.org/officeDocument/2006/relationships/hyperlink" Target="mailto:nkkyoumu@kuas.kagoshima-u.ac.jp" TargetMode="External"/><Relationship Id="rId1205" Type="http://schemas.openxmlformats.org/officeDocument/2006/relationships/hyperlink" Target="https://www.kitakyu-u.ac.jp/env/lang-en/admissions.htmlSpecial%20Selection%20for%20International%20Scholarship%20Students" TargetMode="External"/><Relationship Id="rId51" Type="http://schemas.openxmlformats.org/officeDocument/2006/relationships/hyperlink" Target="https://www.omu.ac.jp/eng/en/" TargetMode="External"/><Relationship Id="rId561" Type="http://schemas.openxmlformats.org/officeDocument/2006/relationships/hyperlink" Target="http://www.kochi-u.ac.jp/agrimar/english/graduate/aap.html" TargetMode="External"/><Relationship Id="rId659" Type="http://schemas.openxmlformats.org/officeDocument/2006/relationships/hyperlink" Target="https://www.gs.niigata-u.ac.jp/~gsweb/en/mbrlist/eie.html" TargetMode="External"/><Relationship Id="rId866" Type="http://schemas.openxmlformats.org/officeDocument/2006/relationships/hyperlink" Target="https://www.econ.kyushu-u.ac.jp/english/pa_index/pa_index2/pa_14/" TargetMode="External"/><Relationship Id="rId1289" Type="http://schemas.openxmlformats.org/officeDocument/2006/relationships/hyperlink" Target="https://www.shinshu-u.ac.jp/graduate/scienceandtechnology/english/admission/agriculture.php" TargetMode="External"/><Relationship Id="rId1412" Type="http://schemas.openxmlformats.org/officeDocument/2006/relationships/hyperlink" Target="https://seeds.office.hiroshima-u.ac.jp/search/index.html?lang=en" TargetMode="External"/><Relationship Id="rId214" Type="http://schemas.openxmlformats.org/officeDocument/2006/relationships/hyperlink" Target="http://www.h.chiba-u.jp/english/" TargetMode="External"/><Relationship Id="rId298" Type="http://schemas.openxmlformats.org/officeDocument/2006/relationships/hyperlink" Target="https://www.tmgh.nagasaki-u.ac.jp/en/" TargetMode="External"/><Relationship Id="rId421" Type="http://schemas.openxmlformats.org/officeDocument/2006/relationships/hyperlink" Target="http://www.med.miyazaki-u.ac.jp/home/ijudaigakuin/en/" TargetMode="External"/><Relationship Id="rId519" Type="http://schemas.openxmlformats.org/officeDocument/2006/relationships/hyperlink" Target="https://www.kitami-it.ac.jp/wp-content/uploads/2023/04/R05sidoukyouin_zenki_en.pdf&#8251;2024&#24180;&#31179;&#20837;&#23398;&#12399;&#26410;&#23450;*Fall%202024%20enrollment%20is%20yet%20to%20be%20determined." TargetMode="External"/><Relationship Id="rId1051" Type="http://schemas.openxmlformats.org/officeDocument/2006/relationships/hyperlink" Target="https://www.gs.niigata-u.ac.jp/~gsweb/mbrlist/est5.html" TargetMode="External"/><Relationship Id="rId1149" Type="http://schemas.openxmlformats.org/officeDocument/2006/relationships/hyperlink" Target="mailto:yoshi@omu.ac.jp" TargetMode="External"/><Relationship Id="rId1356" Type="http://schemas.openxmlformats.org/officeDocument/2006/relationships/hyperlink" Target="http://www.naist.jp/en/international_students/prospective_students/admission_information/guidelines.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www.eng.hokudai.ac.jp/english/division/graduate.php" TargetMode="External"/><Relationship Id="rId933" Type="http://schemas.openxmlformats.org/officeDocument/2006/relationships/hyperlink" Target="https://eng.tottori-u.ac.jp/english/graduatePlease%20see%22For%20Supervisors%20and%20their%20research%20topics,%20please%20see%5bFaculty%5d%22" TargetMode="External"/><Relationship Id="rId1009" Type="http://schemas.openxmlformats.org/officeDocument/2006/relationships/hyperlink" Target="https://www.gs.niigata-u.ac.jp/~gsweb/en/mbrlist/lfs1.html"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s://www.natural.shimane-u.ac.jp/about/kyoin_eng.html" TargetMode="External"/><Relationship Id="rId1216" Type="http://schemas.openxmlformats.org/officeDocument/2006/relationships/hyperlink" Target="https://www.econ.kyushu-u.ac.jp/english/pa_index/pa_index2/pa_15/" TargetMode="External"/><Relationship Id="rId225" Type="http://schemas.openxmlformats.org/officeDocument/2006/relationships/hyperlink" Target="https://tlsi.tsukuba.ac.jp/" TargetMode="External"/><Relationship Id="rId432" Type="http://schemas.openxmlformats.org/officeDocument/2006/relationships/hyperlink" Target="https://www.tr.yamagata-u.ac.jp/en/index.html" TargetMode="External"/><Relationship Id="rId877" Type="http://schemas.openxmlformats.org/officeDocument/2006/relationships/hyperlink" Target="https://kdb.iimc.kyoto-u.ac.jp/profile/en.c70c2b28e4d0561d.html" TargetMode="External"/><Relationship Id="rId1062" Type="http://schemas.openxmlformats.org/officeDocument/2006/relationships/hyperlink" Target="https://www.med.niigata-u.ac.jp/eng/contents/collaboration/index.html" TargetMode="External"/><Relationship Id="rId737" Type="http://schemas.openxmlformats.org/officeDocument/2006/relationships/hyperlink" Target="https://www.eng.hokudai.ac.jp/english/division/graduate.php" TargetMode="External"/><Relationship Id="rId944" Type="http://schemas.openxmlformats.org/officeDocument/2006/relationships/hyperlink" Target="https://www.biol.se.tmu.ac.jp/faculty.asp?Eguchi" TargetMode="External"/><Relationship Id="rId1367" Type="http://schemas.openxmlformats.org/officeDocument/2006/relationships/hyperlink" Target="mailto:medgakum@med.niigata-u.ac.jp"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med.niigata-u.ac.jp/eng/top.html" TargetMode="External"/><Relationship Id="rId583" Type="http://schemas.openxmlformats.org/officeDocument/2006/relationships/hyperlink" Target="https://tlsi.tsukuba.ac.jp/en/people/faculty-members/" TargetMode="External"/><Relationship Id="rId790" Type="http://schemas.openxmlformats.org/officeDocument/2006/relationships/hyperlink" Target="https://www.tr.yamagata-u.ac.jp/en/staff.html" TargetMode="External"/><Relationship Id="rId804" Type="http://schemas.openxmlformats.org/officeDocument/2006/relationships/hyperlink" Target="https://www.eng.ehime-u.ac.jp/rikougaku/english/" TargetMode="External"/><Relationship Id="rId1227" Type="http://schemas.openxmlformats.org/officeDocument/2006/relationships/hyperlink" Target="https://sci.kyoto-u.ac.jp/en/admissions/phd" TargetMode="External"/><Relationship Id="rId4" Type="http://schemas.openxmlformats.org/officeDocument/2006/relationships/hyperlink" Target="https://rd.iai.osaka-u.ac.jp/" TargetMode="External"/><Relationship Id="rId236" Type="http://schemas.openxmlformats.org/officeDocument/2006/relationships/hyperlink" Target="https://gss.tottori-u.ac.jp/en" TargetMode="External"/><Relationship Id="rId443" Type="http://schemas.openxmlformats.org/officeDocument/2006/relationships/hyperlink" Target="https://www.eng.yamanashi.ac.jp/en/master/green_energy_convers_sci_technol/" TargetMode="External"/><Relationship Id="rId650" Type="http://schemas.openxmlformats.org/officeDocument/2006/relationships/hyperlink" Target="https://www4.gsid.nagoya-u.ac.jp/general/members" TargetMode="External"/><Relationship Id="rId888" Type="http://schemas.openxmlformats.org/officeDocument/2006/relationships/hyperlink" Target="https://www.fast.kumamoto-u.ac.jp/gsst-en/res_act/" TargetMode="External"/><Relationship Id="rId1073" Type="http://schemas.openxmlformats.org/officeDocument/2006/relationships/hyperlink" Target="https://researchers.general.hokudai.ac.jp/search/result.html?template=template1&amp;mLink=&amp;affiliation=Faculty+of+Economics+and+Business&amp;affiliationCode=170003000000&amp;lang=en" TargetMode="External"/><Relationship Id="rId1280" Type="http://schemas.openxmlformats.org/officeDocument/2006/relationships/hyperlink" Target="https://www.shizuoka.ac.jp/subject/graduate/stg/document/app_guide_2023_abp.pdf" TargetMode="External"/><Relationship Id="rId303" Type="http://schemas.openxmlformats.org/officeDocument/2006/relationships/hyperlink" Target="https://mba.nucba.ac.jp/en/" TargetMode="External"/><Relationship Id="rId748" Type="http://schemas.openxmlformats.org/officeDocument/2006/relationships/hyperlink" Target="https://www.tr.yamagata-u.ac.jp/en/staff.html" TargetMode="External"/><Relationship Id="rId955" Type="http://schemas.openxmlformats.org/officeDocument/2006/relationships/hyperlink" Target="https://www.toyo.ac.jp/en/academics/gs/ggrs/mrds/mrds-professor/" TargetMode="External"/><Relationship Id="rId1140" Type="http://schemas.openxmlformats.org/officeDocument/2006/relationships/hyperlink" Target="https://www.ehime-u.ac.jp/en_page-prospective-students/" TargetMode="External"/><Relationship Id="rId1378" Type="http://schemas.openxmlformats.org/officeDocument/2006/relationships/hyperlink" Target="https://iist.hosei.ac.jp/admission/" TargetMode="External"/><Relationship Id="rId84" Type="http://schemas.openxmlformats.org/officeDocument/2006/relationships/hyperlink" Target="https://www.mdps.okayama-u.ac.jp/en/" TargetMode="External"/><Relationship Id="rId387" Type="http://schemas.openxmlformats.org/officeDocument/2006/relationships/hyperlink" Target="https://www.hiroshima-u.ac.jp/en/gshs" TargetMode="External"/><Relationship Id="rId510" Type="http://schemas.openxmlformats.org/officeDocument/2006/relationships/hyperlink" Target="https://soran.cc.okayama-u.ac.jp/html/1aab98d24b30712a74506e4da22f6611_en.html" TargetMode="External"/><Relationship Id="rId594" Type="http://schemas.openxmlformats.org/officeDocument/2006/relationships/hyperlink" Target="https://search.star.titech.ac.jp/titech-ss/lang.act?forward=search.act?event=basic&amp;lang=en&amp;" TargetMode="External"/><Relationship Id="rId608" Type="http://schemas.openxmlformats.org/officeDocument/2006/relationships/hyperlink" Target="https://www.tus.ac.jp/academics/graduate_school/sciencetechnology/global_fire/" TargetMode="External"/><Relationship Id="rId815" Type="http://schemas.openxmlformats.org/officeDocument/2006/relationships/hyperlink" Target="https://www.omu.ac.jp/admissions/assets/eng_in_MD_kenkyuukagaiyou_eng.pdf" TargetMode="External"/><Relationship Id="rId1238" Type="http://schemas.openxmlformats.org/officeDocument/2006/relationships/hyperlink" Target="https://www.fast.kumamoto-u.ac.jp/gsst-en/admissions/" TargetMode="External"/><Relationship Id="rId247" Type="http://schemas.openxmlformats.org/officeDocument/2006/relationships/hyperlink" Target="https://www.titech.ac.jp/english/about/organization/schools/organization03" TargetMode="External"/><Relationship Id="rId899" Type="http://schemas.openxmlformats.org/officeDocument/2006/relationships/hyperlink" Target="https://er-web.sc.kogakuin.ac.jp/scripts/websearch/index.htm?lang=en" TargetMode="External"/><Relationship Id="rId1000" Type="http://schemas.openxmlformats.org/officeDocument/2006/relationships/hyperlink" Target="https://www.gs.niigata-u.ac.jp/~gsweb/en/mbrlist/amst.html" TargetMode="External"/><Relationship Id="rId1084" Type="http://schemas.openxmlformats.org/officeDocument/2006/relationships/hyperlink" Target="https://www.eng.hokudai.ac.jp/english/division/graduate.php" TargetMode="External"/><Relationship Id="rId1305" Type="http://schemas.openxmlformats.org/officeDocument/2006/relationships/hyperlink" Target="https://www.se.tmu.ac.jp/en/entrance_exam.html" TargetMode="External"/><Relationship Id="rId107" Type="http://schemas.openxmlformats.org/officeDocument/2006/relationships/hyperlink" Target="https://www.nst.kanazawa-u.ac.jp/eng/" TargetMode="External"/><Relationship Id="rId454" Type="http://schemas.openxmlformats.org/officeDocument/2006/relationships/hyperlink" Target="https://www.iblaw.ynu.ac.jp/english/about/" TargetMode="External"/><Relationship Id="rId661" Type="http://schemas.openxmlformats.org/officeDocument/2006/relationships/hyperlink" Target="https://www.gs.niigata-u.ac.jp/~gsweb/en/mbrlist/lfs.html" TargetMode="External"/><Relationship Id="rId759" Type="http://schemas.openxmlformats.org/officeDocument/2006/relationships/hyperlink" Target="http://www.fse.ynu.ac.jp/english/exam/exam/imgs/teacher_list_en.pdf" TargetMode="External"/><Relationship Id="rId966" Type="http://schemas.openxmlformats.org/officeDocument/2006/relationships/hyperlink" Target="https://www.agri.tohoku.ac.jp/en/researcher/homma-koki/" TargetMode="External"/><Relationship Id="rId1291" Type="http://schemas.openxmlformats.org/officeDocument/2006/relationships/hyperlink" Target="https://www.shinshu-u.ac.jp/graduate/scienceandtechnology/english/admission/agriculture.php" TargetMode="External"/><Relationship Id="rId1389" Type="http://schemas.openxmlformats.org/officeDocument/2006/relationships/hyperlink" Target="https://www.yamanashi.ac.jp/admission/45" TargetMode="External"/><Relationship Id="rId11" Type="http://schemas.openxmlformats.org/officeDocument/2006/relationships/hyperlink" Target="https://ugas.agr.iwate-u.ac.jp/en/" TargetMode="External"/><Relationship Id="rId314" Type="http://schemas.openxmlformats.org/officeDocument/2006/relationships/hyperlink" Target="https://mswebs.naist.jp/english/" TargetMode="External"/><Relationship Id="rId398" Type="http://schemas.openxmlformats.org/officeDocument/2006/relationships/hyperlink" Target="https://iist.hosei.ac.jp/" TargetMode="External"/><Relationship Id="rId521" Type="http://schemas.openxmlformats.org/officeDocument/2006/relationships/hyperlink" Target="http://gnst.gifu-u.ac.jp/international/agc/" TargetMode="External"/><Relationship Id="rId619" Type="http://schemas.openxmlformats.org/officeDocument/2006/relationships/hyperlink" Target="https://www.tiu.ac.jp/etrack/faculty/ir.html" TargetMode="External"/><Relationship Id="rId1151" Type="http://schemas.openxmlformats.org/officeDocument/2006/relationships/hyperlink" Target="https://www.upc-osaka.ac.jp/new-univ/admissions/g/exam_info/graduate/gs_eng.html" TargetMode="External"/><Relationship Id="rId1249" Type="http://schemas.openxmlformats.org/officeDocument/2006/relationships/hyperlink" Target="https://www.fast.kumamoto-u.ac.jp/gsst-en/admissions/"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cc.okayama-u.ac.jp/hpl/" TargetMode="External"/><Relationship Id="rId1011" Type="http://schemas.openxmlformats.org/officeDocument/2006/relationships/hyperlink" Target="https://www.gs.niigata-u.ac.jp/~gsweb/en/mbrlist/lfs1.html" TargetMode="External"/><Relationship Id="rId1109" Type="http://schemas.openxmlformats.org/officeDocument/2006/relationships/hyperlink" Target="http://yucars.eng.yamaguchi-u.ac.jp/" TargetMode="External"/><Relationship Id="rId258" Type="http://schemas.openxmlformats.org/officeDocument/2006/relationships/hyperlink" Target="https://www.toyo.ac.jp/en/academics/gs/ggrs/ggrs/" TargetMode="External"/><Relationship Id="rId465" Type="http://schemas.openxmlformats.org/officeDocument/2006/relationships/hyperlink" Target="http://en.ritsumei.ac.jp/gsls/" TargetMode="External"/><Relationship Id="rId672" Type="http://schemas.openxmlformats.org/officeDocument/2006/relationships/hyperlink" Target="https://www.gs.niigata-u.ac.jp/~gsweb/en/mbrlist/lfs1.html" TargetMode="External"/><Relationship Id="rId1095" Type="http://schemas.openxmlformats.org/officeDocument/2006/relationships/hyperlink" Target="https://www.tr.yamagata-u.ac.jp/en/staff.html" TargetMode="External"/><Relationship Id="rId1316" Type="http://schemas.openxmlformats.org/officeDocument/2006/relationships/hyperlink" Target="https://www.tus.ac.jp/academics/graduate_school/sciencetechnology/global_fire/"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itakyu-u.ac.jp/env/lang-en/graduate/index.html" TargetMode="External"/><Relationship Id="rId325" Type="http://schemas.openxmlformats.org/officeDocument/2006/relationships/hyperlink" Target="https://www.gs.niigata-u.ac.jp/~gsweb/en/index.html" TargetMode="External"/><Relationship Id="rId532" Type="http://schemas.openxmlformats.org/officeDocument/2006/relationships/hyperlink" Target="https://www.africa.asafas.kyoto-u.ac.jp/en/staff_en/" TargetMode="External"/><Relationship Id="rId977" Type="http://schemas.openxmlformats.org/officeDocument/2006/relationships/hyperlink" Target="https://www.tut.ac.jp/english/schools/faculty/me/index.html" TargetMode="External"/><Relationship Id="rId1162" Type="http://schemas.openxmlformats.org/officeDocument/2006/relationships/hyperlink" Target="https://www.omu.ac.jp/sci/en/international_course/admissons/" TargetMode="External"/><Relationship Id="rId171" Type="http://schemas.openxmlformats.org/officeDocument/2006/relationships/hyperlink" Target="https://www.fast.kumamoto-u.ac.jp/gsst-en/" TargetMode="External"/><Relationship Id="rId837" Type="http://schemas.openxmlformats.org/officeDocument/2006/relationships/hyperlink" Target="https://homeugs.agri.kagoshima-u.ac.jp/en/faculty-members/environmental-science/" TargetMode="External"/><Relationship Id="rId1022" Type="http://schemas.openxmlformats.org/officeDocument/2006/relationships/hyperlink" Target="https://www.gs.niigata-u.ac.jp/~gsweb/en/mbrlist/lfs1.html" TargetMode="External"/><Relationship Id="rId269" Type="http://schemas.openxmlformats.org/officeDocument/2006/relationships/hyperlink" Target="https://www.t.u-tokyo.ac.jp/en/soe" TargetMode="External"/><Relationship Id="rId476" Type="http://schemas.openxmlformats.org/officeDocument/2006/relationships/hyperlink" Target="https://www.waseda.jp/fsss/gsss/en/applicants/admission/international-students/" TargetMode="External"/><Relationship Id="rId683" Type="http://schemas.openxmlformats.org/officeDocument/2006/relationships/hyperlink" Target="https://www.gs.niigata-u.ac.jp/~gsweb/mbrlist/lfs2.html" TargetMode="External"/><Relationship Id="rId890" Type="http://schemas.openxmlformats.org/officeDocument/2006/relationships/hyperlink" Target="https://www.fast.kumamoto-u.ac.jp/gsst-en/res_act/" TargetMode="External"/><Relationship Id="rId904" Type="http://schemas.openxmlformats.org/officeDocument/2006/relationships/hyperlink" Target="http://www.kochi-u.ac.jp/kuroshio/admission-e.html" TargetMode="External"/><Relationship Id="rId1327" Type="http://schemas.openxmlformats.org/officeDocument/2006/relationships/hyperlink" Target="https://iceec.civil.tohok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www.econ.kyushu-u.ac.jp/english/index/" TargetMode="External"/><Relationship Id="rId336" Type="http://schemas.openxmlformats.org/officeDocument/2006/relationships/hyperlink" Target="https://www.gs.niigata-u.ac.jp/~gsweb/en/index.html" TargetMode="External"/><Relationship Id="rId543" Type="http://schemas.openxmlformats.org/officeDocument/2006/relationships/hyperlink" Target="https://www.fast.kumamoto-u.ac.jp/gsst-en/res_act/" TargetMode="External"/><Relationship Id="rId988" Type="http://schemas.openxmlformats.org/officeDocument/2006/relationships/hyperlink" Target="https://www.nitech.ac.jp/examination/mt_files/2024_Doctor_list%20of%20adviser_0501.pdf" TargetMode="External"/><Relationship Id="rId1173" Type="http://schemas.openxmlformats.org/officeDocument/2006/relationships/hyperlink" Target="https://www.elst.okayama-u.ac.jp/admission/nyugakushiken/mc-guideline/" TargetMode="External"/><Relationship Id="rId1380" Type="http://schemas.openxmlformats.org/officeDocument/2006/relationships/hyperlink" Target="https://www.econ.hokudai.ac.jp/en/admission/admission_gs" TargetMode="External"/><Relationship Id="rId182" Type="http://schemas.openxmlformats.org/officeDocument/2006/relationships/hyperlink" Target="https://www.kogakuin.ac.jp/english/graduate/me.html" TargetMode="External"/><Relationship Id="rId403" Type="http://schemas.openxmlformats.org/officeDocument/2006/relationships/hyperlink" Target="https://www.lfsci.hokudai.ac.jp/en/" TargetMode="External"/><Relationship Id="rId750" Type="http://schemas.openxmlformats.org/officeDocument/2006/relationships/hyperlink" Target="https://www.tr.yamagata-u.ac.jp/en/staff.html" TargetMode="External"/><Relationship Id="rId848" Type="http://schemas.openxmlformats.org/officeDocument/2006/relationships/hyperlink" Target="https://www.nst.kanazawa-u.ac.jp/labp/WebE_NS.html" TargetMode="External"/><Relationship Id="rId1033" Type="http://schemas.openxmlformats.org/officeDocument/2006/relationships/hyperlink" Target="https://www.gs.niigata-u.ac.jp/~gsweb/mbrlist/lfs2.html" TargetMode="External"/><Relationship Id="rId487" Type="http://schemas.openxmlformats.org/officeDocument/2006/relationships/hyperlink" Target="https://www.utsunomiya-u.ac.jp/grdc/en/" TargetMode="External"/><Relationship Id="rId610" Type="http://schemas.openxmlformats.org/officeDocument/2006/relationships/hyperlink" Target="https://www.toyo.ac.jp/en/academics/gs/ggrs/mrds/mrds-professor/" TargetMode="External"/><Relationship Id="rId694" Type="http://schemas.openxmlformats.org/officeDocument/2006/relationships/hyperlink" Target="https://www.gs.niigata-u.ac.jp/~gsweb/mbrlist/est1.html" TargetMode="External"/><Relationship Id="rId708" Type="http://schemas.openxmlformats.org/officeDocument/2006/relationships/hyperlink" Target="https://www.gs.niigata-u.ac.jp/~gsweb/mbrlist/est5.html" TargetMode="External"/><Relationship Id="rId915" Type="http://schemas.openxmlformats.org/officeDocument/2006/relationships/hyperlink" Target="https://www.sophia.ac.jp/eng/program/graduate_p/gpgs/index.html" TargetMode="External"/><Relationship Id="rId1240" Type="http://schemas.openxmlformats.org/officeDocument/2006/relationships/hyperlink" Target="https://www.fast.kumamoto-u.ac.jp/gsst-en/admissions/" TargetMode="External"/><Relationship Id="rId1338" Type="http://schemas.openxmlformats.org/officeDocument/2006/relationships/hyperlink" Target="https://www.agri.tohoku.ac.jp/en/international/apply/" TargetMode="External"/><Relationship Id="rId347" Type="http://schemas.openxmlformats.org/officeDocument/2006/relationships/hyperlink" Target="https://www.gs.niigata-u.ac.jp/~gsweb/en/index.html" TargetMode="External"/><Relationship Id="rId999" Type="http://schemas.openxmlformats.org/officeDocument/2006/relationships/hyperlink" Target="https://www.gs.niigata-u.ac.jp/~gsweb/en/mbrlist/fs1.html" TargetMode="External"/><Relationship Id="rId1100" Type="http://schemas.openxmlformats.org/officeDocument/2006/relationships/hyperlink" Target="https://www.tr.yamagata-u.ac.jp/en/staff.html" TargetMode="External"/><Relationship Id="rId1184" Type="http://schemas.openxmlformats.org/officeDocument/2006/relationships/hyperlink" Target="mailto:nkkyoumu@kuas.kagoshima-u.ac.jp" TargetMode="External"/><Relationship Id="rId1405" Type="http://schemas.openxmlformats.org/officeDocument/2006/relationships/hyperlink" Target="https://www.waseda.jp/fhum/ghum/en/applicants/admission/"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er-web.sc.kogakuin.ac.jp/scripts/websearch/index.htm?lang=en" TargetMode="External"/><Relationship Id="rId761" Type="http://schemas.openxmlformats.org/officeDocument/2006/relationships/hyperlink" Target="https://admissions.apu.ac.jp/graduate/academics/mba/faculty/" TargetMode="External"/><Relationship Id="rId85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91" Type="http://schemas.openxmlformats.org/officeDocument/2006/relationships/hyperlink" Target="https://www.yamanashi.ac.jp/admission/45" TargetMode="External"/><Relationship Id="rId193" Type="http://schemas.openxmlformats.org/officeDocument/2006/relationships/hyperlink" Target="https://www.kochi-tech.ac.jp/profile/en/akatsuka-shin.html" TargetMode="External"/><Relationship Id="rId207" Type="http://schemas.openxmlformats.org/officeDocument/2006/relationships/hyperlink" Target="https://www.shinshu-u.ac.jp/graduate/scienceandtechnology/english/" TargetMode="External"/><Relationship Id="rId414" Type="http://schemas.openxmlformats.org/officeDocument/2006/relationships/hyperlink" Target="https://www.eng.hokudai.ac.jp/english/division/graduate.php" TargetMode="External"/><Relationship Id="rId498" Type="http://schemas.openxmlformats.org/officeDocument/2006/relationships/hyperlink" Target="https://www.omu.ac.jp/sss/graduate/environmental/faculty/" TargetMode="External"/><Relationship Id="rId621" Type="http://schemas.openxmlformats.org/officeDocument/2006/relationships/hyperlink" Target="http://nenv.k.u-tokyo.ac.jp/en/about-us/faculty-members" TargetMode="External"/><Relationship Id="rId1044" Type="http://schemas.openxmlformats.org/officeDocument/2006/relationships/hyperlink" Target="https://www.gs.niigata-u.ac.jp/~gsweb/mbrlist/est1.html" TargetMode="External"/><Relationship Id="rId1251" Type="http://schemas.openxmlformats.org/officeDocument/2006/relationships/hyperlink" Target="https://www.fast.kumamoto-u.ac.jp/gsst-en/admissions/" TargetMode="External"/><Relationship Id="rId1349" Type="http://schemas.openxmlformats.org/officeDocument/2006/relationships/hyperlink" Target="https://mba.nucba.ac.jp/en/admission/" TargetMode="External"/><Relationship Id="rId260" Type="http://schemas.openxmlformats.org/officeDocument/2006/relationships/hyperlink" Target="https://www.toyo.ac.jp/en/academics/gs/glsc/glsc/" TargetMode="External"/><Relationship Id="rId719" Type="http://schemas.openxmlformats.org/officeDocument/2006/relationships/hyperlink" Target="https://www.ees.hokudai.ac.jp/kigaku/?page_id=2598" TargetMode="External"/><Relationship Id="rId926" Type="http://schemas.openxmlformats.org/officeDocument/2006/relationships/hyperlink" Target="https://tlsi.tsukuba.ac.jp/en/people/faculty-members/" TargetMode="External"/><Relationship Id="rId1111" Type="http://schemas.openxmlformats.org/officeDocument/2006/relationships/hyperlink" Target="http://www.fse.ynu.ac.jp/english/exam/exam/imgs/teacher_list_en.pdf" TargetMode="External"/><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researchers.kochi-u.ac.jp/" TargetMode="External"/><Relationship Id="rId772" Type="http://schemas.openxmlformats.org/officeDocument/2006/relationships/hyperlink" Target="https://en.ritsumei.ac.jp/gsls/researchers/" TargetMode="External"/><Relationship Id="rId1195" Type="http://schemas.openxmlformats.org/officeDocument/2006/relationships/hyperlink" Target="mailto:t-daigakuin@adm.kanazawa-u.ac.jp" TargetMode="External"/><Relationship Id="rId1209" Type="http://schemas.openxmlformats.org/officeDocument/2006/relationships/hyperlink" Target="https://gnst.gifu-u.ac.jp/international/agc/" TargetMode="External"/><Relationship Id="rId1416" Type="http://schemas.openxmlformats.org/officeDocument/2006/relationships/hyperlink" Target="mailto:ri-gaku-sien@office.hiroshima-u.ac.jp" TargetMode="External"/><Relationship Id="rId218" Type="http://schemas.openxmlformats.org/officeDocument/2006/relationships/hyperlink" Target="https://www.bres.tsukuba.ac.jp/en/ph-d-programs/agricultural-sciences-en/" TargetMode="External"/><Relationship Id="rId425" Type="http://schemas.openxmlformats.org/officeDocument/2006/relationships/hyperlink" Target="https://www.tr.yamagata-u.ac.jp/en/index.html" TargetMode="External"/><Relationship Id="rId632" Type="http://schemas.openxmlformats.org/officeDocument/2006/relationships/hyperlink" Target="http://pub2.db.tokushima-u.ac.jp/ERD/organization/149768/index-en.html" TargetMode="External"/><Relationship Id="rId1055" Type="http://schemas.openxmlformats.org/officeDocument/2006/relationships/hyperlink" Target="https://www.med.niigata-u.ac.jp/eng/contents/collaboration/index.html" TargetMode="External"/><Relationship Id="rId1262" Type="http://schemas.openxmlformats.org/officeDocument/2006/relationships/hyperlink" Target="http://www.kochi-u.ac.jp/agrimar/english/graduate/aap.html" TargetMode="External"/><Relationship Id="rId271" Type="http://schemas.openxmlformats.org/officeDocument/2006/relationships/hyperlink" Target="https://www.a.u-tokyo.ac.jp/english/" TargetMode="External"/><Relationship Id="rId937" Type="http://schemas.openxmlformats.org/officeDocument/2006/relationships/hyperlink" Target="http://www.tufs.ac.jp/english/research/researcher/people/index.html?department=doctoralsr" TargetMode="External"/><Relationship Id="rId1122" Type="http://schemas.openxmlformats.org/officeDocument/2006/relationships/hyperlink" Target="https://admissions.apu.ac.jp/graduate/academics/gsa_doctor/faculty/" TargetMode="External"/><Relationship Id="rId66" Type="http://schemas.openxmlformats.org/officeDocument/2006/relationships/hyperlink" Target="https://www.elst.okayama-u.ac.jp/en/" TargetMode="External"/><Relationship Id="rId131" Type="http://schemas.openxmlformats.org/officeDocument/2006/relationships/hyperlink" Target="https://www.isee.kyushu-u.ac.jp/e/"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sophia.ac.jp/eng/program/graduate_p/gpgs/index.html" TargetMode="External"/><Relationship Id="rId783" Type="http://schemas.openxmlformats.org/officeDocument/2006/relationships/hyperlink" Target="https://www.researchgate.net/profile/Yoichi_Fujihara" TargetMode="External"/><Relationship Id="rId990" Type="http://schemas.openxmlformats.org/officeDocument/2006/relationships/hyperlink" Target="https://www.nitech.ac.jp/examination/mt_files/2024_Doctor_list%20of%20adviser_0501.pdf" TargetMode="External"/><Relationship Id="rId229" Type="http://schemas.openxmlformats.org/officeDocument/2006/relationships/hyperlink" Target="https://www.ipp.tsukuba.ac.jp/en/about/" TargetMode="External"/><Relationship Id="rId436" Type="http://schemas.openxmlformats.org/officeDocument/2006/relationships/hyperlink" Target="http://www.vet.yamaguchi-u.ac.jp/laboratory/gsvm/index_e.html" TargetMode="External"/><Relationship Id="rId643" Type="http://schemas.openxmlformats.org/officeDocument/2006/relationships/hyperlink" Target="https://www.nitech.ac.jp/examination/mt_files/2024_Master_list%20of%20adviser_0501.pdf" TargetMode="External"/><Relationship Id="rId1066" Type="http://schemas.openxmlformats.org/officeDocument/2006/relationships/hyperlink" Target="https://www.hiroshima-u.ac.jp/en/ilife/research" TargetMode="External"/><Relationship Id="rId1273" Type="http://schemas.openxmlformats.org/officeDocument/2006/relationships/hyperlink" Target="https://www.kochi-tech.ac.jp/english/admission/aft19oct/list-for-ordinary-program-application-documents.html" TargetMode="External"/><Relationship Id="rId850" Type="http://schemas.openxmlformats.org/officeDocument/2006/relationships/hyperlink" Target="https://s-yobou.w3.kanazawa-u.ac.jp/faculty/" TargetMode="External"/><Relationship Id="rId948" Type="http://schemas.openxmlformats.org/officeDocument/2006/relationships/hyperlink" Target="https://www.nodai.ac.jp/application/files/8816/8542/4476/2024_HP.pdf" TargetMode="External"/><Relationship Id="rId1133" Type="http://schemas.openxmlformats.org/officeDocument/2006/relationships/hyperlink" Target="mailto:kyoumu@ishikawa-pu.ac.jp" TargetMode="External"/><Relationship Id="rId77" Type="http://schemas.openxmlformats.org/officeDocument/2006/relationships/hyperlink" Target="https://www.elst.okayama-u.ac.jp/en/" TargetMode="External"/><Relationship Id="rId282" Type="http://schemas.openxmlformats.org/officeDocument/2006/relationships/hyperlink" Target="https://www.intcul.tohoku.ac.jp/g2sd/" TargetMode="External"/><Relationship Id="rId503" Type="http://schemas.openxmlformats.org/officeDocument/2006/relationships/hyperlink" Target="https://www.elst.okayama-u.ac.jp/en/" TargetMode="External"/><Relationship Id="rId587" Type="http://schemas.openxmlformats.org/officeDocument/2006/relationships/hyperlink" Target="https://tlsi.tsukuba.ac.jp/en/people/faculty-members/" TargetMode="External"/><Relationship Id="rId710" Type="http://schemas.openxmlformats.org/officeDocument/2006/relationships/hyperlink" Target="https://www.ipp.hit-u.ac.jp/appp/about/faculty.html" TargetMode="External"/><Relationship Id="rId808" Type="http://schemas.openxmlformats.org/officeDocument/2006/relationships/hyperlink" Target="https://www.omu.ac.jp/sss/graduate/environmental/faculty/" TargetMode="External"/><Relationship Id="rId1340" Type="http://schemas.openxmlformats.org/officeDocument/2006/relationships/hyperlink" Target="https://www.intcul.tohoku.ac.jp/g2sd/admissions/" TargetMode="External"/><Relationship Id="rId8" Type="http://schemas.openxmlformats.org/officeDocument/2006/relationships/hyperlink" Target="https://www.riko.akita-u.ac.jp/en/" TargetMode="External"/><Relationship Id="rId142" Type="http://schemas.openxmlformats.org/officeDocument/2006/relationships/hyperlink" Target="https://www.ges.kyoto-u.ac.jp/en/" TargetMode="External"/><Relationship Id="rId447" Type="http://schemas.openxmlformats.org/officeDocument/2006/relationships/hyperlink" Target="https://www.eng.yamanashi.ac.jp/en/master/green_energy_convers_sci_technol/" TargetMode="External"/><Relationship Id="rId794" Type="http://schemas.openxmlformats.org/officeDocument/2006/relationships/hyperlink" Target="https://www.tr.yamagata-u.ac.jp/en/staff.html" TargetMode="External"/><Relationship Id="rId1077" Type="http://schemas.openxmlformats.org/officeDocument/2006/relationships/hyperlink" Target="https://www2.fish.hokudai.ac.jp/language-english/application-guidelines/" TargetMode="External"/><Relationship Id="rId1200" Type="http://schemas.openxmlformats.org/officeDocument/2006/relationships/hyperlink" Target="mailto:t-daigakuin@adm.kanazawa-u.ac.jp" TargetMode="External"/><Relationship Id="rId654" Type="http://schemas.openxmlformats.org/officeDocument/2006/relationships/hyperlink" Target="https://www.gs.niigata-u.ac.jp/~gsweb/en/mbrlist/fs.html" TargetMode="External"/><Relationship Id="rId861" Type="http://schemas.openxmlformats.org/officeDocument/2006/relationships/hyperlink" Target="https://www.ugsas.gifu-u.ac.jp/eng/graduate/advisers.html" TargetMode="External"/><Relationship Id="rId959" Type="http://schemas.openxmlformats.org/officeDocument/2006/relationships/hyperlink" Target="http://www.civil.t.u-tokyo.ac.jp/en/laboratory/teacher_list/" TargetMode="External"/><Relationship Id="rId1284" Type="http://schemas.openxmlformats.org/officeDocument/2006/relationships/hyperlink" Target="https://adm.sophia.ac.jp/eng/admissions/graduate_p/english_g2/gpst/" TargetMode="External"/><Relationship Id="rId293" Type="http://schemas.openxmlformats.org/officeDocument/2006/relationships/hyperlink" Target="https://www.tmgh.nagasaki-u.ac.jp/en/" TargetMode="External"/><Relationship Id="rId307" Type="http://schemas.openxmlformats.org/officeDocument/2006/relationships/hyperlink" Target="http://elemech.web.nitech.ac.jp/en/" TargetMode="External"/><Relationship Id="rId514" Type="http://schemas.openxmlformats.org/officeDocument/2006/relationships/hyperlink" Target="https://www.kitakyu-u.ac.jp/env/lang-en/about/introduction/center/hiroyuki-tsujii.html" TargetMode="External"/><Relationship Id="rId721" Type="http://schemas.openxmlformats.org/officeDocument/2006/relationships/hyperlink" Target="https://www.lfsci.hokudai.ac.jp/en/" TargetMode="External"/><Relationship Id="rId1144" Type="http://schemas.openxmlformats.org/officeDocument/2006/relationships/hyperlink" Target="http://rendai.agr.ehime-u.ac.jp/english/annai/" TargetMode="External"/><Relationship Id="rId1351" Type="http://schemas.openxmlformats.org/officeDocument/2006/relationships/hyperlink" Target="mailto:fso-jica@civil.nagoya-u.ac.jp" TargetMode="External"/><Relationship Id="rId88" Type="http://schemas.openxmlformats.org/officeDocument/2006/relationships/hyperlink" Target="https://www.obihiro.ac.jp/en/dr-prg-vet-sci"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search.star.titech.ac.jp/titech-ss/lang.act?forward=search.act?event=basic&amp;lang=en&amp;" TargetMode="External"/><Relationship Id="rId819" Type="http://schemas.openxmlformats.org/officeDocument/2006/relationships/hyperlink" Target="https://www.omu.ac.jp/admissions/assets/v_in_boshuuyoukou_gaitoku_eng_web_rev.pdf" TargetMode="External"/><Relationship Id="rId1004" Type="http://schemas.openxmlformats.org/officeDocument/2006/relationships/hyperlink" Target="https://www.gs.niigata-u.ac.jp/~gsweb/en/mbrlist/eie1.html" TargetMode="External"/><Relationship Id="rId1211" Type="http://schemas.openxmlformats.org/officeDocument/2006/relationships/hyperlink" Target="https://gnst.gifu-u.ac.jp/international/agc/" TargetMode="External"/><Relationship Id="rId220" Type="http://schemas.openxmlformats.org/officeDocument/2006/relationships/hyperlink" Target="https://nc-bsys.tsukuba.ac.jp/english" TargetMode="External"/><Relationship Id="rId458" Type="http://schemas.openxmlformats.org/officeDocument/2006/relationships/hyperlink" Target="https://www-user.yokohama-cu.ac.jp/~english/index.php/academics/graduate/ds/ds/" TargetMode="External"/><Relationship Id="rId665" Type="http://schemas.openxmlformats.org/officeDocument/2006/relationships/hyperlink" Target="https://www.gs.niigata-u.ac.jp/~gsweb/en/mbrlist/lfs1.html" TargetMode="External"/><Relationship Id="rId872" Type="http://schemas.openxmlformats.org/officeDocument/2006/relationships/hyperlink" Target="https://www.design.kyushu-u.ac.jp/en/faculty/" TargetMode="External"/><Relationship Id="rId1088" Type="http://schemas.openxmlformats.org/officeDocument/2006/relationships/hyperlink" Target="https://www.eng.hokudai.ac.jp/english/division/graduate.php" TargetMode="External"/><Relationship Id="rId1295" Type="http://schemas.openxmlformats.org/officeDocument/2006/relationships/hyperlink" Target="https://www.shinshu-u.ac.jp/graduate/scienceandtechnology/english/admission/agriculture.php" TargetMode="External"/><Relationship Id="rId1309" Type="http://schemas.openxmlformats.org/officeDocument/2006/relationships/hyperlink" Target="https://www.nodai.ac.jp/nodaigs/admission/form/"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gs.niigata-u.ac.jp/~gsweb/en/index.html" TargetMode="External"/><Relationship Id="rId525" Type="http://schemas.openxmlformats.org/officeDocument/2006/relationships/hyperlink" Target="https://www.econ.kyushu-u.ac.jp/english/pa_index/pa_index2/pa_14/" TargetMode="External"/><Relationship Id="rId732" Type="http://schemas.openxmlformats.org/officeDocument/2006/relationships/hyperlink" Target="https://www.eng.hokudai.ac.jp/english/division/graduate.php" TargetMode="External"/><Relationship Id="rId1155" Type="http://schemas.openxmlformats.org/officeDocument/2006/relationships/hyperlink" Target="https://www.upc-osaka.ac.jp/new-univ/admissions/g/exam_info/graduate/gs_eng.html" TargetMode="External"/><Relationship Id="rId1362" Type="http://schemas.openxmlformats.org/officeDocument/2006/relationships/hyperlink" Target="mailto:medgakum@med.niigata-u.ac.jp"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med.niigata-u.ac.jp/eng/top.html" TargetMode="External"/><Relationship Id="rId1015" Type="http://schemas.openxmlformats.org/officeDocument/2006/relationships/hyperlink" Target="https://www.gs.niigata-u.ac.jp/~gsweb/en/mbrlist/lfs1.html" TargetMode="External"/><Relationship Id="rId1222" Type="http://schemas.openxmlformats.org/officeDocument/2006/relationships/hyperlink" Target="mailto:gkgkenkyusei@jimu.kyushu-u.ac.jp" TargetMode="External"/><Relationship Id="rId469" Type="http://schemas.openxmlformats.org/officeDocument/2006/relationships/hyperlink" Target="https://www.waseda.jp/fpse/gse/en/applicants/process/" TargetMode="External"/><Relationship Id="rId676" Type="http://schemas.openxmlformats.org/officeDocument/2006/relationships/hyperlink" Target="https://www.gs.niigata-u.ac.jp/~gsweb/en/mbrlist/lfs1.html" TargetMode="External"/><Relationship Id="rId883" Type="http://schemas.openxmlformats.org/officeDocument/2006/relationships/hyperlink" Target="https://www.fast.kumamoto-u.ac.jp/gsst-en/res_act/" TargetMode="External"/><Relationship Id="rId1099" Type="http://schemas.openxmlformats.org/officeDocument/2006/relationships/hyperlink" Target="https://www.tr.yamagata-u.ac.jp/en/staff.html" TargetMode="External"/><Relationship Id="rId26" Type="http://schemas.openxmlformats.org/officeDocument/2006/relationships/hyperlink" Target="https://www.utsunomiya-u.ac.jp/grdc/en/" TargetMode="External"/><Relationship Id="rId231" Type="http://schemas.openxmlformats.org/officeDocument/2006/relationships/hyperlink" Target="https://www.teikyo-u.ac.jp/en/faculties/science_tech_m" TargetMode="External"/><Relationship Id="rId329" Type="http://schemas.openxmlformats.org/officeDocument/2006/relationships/hyperlink" Target="https://www.gs.niigata-u.ac.jp/~gsweb/en/index.html" TargetMode="External"/><Relationship Id="rId536" Type="http://schemas.openxmlformats.org/officeDocument/2006/relationships/hyperlink" Target="https://www.fast.kumamoto-u.ac.jp/gsst-en/res_act/" TargetMode="External"/><Relationship Id="rId1166" Type="http://schemas.openxmlformats.org/officeDocument/2006/relationships/hyperlink" Target="https://www.elst.okayama-u.ac.jp/en/admission/" TargetMode="External"/><Relationship Id="rId1373" Type="http://schemas.openxmlformats.org/officeDocument/2006/relationships/hyperlink" Target="https://www.hiroshima-u.ac.jp/gshs/d-keizaigakunyuushi" TargetMode="External"/><Relationship Id="rId175" Type="http://schemas.openxmlformats.org/officeDocument/2006/relationships/hyperlink" Target="https://www.pharm.kumamoto-u.ac.jp/en/" TargetMode="External"/><Relationship Id="rId743" Type="http://schemas.openxmlformats.org/officeDocument/2006/relationships/hyperlink" Target="https://www.tr.yamagata-u.ac.jp/en/staff.html" TargetMode="External"/><Relationship Id="rId950" Type="http://schemas.openxmlformats.org/officeDocument/2006/relationships/hyperlink" Target="https://www.nodai.ac.jp/application/files/8816/8542/4476/2024_HP.pdf" TargetMode="External"/><Relationship Id="rId1026" Type="http://schemas.openxmlformats.org/officeDocument/2006/relationships/hyperlink" Target="https://www.gs.niigata-u.ac.jp/~gsweb/en/mbrlist/lfs1.html" TargetMode="External"/><Relationship Id="rId382" Type="http://schemas.openxmlformats.org/officeDocument/2006/relationships/hyperlink" Target="https://www.med.niigata-u.ac.jp/eng/top.html" TargetMode="External"/><Relationship Id="rId603" Type="http://schemas.openxmlformats.org/officeDocument/2006/relationships/hyperlink" Target="https://www.nodai.ac.jp/application/files/8816/8542/4476/2024_HP.pdf" TargetMode="External"/><Relationship Id="rId687" Type="http://schemas.openxmlformats.org/officeDocument/2006/relationships/hyperlink" Target="https://www.gs.niigata-u.ac.jp/~gsweb/mbrlist/lfs2.html" TargetMode="External"/><Relationship Id="rId810" Type="http://schemas.openxmlformats.org/officeDocument/2006/relationships/hyperlink" Target="https://kyoiku-kenkyudb.omu.ac.jp/html/100000258_en.html" TargetMode="External"/><Relationship Id="rId908" Type="http://schemas.openxmlformats.org/officeDocument/2006/relationships/hyperlink" Target="http://www.gsics.kobe-u.ac.jp/en/programs/tstaff.html" TargetMode="External"/><Relationship Id="rId1233" Type="http://schemas.openxmlformats.org/officeDocument/2006/relationships/hyperlink" Target="https://www.fast.kumamoto-u.ac.jp/gsst-en/admissions/" TargetMode="External"/><Relationship Id="rId242" Type="http://schemas.openxmlformats.org/officeDocument/2006/relationships/hyperlink" Target="https://www.wt-jdpsr.jp/" TargetMode="External"/><Relationship Id="rId894" Type="http://schemas.openxmlformats.org/officeDocument/2006/relationships/hyperlink" Target="https://www.pharm.kumamoto-u.ac.jp/en/graduate/course/" TargetMode="External"/><Relationship Id="rId1177" Type="http://schemas.openxmlformats.org/officeDocument/2006/relationships/hyperlink" Target="mailto:ngg7923@adm.okayama-u.ac.jp" TargetMode="External"/><Relationship Id="rId1300" Type="http://schemas.openxmlformats.org/officeDocument/2006/relationships/hyperlink" Target="http://rendai.muses.tottori-u.ac.jp/english/news/detail.php?id=35"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www.nst.kanazawa-u.ac.jp/eng/" TargetMode="External"/><Relationship Id="rId547" Type="http://schemas.openxmlformats.org/officeDocument/2006/relationships/hyperlink" Target="https://www.fast.kumamoto-u.ac.jp/gsst-en/res_act/" TargetMode="External"/><Relationship Id="rId754" Type="http://schemas.openxmlformats.org/officeDocument/2006/relationships/hyperlink" Target="http://nerdb-re.yamanashi.ac.jp/Profiles/338/0033742/profile.html?lang=en" TargetMode="External"/><Relationship Id="rId961" Type="http://schemas.openxmlformats.org/officeDocument/2006/relationships/hyperlink" Target="https://ipads.a.u-tokyo.ac.jp/" TargetMode="External"/><Relationship Id="rId1384" Type="http://schemas.openxmlformats.org/officeDocument/2006/relationships/hyperlink" Target="mailto:en304@yamaguchi-u.ac.jp" TargetMode="External"/><Relationship Id="rId90" Type="http://schemas.openxmlformats.org/officeDocument/2006/relationships/hyperlink" Target="https://homeugs.agri.kagoshima-u.ac.jp/en/" TargetMode="External"/><Relationship Id="rId186" Type="http://schemas.openxmlformats.org/officeDocument/2006/relationships/hyperlink" Target="http://www.kochi-u.ac.jp/agrimar/english/index.html" TargetMode="External"/><Relationship Id="rId393" Type="http://schemas.openxmlformats.org/officeDocument/2006/relationships/hyperlink" Target="https://www.hiroshima-u.ac.jp/en/adse" TargetMode="External"/><Relationship Id="rId407" Type="http://schemas.openxmlformats.org/officeDocument/2006/relationships/hyperlink" Target="https://www.vetmed.hokudai.ac.jp/en/" TargetMode="External"/><Relationship Id="rId614" Type="http://schemas.openxmlformats.org/officeDocument/2006/relationships/hyperlink" Target="https://www.u-tokai.ac.jp/facultyguide/tag/course/crs-applied-science/en/" TargetMode="External"/><Relationship Id="rId821" Type="http://schemas.openxmlformats.org/officeDocument/2006/relationships/hyperlink" Target="https://www.elst.okayama-u.ac.jp/en/" TargetMode="External"/><Relationship Id="rId1037" Type="http://schemas.openxmlformats.org/officeDocument/2006/relationships/hyperlink" Target="https://www.gs.niigata-u.ac.jp/~gsweb/mbrlist/est1.html" TargetMode="External"/><Relationship Id="rId1244" Type="http://schemas.openxmlformats.org/officeDocument/2006/relationships/hyperlink" Target="https://www.fast.kumamoto-u.ac.jp/gsst-en/admissions/" TargetMode="External"/><Relationship Id="rId253" Type="http://schemas.openxmlformats.org/officeDocument/2006/relationships/hyperlink" Target="https://www.se.tmu.ac.jp/en/" TargetMode="External"/><Relationship Id="rId460" Type="http://schemas.openxmlformats.org/officeDocument/2006/relationships/hyperlink" Target="https://msda.rikkyo.ac.jp/" TargetMode="External"/><Relationship Id="rId698" Type="http://schemas.openxmlformats.org/officeDocument/2006/relationships/hyperlink" Target="https://www.gs.niigata-u.ac.jp/~gsweb/mbrlist/est1.html" TargetMode="External"/><Relationship Id="rId919" Type="http://schemas.openxmlformats.org/officeDocument/2006/relationships/hyperlink" Target="https://www.risk.tsukuba.ac.jp/en/staff.html" TargetMode="External"/><Relationship Id="rId1090" Type="http://schemas.openxmlformats.org/officeDocument/2006/relationships/hyperlink" Target="https://www.eng.hokudai.ac.jp/english/division/graduate.php" TargetMode="External"/><Relationship Id="rId1104" Type="http://schemas.openxmlformats.org/officeDocument/2006/relationships/hyperlink" Target="https://www.tr.yamagata-u.ac.jp/en/staff.html" TargetMode="External"/><Relationship Id="rId1311" Type="http://schemas.openxmlformats.org/officeDocument/2006/relationships/hyperlink" Target="https://www.nodai.ac.jp/nodaigs/admission/form/" TargetMode="External"/><Relationship Id="rId48" Type="http://schemas.openxmlformats.org/officeDocument/2006/relationships/hyperlink" Target="https://www.omu.ac.jp/econ/en/graduate/" TargetMode="External"/><Relationship Id="rId113" Type="http://schemas.openxmlformats.org/officeDocument/2006/relationships/hyperlink" Target="https://www.adm.kanazawa-u.ac.jp/EN/index.html" TargetMode="External"/><Relationship Id="rId320" Type="http://schemas.openxmlformats.org/officeDocument/2006/relationships/hyperlink" Target="https://www.gs.niigata-u.ac.jp/~gsweb/en/index.html" TargetMode="External"/><Relationship Id="rId558" Type="http://schemas.openxmlformats.org/officeDocument/2006/relationships/hyperlink" Target="http://www.kochi-u.ac.jp/agrimar/english/graduate/aap.html" TargetMode="External"/><Relationship Id="rId765" Type="http://schemas.openxmlformats.org/officeDocument/2006/relationships/hyperlink" Target="https://admissions.apu.ac.jp/graduate/academics/gsa_master/faculty/" TargetMode="External"/><Relationship Id="rId972" Type="http://schemas.openxmlformats.org/officeDocument/2006/relationships/hyperlink" Target="https://www.agri.tohoku.ac.jp/en/researcher/sato-kan/" TargetMode="External"/><Relationship Id="rId1188" Type="http://schemas.openxmlformats.org/officeDocument/2006/relationships/hyperlink" Target="mailto:nkkyoumu@kuas.kagoshima-u.ac.jp" TargetMode="External"/><Relationship Id="rId1395" Type="http://schemas.openxmlformats.org/officeDocument/2006/relationships/hyperlink" Target="https://www.yamanashi.ac.jp/admission/45" TargetMode="External"/><Relationship Id="rId1409" Type="http://schemas.openxmlformats.org/officeDocument/2006/relationships/hyperlink" Target="https://www.hiroshima-u.ac.jp/en/adse" TargetMode="External"/><Relationship Id="rId197" Type="http://schemas.openxmlformats.org/officeDocument/2006/relationships/hyperlink" Target="https://www.inf.shizuoka.ac.jp/english/index.html" TargetMode="External"/><Relationship Id="rId418" Type="http://schemas.openxmlformats.org/officeDocument/2006/relationships/hyperlink" Target="https://www.eng.hokudai.ac.jp/english/division/graduate.php" TargetMode="External"/><Relationship Id="rId625" Type="http://schemas.openxmlformats.org/officeDocument/2006/relationships/hyperlink" Target="http://www.dent.tohoku.ac.jp/english/research/" TargetMode="External"/><Relationship Id="rId832" Type="http://schemas.openxmlformats.org/officeDocument/2006/relationships/hyperlink" Target="https://www.obihiro.ac.jp/en/inbound" TargetMode="External"/><Relationship Id="rId1048" Type="http://schemas.openxmlformats.org/officeDocument/2006/relationships/hyperlink" Target="https://www.gs.niigata-u.ac.jp/~gsweb/mbrlist/est5.html" TargetMode="External"/><Relationship Id="rId1255" Type="http://schemas.openxmlformats.org/officeDocument/2006/relationships/hyperlink" Target="mailto:sky-kyomu@jimu.kumamoto-u.ac.jp" TargetMode="External"/><Relationship Id="rId264" Type="http://schemas.openxmlformats.org/officeDocument/2006/relationships/hyperlink" Target="https://www.u-tokai.ac.jp/gd-engineering/crs-architecture-and-civil-engineering/" TargetMode="External"/><Relationship Id="rId471" Type="http://schemas.openxmlformats.org/officeDocument/2006/relationships/hyperlink" Target="https://www.waseda.jp/fcom/wbs/en/applicants/admission" TargetMode="External"/><Relationship Id="rId1115" Type="http://schemas.openxmlformats.org/officeDocument/2006/relationships/hyperlink" Target="https://admissions.apu.ac.jp/graduate/academics/gsa_doctor/faculty/" TargetMode="External"/><Relationship Id="rId1322" Type="http://schemas.openxmlformats.org/officeDocument/2006/relationships/hyperlink" Target="https://www.a.u-tokyo.ac.jp/english/pstudents_e/g_nonrcourses.html" TargetMode="External"/><Relationship Id="rId59" Type="http://schemas.openxmlformats.org/officeDocument/2006/relationships/hyperlink" Target="https://www.omu.ac.jp/sci/en/" TargetMode="External"/><Relationship Id="rId124" Type="http://schemas.openxmlformats.org/officeDocument/2006/relationships/hyperlink" Target="https://gnst.gifu-u.ac.jp/e/" TargetMode="External"/><Relationship Id="rId569" Type="http://schemas.openxmlformats.org/officeDocument/2006/relationships/hyperlink" Target="https://www.civil.saitama-u.ac.jp/en/org/index.html" TargetMode="External"/><Relationship Id="rId776" Type="http://schemas.openxmlformats.org/officeDocument/2006/relationships/hyperlink" Target="https://www.waseda.jp/fsci/en/admissions_gs/" TargetMode="External"/><Relationship Id="rId983" Type="http://schemas.openxmlformats.org/officeDocument/2006/relationships/hyperlink" Target="https://www.fe.nagasaki-u.ac.jp/suikan_e/kenkyusitu_shokai.html" TargetMode="External"/><Relationship Id="rId1199" Type="http://schemas.openxmlformats.org/officeDocument/2006/relationships/hyperlink" Target="mailto:ku-abe@ml.kandai.jpAround%20April%20to%20May" TargetMode="External"/><Relationship Id="rId331" Type="http://schemas.openxmlformats.org/officeDocument/2006/relationships/hyperlink" Target="https://www.gs.niigata-u.ac.jp/~gsweb/en/index.html" TargetMode="External"/><Relationship Id="rId429" Type="http://schemas.openxmlformats.org/officeDocument/2006/relationships/hyperlink" Target="https://www.tr.yamagata-u.ac.jp/en/index.html" TargetMode="External"/><Relationship Id="rId636" Type="http://schemas.openxmlformats.org/officeDocument/2006/relationships/hyperlink" Target="https://www.tut.ac.jp/english/schools/faculty/chem/index.html" TargetMode="External"/><Relationship Id="rId1059" Type="http://schemas.openxmlformats.org/officeDocument/2006/relationships/hyperlink" Target="https://www.med.niigata-u.ac.jp/eng/contents/collaboration/index.html" TargetMode="External"/><Relationship Id="rId1266" Type="http://schemas.openxmlformats.org/officeDocument/2006/relationships/hyperlink" Target="http://www.kochi-u.ac.jp/agrimar/english/graduate/aap.html" TargetMode="External"/><Relationship Id="rId843" Type="http://schemas.openxmlformats.org/officeDocument/2006/relationships/hyperlink" Target="https://www.nst.kanazawa-u.ac.jp/labp/WebE_ED.html" TargetMode="External"/><Relationship Id="rId1126" Type="http://schemas.openxmlformats.org/officeDocument/2006/relationships/hyperlink" Target="https://www.waseda.jp/fsci/en/admissions_gs/"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research.dl.saga-u.ac.jp/profile/en.108cb3561f2d1a95.html" TargetMode="External"/><Relationship Id="rId21" Type="http://schemas.openxmlformats.org/officeDocument/2006/relationships/hyperlink" Target="https://www.iuj.ac.jp/gsir/" TargetMode="External"/><Relationship Id="rId42" Type="http://schemas.openxmlformats.org/officeDocument/2006/relationships/hyperlink" Target="https://www.shinshu-u.ac.jp/graduate/sogoiriko/en/overview/" TargetMode="External"/><Relationship Id="rId63" Type="http://schemas.openxmlformats.org/officeDocument/2006/relationships/hyperlink" Target="https://www.tuat.ac.jp/en/department/graduate_school/engineering/index.html" TargetMode="External"/><Relationship Id="rId84" Type="http://schemas.openxmlformats.org/officeDocument/2006/relationships/hyperlink" Target="https://www.hiroshima-u.ac.jp/en/ilife" TargetMode="External"/><Relationship Id="rId138" Type="http://schemas.openxmlformats.org/officeDocument/2006/relationships/hyperlink" Target="http://isw3.naist.jp/Research/lablist-en.html" TargetMode="External"/><Relationship Id="rId159" Type="http://schemas.openxmlformats.org/officeDocument/2006/relationships/hyperlink" Target="https://www.kansai-u.ac.jp/Fc_ss/gr_sch/pdm/index.html" TargetMode="External"/><Relationship Id="rId170" Type="http://schemas.openxmlformats.org/officeDocument/2006/relationships/hyperlink" Target="https://research.dl.saga-u.ac.jp/profile/en.108cb3561f2d1a95.html" TargetMode="External"/><Relationship Id="rId191" Type="http://schemas.openxmlformats.org/officeDocument/2006/relationships/hyperlink" Target="https://www.sed.tohoku.ac.jp/course/i-ges/outline/course/" TargetMode="External"/><Relationship Id="rId205" Type="http://schemas.openxmlformats.org/officeDocument/2006/relationships/hyperlink" Target="https://www.urban.ynu.ac.jp/english/" TargetMode="External"/><Relationship Id="rId226" Type="http://schemas.openxmlformats.org/officeDocument/2006/relationships/hyperlink" Target="mailto:ryugaku@mail.admin.saga-u.ac.jp" TargetMode="External"/><Relationship Id="rId247" Type="http://schemas.openxmlformats.org/officeDocument/2006/relationships/hyperlink" Target="https://www.tcu.ac.jp/english/admission/graduate/index.html" TargetMode="External"/><Relationship Id="rId107" Type="http://schemas.openxmlformats.org/officeDocument/2006/relationships/hyperlink" Target="https://www.iuj.ac.jp/gsir/ir-faculty/" TargetMode="External"/><Relationship Id="rId268" Type="http://schemas.openxmlformats.org/officeDocument/2006/relationships/hyperlink" Target="mailto:ri-gaku-sien@office.hiroshima-u.ac.jp" TargetMode="External"/><Relationship Id="rId11" Type="http://schemas.openxmlformats.org/officeDocument/2006/relationships/hyperlink" Target="https://www.econ.kyoto-u.ac.jp/kueac/" TargetMode="External"/><Relationship Id="rId32" Type="http://schemas.openxmlformats.org/officeDocument/2006/relationships/hyperlink" Target="https://www.se.saga-u.ac.jp/en/index.html" TargetMode="External"/><Relationship Id="rId53" Type="http://schemas.openxmlformats.org/officeDocument/2006/relationships/hyperlink" Target="https://www.grips.ac.jp/en/education/inter_programs/" TargetMode="External"/><Relationship Id="rId74" Type="http://schemas.openxmlformats.org/officeDocument/2006/relationships/hyperlink" Target="https://mswebs.naist.jp/english/" TargetMode="External"/><Relationship Id="rId128" Type="http://schemas.openxmlformats.org/officeDocument/2006/relationships/hyperlink" Target="https://www.grips.ac.jp/en/research/directory-9/faculty_atoz/" TargetMode="External"/><Relationship Id="rId149" Type="http://schemas.openxmlformats.org/officeDocument/2006/relationships/hyperlink" Target="https://www.miyazaki-u.ac.jp/exam/graduate-exam/selection/nougaku.html" TargetMode="External"/><Relationship Id="rId5" Type="http://schemas.openxmlformats.org/officeDocument/2006/relationships/hyperlink" Target="https://www.hus.osaka-u.ac.jp/en" TargetMode="External"/><Relationship Id="rId95" Type="http://schemas.openxmlformats.org/officeDocument/2006/relationships/hyperlink" Target="https://www.es.osaka-u.ac.jp/en/faculty-research/academic-staff/index.html" TargetMode="External"/><Relationship Id="rId160" Type="http://schemas.openxmlformats.org/officeDocument/2006/relationships/hyperlink" Target="https://www.eng.gifu-u.ac.jp/file/58a2907de286b9e79da6d7241d03a032_6.pdf" TargetMode="External"/><Relationship Id="rId181" Type="http://schemas.openxmlformats.org/officeDocument/2006/relationships/hyperlink" Target="https://www.envr.tsukuba.ac.jp/~jds/people03.html" TargetMode="External"/><Relationship Id="rId216" Type="http://schemas.openxmlformats.org/officeDocument/2006/relationships/hyperlink" Target="https://www.eng.kyushu-u.ac.jp/e/admissions.html" TargetMode="External"/><Relationship Id="rId237" Type="http://schemas.openxmlformats.org/officeDocument/2006/relationships/hyperlink" Target="https://www.shinshu-u.ac.jp/graduate/sogoiriko/en/admission/biomedical-engineering/" TargetMode="External"/><Relationship Id="rId258" Type="http://schemas.openxmlformats.org/officeDocument/2006/relationships/hyperlink" Target="https://www.tuat.ac.jp/en/admission/nyushi_daigakuin/youkou/kougakuhu.html" TargetMode="External"/><Relationship Id="rId279" Type="http://schemas.openxmlformats.org/officeDocument/2006/relationships/vmlDrawing" Target="../drawings/vmlDrawing3.vml"/><Relationship Id="rId22" Type="http://schemas.openxmlformats.org/officeDocument/2006/relationships/hyperlink" Target="https://www.iuj.ac.jp/gsir/" TargetMode="External"/><Relationship Id="rId43" Type="http://schemas.openxmlformats.org/officeDocument/2006/relationships/hyperlink" Target="https://www.shinshu-u.ac.jp/graduate/sogoiriko/en/overview/" TargetMode="External"/><Relationship Id="rId64" Type="http://schemas.openxmlformats.org/officeDocument/2006/relationships/hyperlink" Target="https://www.tuat.ac.jp/en/department/graduate_school/engineering/index.html" TargetMode="External"/><Relationship Id="rId118" Type="http://schemas.openxmlformats.org/officeDocument/2006/relationships/hyperlink" Target="https://bioelectrochem.chem.saga-u.ac.jp/en/access/" TargetMode="External"/><Relationship Id="rId139" Type="http://schemas.openxmlformats.org/officeDocument/2006/relationships/hyperlink" Target="http://www.naruto-u.ac.jp/schools/global/staff/index_en.html" TargetMode="External"/><Relationship Id="rId85" Type="http://schemas.openxmlformats.org/officeDocument/2006/relationships/hyperlink" Target="https://ghs.hirosaki-u.ac.jp/en/daigakuin/procedure.html" TargetMode="External"/><Relationship Id="rId150" Type="http://schemas.openxmlformats.org/officeDocument/2006/relationships/hyperlink" Target="https://www.urban.ynu.ac.jp/english/" TargetMode="External"/><Relationship Id="rId171" Type="http://schemas.openxmlformats.org/officeDocument/2006/relationships/hyperlink" Target="https://bioelectrochem.chem.saga-u.ac.jp/en/access/" TargetMode="External"/><Relationship Id="rId192" Type="http://schemas.openxmlformats.org/officeDocument/2006/relationships/hyperlink" Target="https://www.gp.tohoku.ac.jp/research/find-research-field-en.html" TargetMode="External"/><Relationship Id="rId206" Type="http://schemas.openxmlformats.org/officeDocument/2006/relationships/hyperlink" Target="https://www.tec.u-ryukyu.ac.jp/graduate/en/pgp/" TargetMode="External"/><Relationship Id="rId227" Type="http://schemas.openxmlformats.org/officeDocument/2006/relationships/hyperlink" Target="mailto:ryugaku@mail.admin.saga-u.ac.jp" TargetMode="External"/><Relationship Id="rId248" Type="http://schemas.openxmlformats.org/officeDocument/2006/relationships/hyperlink" Target="https://www.tcu.ac.jp/english/admission/graduate/index.html" TargetMode="External"/><Relationship Id="rId269" Type="http://schemas.openxmlformats.org/officeDocument/2006/relationships/hyperlink" Target="mailto:ri-gaku-sien@office.hiroshima-u.ac.jp" TargetMode="External"/><Relationship Id="rId12" Type="http://schemas.openxmlformats.org/officeDocument/2006/relationships/hyperlink" Target="https://www.kais.kyoto-u.ac.jp/english/" TargetMode="External"/><Relationship Id="rId33" Type="http://schemas.openxmlformats.org/officeDocument/2006/relationships/hyperlink" Target="https://www.se.saga-u.ac.jp/en/index.html" TargetMode="External"/><Relationship Id="rId108" Type="http://schemas.openxmlformats.org/officeDocument/2006/relationships/hyperlink" Target="https://www.iuj.ac.jp/gsir/ir-faculty/" TargetMode="External"/><Relationship Id="rId129" Type="http://schemas.openxmlformats.org/officeDocument/2006/relationships/hyperlink" Target="http://university.luke.ac.jp/english/faculty_and_research/index.html" TargetMode="External"/><Relationship Id="rId280" Type="http://schemas.openxmlformats.org/officeDocument/2006/relationships/comments" Target="../comments2.xml"/><Relationship Id="rId54" Type="http://schemas.openxmlformats.org/officeDocument/2006/relationships/hyperlink" Target="https://www.grips.ac.jp/en/education/inter_programs/" TargetMode="External"/><Relationship Id="rId75" Type="http://schemas.openxmlformats.org/officeDocument/2006/relationships/hyperlink" Target="http://www.naruto-u.ac.jp/schools/global/outline/index_en.html" TargetMode="External"/><Relationship Id="rId96" Type="http://schemas.openxmlformats.org/officeDocument/2006/relationships/hyperlink" Target="https://www.hus.osaka-u.ac.jp/en/graduate/" TargetMode="External"/><Relationship Id="rId140" Type="http://schemas.openxmlformats.org/officeDocument/2006/relationships/hyperlink" Target="http://www.naruto-u.ac.jp/schools/global/staff/index_en.html" TargetMode="External"/><Relationship Id="rId161" Type="http://schemas.openxmlformats.org/officeDocument/2006/relationships/hyperlink" Target="https://mine.kyushu-u.ac.jp/en/info_staff/" TargetMode="External"/><Relationship Id="rId182" Type="http://schemas.openxmlformats.org/officeDocument/2006/relationships/hyperlink" Target="https://informatics.tsukuba.ac.jp/faculty/" TargetMode="External"/><Relationship Id="rId217" Type="http://schemas.openxmlformats.org/officeDocument/2006/relationships/hyperlink" Target="https://www.eng.kyushu-u.ac.jp/e/admissions.html" TargetMode="External"/><Relationship Id="rId6" Type="http://schemas.openxmlformats.org/officeDocument/2006/relationships/hyperlink" Target="http://www.nst.kanazawa-u.ac.jp/etic/english/" TargetMode="External"/><Relationship Id="rId238" Type="http://schemas.openxmlformats.org/officeDocument/2006/relationships/hyperlink" Target="https://www.shinshu-u.ac.jp/graduate/sogoiriko/en/admission/science-and-technology/" TargetMode="External"/><Relationship Id="rId259" Type="http://schemas.openxmlformats.org/officeDocument/2006/relationships/hyperlink" Target="https://www.tuat.ac.jp/en/admission/nyushi_daigakuin/youkou/kougakuhu.html" TargetMode="External"/><Relationship Id="rId23" Type="http://schemas.openxmlformats.org/officeDocument/2006/relationships/hyperlink" Target="https://www.iuj.ac.jp/gsir/" TargetMode="External"/><Relationship Id="rId119" Type="http://schemas.openxmlformats.org/officeDocument/2006/relationships/hyperlink" Target="https://en.juntendo.ac.jp/research/researcher-profiles/" TargetMode="External"/><Relationship Id="rId270" Type="http://schemas.openxmlformats.org/officeDocument/2006/relationships/hyperlink" Target="mailto:ri-gaku-sien@office.hiroshima-u.ac.jp" TargetMode="External"/><Relationship Id="rId44" Type="http://schemas.openxmlformats.org/officeDocument/2006/relationships/hyperlink" Target="https://www.shinshu-u.ac.jp/graduate/sogoiriko/en/overview/" TargetMode="External"/><Relationship Id="rId65" Type="http://schemas.openxmlformats.org/officeDocument/2006/relationships/hyperlink" Target="https://www.tuat.ac.jp/en/department/graduate_school/engineering/index.html" TargetMode="External"/><Relationship Id="rId86" Type="http://schemas.openxmlformats.org/officeDocument/2006/relationships/hyperlink" Target="https://www.miyazaki-u.ac.jp/agr/english/introduction/grad.html" TargetMode="External"/><Relationship Id="rId130" Type="http://schemas.openxmlformats.org/officeDocument/2006/relationships/hyperlink" Target="https://www.envr.tsukuba.ac.jp/~jds/people03.html" TargetMode="External"/><Relationship Id="rId151" Type="http://schemas.openxmlformats.org/officeDocument/2006/relationships/hyperlink" Target="https://www.urban.ynu.ac.jp/english/" TargetMode="External"/><Relationship Id="rId172" Type="http://schemas.openxmlformats.org/officeDocument/2006/relationships/hyperlink" Target="https://en.juntendo.ac.jp/research/researcher-profiles/" TargetMode="External"/><Relationship Id="rId193" Type="http://schemas.openxmlformats.org/officeDocument/2006/relationships/hyperlink" Target="http://isw3.naist.jp/Research/lablist-en.html" TargetMode="External"/><Relationship Id="rId202" Type="http://schemas.openxmlformats.org/officeDocument/2006/relationships/hyperlink" Target="https://irem.hirosaki-u.ac.jp/en/researcher" TargetMode="External"/><Relationship Id="rId207" Type="http://schemas.openxmlformats.org/officeDocument/2006/relationships/hyperlink" Target="https://www.ryudai-igakubu-hokengakka.com/en/graduate-school-top/about/" TargetMode="External"/><Relationship Id="rId223" Type="http://schemas.openxmlformats.org/officeDocument/2006/relationships/hyperlink" Target="https://www.econ.kobe-u.ac.jp/en/admission-master/" TargetMode="External"/><Relationship Id="rId228" Type="http://schemas.openxmlformats.org/officeDocument/2006/relationships/hyperlink" Target="https://www.sao.saga-u.ac.jp/admission_center/english/admissions.html" TargetMode="External"/><Relationship Id="rId244" Type="http://schemas.openxmlformats.org/officeDocument/2006/relationships/hyperlink" Target="https://www.envr.tsukuba.ac.jp/eng/" TargetMode="External"/><Relationship Id="rId249" Type="http://schemas.openxmlformats.org/officeDocument/2006/relationships/hyperlink" Target="https://www.tuat.ac.jp/uni-grad/en/boshu/index.html" TargetMode="External"/><Relationship Id="rId13" Type="http://schemas.openxmlformats.org/officeDocument/2006/relationships/hyperlink" Target="https://www.st.gunma-u.ac.jp/home-e/environmental-engineering-science" TargetMode="External"/><Relationship Id="rId18" Type="http://schemas.openxmlformats.org/officeDocument/2006/relationships/hyperlink" Target="https://www.iuj.ac.jp/gsir/" TargetMode="External"/><Relationship Id="rId39" Type="http://schemas.openxmlformats.org/officeDocument/2006/relationships/hyperlink" Target="https://www.natural.shimane-u.ac.jp/english/" TargetMode="External"/><Relationship Id="rId109" Type="http://schemas.openxmlformats.org/officeDocument/2006/relationships/hyperlink" Target="https://www.iuj.ac.jp/gsir/ir-faculty/" TargetMode="External"/><Relationship Id="rId260" Type="http://schemas.openxmlformats.org/officeDocument/2006/relationships/hyperlink" Target="https://gmba.doshisha.ac.jp/en/admissions_and_scholarships/how-to-apply.html" TargetMode="External"/><Relationship Id="rId265" Type="http://schemas.openxmlformats.org/officeDocument/2006/relationships/hyperlink" Target="https://gs-unii.ac.jp/admissions_info/?lang=en" TargetMode="External"/><Relationship Id="rId34" Type="http://schemas.openxmlformats.org/officeDocument/2006/relationships/hyperlink" Target="https://www.se.saga-u.ac.jp/en/index.html" TargetMode="External"/><Relationship Id="rId50" Type="http://schemas.openxmlformats.org/officeDocument/2006/relationships/hyperlink" Target="https://www.grips.ac.jp/en/education/inter_programs/" TargetMode="External"/><Relationship Id="rId55" Type="http://schemas.openxmlformats.org/officeDocument/2006/relationships/hyperlink" Target="http://university.luke.ac.jp/sph/index.html" TargetMode="External"/><Relationship Id="rId76" Type="http://schemas.openxmlformats.org/officeDocument/2006/relationships/hyperlink" Target="https://www.naruto-u.ac.jp/schools/global/outline/index_en.html" TargetMode="External"/><Relationship Id="rId97" Type="http://schemas.openxmlformats.org/officeDocument/2006/relationships/hyperlink" Target="https://ccvd.kufm.kagoshima-u.ac.jp/~atl/english/" TargetMode="External"/><Relationship Id="rId104" Type="http://schemas.openxmlformats.org/officeDocument/2006/relationships/hyperlink" Target="http://www.gsics.kobe-u.ac.jp/en/programs/tstaff.html" TargetMode="External"/><Relationship Id="rId120" Type="http://schemas.openxmlformats.org/officeDocument/2006/relationships/hyperlink" Target="https://www.shimane-u.ac.jp/_files/00305259/20230404SP_00.pdf" TargetMode="External"/><Relationship Id="rId125" Type="http://schemas.openxmlformats.org/officeDocument/2006/relationships/hyperlink" Target="https://www.grips.ac.jp/en/research/directory-5/faculty_atoz/" TargetMode="External"/><Relationship Id="rId141" Type="http://schemas.openxmlformats.org/officeDocument/2006/relationships/hyperlink" Target="https://seeds.office.hiroshima-u.ac.jp/search/index.html?lang=en" TargetMode="External"/><Relationship Id="rId146" Type="http://schemas.openxmlformats.org/officeDocument/2006/relationships/hyperlink" Target="https://seeds.office.hiroshima-u.ac.jp/search/index.html?lang=en" TargetMode="External"/><Relationship Id="rId167" Type="http://schemas.openxmlformats.org/officeDocument/2006/relationships/hyperlink" Target="https://www.iuj.ac.jp/gsir/ir-faculty/" TargetMode="External"/><Relationship Id="rId188" Type="http://schemas.openxmlformats.org/officeDocument/2006/relationships/hyperlink" Target="https://www.tuat.ac.jp/uni-grad/en/boshu/index.html" TargetMode="External"/><Relationship Id="rId7" Type="http://schemas.openxmlformats.org/officeDocument/2006/relationships/hyperlink" Target="https://www.kansai-u.ac.jp/Fc_ss/gr_sch/pdm/index.html" TargetMode="External"/><Relationship Id="rId71" Type="http://schemas.openxmlformats.org/officeDocument/2006/relationships/hyperlink" Target="https://www.sed.tohoku.ac.jp/course/i-ges/" TargetMode="External"/><Relationship Id="rId92" Type="http://schemas.openxmlformats.org/officeDocument/2006/relationships/hyperlink" Target="https://www.ryudai-igakubu-hokengakka.com/en/graduate-school-top/okinawa-global-health-science/" TargetMode="External"/><Relationship Id="rId162" Type="http://schemas.openxmlformats.org/officeDocument/2006/relationships/hyperlink" Target="https://www.hyokadb.jim.kit.ac.jp/top/en.html" TargetMode="External"/><Relationship Id="rId183" Type="http://schemas.openxmlformats.org/officeDocument/2006/relationships/hyperlink" Target="https://www.risys.gl.tcu.ac.jp/Main.php?action=&amp;type=&amp;selected_lang=E&amp;tchCd=0000000000" TargetMode="External"/><Relationship Id="rId213" Type="http://schemas.openxmlformats.org/officeDocument/2006/relationships/hyperlink" Target="https://www.kitasato-u.ac.jp/jp/goukaku/graduate_ad/application/index.html" TargetMode="External"/><Relationship Id="rId218" Type="http://schemas.openxmlformats.org/officeDocument/2006/relationships/hyperlink" Target="https://www.kit.ac.jp/en/prospective_student/international-graduate-program/" TargetMode="External"/><Relationship Id="rId234" Type="http://schemas.openxmlformats.org/officeDocument/2006/relationships/hyperlink" Target="https://www.shinshu-u.ac.jp/graduate/sogoiriko/en/admission/biomedical-engineering/" TargetMode="External"/><Relationship Id="rId239" Type="http://schemas.openxmlformats.org/officeDocument/2006/relationships/hyperlink" Target="https://www.shinshu-u.ac.jp/graduate/sogoiriko/en/admission/science-and-technology/"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www.iuj.ac.jp/gsim/" TargetMode="External"/><Relationship Id="rId250" Type="http://schemas.openxmlformats.org/officeDocument/2006/relationships/hyperlink" Target="https://www.tuat.ac.jp/uni-grad/en/boshu/index.html" TargetMode="External"/><Relationship Id="rId255" Type="http://schemas.openxmlformats.org/officeDocument/2006/relationships/hyperlink" Target="https://www.tuat.ac.jp/en/admission/nyushi_daigakuin/youkou/kougakuhu.html" TargetMode="External"/><Relationship Id="rId271" Type="http://schemas.openxmlformats.org/officeDocument/2006/relationships/hyperlink" Target="mailto:ri-gaku-sien@office.hiroshima-u.ac.jp" TargetMode="External"/><Relationship Id="rId276" Type="http://schemas.openxmlformats.org/officeDocument/2006/relationships/hyperlink" Target="https://www.waseda.jp/fcom/gsc/en/applicants/admission" TargetMode="External"/><Relationship Id="rId24" Type="http://schemas.openxmlformats.org/officeDocument/2006/relationships/hyperlink" Target="https://www.iuj.ac.jp/gsir/" TargetMode="External"/><Relationship Id="rId40" Type="http://schemas.openxmlformats.org/officeDocument/2006/relationships/hyperlink" Target="https://www.shinshu-u.ac.jp/graduate/sogoiriko/en/overview/" TargetMode="External"/><Relationship Id="rId45" Type="http://schemas.openxmlformats.org/officeDocument/2006/relationships/hyperlink" Target="https://www.shinshu-u.ac.jp/graduate/sogoiriko/en/overview/" TargetMode="External"/><Relationship Id="rId66" Type="http://schemas.openxmlformats.org/officeDocument/2006/relationships/hyperlink" Target="https://www.tuat.ac.jp/en/department/graduate_school/engineering/index.html" TargetMode="External"/><Relationship Id="rId87" Type="http://schemas.openxmlformats.org/officeDocument/2006/relationships/hyperlink" Target="https://www.yamaguchi-u.ac.jp/eas/en/index.html" TargetMode="External"/><Relationship Id="rId110" Type="http://schemas.openxmlformats.org/officeDocument/2006/relationships/hyperlink" Target="https://www.iuj.ac.jp/gsir/ir-faculty/" TargetMode="External"/><Relationship Id="rId115" Type="http://schemas.openxmlformats.org/officeDocument/2006/relationships/hyperlink" Target="https://www.iuj.ac.jp/gsim/im-faculty/" TargetMode="External"/><Relationship Id="rId131" Type="http://schemas.openxmlformats.org/officeDocument/2006/relationships/hyperlink" Target="https://eng.ap-graduate.tsukuba.ac.jp/wp-content/pdf/chs/taigei_first/research_tias.pdf" TargetMode="External"/><Relationship Id="rId136" Type="http://schemas.openxmlformats.org/officeDocument/2006/relationships/hyperlink" Target="https://mswebs.naist.jp/english/courses/list/" TargetMode="External"/><Relationship Id="rId157" Type="http://schemas.openxmlformats.org/officeDocument/2006/relationships/hyperlink" Target="https://www.hus.osaka-u.ac.jp/en/graduate/" TargetMode="External"/><Relationship Id="rId178" Type="http://schemas.openxmlformats.org/officeDocument/2006/relationships/hyperlink" Target="https://www.grips.ac.jp/en/research/directory-7/faculty_atoz/" TargetMode="External"/><Relationship Id="rId61" Type="http://schemas.openxmlformats.org/officeDocument/2006/relationships/hyperlink" Target="https://informatics.tsukuba.ac.jp/en/" TargetMode="External"/><Relationship Id="rId82" Type="http://schemas.openxmlformats.org/officeDocument/2006/relationships/hyperlink" Target="https://www.hiroshima-u.ac.jp/en/ilife" TargetMode="External"/><Relationship Id="rId152" Type="http://schemas.openxmlformats.org/officeDocument/2006/relationships/hyperlink" Target="https://www.tec.u-ryukyu.ac.jp/graduate/en/pgp/" TargetMode="External"/><Relationship Id="rId173" Type="http://schemas.openxmlformats.org/officeDocument/2006/relationships/hyperlink" Target="https://www.shimane-u.ac.jp/_files/00304900/20240404KA_00.pdf" TargetMode="External"/><Relationship Id="rId194" Type="http://schemas.openxmlformats.org/officeDocument/2006/relationships/hyperlink" Target="https://mswebs.naist.jp/english/courses/list/" TargetMode="External"/><Relationship Id="rId199" Type="http://schemas.openxmlformats.org/officeDocument/2006/relationships/hyperlink" Target="https://seeds.office.hiroshima-u.ac.jp/search/index.html?lang=en" TargetMode="External"/><Relationship Id="rId203" Type="http://schemas.openxmlformats.org/officeDocument/2006/relationships/hyperlink" Target="https://www.yamaguchi-u.ac.jp/eas/en/academic-staff-information/index.html" TargetMode="External"/><Relationship Id="rId208" Type="http://schemas.openxmlformats.org/officeDocument/2006/relationships/hyperlink" Target="https://www.waseda.jp/fcom/gsc/en/applicants/research" TargetMode="External"/><Relationship Id="rId229" Type="http://schemas.openxmlformats.org/officeDocument/2006/relationships/hyperlink" Target="http://www.sao.saga-u.ac.jp/admission_center/english/graduate.html" TargetMode="External"/><Relationship Id="rId19" Type="http://schemas.openxmlformats.org/officeDocument/2006/relationships/hyperlink" Target="https://www.iuj.ac.jp/gsir/" TargetMode="External"/><Relationship Id="rId224" Type="http://schemas.openxmlformats.org/officeDocument/2006/relationships/hyperlink" Target="http://www.gsics.kobe-u.ac.jp/en/prospective/index.html" TargetMode="External"/><Relationship Id="rId240" Type="http://schemas.openxmlformats.org/officeDocument/2006/relationships/hyperlink" Target="mailto:sph@slcn.ac.jp" TargetMode="External"/><Relationship Id="rId245" Type="http://schemas.openxmlformats.org/officeDocument/2006/relationships/hyperlink" Target="https://eng.ap-graduate.tsukuba.ac.jp/course/chs/" TargetMode="External"/><Relationship Id="rId261" Type="http://schemas.openxmlformats.org/officeDocument/2006/relationships/hyperlink" Target="https://www.sed.tohoku.ac.jp/course/i-ges/admission/" TargetMode="External"/><Relationship Id="rId266" Type="http://schemas.openxmlformats.org/officeDocument/2006/relationships/hyperlink" Target="mailto:ri-gaku-sien@office.hiroshima-u.ac.jp" TargetMode="External"/><Relationship Id="rId14" Type="http://schemas.openxmlformats.org/officeDocument/2006/relationships/hyperlink" Target="http://www.gsics.kobe-u.ac.jp/index.html" TargetMode="External"/><Relationship Id="rId30" Type="http://schemas.openxmlformats.org/officeDocument/2006/relationships/hyperlink" Target="https://www.iuj.ac.jp/gsim/" TargetMode="External"/><Relationship Id="rId35" Type="http://schemas.openxmlformats.org/officeDocument/2006/relationships/hyperlink" Target="https://www.se.saga-u.ac.jp/en/index.html" TargetMode="External"/><Relationship Id="rId56" Type="http://schemas.openxmlformats.org/officeDocument/2006/relationships/hyperlink" Target="http://university.luke.ac.jp/english/graduate_school/index.html" TargetMode="External"/><Relationship Id="rId77" Type="http://schemas.openxmlformats.org/officeDocument/2006/relationships/hyperlink" Target="https://www.naruto-u.ac.jp/schools/global/outline/index_en.html" TargetMode="External"/><Relationship Id="rId100" Type="http://schemas.openxmlformats.org/officeDocument/2006/relationships/hyperlink" Target="https://mine.kyushu-u.ac.jp/en/info_staff/" TargetMode="External"/><Relationship Id="rId105" Type="http://schemas.openxmlformats.org/officeDocument/2006/relationships/hyperlink" Target="https://www.iuj.ac.jp/gsir/ir-faculty/" TargetMode="External"/><Relationship Id="rId126" Type="http://schemas.openxmlformats.org/officeDocument/2006/relationships/hyperlink" Target="https://www.grips.ac.jp/en/research/directory-4/faculty_atoz/" TargetMode="External"/><Relationship Id="rId147" Type="http://schemas.openxmlformats.org/officeDocument/2006/relationships/hyperlink" Target="https://seeds.office.hiroshima-u.ac.jp/search/index.html?lang=en" TargetMode="External"/><Relationship Id="rId168" Type="http://schemas.openxmlformats.org/officeDocument/2006/relationships/hyperlink" Target="https://www.iuj.ac.jp/gsir/ir-faculty/" TargetMode="External"/><Relationship Id="rId8" Type="http://schemas.openxmlformats.org/officeDocument/2006/relationships/hyperlink" Target="https://www.eng.gifu-u.ac.jp/index_e.html" TargetMode="External"/><Relationship Id="rId51" Type="http://schemas.openxmlformats.org/officeDocument/2006/relationships/hyperlink" Target="https://www.grips.ac.jp/en/education/inter_programs/" TargetMode="External"/><Relationship Id="rId72" Type="http://schemas.openxmlformats.org/officeDocument/2006/relationships/hyperlink" Target="https://www.sci.tohoku.ac.jp/english/" TargetMode="External"/><Relationship Id="rId93" Type="http://schemas.openxmlformats.org/officeDocument/2006/relationships/hyperlink" Target="https://www.waseda.jp/fcom/gsc/en/applicants/admission" TargetMode="External"/><Relationship Id="rId98" Type="http://schemas.openxmlformats.org/officeDocument/2006/relationships/hyperlink" Target="http://www.nst.kanazawa-u.ac.jp/etic/english/research/" TargetMode="External"/><Relationship Id="rId121" Type="http://schemas.openxmlformats.org/officeDocument/2006/relationships/hyperlink" Target="https://www.shinshu-u.ac.jp/faculty/textiles/english/members/" TargetMode="External"/><Relationship Id="rId142" Type="http://schemas.openxmlformats.org/officeDocument/2006/relationships/hyperlink" Target="https://seeds.office.hiroshima-u.ac.jp/search/index.html?lang=en" TargetMode="External"/><Relationship Id="rId163" Type="http://schemas.openxmlformats.org/officeDocument/2006/relationships/hyperlink" Target="https://www.econ.kyoto-u.ac.jp/en/faculty-members/professor/" TargetMode="External"/><Relationship Id="rId184" Type="http://schemas.openxmlformats.org/officeDocument/2006/relationships/hyperlink" Target="https://www.risys.gl.tcu.ac.jp/Main.php?action=&amp;type=&amp;selected_lang=E&amp;tchCd=0000000000" TargetMode="External"/><Relationship Id="rId189" Type="http://schemas.openxmlformats.org/officeDocument/2006/relationships/hyperlink" Target="https://www.tuat.ac.jp/uni-grad/en/boshu/index.html" TargetMode="External"/><Relationship Id="rId219" Type="http://schemas.openxmlformats.org/officeDocument/2006/relationships/hyperlink" Target="https://www.asafas.kyoto-u.ac.jp/en/admissions/application/" TargetMode="External"/><Relationship Id="rId3" Type="http://schemas.openxmlformats.org/officeDocument/2006/relationships/hyperlink" Target="http://maritime-urban.naoe.eng.osaka-u.ac.jp/" TargetMode="External"/><Relationship Id="rId214" Type="http://schemas.openxmlformats.org/officeDocument/2006/relationships/hyperlink" Target="mailto:furukawa.yukimi.c6@mail.f.thers.ac.jp" TargetMode="External"/><Relationship Id="rId230" Type="http://schemas.openxmlformats.org/officeDocument/2006/relationships/hyperlink" Target="https://en.juntendo.ac.jp/admissions/graduate_school_of_medicine_doctoral_program.html" TargetMode="External"/><Relationship Id="rId235" Type="http://schemas.openxmlformats.org/officeDocument/2006/relationships/hyperlink" Target="https://www.shinshu-u.ac.jp/graduate/sogoiriko/en/admission/science-and-technology/" TargetMode="External"/><Relationship Id="rId251" Type="http://schemas.openxmlformats.org/officeDocument/2006/relationships/hyperlink" Target="https://www.tuat.ac.jp/uni-grad/en/boshu/index.html" TargetMode="External"/><Relationship Id="rId256" Type="http://schemas.openxmlformats.org/officeDocument/2006/relationships/hyperlink" Target="https://www.tuat.ac.jp/en/admission/nyushi_daigakuin/youkou/kougakuhu.html" TargetMode="External"/><Relationship Id="rId277" Type="http://schemas.openxmlformats.org/officeDocument/2006/relationships/hyperlink" Target="https://www.med.u-ryukyu.ac.jp/new-information/17514.html" TargetMode="External"/><Relationship Id="rId25" Type="http://schemas.openxmlformats.org/officeDocument/2006/relationships/hyperlink" Target="https://www.iuj.ac.jp/gsir/" TargetMode="External"/><Relationship Id="rId46" Type="http://schemas.openxmlformats.org/officeDocument/2006/relationships/hyperlink" Target="https://www.shinshu-u.ac.jp/graduate/sogoiriko/en/overview/" TargetMode="External"/><Relationship Id="rId67" Type="http://schemas.openxmlformats.org/officeDocument/2006/relationships/hyperlink" Target="https://www.tuat.ac.jp/en/department/graduate_school/engineering/index.html" TargetMode="External"/><Relationship Id="rId116" Type="http://schemas.openxmlformats.org/officeDocument/2006/relationships/hyperlink" Target="https://www.iuj.ac.jp/gsim/im-faculty/" TargetMode="External"/><Relationship Id="rId137" Type="http://schemas.openxmlformats.org/officeDocument/2006/relationships/hyperlink" Target="http://www.naruto-u.ac.jp/schools/global/staff/index_en.html" TargetMode="External"/><Relationship Id="rId158" Type="http://schemas.openxmlformats.org/officeDocument/2006/relationships/hyperlink" Target="https://ccvd.kufm.kagoshima-u.ac.jp/~atl/english/" TargetMode="External"/><Relationship Id="rId272" Type="http://schemas.openxmlformats.org/officeDocument/2006/relationships/hyperlink" Target="mailto:ri-gaku-sien@office.hiroshima-u.ac.jp" TargetMode="External"/><Relationship Id="rId20" Type="http://schemas.openxmlformats.org/officeDocument/2006/relationships/hyperlink" Target="https://www.iuj.ac.jp/gsir/" TargetMode="External"/><Relationship Id="rId41" Type="http://schemas.openxmlformats.org/officeDocument/2006/relationships/hyperlink" Target="https://www.shinshu-u.ac.jp/graduate/sogoiriko/en/overview/" TargetMode="External"/><Relationship Id="rId62" Type="http://schemas.openxmlformats.org/officeDocument/2006/relationships/hyperlink" Target="https://www.tmd.ac.jp/cmn/mphgh/" TargetMode="External"/><Relationship Id="rId83" Type="http://schemas.openxmlformats.org/officeDocument/2006/relationships/hyperlink" Target="https://www.hiroshima-u.ac.jp/en/ilife" TargetMode="External"/><Relationship Id="rId88" Type="http://schemas.openxmlformats.org/officeDocument/2006/relationships/hyperlink" Target="https://www.urban.ynu.ac.jp/english/" TargetMode="External"/><Relationship Id="rId111" Type="http://schemas.openxmlformats.org/officeDocument/2006/relationships/hyperlink" Target="https://www.iuj.ac.jp/gsir/ir-faculty/" TargetMode="External"/><Relationship Id="rId132" Type="http://schemas.openxmlformats.org/officeDocument/2006/relationships/hyperlink" Target="https://pepp.hass.tsukuba.ac.jp/people/" TargetMode="External"/><Relationship Id="rId153" Type="http://schemas.openxmlformats.org/officeDocument/2006/relationships/hyperlink" Target="https://www.ryudai-igakubu-hokengakka.com/en/graduate-school-top/about/" TargetMode="External"/><Relationship Id="rId174" Type="http://schemas.openxmlformats.org/officeDocument/2006/relationships/hyperlink" Target="https://www.shinshu-u.ac.jp/faculty/textiles/english/members/" TargetMode="External"/><Relationship Id="rId179" Type="http://schemas.openxmlformats.org/officeDocument/2006/relationships/hyperlink" Target="http://university.luke.ac.jp/english/faculty_and_research/index.html" TargetMode="External"/><Relationship Id="rId195" Type="http://schemas.openxmlformats.org/officeDocument/2006/relationships/hyperlink" Target="https://seeds.office.hiroshima-u.ac.jp/search/index.html?lang=en" TargetMode="External"/><Relationship Id="rId209" Type="http://schemas.openxmlformats.org/officeDocument/2006/relationships/hyperlink" Target="https://www.oita-u.ac.jp/menu/m06nyushi.html" TargetMode="External"/><Relationship Id="rId190" Type="http://schemas.openxmlformats.org/officeDocument/2006/relationships/hyperlink" Target="https://www.tuat.ac.jp/base/en/biofs.html" TargetMode="External"/><Relationship Id="rId204" Type="http://schemas.openxmlformats.org/officeDocument/2006/relationships/hyperlink" Target="https://www.urban.ynu.ac.jp/english/" TargetMode="External"/><Relationship Id="rId220" Type="http://schemas.openxmlformats.org/officeDocument/2006/relationships/hyperlink" Target="https://www.econ.kyoto-u.ac.jp/kueac/application/" TargetMode="External"/><Relationship Id="rId225" Type="http://schemas.openxmlformats.org/officeDocument/2006/relationships/hyperlink" Target="mailto:ryugaku@mail.admin.saga-u.ac.jp" TargetMode="External"/><Relationship Id="rId241" Type="http://schemas.openxmlformats.org/officeDocument/2006/relationships/hyperlink" Target="http://university.luke.ac.jp/graduate/master/special-international-students_m.html" TargetMode="External"/><Relationship Id="rId246" Type="http://schemas.openxmlformats.org/officeDocument/2006/relationships/hyperlink" Target="https://www.tmd.ac.jp/english/admissions/application/graduate/" TargetMode="External"/><Relationship Id="rId267" Type="http://schemas.openxmlformats.org/officeDocument/2006/relationships/hyperlink" Target="mailto:ri-gaku-sien@office.hiroshima-u.ac.jp" TargetMode="External"/><Relationship Id="rId15" Type="http://schemas.openxmlformats.org/officeDocument/2006/relationships/hyperlink" Target="https://www.iuj.ac.jp/gsir/" TargetMode="External"/><Relationship Id="rId36" Type="http://schemas.openxmlformats.org/officeDocument/2006/relationships/hyperlink" Target="https://bioelectrochem.chem.saga-u.ac.jp/en/" TargetMode="External"/><Relationship Id="rId57" Type="http://schemas.openxmlformats.org/officeDocument/2006/relationships/hyperlink" Target="http://university.luke.ac.jp/english/graduate_school/index.html" TargetMode="External"/><Relationship Id="rId106" Type="http://schemas.openxmlformats.org/officeDocument/2006/relationships/hyperlink" Target="https://www.iuj.ac.jp/gsir/ir-faculty/" TargetMode="External"/><Relationship Id="rId127" Type="http://schemas.openxmlformats.org/officeDocument/2006/relationships/hyperlink" Target="https://www.grips.ac.jp/en/research/directory-7/faculty_atoz/" TargetMode="External"/><Relationship Id="rId262" Type="http://schemas.openxmlformats.org/officeDocument/2006/relationships/hyperlink" Target="mailto:direct@mail.sci.tohoku.ac.jp" TargetMode="External"/><Relationship Id="rId10" Type="http://schemas.openxmlformats.org/officeDocument/2006/relationships/hyperlink" Target="https://www.asia.asafas.kyoto-u.ac.jp/en/category/members-en/" TargetMode="External"/><Relationship Id="rId31" Type="http://schemas.openxmlformats.org/officeDocument/2006/relationships/hyperlink" Target="https://www.se.saga-u.ac.jp/en/index.html" TargetMode="External"/><Relationship Id="rId52" Type="http://schemas.openxmlformats.org/officeDocument/2006/relationships/hyperlink" Target="https://www.grips.ac.jp/en/education/inter_programs/" TargetMode="External"/><Relationship Id="rId73" Type="http://schemas.openxmlformats.org/officeDocument/2006/relationships/hyperlink" Target="http://isw3.naist.jp/home-en.html" TargetMode="External"/><Relationship Id="rId78" Type="http://schemas.openxmlformats.org/officeDocument/2006/relationships/hyperlink" Target="https://www.hiroshima-u.ac.jp/en/adse" TargetMode="External"/><Relationship Id="rId94" Type="http://schemas.openxmlformats.org/officeDocument/2006/relationships/hyperlink" Target="http://www.ga.eng.osaka-u.ac.jp/english/researchers/index.html" TargetMode="External"/><Relationship Id="rId99" Type="http://schemas.openxmlformats.org/officeDocument/2006/relationships/hyperlink" Target="https://gnst.gifu-u.ac.jp/file/2803ae6f9724143f5401da2f04c092c2_2.pdf" TargetMode="External"/><Relationship Id="rId101" Type="http://schemas.openxmlformats.org/officeDocument/2006/relationships/hyperlink" Target="https://mine.kyushu-u.ac.jp/en/info_staff/" TargetMode="External"/><Relationship Id="rId122" Type="http://schemas.openxmlformats.org/officeDocument/2006/relationships/hyperlink" Target="https://www.shinshu-u.ac.jp/faculty/textiles/english/members/" TargetMode="External"/><Relationship Id="rId143" Type="http://schemas.openxmlformats.org/officeDocument/2006/relationships/hyperlink" Target="https://seeds.office.hiroshima-u.ac.jp/search/index.html?lang=en" TargetMode="External"/><Relationship Id="rId148" Type="http://schemas.openxmlformats.org/officeDocument/2006/relationships/hyperlink" Target="https://irem.hirosaki-u.ac.jp/en/researcher" TargetMode="External"/><Relationship Id="rId164" Type="http://schemas.openxmlformats.org/officeDocument/2006/relationships/hyperlink" Target="https://www.asia.asafas.kyoto-u.ac.jp/en/category/members-en/" TargetMode="External"/><Relationship Id="rId169" Type="http://schemas.openxmlformats.org/officeDocument/2006/relationships/hyperlink" Target="https://www.iuj.ac.jp/gsir/ir-faculty/" TargetMode="External"/><Relationship Id="rId185" Type="http://schemas.openxmlformats.org/officeDocument/2006/relationships/hyperlink" Target="https://www.tuat.ac.jp/uni-grad/en/boshu/index.html" TargetMode="External"/><Relationship Id="rId4" Type="http://schemas.openxmlformats.org/officeDocument/2006/relationships/hyperlink" Target="https://www.es.osaka-u.ac.jp/en/" TargetMode="External"/><Relationship Id="rId9" Type="http://schemas.openxmlformats.org/officeDocument/2006/relationships/hyperlink" Target="https://www.kit.ac.jp/en/academic-programs/" TargetMode="External"/><Relationship Id="rId180" Type="http://schemas.openxmlformats.org/officeDocument/2006/relationships/hyperlink" Target="https://nc-bsys.tsukuba.ac.jp/english" TargetMode="External"/><Relationship Id="rId210" Type="http://schemas.openxmlformats.org/officeDocument/2006/relationships/hyperlink" Target="https://www.es.osaka-u.ac.jp/en/admission-aid/graduate-admissions/index.html" TargetMode="External"/><Relationship Id="rId215" Type="http://schemas.openxmlformats.org/officeDocument/2006/relationships/hyperlink" Target="mailto:gpo@gifu-u.ac.jp" TargetMode="External"/><Relationship Id="rId236" Type="http://schemas.openxmlformats.org/officeDocument/2006/relationships/hyperlink" Target="https://www.shinshu-u.ac.jp/graduate/sogoiriko/en/admission/science-and-technology/" TargetMode="External"/><Relationship Id="rId257" Type="http://schemas.openxmlformats.org/officeDocument/2006/relationships/hyperlink" Target="https://www.tuat.ac.jp/en/admission/nyushi_daigakuin/youkou/kougakuhu.html" TargetMode="External"/><Relationship Id="rId278" Type="http://schemas.openxmlformats.org/officeDocument/2006/relationships/printerSettings" Target="../printerSettings/printerSettings5.bin"/><Relationship Id="rId26" Type="http://schemas.openxmlformats.org/officeDocument/2006/relationships/hyperlink" Target="https://www.iuj.ac.jp/gsir/" TargetMode="External"/><Relationship Id="rId231" Type="http://schemas.openxmlformats.org/officeDocument/2006/relationships/hyperlink" Target="https://en.juntendo.ac.jp/admissions/graduate_school_of_medicine_masters_program.html" TargetMode="External"/><Relationship Id="rId252" Type="http://schemas.openxmlformats.org/officeDocument/2006/relationships/hyperlink" Target="https://www.tuat.ac.jp/uni-grad/en/boshu/index.html" TargetMode="External"/><Relationship Id="rId273" Type="http://schemas.openxmlformats.org/officeDocument/2006/relationships/hyperlink" Target="https://ghs.hirosaki-u.ac.jp/en/daigakuin/procedure.html" TargetMode="External"/><Relationship Id="rId47" Type="http://schemas.openxmlformats.org/officeDocument/2006/relationships/hyperlink" Target="https://www.grips.ac.jp/en/education/inter_programs/" TargetMode="External"/><Relationship Id="rId68" Type="http://schemas.openxmlformats.org/officeDocument/2006/relationships/hyperlink" Target="https://www.tuat.ac.jp/base/en/" TargetMode="External"/><Relationship Id="rId89" Type="http://schemas.openxmlformats.org/officeDocument/2006/relationships/hyperlink" Target="https://www.urban.ynu.ac.jp/english/" TargetMode="External"/><Relationship Id="rId112" Type="http://schemas.openxmlformats.org/officeDocument/2006/relationships/hyperlink" Target="https://www.iuj.ac.jp/gsir/ir-faculty/" TargetMode="External"/><Relationship Id="rId133" Type="http://schemas.openxmlformats.org/officeDocument/2006/relationships/hyperlink" Target="https://informatics.tsukuba.ac.jp/faculty/" TargetMode="External"/><Relationship Id="rId154" Type="http://schemas.openxmlformats.org/officeDocument/2006/relationships/hyperlink" Target="https://www.oita-u.ac.jp/11kenkyusha/kenkyusoran.html" TargetMode="External"/><Relationship Id="rId175" Type="http://schemas.openxmlformats.org/officeDocument/2006/relationships/hyperlink" Target="https://www.shinshu-u.ac.jp/faculty/textiles/english/members/" TargetMode="External"/><Relationship Id="rId196" Type="http://schemas.openxmlformats.org/officeDocument/2006/relationships/hyperlink" Target="https://seeds.office.hiroshima-u.ac.jp/search/index.html?lang=en" TargetMode="External"/><Relationship Id="rId200" Type="http://schemas.openxmlformats.org/officeDocument/2006/relationships/hyperlink" Target="https://seeds.office.hiroshima-u.ac.jp/search/index.html?lang=en" TargetMode="External"/><Relationship Id="rId16" Type="http://schemas.openxmlformats.org/officeDocument/2006/relationships/hyperlink" Target="https://www.iuj.ac.jp/gsir/" TargetMode="External"/><Relationship Id="rId221" Type="http://schemas.openxmlformats.org/officeDocument/2006/relationships/hyperlink" Target="mailto:agri-kyoumu2@mail2.adm.kyoto-u.ac.jp" TargetMode="External"/><Relationship Id="rId242" Type="http://schemas.openxmlformats.org/officeDocument/2006/relationships/hyperlink" Target="http://university.luke.ac.jp/graduate/doctor/special-international-students_d.html" TargetMode="External"/><Relationship Id="rId263" Type="http://schemas.openxmlformats.org/officeDocument/2006/relationships/hyperlink" Target="http://www.naist.jp/en/international_students/prospective_students/admission_information/guidelines.html" TargetMode="External"/><Relationship Id="rId37" Type="http://schemas.openxmlformats.org/officeDocument/2006/relationships/hyperlink" Target="https://en.juntendo.ac.jp/academics/graduate/" TargetMode="External"/><Relationship Id="rId58" Type="http://schemas.openxmlformats.org/officeDocument/2006/relationships/hyperlink" Target="https://nc-bsys.tsukuba.ac.jp/english" TargetMode="External"/><Relationship Id="rId79" Type="http://schemas.openxmlformats.org/officeDocument/2006/relationships/hyperlink" Target="https://www.hiroshima-u.ac.jp/en/adse" TargetMode="External"/><Relationship Id="rId102" Type="http://schemas.openxmlformats.org/officeDocument/2006/relationships/hyperlink" Target="https://www.hyokadb.jim.kit.ac.jp/top/en.html" TargetMode="External"/><Relationship Id="rId123" Type="http://schemas.openxmlformats.org/officeDocument/2006/relationships/hyperlink" Target="https://www.grips.ac.jp/en/research/directory-2/faculty_atoz/" TargetMode="External"/><Relationship Id="rId144" Type="http://schemas.openxmlformats.org/officeDocument/2006/relationships/hyperlink" Target="https://seeds.office.hiroshima-u.ac.jp/search/index.html?lang=en" TargetMode="External"/><Relationship Id="rId90" Type="http://schemas.openxmlformats.org/officeDocument/2006/relationships/hyperlink" Target="https://www.tec.u-ryukyu.ac.jp/graduate/en/" TargetMode="External"/><Relationship Id="rId165" Type="http://schemas.openxmlformats.org/officeDocument/2006/relationships/hyperlink" Target="https://www.st.gunma-u.ac.jp/home-e/materials-and-environment/members" TargetMode="External"/><Relationship Id="rId186" Type="http://schemas.openxmlformats.org/officeDocument/2006/relationships/hyperlink" Target="https://www.tuat.ac.jp/uni-grad/en/boshu/index.html" TargetMode="External"/><Relationship Id="rId211" Type="http://schemas.openxmlformats.org/officeDocument/2006/relationships/hyperlink" Target="http://www.nst.kanazawa-u.ac.jp/etic/english/admission/" TargetMode="External"/><Relationship Id="rId232" Type="http://schemas.openxmlformats.org/officeDocument/2006/relationships/hyperlink" Target="https://www.shimane-u.ac.jp/nyushi/information/application/2024/2024daigakuin.html?node_id=26262" TargetMode="External"/><Relationship Id="rId253" Type="http://schemas.openxmlformats.org/officeDocument/2006/relationships/hyperlink" Target="https://www.tuat.ac.jp/uni-grad/en/boshu/index.html" TargetMode="External"/><Relationship Id="rId274" Type="http://schemas.openxmlformats.org/officeDocument/2006/relationships/hyperlink" Target="https://www.tec.u-ryukyu.ac.jp/graduate/en/pgp/" TargetMode="External"/><Relationship Id="rId27" Type="http://schemas.openxmlformats.org/officeDocument/2006/relationships/hyperlink" Target="https://www.iuj.ac.jp/gsir/" TargetMode="External"/><Relationship Id="rId48" Type="http://schemas.openxmlformats.org/officeDocument/2006/relationships/hyperlink" Target="https://www.grips.ac.jp/en/education/inter_programs/" TargetMode="External"/><Relationship Id="rId69" Type="http://schemas.openxmlformats.org/officeDocument/2006/relationships/hyperlink" Target="https://gmba.doshisha.ac.jp/en/" TargetMode="External"/><Relationship Id="rId113" Type="http://schemas.openxmlformats.org/officeDocument/2006/relationships/hyperlink" Target="https://www.iuj.ac.jp/gsir/ir-faculty/" TargetMode="External"/><Relationship Id="rId134" Type="http://schemas.openxmlformats.org/officeDocument/2006/relationships/hyperlink" Target="https://www.risys.gl.tcu.ac.jp/Main.php?action=&amp;type=&amp;selected_lang=E&amp;tchCd=0000000000" TargetMode="External"/><Relationship Id="rId80" Type="http://schemas.openxmlformats.org/officeDocument/2006/relationships/hyperlink" Target="https://www.hiroshima-u.ac.jp/en/adse" TargetMode="External"/><Relationship Id="rId155" Type="http://schemas.openxmlformats.org/officeDocument/2006/relationships/hyperlink" Target="http://www.ga.eng.osaka-u.ac.jp/english/researchers/index.html" TargetMode="External"/><Relationship Id="rId176" Type="http://schemas.openxmlformats.org/officeDocument/2006/relationships/hyperlink" Target="https://www.grips.ac.jp/en/research/directory-6/faculty_atoz/" TargetMode="External"/><Relationship Id="rId197" Type="http://schemas.openxmlformats.org/officeDocument/2006/relationships/hyperlink" Target="https://seeds.office.hiroshima-u.ac.jp/search/index.html?lang=en" TargetMode="External"/><Relationship Id="rId201" Type="http://schemas.openxmlformats.org/officeDocument/2006/relationships/hyperlink" Target="https://seeds.office.hiroshima-u.ac.jp/search/index.html?lang=en" TargetMode="External"/><Relationship Id="rId222" Type="http://schemas.openxmlformats.org/officeDocument/2006/relationships/hyperlink" Target="mailto:tochi@gunma-u.ac.jp" TargetMode="External"/><Relationship Id="rId243" Type="http://schemas.openxmlformats.org/officeDocument/2006/relationships/hyperlink" Target="https://eng.ap-graduate.tsukuba.ac.jp/" TargetMode="External"/><Relationship Id="rId264" Type="http://schemas.openxmlformats.org/officeDocument/2006/relationships/hyperlink" Target="http://www.naist.jp/en/international_students/prospective_students/admission_information/guidelines.html" TargetMode="External"/><Relationship Id="rId17" Type="http://schemas.openxmlformats.org/officeDocument/2006/relationships/hyperlink" Target="https://www.iuj.ac.jp/gsir/" TargetMode="External"/><Relationship Id="rId38" Type="http://schemas.openxmlformats.org/officeDocument/2006/relationships/hyperlink" Target="https://en.juntendo.ac.jp/academics/graduate/" TargetMode="External"/><Relationship Id="rId59" Type="http://schemas.openxmlformats.org/officeDocument/2006/relationships/hyperlink" Target="https://tias.tsukuba.ac.jp/tias2/" TargetMode="External"/><Relationship Id="rId103" Type="http://schemas.openxmlformats.org/officeDocument/2006/relationships/hyperlink" Target="https://www.st.gunma-u.ac.jp/home-e/materials-and-environment/members" TargetMode="External"/><Relationship Id="rId124" Type="http://schemas.openxmlformats.org/officeDocument/2006/relationships/hyperlink" Target="https://www.grips.ac.jp/en/research/directory-3/faculty_atoz/" TargetMode="External"/><Relationship Id="rId70" Type="http://schemas.openxmlformats.org/officeDocument/2006/relationships/hyperlink" Target="http://www.pp.u-tokyo.ac.jp/en/" TargetMode="External"/><Relationship Id="rId91" Type="http://schemas.openxmlformats.org/officeDocument/2006/relationships/hyperlink" Target="https://www.sci.u-ryukyu.ac.jp/" TargetMode="External"/><Relationship Id="rId145" Type="http://schemas.openxmlformats.org/officeDocument/2006/relationships/hyperlink" Target="https://seeds.office.hiroshima-u.ac.jp/search/index.html?lang=en" TargetMode="External"/><Relationship Id="rId166" Type="http://schemas.openxmlformats.org/officeDocument/2006/relationships/hyperlink" Target="http://www.gsics.kobe-u.ac.jp/en/programs/tstaff.html" TargetMode="External"/><Relationship Id="rId187" Type="http://schemas.openxmlformats.org/officeDocument/2006/relationships/hyperlink" Target="https://www.tuat.ac.jp/uni-grad/en/boshu/index.html" TargetMode="External"/><Relationship Id="rId1" Type="http://schemas.openxmlformats.org/officeDocument/2006/relationships/hyperlink" Target="http://www.pp.u-tokyo.ac.jp/en/mppip/" TargetMode="External"/><Relationship Id="rId212" Type="http://schemas.openxmlformats.org/officeDocument/2006/relationships/hyperlink" Target="https://www.kansai-u.ac.jp/Gr_sch/english/eng/index.html" TargetMode="External"/><Relationship Id="rId233" Type="http://schemas.openxmlformats.org/officeDocument/2006/relationships/hyperlink" Target="https://www.shinshu-u.ac.jp/graduate/sogoiriko/en/admission/biomedical-engineering/" TargetMode="External"/><Relationship Id="rId254" Type="http://schemas.openxmlformats.org/officeDocument/2006/relationships/hyperlink" Target="https://www.tuat.ac.jp/en/admission/nyushi_daigakuin/youkou/kougakuhu.html" TargetMode="External"/><Relationship Id="rId28" Type="http://schemas.openxmlformats.org/officeDocument/2006/relationships/hyperlink" Target="https://www.iuj.ac.jp/gsim/" TargetMode="External"/><Relationship Id="rId49" Type="http://schemas.openxmlformats.org/officeDocument/2006/relationships/hyperlink" Target="https://www.grips.ac.jp/en/education/inter_programs/" TargetMode="External"/><Relationship Id="rId114" Type="http://schemas.openxmlformats.org/officeDocument/2006/relationships/hyperlink" Target="https://www.iuj.ac.jp/gsir/ir-faculty/" TargetMode="External"/><Relationship Id="rId275" Type="http://schemas.openxmlformats.org/officeDocument/2006/relationships/hyperlink" Target="https://www.sci.u-ryukyu.ac.jp/?page_id=443" TargetMode="External"/><Relationship Id="rId60" Type="http://schemas.openxmlformats.org/officeDocument/2006/relationships/hyperlink" Target="https://pepp.hass.tsukuba.ac.jp/" TargetMode="External"/><Relationship Id="rId81" Type="http://schemas.openxmlformats.org/officeDocument/2006/relationships/hyperlink" Target="https://www.hiroshima-u.ac.jp/en/adse" TargetMode="External"/><Relationship Id="rId135" Type="http://schemas.openxmlformats.org/officeDocument/2006/relationships/hyperlink" Target="https://www.gp.tohoku.ac.jp/research/find-research-field-en.html" TargetMode="External"/><Relationship Id="rId156" Type="http://schemas.openxmlformats.org/officeDocument/2006/relationships/hyperlink" Target="https://www.es.osaka-u.ac.jp/en/faculty-research/academic-staff/index.html" TargetMode="External"/><Relationship Id="rId177" Type="http://schemas.openxmlformats.org/officeDocument/2006/relationships/hyperlink" Target="https://www.grips.ac.jp/en/research/directory-8/faculty_atoz/" TargetMode="External"/><Relationship Id="rId198" Type="http://schemas.openxmlformats.org/officeDocument/2006/relationships/hyperlink" Target="https://seeds.office.hiroshima-u.ac.jp/search/index.html?lang=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7" Type="http://schemas.openxmlformats.org/officeDocument/2006/relationships/comments" Target="../comments3.xml"/><Relationship Id="rId2" Type="http://schemas.openxmlformats.org/officeDocument/2006/relationships/hyperlink" Target="mailto:kokusaitaro@XXX.jp" TargetMode="External"/><Relationship Id="rId1" Type="http://schemas.openxmlformats.org/officeDocument/2006/relationships/hyperlink" Target="mailto:HanakoKokusai@xxx.ac.jp" TargetMode="External"/><Relationship Id="rId6" Type="http://schemas.openxmlformats.org/officeDocument/2006/relationships/vmlDrawing" Target="../drawings/vmlDrawing4.vml"/><Relationship Id="rId5" Type="http://schemas.openxmlformats.org/officeDocument/2006/relationships/printerSettings" Target="../printerSettings/printerSettings7.bin"/><Relationship Id="rId4" Type="http://schemas.openxmlformats.org/officeDocument/2006/relationships/hyperlink" Target="mailto:HanakoKokusai@xxx.ac.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V406"/>
  <sheetViews>
    <sheetView tabSelected="1" showRuler="0" showWhiteSpace="0" view="pageBreakPreview" zoomScale="140" zoomScaleNormal="115" zoomScaleSheetLayoutView="140" workbookViewId="0">
      <selection activeCell="B276" sqref="B276:AG315"/>
    </sheetView>
  </sheetViews>
  <sheetFormatPr defaultColWidth="2.59765625" defaultRowHeight="15" customHeight="1"/>
  <cols>
    <col min="1" max="1" width="2" style="1" customWidth="1"/>
    <col min="2" max="2" width="2.59765625" style="1"/>
    <col min="3" max="3" width="5.59765625" style="1" customWidth="1"/>
    <col min="4" max="4" width="2.59765625" style="1"/>
    <col min="5" max="5" width="2.59765625" style="22"/>
    <col min="6" max="7" width="2.59765625" style="1"/>
    <col min="8" max="8" width="4.59765625" style="1" customWidth="1"/>
    <col min="9" max="12" width="2.59765625" style="1"/>
    <col min="13" max="13" width="5.8984375" style="1" customWidth="1"/>
    <col min="14" max="16" width="2.59765625" style="1"/>
    <col min="17" max="17" width="4.59765625" style="1" customWidth="1"/>
    <col min="18" max="21" width="2.59765625" style="1"/>
    <col min="22" max="22" width="2.59765625" style="1" customWidth="1"/>
    <col min="23" max="31" width="2.59765625" style="1"/>
    <col min="32" max="32" width="1.8984375" style="1" customWidth="1"/>
    <col min="33" max="33" width="15.59765625" style="1" customWidth="1"/>
    <col min="34" max="16384" width="2.59765625" style="1"/>
  </cols>
  <sheetData>
    <row r="1" spans="1:33" ht="15" customHeight="1">
      <c r="A1" s="897" t="s">
        <v>0</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row>
    <row r="2" spans="1:33" ht="30.75" customHeight="1">
      <c r="A2" s="897"/>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row>
    <row r="3" spans="1:33" ht="15" customHeight="1">
      <c r="A3" s="5"/>
      <c r="B3" s="5"/>
      <c r="C3" s="5"/>
      <c r="D3" s="5"/>
      <c r="E3" s="38"/>
      <c r="F3" s="5"/>
      <c r="G3" s="5"/>
      <c r="H3" s="5"/>
      <c r="I3" s="5"/>
      <c r="J3" s="5"/>
      <c r="K3" s="5"/>
      <c r="L3" s="5"/>
      <c r="M3" s="898" t="s">
        <v>1</v>
      </c>
      <c r="N3" s="898"/>
      <c r="O3" s="898"/>
      <c r="P3" s="898"/>
      <c r="Q3" s="898"/>
      <c r="R3" s="898"/>
      <c r="S3" s="898"/>
      <c r="T3" s="898"/>
      <c r="U3" s="898"/>
      <c r="V3" s="898"/>
      <c r="X3" s="30"/>
      <c r="Y3" s="30"/>
      <c r="AA3" s="29"/>
      <c r="AB3" s="29"/>
      <c r="AC3" s="29"/>
      <c r="AD3" s="29"/>
      <c r="AE3" s="29"/>
      <c r="AF3" s="29"/>
      <c r="AG3" s="29"/>
    </row>
    <row r="4" spans="1:33" ht="15" customHeight="1">
      <c r="W4" s="30"/>
      <c r="X4" s="30"/>
      <c r="Y4" s="29" t="s">
        <v>2</v>
      </c>
      <c r="Z4" s="29"/>
      <c r="AA4" s="29"/>
      <c r="AB4" s="29"/>
      <c r="AC4" s="29"/>
      <c r="AD4" s="29"/>
      <c r="AE4" s="29"/>
      <c r="AF4" s="29"/>
      <c r="AG4" s="29"/>
    </row>
    <row r="5" spans="1:33" ht="15" customHeight="1">
      <c r="B5" s="899" t="s">
        <v>3</v>
      </c>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row>
    <row r="6" spans="1:33" ht="15" customHeight="1">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row>
    <row r="7" spans="1:33" ht="15" customHeight="1">
      <c r="B7" s="790"/>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row>
    <row r="8" spans="1:33" ht="15" customHeight="1">
      <c r="B8" s="790"/>
      <c r="C8" s="790"/>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row>
    <row r="9" spans="1:33" ht="15" customHeight="1">
      <c r="B9" s="790"/>
      <c r="C9" s="790"/>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row>
    <row r="10" spans="1:33" ht="15" customHeight="1">
      <c r="B10" s="790"/>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row>
    <row r="11" spans="1:33" ht="36.6" customHeight="1">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row>
    <row r="12" spans="1:33" ht="15" customHeight="1">
      <c r="A12" s="520" t="s">
        <v>4</v>
      </c>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row>
    <row r="13" spans="1:33" ht="15" customHeight="1" thickBo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row>
    <row r="14" spans="1:33" ht="15" customHeight="1">
      <c r="A14" s="1" t="s">
        <v>5</v>
      </c>
      <c r="AA14" s="902" t="s">
        <v>6</v>
      </c>
      <c r="AB14" s="611"/>
      <c r="AC14" s="611"/>
      <c r="AD14" s="611"/>
      <c r="AE14" s="611"/>
      <c r="AF14" s="903"/>
      <c r="AG14" s="33"/>
    </row>
    <row r="15" spans="1:33" ht="15" customHeight="1">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2"/>
      <c r="Z15" s="2"/>
      <c r="AA15" s="904"/>
      <c r="AB15" s="427"/>
      <c r="AC15" s="427"/>
      <c r="AD15" s="427"/>
      <c r="AE15" s="427"/>
      <c r="AF15" s="428"/>
      <c r="AG15" s="33"/>
    </row>
    <row r="16" spans="1:33" ht="8.25" customHeight="1">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2"/>
      <c r="Z16" s="2"/>
      <c r="AA16" s="904"/>
      <c r="AB16" s="427"/>
      <c r="AC16" s="427"/>
      <c r="AD16" s="427"/>
      <c r="AE16" s="427"/>
      <c r="AF16" s="428"/>
      <c r="AG16" s="33"/>
    </row>
    <row r="17" spans="1:33" ht="15" customHeight="1">
      <c r="AA17" s="904"/>
      <c r="AB17" s="427"/>
      <c r="AC17" s="427"/>
      <c r="AD17" s="427"/>
      <c r="AE17" s="427"/>
      <c r="AF17" s="428"/>
      <c r="AG17" s="33"/>
    </row>
    <row r="18" spans="1:33" ht="15" customHeight="1" thickBot="1">
      <c r="A18" s="1" t="s">
        <v>7</v>
      </c>
      <c r="AA18" s="904"/>
      <c r="AB18" s="427"/>
      <c r="AC18" s="427"/>
      <c r="AD18" s="427"/>
      <c r="AE18" s="427"/>
      <c r="AF18" s="428"/>
      <c r="AG18" s="33"/>
    </row>
    <row r="19" spans="1:33" ht="15" customHeight="1">
      <c r="B19" s="900"/>
      <c r="C19" s="885"/>
      <c r="D19" s="885"/>
      <c r="E19" s="885"/>
      <c r="F19" s="885"/>
      <c r="G19" s="885"/>
      <c r="H19" s="885"/>
      <c r="I19" s="885"/>
      <c r="J19" s="885"/>
      <c r="K19" s="885"/>
      <c r="L19" s="885"/>
      <c r="M19" s="885"/>
      <c r="N19" s="885"/>
      <c r="O19" s="885"/>
      <c r="P19" s="885"/>
      <c r="Q19" s="887"/>
      <c r="T19" s="69"/>
      <c r="AA19" s="904"/>
      <c r="AB19" s="427"/>
      <c r="AC19" s="427"/>
      <c r="AD19" s="427"/>
      <c r="AE19" s="427"/>
      <c r="AF19" s="428"/>
      <c r="AG19" s="33"/>
    </row>
    <row r="20" spans="1:33" ht="15" customHeight="1" thickBot="1">
      <c r="B20" s="901"/>
      <c r="C20" s="886"/>
      <c r="D20" s="886"/>
      <c r="E20" s="886"/>
      <c r="F20" s="886"/>
      <c r="G20" s="886"/>
      <c r="H20" s="886"/>
      <c r="I20" s="886"/>
      <c r="J20" s="886"/>
      <c r="K20" s="886"/>
      <c r="L20" s="886"/>
      <c r="M20" s="886"/>
      <c r="N20" s="886"/>
      <c r="O20" s="886"/>
      <c r="P20" s="886"/>
      <c r="Q20" s="888"/>
      <c r="AA20" s="904"/>
      <c r="AB20" s="427"/>
      <c r="AC20" s="427"/>
      <c r="AD20" s="427"/>
      <c r="AE20" s="427"/>
      <c r="AF20" s="428"/>
      <c r="AG20" s="33"/>
    </row>
    <row r="21" spans="1:33" ht="15" customHeight="1" thickBot="1">
      <c r="AA21" s="905"/>
      <c r="AB21" s="386"/>
      <c r="AC21" s="386"/>
      <c r="AD21" s="386"/>
      <c r="AE21" s="386"/>
      <c r="AF21" s="906"/>
      <c r="AG21" s="33"/>
    </row>
    <row r="22" spans="1:33" ht="15" customHeight="1" thickBot="1">
      <c r="A22" s="1" t="s">
        <v>8</v>
      </c>
    </row>
    <row r="23" spans="1:33" ht="15" customHeight="1">
      <c r="B23" s="889" t="s">
        <v>9</v>
      </c>
      <c r="C23" s="890"/>
      <c r="D23" s="890"/>
      <c r="E23" s="890"/>
      <c r="F23" s="890"/>
      <c r="G23" s="893"/>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5"/>
    </row>
    <row r="24" spans="1:33" ht="29.4" customHeight="1">
      <c r="B24" s="891"/>
      <c r="C24" s="892"/>
      <c r="D24" s="892"/>
      <c r="E24" s="892"/>
      <c r="F24" s="892"/>
      <c r="G24" s="896"/>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872"/>
    </row>
    <row r="25" spans="1:33" ht="15" customHeight="1">
      <c r="B25" s="720" t="s">
        <v>10</v>
      </c>
      <c r="C25" s="880"/>
      <c r="D25" s="880"/>
      <c r="E25" s="880"/>
      <c r="F25" s="880"/>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881"/>
    </row>
    <row r="26" spans="1:33" ht="28.5" customHeight="1">
      <c r="B26" s="740"/>
      <c r="C26" s="741"/>
      <c r="D26" s="741"/>
      <c r="E26" s="741"/>
      <c r="F26" s="741"/>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872"/>
    </row>
    <row r="27" spans="1:33" ht="15" customHeight="1">
      <c r="B27" s="693" t="s">
        <v>11</v>
      </c>
      <c r="C27" s="741"/>
      <c r="D27" s="741"/>
      <c r="E27" s="741"/>
      <c r="F27" s="741"/>
      <c r="G27" s="849"/>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74"/>
    </row>
    <row r="28" spans="1:33" ht="32.4" customHeight="1">
      <c r="B28" s="740"/>
      <c r="C28" s="741"/>
      <c r="D28" s="741"/>
      <c r="E28" s="741"/>
      <c r="F28" s="741"/>
      <c r="G28" s="716"/>
      <c r="H28" s="717"/>
      <c r="I28" s="717"/>
      <c r="J28" s="717"/>
      <c r="K28" s="717"/>
      <c r="L28" s="717"/>
      <c r="M28" s="717"/>
      <c r="N28" s="717"/>
      <c r="O28" s="717"/>
      <c r="P28" s="717"/>
      <c r="Q28" s="717"/>
      <c r="R28" s="717"/>
      <c r="S28" s="717"/>
      <c r="T28" s="717"/>
      <c r="U28" s="717"/>
      <c r="V28" s="717"/>
      <c r="W28" s="715"/>
      <c r="X28" s="715"/>
      <c r="Y28" s="715"/>
      <c r="Z28" s="715"/>
      <c r="AA28" s="715"/>
      <c r="AB28" s="715"/>
      <c r="AC28" s="715"/>
      <c r="AD28" s="715"/>
      <c r="AE28" s="715"/>
      <c r="AF28" s="715"/>
      <c r="AG28" s="882"/>
    </row>
    <row r="29" spans="1:33" ht="15" customHeight="1">
      <c r="B29" s="883" t="s">
        <v>12</v>
      </c>
      <c r="C29" s="741"/>
      <c r="D29" s="741"/>
      <c r="E29" s="741"/>
      <c r="F29" s="741"/>
      <c r="G29" s="697"/>
      <c r="H29" s="697"/>
      <c r="I29" s="697"/>
      <c r="J29" s="697"/>
      <c r="K29" s="697"/>
      <c r="L29" s="697"/>
      <c r="M29" s="697"/>
      <c r="N29" s="697"/>
      <c r="O29" s="697"/>
      <c r="P29" s="697"/>
      <c r="Q29" s="697"/>
      <c r="R29" s="391" t="s">
        <v>13</v>
      </c>
      <c r="S29" s="816"/>
      <c r="T29" s="816"/>
      <c r="U29" s="816"/>
      <c r="V29" s="816"/>
      <c r="W29" s="697"/>
      <c r="X29" s="697"/>
      <c r="Y29" s="884"/>
      <c r="Z29" s="385" t="s">
        <v>14</v>
      </c>
      <c r="AA29" s="850"/>
      <c r="AB29" s="850"/>
      <c r="AC29" s="850"/>
      <c r="AD29" s="597" t="s">
        <v>14</v>
      </c>
      <c r="AE29" s="850"/>
      <c r="AF29" s="850"/>
      <c r="AG29" s="874"/>
    </row>
    <row r="30" spans="1:33" ht="28.5" customHeight="1">
      <c r="B30" s="740"/>
      <c r="C30" s="741"/>
      <c r="D30" s="741"/>
      <c r="E30" s="741"/>
      <c r="F30" s="741"/>
      <c r="G30" s="697"/>
      <c r="H30" s="697"/>
      <c r="I30" s="697"/>
      <c r="J30" s="697"/>
      <c r="K30" s="697"/>
      <c r="L30" s="697"/>
      <c r="M30" s="697"/>
      <c r="N30" s="697"/>
      <c r="O30" s="697"/>
      <c r="P30" s="697"/>
      <c r="Q30" s="697"/>
      <c r="R30" s="816"/>
      <c r="S30" s="816"/>
      <c r="T30" s="816"/>
      <c r="U30" s="816"/>
      <c r="V30" s="816"/>
      <c r="W30" s="697"/>
      <c r="X30" s="697"/>
      <c r="Y30" s="884"/>
      <c r="Z30" s="543"/>
      <c r="AA30" s="717"/>
      <c r="AB30" s="717"/>
      <c r="AC30" s="717"/>
      <c r="AD30" s="875"/>
      <c r="AE30" s="717"/>
      <c r="AF30" s="717"/>
      <c r="AG30" s="727"/>
    </row>
    <row r="31" spans="1:33" ht="15" customHeight="1">
      <c r="B31" s="740" t="s">
        <v>15</v>
      </c>
      <c r="C31" s="741"/>
      <c r="D31" s="741"/>
      <c r="E31" s="741"/>
      <c r="F31" s="741"/>
      <c r="G31" s="697"/>
      <c r="H31" s="697"/>
      <c r="I31" s="697"/>
      <c r="J31" s="697"/>
      <c r="K31" s="697"/>
      <c r="L31" s="697"/>
      <c r="M31" s="697"/>
      <c r="N31" s="697"/>
      <c r="O31" s="697"/>
      <c r="P31" s="697"/>
      <c r="Q31" s="697"/>
      <c r="R31" s="694" t="s">
        <v>16</v>
      </c>
      <c r="S31" s="741"/>
      <c r="T31" s="741"/>
      <c r="U31" s="741"/>
      <c r="V31" s="741"/>
      <c r="W31" s="876" t="str">
        <f>IF(AE29&lt;&gt;"",IF(AA29&lt;&gt;"",IF(W29&lt;&gt;"",DATEDIF(DATE($AE$29,AA29,$W$29),DATE(2023,4,1),"Y"),""),""),"")</f>
        <v/>
      </c>
      <c r="X31" s="876"/>
      <c r="Y31" s="876"/>
      <c r="Z31" s="876"/>
      <c r="AA31" s="876"/>
      <c r="AB31" s="876"/>
      <c r="AC31" s="876"/>
      <c r="AD31" s="876"/>
      <c r="AE31" s="876"/>
      <c r="AF31" s="876"/>
      <c r="AG31" s="877"/>
    </row>
    <row r="32" spans="1:33" ht="15" customHeight="1">
      <c r="B32" s="740"/>
      <c r="C32" s="741"/>
      <c r="D32" s="741"/>
      <c r="E32" s="741"/>
      <c r="F32" s="741"/>
      <c r="G32" s="697"/>
      <c r="H32" s="697"/>
      <c r="I32" s="697"/>
      <c r="J32" s="697"/>
      <c r="K32" s="697"/>
      <c r="L32" s="697"/>
      <c r="M32" s="697"/>
      <c r="N32" s="697"/>
      <c r="O32" s="697"/>
      <c r="P32" s="697"/>
      <c r="Q32" s="697"/>
      <c r="R32" s="741"/>
      <c r="S32" s="741"/>
      <c r="T32" s="741"/>
      <c r="U32" s="741"/>
      <c r="V32" s="741"/>
      <c r="W32" s="878"/>
      <c r="X32" s="878"/>
      <c r="Y32" s="878"/>
      <c r="Z32" s="878"/>
      <c r="AA32" s="878"/>
      <c r="AB32" s="878"/>
      <c r="AC32" s="878"/>
      <c r="AD32" s="878"/>
      <c r="AE32" s="878"/>
      <c r="AF32" s="878"/>
      <c r="AG32" s="879"/>
    </row>
    <row r="33" spans="1:33" ht="15" customHeight="1">
      <c r="B33" s="740" t="s">
        <v>17</v>
      </c>
      <c r="C33" s="741"/>
      <c r="D33" s="741"/>
      <c r="E33" s="741"/>
      <c r="F33" s="741"/>
      <c r="G33" s="849"/>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74"/>
    </row>
    <row r="34" spans="1:33" ht="9" customHeight="1">
      <c r="B34" s="740"/>
      <c r="C34" s="741"/>
      <c r="D34" s="741"/>
      <c r="E34" s="741"/>
      <c r="F34" s="741"/>
      <c r="G34" s="716"/>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27"/>
    </row>
    <row r="35" spans="1:33" ht="15" customHeight="1">
      <c r="B35" s="693" t="s">
        <v>18</v>
      </c>
      <c r="C35" s="741"/>
      <c r="D35" s="741"/>
      <c r="E35" s="741"/>
      <c r="F35" s="741"/>
      <c r="G35" s="697"/>
      <c r="H35" s="697"/>
      <c r="I35" s="697"/>
      <c r="J35" s="697"/>
      <c r="K35" s="697"/>
      <c r="L35" s="697"/>
      <c r="M35" s="697"/>
      <c r="N35" s="697"/>
      <c r="O35" s="697"/>
      <c r="P35" s="697"/>
      <c r="Q35" s="697"/>
      <c r="R35" s="694" t="s">
        <v>19</v>
      </c>
      <c r="S35" s="694"/>
      <c r="T35" s="694"/>
      <c r="U35" s="694"/>
      <c r="V35" s="694"/>
      <c r="W35" s="702"/>
      <c r="X35" s="702"/>
      <c r="Y35" s="702"/>
      <c r="Z35" s="702"/>
      <c r="AA35" s="702"/>
      <c r="AB35" s="702"/>
      <c r="AC35" s="702"/>
      <c r="AD35" s="702"/>
      <c r="AE35" s="702"/>
      <c r="AF35" s="702"/>
      <c r="AG35" s="869"/>
    </row>
    <row r="36" spans="1:33" ht="15" customHeight="1">
      <c r="B36" s="740"/>
      <c r="C36" s="741"/>
      <c r="D36" s="741"/>
      <c r="E36" s="741"/>
      <c r="F36" s="741"/>
      <c r="G36" s="697"/>
      <c r="H36" s="697"/>
      <c r="I36" s="697"/>
      <c r="J36" s="697"/>
      <c r="K36" s="697"/>
      <c r="L36" s="697"/>
      <c r="M36" s="697"/>
      <c r="N36" s="697"/>
      <c r="O36" s="697"/>
      <c r="P36" s="697"/>
      <c r="Q36" s="697"/>
      <c r="R36" s="694"/>
      <c r="S36" s="694"/>
      <c r="T36" s="694"/>
      <c r="U36" s="694"/>
      <c r="V36" s="694"/>
      <c r="W36" s="702"/>
      <c r="X36" s="702"/>
      <c r="Y36" s="702"/>
      <c r="Z36" s="702"/>
      <c r="AA36" s="702"/>
      <c r="AB36" s="702"/>
      <c r="AC36" s="702"/>
      <c r="AD36" s="702"/>
      <c r="AE36" s="702"/>
      <c r="AF36" s="702"/>
      <c r="AG36" s="869"/>
    </row>
    <row r="37" spans="1:33" ht="15" customHeight="1">
      <c r="B37" s="693" t="s">
        <v>20</v>
      </c>
      <c r="C37" s="694"/>
      <c r="D37" s="694"/>
      <c r="E37" s="694"/>
      <c r="F37" s="694"/>
      <c r="G37" s="702"/>
      <c r="H37" s="702"/>
      <c r="I37" s="702"/>
      <c r="J37" s="702"/>
      <c r="K37" s="702"/>
      <c r="L37" s="702"/>
      <c r="M37" s="702"/>
      <c r="N37" s="702"/>
      <c r="O37" s="702"/>
      <c r="P37" s="702"/>
      <c r="Q37" s="702"/>
      <c r="R37" s="694" t="s">
        <v>21</v>
      </c>
      <c r="S37" s="694"/>
      <c r="T37" s="694"/>
      <c r="U37" s="694"/>
      <c r="V37" s="694"/>
      <c r="W37" s="702"/>
      <c r="X37" s="702"/>
      <c r="Y37" s="702"/>
      <c r="Z37" s="702"/>
      <c r="AA37" s="702"/>
      <c r="AB37" s="702"/>
      <c r="AC37" s="702"/>
      <c r="AD37" s="702"/>
      <c r="AE37" s="702"/>
      <c r="AF37" s="702"/>
      <c r="AG37" s="869"/>
    </row>
    <row r="38" spans="1:33" ht="15" customHeight="1">
      <c r="B38" s="693"/>
      <c r="C38" s="694"/>
      <c r="D38" s="694"/>
      <c r="E38" s="694"/>
      <c r="F38" s="694"/>
      <c r="G38" s="702"/>
      <c r="H38" s="702"/>
      <c r="I38" s="702"/>
      <c r="J38" s="702"/>
      <c r="K38" s="702"/>
      <c r="L38" s="702"/>
      <c r="M38" s="702"/>
      <c r="N38" s="702"/>
      <c r="O38" s="702"/>
      <c r="P38" s="702"/>
      <c r="Q38" s="702"/>
      <c r="R38" s="694"/>
      <c r="S38" s="694"/>
      <c r="T38" s="694"/>
      <c r="U38" s="694"/>
      <c r="V38" s="694"/>
      <c r="W38" s="702"/>
      <c r="X38" s="702"/>
      <c r="Y38" s="702"/>
      <c r="Z38" s="702"/>
      <c r="AA38" s="702"/>
      <c r="AB38" s="702"/>
      <c r="AC38" s="702"/>
      <c r="AD38" s="702"/>
      <c r="AE38" s="702"/>
      <c r="AF38" s="702"/>
      <c r="AG38" s="869"/>
    </row>
    <row r="39" spans="1:33" ht="15" customHeight="1">
      <c r="B39" s="693" t="s">
        <v>22</v>
      </c>
      <c r="C39" s="694"/>
      <c r="D39" s="694"/>
      <c r="E39" s="694"/>
      <c r="F39" s="694"/>
      <c r="G39" s="870"/>
      <c r="H39" s="870"/>
      <c r="I39" s="870"/>
      <c r="J39" s="870"/>
      <c r="K39" s="870"/>
      <c r="L39" s="870"/>
      <c r="M39" s="870"/>
      <c r="N39" s="870"/>
      <c r="O39" s="870"/>
      <c r="P39" s="870"/>
      <c r="Q39" s="870"/>
      <c r="R39" s="870"/>
      <c r="S39" s="870"/>
      <c r="T39" s="870"/>
      <c r="U39" s="870"/>
      <c r="V39" s="870"/>
      <c r="W39" s="694" t="s">
        <v>23</v>
      </c>
      <c r="X39" s="694"/>
      <c r="Y39" s="694"/>
      <c r="Z39" s="694"/>
      <c r="AA39" s="697"/>
      <c r="AB39" s="697"/>
      <c r="AC39" s="697"/>
      <c r="AD39" s="697"/>
      <c r="AE39" s="697"/>
      <c r="AF39" s="697"/>
      <c r="AG39" s="872"/>
    </row>
    <row r="40" spans="1:33" ht="15" customHeight="1" thickBot="1">
      <c r="B40" s="695"/>
      <c r="C40" s="696"/>
      <c r="D40" s="696"/>
      <c r="E40" s="696"/>
      <c r="F40" s="696"/>
      <c r="G40" s="871"/>
      <c r="H40" s="871"/>
      <c r="I40" s="871"/>
      <c r="J40" s="871"/>
      <c r="K40" s="871"/>
      <c r="L40" s="871"/>
      <c r="M40" s="871"/>
      <c r="N40" s="871"/>
      <c r="O40" s="871"/>
      <c r="P40" s="871"/>
      <c r="Q40" s="871"/>
      <c r="R40" s="871"/>
      <c r="S40" s="871"/>
      <c r="T40" s="871"/>
      <c r="U40" s="871"/>
      <c r="V40" s="871"/>
      <c r="W40" s="696"/>
      <c r="X40" s="696"/>
      <c r="Y40" s="696"/>
      <c r="Z40" s="696"/>
      <c r="AA40" s="699"/>
      <c r="AB40" s="699"/>
      <c r="AC40" s="699"/>
      <c r="AD40" s="699"/>
      <c r="AE40" s="699"/>
      <c r="AF40" s="699"/>
      <c r="AG40" s="873"/>
    </row>
    <row r="41" spans="1:33" ht="15" customHeight="1">
      <c r="AG41" s="61"/>
    </row>
    <row r="42" spans="1:33" ht="15" customHeight="1" thickBot="1">
      <c r="A42" s="1" t="s">
        <v>24</v>
      </c>
      <c r="B42" s="60"/>
      <c r="AG42" s="61"/>
    </row>
    <row r="43" spans="1:33" ht="15" customHeight="1">
      <c r="A43" s="1">
        <v>1</v>
      </c>
      <c r="B43" s="865" t="s">
        <v>25</v>
      </c>
      <c r="C43" s="866"/>
      <c r="D43" s="866"/>
      <c r="E43" s="866"/>
      <c r="F43" s="867"/>
      <c r="G43" s="867"/>
      <c r="H43" s="867"/>
      <c r="I43" s="867"/>
      <c r="J43" s="867"/>
      <c r="K43" s="867"/>
      <c r="L43" s="867"/>
      <c r="M43" s="867"/>
      <c r="N43" s="867"/>
      <c r="O43" s="867"/>
      <c r="P43" s="867"/>
      <c r="Q43" s="867"/>
      <c r="R43" s="867"/>
      <c r="S43" s="867"/>
      <c r="T43" s="867"/>
      <c r="U43" s="867"/>
      <c r="V43" s="867"/>
      <c r="W43" s="866" t="s">
        <v>26</v>
      </c>
      <c r="X43" s="866"/>
      <c r="Y43" s="866"/>
      <c r="Z43" s="866"/>
      <c r="AA43" s="866"/>
      <c r="AB43" s="867"/>
      <c r="AC43" s="867"/>
      <c r="AD43" s="867"/>
      <c r="AE43" s="867"/>
      <c r="AF43" s="867"/>
      <c r="AG43" s="868"/>
    </row>
    <row r="44" spans="1:33" ht="15" customHeight="1">
      <c r="B44" s="840"/>
      <c r="C44" s="694"/>
      <c r="D44" s="694"/>
      <c r="E44" s="694"/>
      <c r="F44" s="697"/>
      <c r="G44" s="697"/>
      <c r="H44" s="697"/>
      <c r="I44" s="697"/>
      <c r="J44" s="697"/>
      <c r="K44" s="697"/>
      <c r="L44" s="697"/>
      <c r="M44" s="697"/>
      <c r="N44" s="697"/>
      <c r="O44" s="697"/>
      <c r="P44" s="697"/>
      <c r="Q44" s="697"/>
      <c r="R44" s="697"/>
      <c r="S44" s="697"/>
      <c r="T44" s="697"/>
      <c r="U44" s="697"/>
      <c r="V44" s="697"/>
      <c r="W44" s="694"/>
      <c r="X44" s="694"/>
      <c r="Y44" s="694"/>
      <c r="Z44" s="694"/>
      <c r="AA44" s="694"/>
      <c r="AB44" s="697"/>
      <c r="AC44" s="697"/>
      <c r="AD44" s="697"/>
      <c r="AE44" s="697"/>
      <c r="AF44" s="697"/>
      <c r="AG44" s="842"/>
    </row>
    <row r="45" spans="1:33" ht="15" customHeight="1">
      <c r="B45" s="843" t="s">
        <v>27</v>
      </c>
      <c r="C45" s="844"/>
      <c r="D45" s="844"/>
      <c r="E45" s="845"/>
      <c r="F45" s="849"/>
      <c r="G45" s="850"/>
      <c r="H45" s="850"/>
      <c r="I45" s="850"/>
      <c r="J45" s="850"/>
      <c r="K45" s="850"/>
      <c r="L45" s="851"/>
      <c r="M45" s="855" t="s">
        <v>28</v>
      </c>
      <c r="N45" s="844"/>
      <c r="O45" s="845"/>
      <c r="P45" s="857"/>
      <c r="Q45" s="858"/>
      <c r="R45" s="858"/>
      <c r="S45" s="858"/>
      <c r="T45" s="858"/>
      <c r="U45" s="858"/>
      <c r="V45" s="859"/>
      <c r="W45" s="855" t="s">
        <v>22</v>
      </c>
      <c r="X45" s="844"/>
      <c r="Y45" s="845"/>
      <c r="Z45" s="857"/>
      <c r="AA45" s="858"/>
      <c r="AB45" s="858"/>
      <c r="AC45" s="858"/>
      <c r="AD45" s="858"/>
      <c r="AE45" s="858"/>
      <c r="AF45" s="858"/>
      <c r="AG45" s="863"/>
    </row>
    <row r="46" spans="1:33" ht="15" customHeight="1" thickBot="1">
      <c r="B46" s="846"/>
      <c r="C46" s="847"/>
      <c r="D46" s="847"/>
      <c r="E46" s="848"/>
      <c r="F46" s="852"/>
      <c r="G46" s="853"/>
      <c r="H46" s="853"/>
      <c r="I46" s="853"/>
      <c r="J46" s="853"/>
      <c r="K46" s="853"/>
      <c r="L46" s="854"/>
      <c r="M46" s="856"/>
      <c r="N46" s="847"/>
      <c r="O46" s="848"/>
      <c r="P46" s="860"/>
      <c r="Q46" s="861"/>
      <c r="R46" s="861"/>
      <c r="S46" s="861"/>
      <c r="T46" s="861"/>
      <c r="U46" s="861"/>
      <c r="V46" s="862"/>
      <c r="W46" s="856"/>
      <c r="X46" s="847"/>
      <c r="Y46" s="848"/>
      <c r="Z46" s="860"/>
      <c r="AA46" s="861"/>
      <c r="AB46" s="861"/>
      <c r="AC46" s="861"/>
      <c r="AD46" s="861"/>
      <c r="AE46" s="861"/>
      <c r="AF46" s="861"/>
      <c r="AG46" s="864"/>
    </row>
    <row r="47" spans="1:33" ht="15" customHeight="1">
      <c r="A47" s="1">
        <v>2</v>
      </c>
      <c r="B47" s="839" t="s">
        <v>25</v>
      </c>
      <c r="C47" s="700"/>
      <c r="D47" s="700"/>
      <c r="E47" s="700"/>
      <c r="F47" s="698"/>
      <c r="G47" s="698"/>
      <c r="H47" s="698"/>
      <c r="I47" s="698"/>
      <c r="J47" s="698"/>
      <c r="K47" s="698"/>
      <c r="L47" s="698"/>
      <c r="M47" s="698"/>
      <c r="N47" s="698"/>
      <c r="O47" s="698"/>
      <c r="P47" s="698"/>
      <c r="Q47" s="698"/>
      <c r="R47" s="698"/>
      <c r="S47" s="698"/>
      <c r="T47" s="698"/>
      <c r="U47" s="698"/>
      <c r="V47" s="698"/>
      <c r="W47" s="700" t="s">
        <v>26</v>
      </c>
      <c r="X47" s="700"/>
      <c r="Y47" s="700"/>
      <c r="Z47" s="700"/>
      <c r="AA47" s="700"/>
      <c r="AB47" s="698"/>
      <c r="AC47" s="698"/>
      <c r="AD47" s="698"/>
      <c r="AE47" s="698"/>
      <c r="AF47" s="698"/>
      <c r="AG47" s="841"/>
    </row>
    <row r="48" spans="1:33" ht="15" customHeight="1">
      <c r="B48" s="840"/>
      <c r="C48" s="694"/>
      <c r="D48" s="694"/>
      <c r="E48" s="694"/>
      <c r="F48" s="697"/>
      <c r="G48" s="697"/>
      <c r="H48" s="697"/>
      <c r="I48" s="697"/>
      <c r="J48" s="697"/>
      <c r="K48" s="697"/>
      <c r="L48" s="697"/>
      <c r="M48" s="697"/>
      <c r="N48" s="697"/>
      <c r="O48" s="697"/>
      <c r="P48" s="697"/>
      <c r="Q48" s="697"/>
      <c r="R48" s="697"/>
      <c r="S48" s="697"/>
      <c r="T48" s="697"/>
      <c r="U48" s="697"/>
      <c r="V48" s="697"/>
      <c r="W48" s="694"/>
      <c r="X48" s="694"/>
      <c r="Y48" s="694"/>
      <c r="Z48" s="694"/>
      <c r="AA48" s="694"/>
      <c r="AB48" s="697"/>
      <c r="AC48" s="697"/>
      <c r="AD48" s="697"/>
      <c r="AE48" s="697"/>
      <c r="AF48" s="697"/>
      <c r="AG48" s="842"/>
    </row>
    <row r="49" spans="1:33" ht="15" customHeight="1">
      <c r="B49" s="843" t="s">
        <v>27</v>
      </c>
      <c r="C49" s="844"/>
      <c r="D49" s="844"/>
      <c r="E49" s="845"/>
      <c r="F49" s="849"/>
      <c r="G49" s="850"/>
      <c r="H49" s="850"/>
      <c r="I49" s="850"/>
      <c r="J49" s="850"/>
      <c r="K49" s="850"/>
      <c r="L49" s="851"/>
      <c r="M49" s="855" t="s">
        <v>28</v>
      </c>
      <c r="N49" s="844"/>
      <c r="O49" s="845"/>
      <c r="P49" s="857"/>
      <c r="Q49" s="858"/>
      <c r="R49" s="858"/>
      <c r="S49" s="858"/>
      <c r="T49" s="858"/>
      <c r="U49" s="858"/>
      <c r="V49" s="859"/>
      <c r="W49" s="855" t="s">
        <v>22</v>
      </c>
      <c r="X49" s="844"/>
      <c r="Y49" s="845"/>
      <c r="Z49" s="857"/>
      <c r="AA49" s="858"/>
      <c r="AB49" s="858"/>
      <c r="AC49" s="858"/>
      <c r="AD49" s="858"/>
      <c r="AE49" s="858"/>
      <c r="AF49" s="858"/>
      <c r="AG49" s="863"/>
    </row>
    <row r="50" spans="1:33" ht="15" customHeight="1" thickBot="1">
      <c r="B50" s="846"/>
      <c r="C50" s="847"/>
      <c r="D50" s="847"/>
      <c r="E50" s="848"/>
      <c r="F50" s="852"/>
      <c r="G50" s="853"/>
      <c r="H50" s="853"/>
      <c r="I50" s="853"/>
      <c r="J50" s="853"/>
      <c r="K50" s="853"/>
      <c r="L50" s="854"/>
      <c r="M50" s="856"/>
      <c r="N50" s="847"/>
      <c r="O50" s="848"/>
      <c r="P50" s="860"/>
      <c r="Q50" s="861"/>
      <c r="R50" s="861"/>
      <c r="S50" s="861"/>
      <c r="T50" s="861"/>
      <c r="U50" s="861"/>
      <c r="V50" s="862"/>
      <c r="W50" s="856"/>
      <c r="X50" s="847"/>
      <c r="Y50" s="848"/>
      <c r="Z50" s="860"/>
      <c r="AA50" s="861"/>
      <c r="AB50" s="861"/>
      <c r="AC50" s="861"/>
      <c r="AD50" s="861"/>
      <c r="AE50" s="861"/>
      <c r="AF50" s="861"/>
      <c r="AG50" s="864"/>
    </row>
    <row r="52" spans="1:33" ht="15" customHeight="1">
      <c r="A52" s="520" t="s">
        <v>29</v>
      </c>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row>
    <row r="53" spans="1:33" ht="1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row>
    <row r="54" spans="1:33" ht="15" customHeight="1">
      <c r="A54" s="521" t="s">
        <v>30</v>
      </c>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64"/>
      <c r="AG54" s="64"/>
    </row>
    <row r="55" spans="1:33" ht="15" customHeight="1">
      <c r="A55" s="521"/>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64"/>
      <c r="AG55" s="64"/>
    </row>
    <row r="56" spans="1:33" ht="15" customHeight="1">
      <c r="A56" s="521"/>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64"/>
      <c r="AG56" s="64"/>
    </row>
    <row r="57" spans="1:33" ht="15" customHeight="1">
      <c r="A57" s="521"/>
      <c r="B57" s="521"/>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64"/>
      <c r="AG57" s="64"/>
    </row>
    <row r="58" spans="1:33" ht="15" customHeight="1">
      <c r="A58" s="521"/>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64"/>
      <c r="AG58" s="64"/>
    </row>
    <row r="59" spans="1:33" ht="15" customHeight="1">
      <c r="A59" s="521"/>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64"/>
      <c r="AG59" s="64"/>
    </row>
    <row r="60" spans="1:33" ht="15" customHeight="1" thickBot="1">
      <c r="A60" s="820"/>
      <c r="B60" s="820"/>
      <c r="C60" s="820"/>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64"/>
      <c r="AG60" s="64"/>
    </row>
    <row r="61" spans="1:33" ht="15" customHeight="1">
      <c r="B61" s="620" t="s">
        <v>31</v>
      </c>
      <c r="C61" s="621"/>
      <c r="D61" s="621"/>
      <c r="E61" s="622"/>
      <c r="F61" s="422" t="s">
        <v>32</v>
      </c>
      <c r="G61" s="413"/>
      <c r="H61" s="413"/>
      <c r="I61" s="413"/>
      <c r="J61" s="413"/>
      <c r="K61" s="413"/>
      <c r="L61" s="413"/>
      <c r="M61" s="413"/>
      <c r="N61" s="414"/>
      <c r="O61" s="626" t="s">
        <v>33</v>
      </c>
      <c r="P61" s="621"/>
      <c r="Q61" s="622"/>
      <c r="R61" s="626" t="s">
        <v>34</v>
      </c>
      <c r="S61" s="621"/>
      <c r="T61" s="621"/>
      <c r="U61" s="622"/>
      <c r="V61" s="626" t="s">
        <v>35</v>
      </c>
      <c r="W61" s="621"/>
      <c r="X61" s="621"/>
      <c r="Y61" s="621"/>
      <c r="Z61" s="621"/>
      <c r="AA61" s="622"/>
      <c r="AB61" s="626" t="s">
        <v>36</v>
      </c>
      <c r="AC61" s="621"/>
      <c r="AD61" s="621"/>
      <c r="AE61" s="621"/>
      <c r="AF61" s="920"/>
    </row>
    <row r="62" spans="1:33" ht="15" customHeight="1" thickBot="1">
      <c r="B62" s="623"/>
      <c r="C62" s="624"/>
      <c r="D62" s="624"/>
      <c r="E62" s="625"/>
      <c r="F62" s="796" t="s">
        <v>37</v>
      </c>
      <c r="G62" s="922"/>
      <c r="H62" s="922"/>
      <c r="I62" s="922"/>
      <c r="J62" s="922"/>
      <c r="K62" s="922"/>
      <c r="L62" s="922"/>
      <c r="M62" s="922"/>
      <c r="N62" s="923"/>
      <c r="O62" s="627"/>
      <c r="P62" s="624"/>
      <c r="Q62" s="625"/>
      <c r="R62" s="421"/>
      <c r="S62" s="410"/>
      <c r="T62" s="410"/>
      <c r="U62" s="411"/>
      <c r="V62" s="627"/>
      <c r="W62" s="624"/>
      <c r="X62" s="624"/>
      <c r="Y62" s="624"/>
      <c r="Z62" s="624"/>
      <c r="AA62" s="625"/>
      <c r="AB62" s="627"/>
      <c r="AC62" s="624"/>
      <c r="AD62" s="624"/>
      <c r="AE62" s="624"/>
      <c r="AF62" s="921"/>
    </row>
    <row r="63" spans="1:33" ht="15" customHeight="1">
      <c r="B63" s="924" t="s">
        <v>38</v>
      </c>
      <c r="C63" s="583"/>
      <c r="D63" s="583"/>
      <c r="E63" s="370"/>
      <c r="F63" s="534"/>
      <c r="G63" s="528"/>
      <c r="H63" s="528"/>
      <c r="I63" s="528"/>
      <c r="J63" s="528"/>
      <c r="K63" s="528"/>
      <c r="L63" s="528"/>
      <c r="M63" s="528"/>
      <c r="N63" s="529"/>
      <c r="O63" s="369"/>
      <c r="P63" s="583"/>
      <c r="Q63" s="370"/>
      <c r="R63" s="829" t="str">
        <f>IF(Z65&lt;&gt;"",IF(X65&lt;&gt;"",IF(Z63&lt;&gt;"",IF(X63&lt;&gt;"",IF(COUNTIF(Z65,""),0,IF(COUNTIF(Z63,""),0,IF(INDEX(List!$B$2:$C$13,MATCH('Application Form'!X65,List!$B$2:$B$13,0),2)=12,IF(INDEX(List!$B$2:$C$13,MATCH('Application Form'!X63,List!$B$2:$B$13,0),2)=1,Z65-Z63+1,IF(INDEX(List!$B$2:$C$13,MATCH('Application Form'!X65,List!$B$2:$B$13,0),2)&gt;=(INDEX(List!$B$2:$C$13,MATCH('Application Form'!X63,List!$B$2:$B$13,0),2)-1),Z65-Z63,Z65-Z63-1)),IF(INDEX(List!$B$2:$C$13,MATCH('Application Form'!X65,List!$B$2:$B$13,0),2)&gt;=(INDEX(List!$B$2:$C$13,MATCH('Application Form'!X63,List!$B$2:$B$13,0),2)-1),Z65-Z63,Z65-Z63-1))))+IF(IF(COUNTIF(INDEX(List!$B$2:$C$13,MATCH('Application Form'!X65,List!$B$2:$B$13,0),2),""),0,IF(COUNTIF(INDEX(List!$B$2:$C$13,MATCH('Application Form'!X63,List!$B$2:$B$13,0),2),""),0,IF(INDEX(List!$B$2:$C$13,MATCH('Application Form'!X65,List!$B$2:$B$13,0),2)=12,IF(INDEX(List!$B$2:$C$13,MATCH('Application Form'!X63,List!$B$2:$B$13,0),2)=1,0,IF(INDEX(List!$B$2:$C$13,MATCH('Application Form'!X65,List!$B$2:$B$13,0),2)&gt;=(INDEX(List!$B$2:$C$13,MATCH('Application Form'!X63,List!$B$2:$B$13,0),2)-1),INDEX(List!$B$2:$C$13,MATCH('Application Form'!X65,List!$B$2:$B$13,0),2)-INDEX(List!$B$2:$C$13,MATCH('Application Form'!X63,List!$B$2:$B$13,0),2)+1,12-INDEX(List!$B$2:$C$13,MATCH('Application Form'!X63,List!$B$2:$B$13,0),2)+INDEX(List!$B$2:$C$13,MATCH('Application Form'!X65,List!$B$2:$B$13,0),2)+1)),IF(INDEX(List!$B$2:$C$13,MATCH('Application Form'!X65,List!$B$2:$B$13,0),2)&gt;=(INDEX(List!$B$2:$C$13,MATCH('Application Form'!X63,List!$B$2:$B$13,0),2)-1),INDEX(List!$B$2:$C$13,MATCH('Application Form'!X65,List!$B$2:$B$13,0),2)-INDEX(List!$B$2:$C$13,MATCH('Application Form'!X63,List!$B$2:$B$13,0),2)+1,12-INDEX(List!$B$2:$C$13,MATCH('Application Form'!X63,List!$B$2:$B$13,0),2)+INDEX(List!$B$2:$C$13,MATCH('Application Form'!X65,List!$B$2:$B$13,0),2)+1))))&gt;5,1,0),""),""),""),"")</f>
        <v/>
      </c>
      <c r="S63" s="830"/>
      <c r="T63" s="835" t="str">
        <f>IF(Z65&lt;&gt;"",IF(X65&lt;&gt;"",IF(Z63&lt;&gt;"",IF(X63&lt;&gt;"",IF(R63=1," year"," years"),""),""),""),"")</f>
        <v/>
      </c>
      <c r="U63" s="836"/>
      <c r="V63" s="837" t="s">
        <v>39</v>
      </c>
      <c r="W63" s="838"/>
      <c r="X63" s="610"/>
      <c r="Y63" s="611" t="s">
        <v>14</v>
      </c>
      <c r="Z63" s="583"/>
      <c r="AA63" s="370"/>
      <c r="AB63" s="534"/>
      <c r="AC63" s="528"/>
      <c r="AD63" s="528"/>
      <c r="AE63" s="528"/>
      <c r="AF63" s="788"/>
    </row>
    <row r="64" spans="1:33" ht="15" customHeight="1">
      <c r="B64" s="827"/>
      <c r="C64" s="563"/>
      <c r="D64" s="563"/>
      <c r="E64" s="372"/>
      <c r="F64" s="431"/>
      <c r="G64" s="432"/>
      <c r="H64" s="432"/>
      <c r="I64" s="432"/>
      <c r="J64" s="432"/>
      <c r="K64" s="432"/>
      <c r="L64" s="432"/>
      <c r="M64" s="432"/>
      <c r="N64" s="433"/>
      <c r="O64" s="371"/>
      <c r="P64" s="563"/>
      <c r="Q64" s="372"/>
      <c r="R64" s="831"/>
      <c r="S64" s="832"/>
      <c r="T64" s="578"/>
      <c r="U64" s="579"/>
      <c r="V64" s="541"/>
      <c r="W64" s="542"/>
      <c r="X64" s="562"/>
      <c r="Y64" s="543"/>
      <c r="Z64" s="430"/>
      <c r="AA64" s="374"/>
      <c r="AB64" s="535"/>
      <c r="AC64" s="531"/>
      <c r="AD64" s="531"/>
      <c r="AE64" s="531"/>
      <c r="AF64" s="792"/>
    </row>
    <row r="65" spans="2:32" ht="15" customHeight="1">
      <c r="B65" s="827"/>
      <c r="C65" s="563"/>
      <c r="D65" s="563"/>
      <c r="E65" s="372"/>
      <c r="F65" s="395"/>
      <c r="G65" s="396"/>
      <c r="H65" s="396"/>
      <c r="I65" s="396"/>
      <c r="J65" s="396"/>
      <c r="K65" s="396"/>
      <c r="L65" s="396"/>
      <c r="M65" s="396"/>
      <c r="N65" s="397"/>
      <c r="O65" s="371"/>
      <c r="P65" s="563"/>
      <c r="Q65" s="372"/>
      <c r="R65" s="831"/>
      <c r="S65" s="832"/>
      <c r="T65" s="578"/>
      <c r="U65" s="579"/>
      <c r="V65" s="801" t="s">
        <v>40</v>
      </c>
      <c r="W65" s="385"/>
      <c r="X65" s="569"/>
      <c r="Y65" s="385" t="s">
        <v>14</v>
      </c>
      <c r="Z65" s="387"/>
      <c r="AA65" s="389"/>
      <c r="AB65" s="535"/>
      <c r="AC65" s="531"/>
      <c r="AD65" s="531"/>
      <c r="AE65" s="531"/>
      <c r="AF65" s="792"/>
    </row>
    <row r="66" spans="2:32" ht="15" customHeight="1">
      <c r="B66" s="828"/>
      <c r="C66" s="430"/>
      <c r="D66" s="430"/>
      <c r="E66" s="374"/>
      <c r="F66" s="431"/>
      <c r="G66" s="432"/>
      <c r="H66" s="432"/>
      <c r="I66" s="432"/>
      <c r="J66" s="432"/>
      <c r="K66" s="432"/>
      <c r="L66" s="432"/>
      <c r="M66" s="432"/>
      <c r="N66" s="433"/>
      <c r="O66" s="373"/>
      <c r="P66" s="430"/>
      <c r="Q66" s="374"/>
      <c r="R66" s="833"/>
      <c r="S66" s="834"/>
      <c r="T66" s="581"/>
      <c r="U66" s="582"/>
      <c r="V66" s="560"/>
      <c r="W66" s="543"/>
      <c r="X66" s="562"/>
      <c r="Y66" s="543"/>
      <c r="Z66" s="430"/>
      <c r="AA66" s="374"/>
      <c r="AB66" s="431"/>
      <c r="AC66" s="432"/>
      <c r="AD66" s="432"/>
      <c r="AE66" s="432"/>
      <c r="AF66" s="789"/>
    </row>
    <row r="67" spans="2:32" ht="15" customHeight="1">
      <c r="B67" s="826" t="s">
        <v>41</v>
      </c>
      <c r="C67" s="387"/>
      <c r="D67" s="387"/>
      <c r="E67" s="389"/>
      <c r="F67" s="395"/>
      <c r="G67" s="396"/>
      <c r="H67" s="396"/>
      <c r="I67" s="396"/>
      <c r="J67" s="396"/>
      <c r="K67" s="396"/>
      <c r="L67" s="396"/>
      <c r="M67" s="396"/>
      <c r="N67" s="397"/>
      <c r="O67" s="429"/>
      <c r="P67" s="387"/>
      <c r="Q67" s="389"/>
      <c r="R67" s="829" t="str">
        <f>IF(Z69&lt;&gt;"",IF(X69&lt;&gt;"",IF(Z67&lt;&gt;"",IF(X67&lt;&gt;"",IF(COUNTIF(Z69,""),0,IF(COUNTIF(Z67,""),0,IF(INDEX(List!$B$2:$C$13,MATCH('Application Form'!X69,List!$B$2:$B$13,0),2)=12,IF(INDEX(List!$B$2:$C$13,MATCH('Application Form'!X67,List!$B$2:$B$13,0),2)=1,Z69-Z67+1,IF(INDEX(List!$B$2:$C$13,MATCH('Application Form'!X69,List!$B$2:$B$13,0),2)&gt;=(INDEX(List!$B$2:$C$13,MATCH('Application Form'!X67,List!$B$2:$B$13,0),2)-1),Z69-Z67,Z69-Z67-1)),IF(INDEX(List!$B$2:$C$13,MATCH('Application Form'!X69,List!$B$2:$B$13,0),2)&gt;=(INDEX(List!$B$2:$C$13,MATCH('Application Form'!X67,List!$B$2:$B$13,0),2)-1),Z69-Z67,Z69-Z67-1))))+IF(IF(COUNTIF(INDEX(List!$B$2:$C$13,MATCH('Application Form'!X69,List!$B$2:$B$13,0),2),""),0,IF(COUNTIF(INDEX(List!$B$2:$C$13,MATCH('Application Form'!X67,List!$B$2:$B$13,0),2),""),0,IF(INDEX(List!$B$2:$C$13,MATCH('Application Form'!X69,List!$B$2:$B$13,0),2)=12,IF(INDEX(List!$B$2:$C$13,MATCH('Application Form'!X67,List!$B$2:$B$13,0),2)=1,0,IF(INDEX(List!$B$2:$C$13,MATCH('Application Form'!X69,List!$B$2:$B$13,0),2)&gt;=(INDEX(List!$B$2:$C$13,MATCH('Application Form'!X67,List!$B$2:$B$13,0),2)-1),INDEX(List!$B$2:$C$13,MATCH('Application Form'!X69,List!$B$2:$B$13,0),2)-INDEX(List!$B$2:$C$13,MATCH('Application Form'!X67,List!$B$2:$B$13,0),2)+1,12-INDEX(List!$B$2:$C$13,MATCH('Application Form'!X67,List!$B$2:$B$13,0),2)+INDEX(List!$B$2:$C$13,MATCH('Application Form'!X69,List!$B$2:$B$13,0),2)+1)),IF(INDEX(List!$B$2:$C$13,MATCH('Application Form'!X69,List!$B$2:$B$13,0),2)&gt;=(INDEX(List!$B$2:$C$13,MATCH('Application Form'!X67,List!$B$2:$B$13,0),2)-1),INDEX(List!$B$2:$C$13,MATCH('Application Form'!X69,List!$B$2:$B$13,0),2)-INDEX(List!$B$2:$C$13,MATCH('Application Form'!X67,List!$B$2:$B$13,0),2)+1,12-INDEX(List!$B$2:$C$13,MATCH('Application Form'!X67,List!$B$2:$B$13,0),2)+INDEX(List!$B$2:$C$13,MATCH('Application Form'!X69,List!$B$2:$B$13,0),2)+1))))&gt;5,1,0),""),""),""),"")</f>
        <v/>
      </c>
      <c r="S67" s="830"/>
      <c r="T67" s="835" t="str">
        <f>IF(Z69&lt;&gt;"",IF(X69&lt;&gt;"",IF(Z67&lt;&gt;"",IF(X67&lt;&gt;"",IF(R67=1," year"," years"),""),""),""),"")</f>
        <v/>
      </c>
      <c r="U67" s="836"/>
      <c r="V67" s="539" t="s">
        <v>39</v>
      </c>
      <c r="W67" s="540"/>
      <c r="X67" s="569"/>
      <c r="Y67" s="385" t="s">
        <v>14</v>
      </c>
      <c r="Z67" s="387"/>
      <c r="AA67" s="389"/>
      <c r="AB67" s="395"/>
      <c r="AC67" s="396"/>
      <c r="AD67" s="396"/>
      <c r="AE67" s="396"/>
      <c r="AF67" s="791"/>
    </row>
    <row r="68" spans="2:32" ht="15" customHeight="1">
      <c r="B68" s="827"/>
      <c r="C68" s="563"/>
      <c r="D68" s="563"/>
      <c r="E68" s="372"/>
      <c r="F68" s="431"/>
      <c r="G68" s="432"/>
      <c r="H68" s="432"/>
      <c r="I68" s="432"/>
      <c r="J68" s="432"/>
      <c r="K68" s="432"/>
      <c r="L68" s="432"/>
      <c r="M68" s="432"/>
      <c r="N68" s="433"/>
      <c r="O68" s="371"/>
      <c r="P68" s="563"/>
      <c r="Q68" s="372"/>
      <c r="R68" s="831"/>
      <c r="S68" s="832"/>
      <c r="T68" s="578"/>
      <c r="U68" s="579"/>
      <c r="V68" s="541"/>
      <c r="W68" s="542"/>
      <c r="X68" s="562"/>
      <c r="Y68" s="543"/>
      <c r="Z68" s="430"/>
      <c r="AA68" s="374"/>
      <c r="AB68" s="535"/>
      <c r="AC68" s="531"/>
      <c r="AD68" s="531"/>
      <c r="AE68" s="531"/>
      <c r="AF68" s="792"/>
    </row>
    <row r="69" spans="2:32" ht="15" customHeight="1">
      <c r="B69" s="827"/>
      <c r="C69" s="563"/>
      <c r="D69" s="563"/>
      <c r="E69" s="372"/>
      <c r="F69" s="395"/>
      <c r="G69" s="396"/>
      <c r="H69" s="396"/>
      <c r="I69" s="396"/>
      <c r="J69" s="396"/>
      <c r="K69" s="396"/>
      <c r="L69" s="396"/>
      <c r="M69" s="396"/>
      <c r="N69" s="397"/>
      <c r="O69" s="371"/>
      <c r="P69" s="563"/>
      <c r="Q69" s="372"/>
      <c r="R69" s="831"/>
      <c r="S69" s="832"/>
      <c r="T69" s="578"/>
      <c r="U69" s="579"/>
      <c r="V69" s="801" t="s">
        <v>40</v>
      </c>
      <c r="W69" s="385"/>
      <c r="X69" s="569"/>
      <c r="Y69" s="385" t="s">
        <v>14</v>
      </c>
      <c r="Z69" s="387"/>
      <c r="AA69" s="389"/>
      <c r="AB69" s="535"/>
      <c r="AC69" s="531"/>
      <c r="AD69" s="531"/>
      <c r="AE69" s="531"/>
      <c r="AF69" s="792"/>
    </row>
    <row r="70" spans="2:32" ht="15" customHeight="1">
      <c r="B70" s="828"/>
      <c r="C70" s="430"/>
      <c r="D70" s="430"/>
      <c r="E70" s="374"/>
      <c r="F70" s="431"/>
      <c r="G70" s="432"/>
      <c r="H70" s="432"/>
      <c r="I70" s="432"/>
      <c r="J70" s="432"/>
      <c r="K70" s="432"/>
      <c r="L70" s="432"/>
      <c r="M70" s="432"/>
      <c r="N70" s="433"/>
      <c r="O70" s="373"/>
      <c r="P70" s="430"/>
      <c r="Q70" s="374"/>
      <c r="R70" s="833"/>
      <c r="S70" s="834"/>
      <c r="T70" s="581"/>
      <c r="U70" s="582"/>
      <c r="V70" s="560"/>
      <c r="W70" s="543"/>
      <c r="X70" s="562"/>
      <c r="Y70" s="543"/>
      <c r="Z70" s="430"/>
      <c r="AA70" s="374"/>
      <c r="AB70" s="431"/>
      <c r="AC70" s="432"/>
      <c r="AD70" s="432"/>
      <c r="AE70" s="432"/>
      <c r="AF70" s="789"/>
    </row>
    <row r="71" spans="2:32" ht="15" customHeight="1">
      <c r="B71" s="826" t="s">
        <v>42</v>
      </c>
      <c r="C71" s="387"/>
      <c r="D71" s="387"/>
      <c r="E71" s="389"/>
      <c r="F71" s="395"/>
      <c r="G71" s="396"/>
      <c r="H71" s="396"/>
      <c r="I71" s="396"/>
      <c r="J71" s="396"/>
      <c r="K71" s="396"/>
      <c r="L71" s="396"/>
      <c r="M71" s="396"/>
      <c r="N71" s="397"/>
      <c r="O71" s="429"/>
      <c r="P71" s="387"/>
      <c r="Q71" s="389"/>
      <c r="R71" s="829" t="str">
        <f>IF(Z73&lt;&gt;"",IF(X73&lt;&gt;"",IF(Z71&lt;&gt;"",IF(X71&lt;&gt;"",IF(COUNTIF(Z73,""),0,IF(COUNTIF(Z71,""),0,IF(INDEX(List!$B$2:$C$13,MATCH('Application Form'!X73,List!$B$2:$B$13,0),2)=12,IF(INDEX(List!$B$2:$C$13,MATCH('Application Form'!X71,List!$B$2:$B$13,0),2)=1,Z73-Z71+1,IF(INDEX(List!$B$2:$C$13,MATCH('Application Form'!X73,List!$B$2:$B$13,0),2)&gt;=(INDEX(List!$B$2:$C$13,MATCH('Application Form'!X71,List!$B$2:$B$13,0),2)-1),Z73-Z71,Z73-Z71-1)),IF(INDEX(List!$B$2:$C$13,MATCH('Application Form'!X73,List!$B$2:$B$13,0),2)&gt;=(INDEX(List!$B$2:$C$13,MATCH('Application Form'!X71,List!$B$2:$B$13,0),2)-1),Z73-Z71,Z73-Z71-1))))+IF(IF(COUNTIF(INDEX(List!$B$2:$C$13,MATCH('Application Form'!X73,List!$B$2:$B$13,0),2),""),0,IF(COUNTIF(INDEX(List!$B$2:$C$13,MATCH('Application Form'!X71,List!$B$2:$B$13,0),2),""),0,IF(INDEX(List!$B$2:$C$13,MATCH('Application Form'!X73,List!$B$2:$B$13,0),2)=12,IF(INDEX(List!$B$2:$C$13,MATCH('Application Form'!X71,List!$B$2:$B$13,0),2)=1,0,IF(INDEX(List!$B$2:$C$13,MATCH('Application Form'!X73,List!$B$2:$B$13,0),2)&gt;=(INDEX(List!$B$2:$C$13,MATCH('Application Form'!X71,List!$B$2:$B$13,0),2)-1),INDEX(List!$B$2:$C$13,MATCH('Application Form'!X73,List!$B$2:$B$13,0),2)-INDEX(List!$B$2:$C$13,MATCH('Application Form'!X71,List!$B$2:$B$13,0),2)+1,12-INDEX(List!$B$2:$C$13,MATCH('Application Form'!X71,List!$B$2:$B$13,0),2)+INDEX(List!$B$2:$C$13,MATCH('Application Form'!X73,List!$B$2:$B$13,0),2)+1)),IF(INDEX(List!$B$2:$C$13,MATCH('Application Form'!X73,List!$B$2:$B$13,0),2)&gt;=(INDEX(List!$B$2:$C$13,MATCH('Application Form'!X71,List!$B$2:$B$13,0),2)-1),INDEX(List!$B$2:$C$13,MATCH('Application Form'!X73,List!$B$2:$B$13,0),2)-INDEX(List!$B$2:$C$13,MATCH('Application Form'!X71,List!$B$2:$B$13,0),2)+1,12-INDEX(List!$B$2:$C$13,MATCH('Application Form'!X71,List!$B$2:$B$13,0),2)+INDEX(List!$B$2:$C$13,MATCH('Application Form'!X73,List!$B$2:$B$13,0),2)+1))))&gt;5,1,0),""),""),""),"")</f>
        <v/>
      </c>
      <c r="S71" s="830"/>
      <c r="T71" s="835" t="str">
        <f>IF(Z73&lt;&gt;"",IF(X73&lt;&gt;"",IF(Z71&lt;&gt;"",IF(X71&lt;&gt;"",IF(R71=1," year"," years"),""),""),""),"")</f>
        <v/>
      </c>
      <c r="U71" s="836"/>
      <c r="V71" s="539" t="s">
        <v>39</v>
      </c>
      <c r="W71" s="540"/>
      <c r="X71" s="569"/>
      <c r="Y71" s="385" t="s">
        <v>14</v>
      </c>
      <c r="Z71" s="387"/>
      <c r="AA71" s="389"/>
      <c r="AB71" s="395"/>
      <c r="AC71" s="396"/>
      <c r="AD71" s="396"/>
      <c r="AE71" s="396"/>
      <c r="AF71" s="791"/>
    </row>
    <row r="72" spans="2:32" ht="15" customHeight="1">
      <c r="B72" s="827"/>
      <c r="C72" s="563"/>
      <c r="D72" s="563"/>
      <c r="E72" s="372"/>
      <c r="F72" s="431"/>
      <c r="G72" s="432"/>
      <c r="H72" s="432"/>
      <c r="I72" s="432"/>
      <c r="J72" s="432"/>
      <c r="K72" s="432"/>
      <c r="L72" s="432"/>
      <c r="M72" s="432"/>
      <c r="N72" s="433"/>
      <c r="O72" s="371"/>
      <c r="P72" s="563"/>
      <c r="Q72" s="372"/>
      <c r="R72" s="831"/>
      <c r="S72" s="832"/>
      <c r="T72" s="578"/>
      <c r="U72" s="579"/>
      <c r="V72" s="541"/>
      <c r="W72" s="542"/>
      <c r="X72" s="562"/>
      <c r="Y72" s="543"/>
      <c r="Z72" s="430"/>
      <c r="AA72" s="374"/>
      <c r="AB72" s="535"/>
      <c r="AC72" s="531"/>
      <c r="AD72" s="531"/>
      <c r="AE72" s="531"/>
      <c r="AF72" s="792"/>
    </row>
    <row r="73" spans="2:32" ht="15" customHeight="1">
      <c r="B73" s="827"/>
      <c r="C73" s="563"/>
      <c r="D73" s="563"/>
      <c r="E73" s="372"/>
      <c r="F73" s="395"/>
      <c r="G73" s="396"/>
      <c r="H73" s="396"/>
      <c r="I73" s="396"/>
      <c r="J73" s="396"/>
      <c r="K73" s="396"/>
      <c r="L73" s="396"/>
      <c r="M73" s="396"/>
      <c r="N73" s="397"/>
      <c r="O73" s="371"/>
      <c r="P73" s="563"/>
      <c r="Q73" s="372"/>
      <c r="R73" s="831"/>
      <c r="S73" s="832"/>
      <c r="T73" s="578"/>
      <c r="U73" s="579"/>
      <c r="V73" s="801" t="s">
        <v>40</v>
      </c>
      <c r="W73" s="385"/>
      <c r="X73" s="569"/>
      <c r="Y73" s="385" t="s">
        <v>14</v>
      </c>
      <c r="Z73" s="387"/>
      <c r="AA73" s="389"/>
      <c r="AB73" s="535"/>
      <c r="AC73" s="531"/>
      <c r="AD73" s="531"/>
      <c r="AE73" s="531"/>
      <c r="AF73" s="792"/>
    </row>
    <row r="74" spans="2:32" ht="15" customHeight="1">
      <c r="B74" s="828"/>
      <c r="C74" s="430"/>
      <c r="D74" s="430"/>
      <c r="E74" s="374"/>
      <c r="F74" s="431"/>
      <c r="G74" s="432"/>
      <c r="H74" s="432"/>
      <c r="I74" s="432"/>
      <c r="J74" s="432"/>
      <c r="K74" s="432"/>
      <c r="L74" s="432"/>
      <c r="M74" s="432"/>
      <c r="N74" s="433"/>
      <c r="O74" s="373"/>
      <c r="P74" s="430"/>
      <c r="Q74" s="374"/>
      <c r="R74" s="833"/>
      <c r="S74" s="834"/>
      <c r="T74" s="581"/>
      <c r="U74" s="582"/>
      <c r="V74" s="560"/>
      <c r="W74" s="543"/>
      <c r="X74" s="562"/>
      <c r="Y74" s="543"/>
      <c r="Z74" s="430"/>
      <c r="AA74" s="374"/>
      <c r="AB74" s="431"/>
      <c r="AC74" s="432"/>
      <c r="AD74" s="432"/>
      <c r="AE74" s="432"/>
      <c r="AF74" s="789"/>
    </row>
    <row r="75" spans="2:32" ht="15" customHeight="1">
      <c r="B75" s="826" t="s">
        <v>43</v>
      </c>
      <c r="C75" s="387"/>
      <c r="D75" s="387"/>
      <c r="E75" s="389"/>
      <c r="F75" s="395"/>
      <c r="G75" s="396"/>
      <c r="H75" s="396"/>
      <c r="I75" s="396"/>
      <c r="J75" s="396"/>
      <c r="K75" s="396"/>
      <c r="L75" s="396"/>
      <c r="M75" s="396"/>
      <c r="N75" s="397"/>
      <c r="O75" s="429"/>
      <c r="P75" s="387"/>
      <c r="Q75" s="389"/>
      <c r="R75" s="829" t="str">
        <f>IF(Z77&lt;&gt;"",IF(X77&lt;&gt;"",IF(Z75&lt;&gt;"",IF(X75&lt;&gt;"",IF(COUNTIF(Z77,""),0,IF(COUNTIF(Z75,""),0,IF(INDEX(List!$B$2:$C$13,MATCH('Application Form'!X77,List!$B$2:$B$13,0),2)=12,IF(INDEX(List!$B$2:$C$13,MATCH('Application Form'!X75,List!$B$2:$B$13,0),2)=1,Z77-Z75+1,IF(INDEX(List!$B$2:$C$13,MATCH('Application Form'!X77,List!$B$2:$B$13,0),2)&gt;=(INDEX(List!$B$2:$C$13,MATCH('Application Form'!X75,List!$B$2:$B$13,0),2)-1),Z77-Z75,Z77-Z75-1)),IF(INDEX(List!$B$2:$C$13,MATCH('Application Form'!X77,List!$B$2:$B$13,0),2)&gt;=(INDEX(List!$B$2:$C$13,MATCH('Application Form'!X75,List!$B$2:$B$13,0),2)-1),Z77-Z75,Z77-Z75-1))))+IF(IF(COUNTIF(INDEX(List!$B$2:$C$13,MATCH('Application Form'!X77,List!$B$2:$B$13,0),2),""),0,IF(COUNTIF(INDEX(List!$B$2:$C$13,MATCH('Application Form'!X75,List!$B$2:$B$13,0),2),""),0,IF(INDEX(List!$B$2:$C$13,MATCH('Application Form'!X77,List!$B$2:$B$13,0),2)=12,IF(INDEX(List!$B$2:$C$13,MATCH('Application Form'!X75,List!$B$2:$B$13,0),2)=1,0,IF(INDEX(List!$B$2:$C$13,MATCH('Application Form'!X77,List!$B$2:$B$13,0),2)&gt;=(INDEX(List!$B$2:$C$13,MATCH('Application Form'!X75,List!$B$2:$B$13,0),2)-1),INDEX(List!$B$2:$C$13,MATCH('Application Form'!X77,List!$B$2:$B$13,0),2)-INDEX(List!$B$2:$C$13,MATCH('Application Form'!X75,List!$B$2:$B$13,0),2)+1,12-INDEX(List!$B$2:$C$13,MATCH('Application Form'!X75,List!$B$2:$B$13,0),2)+INDEX(List!$B$2:$C$13,MATCH('Application Form'!X77,List!$B$2:$B$13,0),2)+1)),IF(INDEX(List!$B$2:$C$13,MATCH('Application Form'!X77,List!$B$2:$B$13,0),2)&gt;=(INDEX(List!$B$2:$C$13,MATCH('Application Form'!X75,List!$B$2:$B$13,0),2)-1),INDEX(List!$B$2:$C$13,MATCH('Application Form'!X77,List!$B$2:$B$13,0),2)-INDEX(List!$B$2:$C$13,MATCH('Application Form'!X75,List!$B$2:$B$13,0),2)+1,12-INDEX(List!$B$2:$C$13,MATCH('Application Form'!X75,List!$B$2:$B$13,0),2)+INDEX(List!$B$2:$C$13,MATCH('Application Form'!X77,List!$B$2:$B$13,0),2)+1))))&gt;5,1,0),""),""),""),"")</f>
        <v/>
      </c>
      <c r="S75" s="830"/>
      <c r="T75" s="835" t="str">
        <f>IF(Z77&lt;&gt;"",IF(X77&lt;&gt;"",IF(Z75&lt;&gt;"",IF(X75&lt;&gt;"",IF(R75=1," year"," years"),""),""),""),"")</f>
        <v/>
      </c>
      <c r="U75" s="836"/>
      <c r="V75" s="539" t="s">
        <v>39</v>
      </c>
      <c r="W75" s="540"/>
      <c r="X75" s="569"/>
      <c r="Y75" s="385" t="s">
        <v>14</v>
      </c>
      <c r="Z75" s="387"/>
      <c r="AA75" s="389"/>
      <c r="AB75" s="395"/>
      <c r="AC75" s="396"/>
      <c r="AD75" s="396"/>
      <c r="AE75" s="396"/>
      <c r="AF75" s="791"/>
    </row>
    <row r="76" spans="2:32" ht="15" customHeight="1">
      <c r="B76" s="827"/>
      <c r="C76" s="563"/>
      <c r="D76" s="563"/>
      <c r="E76" s="372"/>
      <c r="F76" s="431"/>
      <c r="G76" s="432"/>
      <c r="H76" s="432"/>
      <c r="I76" s="432"/>
      <c r="J76" s="432"/>
      <c r="K76" s="432"/>
      <c r="L76" s="432"/>
      <c r="M76" s="432"/>
      <c r="N76" s="433"/>
      <c r="O76" s="371"/>
      <c r="P76" s="563"/>
      <c r="Q76" s="372"/>
      <c r="R76" s="831"/>
      <c r="S76" s="832"/>
      <c r="T76" s="578"/>
      <c r="U76" s="579"/>
      <c r="V76" s="541"/>
      <c r="W76" s="542"/>
      <c r="X76" s="562"/>
      <c r="Y76" s="543"/>
      <c r="Z76" s="430"/>
      <c r="AA76" s="374"/>
      <c r="AB76" s="535"/>
      <c r="AC76" s="531"/>
      <c r="AD76" s="531"/>
      <c r="AE76" s="531"/>
      <c r="AF76" s="792"/>
    </row>
    <row r="77" spans="2:32" ht="15" customHeight="1">
      <c r="B77" s="827"/>
      <c r="C77" s="563"/>
      <c r="D77" s="563"/>
      <c r="E77" s="372"/>
      <c r="F77" s="395"/>
      <c r="G77" s="396"/>
      <c r="H77" s="396"/>
      <c r="I77" s="396"/>
      <c r="J77" s="396"/>
      <c r="K77" s="396"/>
      <c r="L77" s="396"/>
      <c r="M77" s="396"/>
      <c r="N77" s="397"/>
      <c r="O77" s="371"/>
      <c r="P77" s="563"/>
      <c r="Q77" s="372"/>
      <c r="R77" s="831"/>
      <c r="S77" s="832"/>
      <c r="T77" s="578"/>
      <c r="U77" s="579"/>
      <c r="V77" s="801" t="s">
        <v>40</v>
      </c>
      <c r="W77" s="385"/>
      <c r="X77" s="569"/>
      <c r="Y77" s="385" t="s">
        <v>14</v>
      </c>
      <c r="Z77" s="387"/>
      <c r="AA77" s="389"/>
      <c r="AB77" s="535"/>
      <c r="AC77" s="531"/>
      <c r="AD77" s="531"/>
      <c r="AE77" s="531"/>
      <c r="AF77" s="792"/>
    </row>
    <row r="78" spans="2:32" ht="15" customHeight="1">
      <c r="B78" s="828"/>
      <c r="C78" s="430"/>
      <c r="D78" s="430"/>
      <c r="E78" s="374"/>
      <c r="F78" s="431"/>
      <c r="G78" s="432"/>
      <c r="H78" s="432"/>
      <c r="I78" s="432"/>
      <c r="J78" s="432"/>
      <c r="K78" s="432"/>
      <c r="L78" s="432"/>
      <c r="M78" s="432"/>
      <c r="N78" s="433"/>
      <c r="O78" s="373"/>
      <c r="P78" s="430"/>
      <c r="Q78" s="374"/>
      <c r="R78" s="833"/>
      <c r="S78" s="834"/>
      <c r="T78" s="581"/>
      <c r="U78" s="582"/>
      <c r="V78" s="560"/>
      <c r="W78" s="543"/>
      <c r="X78" s="562"/>
      <c r="Y78" s="543"/>
      <c r="Z78" s="430"/>
      <c r="AA78" s="374"/>
      <c r="AB78" s="431"/>
      <c r="AC78" s="432"/>
      <c r="AD78" s="432"/>
      <c r="AE78" s="432"/>
      <c r="AF78" s="789"/>
    </row>
    <row r="79" spans="2:32" ht="15" customHeight="1">
      <c r="B79" s="826"/>
      <c r="C79" s="387"/>
      <c r="D79" s="387"/>
      <c r="E79" s="389"/>
      <c r="F79" s="429"/>
      <c r="G79" s="387"/>
      <c r="H79" s="387"/>
      <c r="I79" s="387"/>
      <c r="J79" s="387"/>
      <c r="K79" s="387"/>
      <c r="L79" s="387"/>
      <c r="M79" s="387"/>
      <c r="N79" s="389"/>
      <c r="O79" s="429"/>
      <c r="P79" s="387"/>
      <c r="Q79" s="387"/>
      <c r="R79" s="829" t="str">
        <f>IF(Z81&lt;&gt;"",IF(X81&lt;&gt;"",IF(Z79&lt;&gt;"",IF(X79&lt;&gt;"",IF(COUNTIF(Z81,""),0,IF(COUNTIF(Z79,""),0,IF(INDEX(List!$B$2:$C$13,MATCH('Application Form'!X81,List!$B$2:$B$13,0),2)=12,IF(INDEX(List!$B$2:$C$13,MATCH('Application Form'!X79,List!$B$2:$B$13,0),2)=1,Z81-Z79+1,IF(INDEX(List!$B$2:$C$13,MATCH('Application Form'!X81,List!$B$2:$B$13,0),2)&gt;=(INDEX(List!$B$2:$C$13,MATCH('Application Form'!X79,List!$B$2:$B$13,0),2)-1),Z81-Z79,Z81-Z79-1)),IF(INDEX(List!$B$2:$C$13,MATCH('Application Form'!X81,List!$B$2:$B$13,0),2)&gt;=(INDEX(List!$B$2:$C$13,MATCH('Application Form'!X79,List!$B$2:$B$13,0),2)-1),Z81-Z79,Z81-Z79-1))))+IF(IF(COUNTIF(INDEX(List!$B$2:$C$13,MATCH('Application Form'!X81,List!$B$2:$B$13,0),2),""),0,IF(COUNTIF(INDEX(List!$B$2:$C$13,MATCH('Application Form'!X79,List!$B$2:$B$13,0),2),""),0,IF(INDEX(List!$B$2:$C$13,MATCH('Application Form'!X81,List!$B$2:$B$13,0),2)=12,IF(INDEX(List!$B$2:$C$13,MATCH('Application Form'!X79,List!$B$2:$B$13,0),2)=1,0,IF(INDEX(List!$B$2:$C$13,MATCH('Application Form'!X81,List!$B$2:$B$13,0),2)&gt;=(INDEX(List!$B$2:$C$13,MATCH('Application Form'!X79,List!$B$2:$B$13,0),2)-1),INDEX(List!$B$2:$C$13,MATCH('Application Form'!X81,List!$B$2:$B$13,0),2)-INDEX(List!$B$2:$C$13,MATCH('Application Form'!X79,List!$B$2:$B$13,0),2)+1,12-INDEX(List!$B$2:$C$13,MATCH('Application Form'!X79,List!$B$2:$B$13,0),2)+INDEX(List!$B$2:$C$13,MATCH('Application Form'!X81,List!$B$2:$B$13,0),2)+1)),IF(INDEX(List!$B$2:$C$13,MATCH('Application Form'!X81,List!$B$2:$B$13,0),2)&gt;=(INDEX(List!$B$2:$C$13,MATCH('Application Form'!X79,List!$B$2:$B$13,0),2)-1),INDEX(List!$B$2:$C$13,MATCH('Application Form'!X81,List!$B$2:$B$13,0),2)-INDEX(List!$B$2:$C$13,MATCH('Application Form'!X79,List!$B$2:$B$13,0),2)+1,12-INDEX(List!$B$2:$C$13,MATCH('Application Form'!X79,List!$B$2:$B$13,0),2)+INDEX(List!$B$2:$C$13,MATCH('Application Form'!X81,List!$B$2:$B$13,0),2)+1))))&gt;5,1,0),""),""),""),"")</f>
        <v/>
      </c>
      <c r="S79" s="830"/>
      <c r="T79" s="835" t="str">
        <f>IF(Z81&lt;&gt;"",IF(X81&lt;&gt;"",IF(Z79&lt;&gt;"",IF(X79&lt;&gt;"",IF(R79=1," year"," years"),""),""),""),"")</f>
        <v/>
      </c>
      <c r="U79" s="836"/>
      <c r="V79" s="540" t="s">
        <v>39</v>
      </c>
      <c r="W79" s="540"/>
      <c r="X79" s="569"/>
      <c r="Y79" s="385" t="s">
        <v>14</v>
      </c>
      <c r="Z79" s="387"/>
      <c r="AA79" s="389"/>
      <c r="AB79" s="429"/>
      <c r="AC79" s="387"/>
      <c r="AD79" s="387"/>
      <c r="AE79" s="387"/>
      <c r="AF79" s="793"/>
    </row>
    <row r="80" spans="2:32" ht="15" customHeight="1">
      <c r="B80" s="827"/>
      <c r="C80" s="563"/>
      <c r="D80" s="563"/>
      <c r="E80" s="372"/>
      <c r="F80" s="373"/>
      <c r="G80" s="430"/>
      <c r="H80" s="430"/>
      <c r="I80" s="430"/>
      <c r="J80" s="430"/>
      <c r="K80" s="430"/>
      <c r="L80" s="430"/>
      <c r="M80" s="430"/>
      <c r="N80" s="374"/>
      <c r="O80" s="371"/>
      <c r="P80" s="563"/>
      <c r="Q80" s="563"/>
      <c r="R80" s="831"/>
      <c r="S80" s="832"/>
      <c r="T80" s="578"/>
      <c r="U80" s="579"/>
      <c r="V80" s="542"/>
      <c r="W80" s="542"/>
      <c r="X80" s="562"/>
      <c r="Y80" s="543"/>
      <c r="Z80" s="430"/>
      <c r="AA80" s="374"/>
      <c r="AB80" s="371"/>
      <c r="AC80" s="563"/>
      <c r="AD80" s="563"/>
      <c r="AE80" s="563"/>
      <c r="AF80" s="378"/>
    </row>
    <row r="81" spans="2:33" ht="15" customHeight="1">
      <c r="B81" s="827"/>
      <c r="C81" s="563"/>
      <c r="D81" s="563"/>
      <c r="E81" s="372"/>
      <c r="F81" s="429"/>
      <c r="G81" s="387"/>
      <c r="H81" s="387"/>
      <c r="I81" s="387"/>
      <c r="J81" s="387"/>
      <c r="K81" s="387"/>
      <c r="L81" s="387"/>
      <c r="M81" s="387"/>
      <c r="N81" s="389"/>
      <c r="O81" s="371"/>
      <c r="P81" s="563"/>
      <c r="Q81" s="563"/>
      <c r="R81" s="831"/>
      <c r="S81" s="832"/>
      <c r="T81" s="578"/>
      <c r="U81" s="579"/>
      <c r="V81" s="385" t="s">
        <v>40</v>
      </c>
      <c r="W81" s="385"/>
      <c r="X81" s="569"/>
      <c r="Y81" s="385" t="s">
        <v>14</v>
      </c>
      <c r="Z81" s="387"/>
      <c r="AA81" s="389"/>
      <c r="AB81" s="371"/>
      <c r="AC81" s="563"/>
      <c r="AD81" s="563"/>
      <c r="AE81" s="563"/>
      <c r="AF81" s="378"/>
    </row>
    <row r="82" spans="2:33" ht="15" customHeight="1">
      <c r="B82" s="828"/>
      <c r="C82" s="430"/>
      <c r="D82" s="430"/>
      <c r="E82" s="374"/>
      <c r="F82" s="373"/>
      <c r="G82" s="430"/>
      <c r="H82" s="430"/>
      <c r="I82" s="430"/>
      <c r="J82" s="430"/>
      <c r="K82" s="430"/>
      <c r="L82" s="430"/>
      <c r="M82" s="430"/>
      <c r="N82" s="374"/>
      <c r="O82" s="373"/>
      <c r="P82" s="430"/>
      <c r="Q82" s="430"/>
      <c r="R82" s="833"/>
      <c r="S82" s="834"/>
      <c r="T82" s="581"/>
      <c r="U82" s="582"/>
      <c r="V82" s="543"/>
      <c r="W82" s="543"/>
      <c r="X82" s="562"/>
      <c r="Y82" s="543"/>
      <c r="Z82" s="430"/>
      <c r="AA82" s="374"/>
      <c r="AB82" s="373"/>
      <c r="AC82" s="430"/>
      <c r="AD82" s="430"/>
      <c r="AE82" s="430"/>
      <c r="AF82" s="925"/>
    </row>
    <row r="83" spans="2:33" ht="15" customHeight="1">
      <c r="B83" s="826"/>
      <c r="C83" s="387"/>
      <c r="D83" s="387"/>
      <c r="E83" s="389"/>
      <c r="F83" s="429"/>
      <c r="G83" s="387"/>
      <c r="H83" s="387"/>
      <c r="I83" s="387"/>
      <c r="J83" s="387"/>
      <c r="K83" s="387"/>
      <c r="L83" s="387"/>
      <c r="M83" s="387"/>
      <c r="N83" s="389"/>
      <c r="O83" s="429"/>
      <c r="P83" s="387"/>
      <c r="Q83" s="387"/>
      <c r="R83" s="829" t="str">
        <f>IF(Z85&lt;&gt;"",IF(X85&lt;&gt;"",IF(Z83&lt;&gt;"",IF(X83&lt;&gt;"",IF(COUNTIF(Z85,""),0,IF(COUNTIF(Z83,""),0,IF(INDEX(List!$B$2:$C$13,MATCH('Application Form'!X85,List!$B$2:$B$13,0),2)=12,IF(INDEX(List!$B$2:$C$13,MATCH('Application Form'!X83,List!$B$2:$B$13,0),2)=1,Z85-Z83+1,IF(INDEX(List!$B$2:$C$13,MATCH('Application Form'!X85,List!$B$2:$B$13,0),2)&gt;=(INDEX(List!$B$2:$C$13,MATCH('Application Form'!X83,List!$B$2:$B$13,0),2)-1),Z85-Z83,Z85-Z83-1)),IF(INDEX(List!$B$2:$C$13,MATCH('Application Form'!X85,List!$B$2:$B$13,0),2)&gt;=(INDEX(List!$B$2:$C$13,MATCH('Application Form'!X83,List!$B$2:$B$13,0),2)-1),Z85-Z83,Z85-Z83-1))))+IF(IF(COUNTIF(INDEX(List!$B$2:$C$13,MATCH('Application Form'!X85,List!$B$2:$B$13,0),2),""),0,IF(COUNTIF(INDEX(List!$B$2:$C$13,MATCH('Application Form'!X83,List!$B$2:$B$13,0),2),""),0,IF(INDEX(List!$B$2:$C$13,MATCH('Application Form'!X85,List!$B$2:$B$13,0),2)=12,IF(INDEX(List!$B$2:$C$13,MATCH('Application Form'!X83,List!$B$2:$B$13,0),2)=1,0,IF(INDEX(List!$B$2:$C$13,MATCH('Application Form'!X85,List!$B$2:$B$13,0),2)&gt;=(INDEX(List!$B$2:$C$13,MATCH('Application Form'!X83,List!$B$2:$B$13,0),2)-1),INDEX(List!$B$2:$C$13,MATCH('Application Form'!X85,List!$B$2:$B$13,0),2)-INDEX(List!$B$2:$C$13,MATCH('Application Form'!X83,List!$B$2:$B$13,0),2)+1,12-INDEX(List!$B$2:$C$13,MATCH('Application Form'!X83,List!$B$2:$B$13,0),2)+INDEX(List!$B$2:$C$13,MATCH('Application Form'!X85,List!$B$2:$B$13,0),2)+1)),IF(INDEX(List!$B$2:$C$13,MATCH('Application Form'!X85,List!$B$2:$B$13,0),2)&gt;=(INDEX(List!$B$2:$C$13,MATCH('Application Form'!X83,List!$B$2:$B$13,0),2)-1),INDEX(List!$B$2:$C$13,MATCH('Application Form'!X85,List!$B$2:$B$13,0),2)-INDEX(List!$B$2:$C$13,MATCH('Application Form'!X83,List!$B$2:$B$13,0),2)+1,12-INDEX(List!$B$2:$C$13,MATCH('Application Form'!X83,List!$B$2:$B$13,0),2)+INDEX(List!$B$2:$C$13,MATCH('Application Form'!X85,List!$B$2:$B$13,0),2)+1))))&gt;5,1,0),""),""),""),"")</f>
        <v/>
      </c>
      <c r="S83" s="830"/>
      <c r="T83" s="835" t="str">
        <f>IF(Z85&lt;&gt;"",IF(X85&lt;&gt;"",IF(Z83&lt;&gt;"",IF(X83&lt;&gt;"",IF(R83=1," year"," years"),""),""),""),"")</f>
        <v/>
      </c>
      <c r="U83" s="836"/>
      <c r="V83" s="540" t="s">
        <v>39</v>
      </c>
      <c r="W83" s="540"/>
      <c r="X83" s="569"/>
      <c r="Y83" s="385" t="s">
        <v>14</v>
      </c>
      <c r="Z83" s="387"/>
      <c r="AA83" s="389"/>
      <c r="AB83" s="429"/>
      <c r="AC83" s="387"/>
      <c r="AD83" s="387"/>
      <c r="AE83" s="387"/>
      <c r="AF83" s="793"/>
    </row>
    <row r="84" spans="2:33" ht="15" customHeight="1">
      <c r="B84" s="827"/>
      <c r="C84" s="563"/>
      <c r="D84" s="563"/>
      <c r="E84" s="372"/>
      <c r="F84" s="373"/>
      <c r="G84" s="430"/>
      <c r="H84" s="430"/>
      <c r="I84" s="430"/>
      <c r="J84" s="430"/>
      <c r="K84" s="430"/>
      <c r="L84" s="430"/>
      <c r="M84" s="430"/>
      <c r="N84" s="374"/>
      <c r="O84" s="371"/>
      <c r="P84" s="563"/>
      <c r="Q84" s="563"/>
      <c r="R84" s="831"/>
      <c r="S84" s="832"/>
      <c r="T84" s="578"/>
      <c r="U84" s="579"/>
      <c r="V84" s="542"/>
      <c r="W84" s="542"/>
      <c r="X84" s="562"/>
      <c r="Y84" s="543"/>
      <c r="Z84" s="430"/>
      <c r="AA84" s="374"/>
      <c r="AB84" s="371"/>
      <c r="AC84" s="563"/>
      <c r="AD84" s="563"/>
      <c r="AE84" s="563"/>
      <c r="AF84" s="378"/>
    </row>
    <row r="85" spans="2:33" ht="15" customHeight="1">
      <c r="B85" s="827"/>
      <c r="C85" s="563"/>
      <c r="D85" s="563"/>
      <c r="E85" s="372"/>
      <c r="F85" s="429"/>
      <c r="G85" s="387"/>
      <c r="H85" s="387"/>
      <c r="I85" s="387"/>
      <c r="J85" s="387"/>
      <c r="K85" s="387"/>
      <c r="L85" s="387"/>
      <c r="M85" s="387"/>
      <c r="N85" s="389"/>
      <c r="O85" s="371"/>
      <c r="P85" s="563"/>
      <c r="Q85" s="563"/>
      <c r="R85" s="831"/>
      <c r="S85" s="832"/>
      <c r="T85" s="578"/>
      <c r="U85" s="579"/>
      <c r="V85" s="385" t="s">
        <v>40</v>
      </c>
      <c r="W85" s="385"/>
      <c r="X85" s="569"/>
      <c r="Y85" s="385" t="s">
        <v>14</v>
      </c>
      <c r="Z85" s="387"/>
      <c r="AA85" s="389"/>
      <c r="AB85" s="371"/>
      <c r="AC85" s="563"/>
      <c r="AD85" s="563"/>
      <c r="AE85" s="563"/>
      <c r="AF85" s="378"/>
    </row>
    <row r="86" spans="2:33" ht="15" customHeight="1">
      <c r="B86" s="828"/>
      <c r="C86" s="430"/>
      <c r="D86" s="430"/>
      <c r="E86" s="374"/>
      <c r="F86" s="373"/>
      <c r="G86" s="430"/>
      <c r="H86" s="430"/>
      <c r="I86" s="430"/>
      <c r="J86" s="430"/>
      <c r="K86" s="430"/>
      <c r="L86" s="430"/>
      <c r="M86" s="430"/>
      <c r="N86" s="374"/>
      <c r="O86" s="373"/>
      <c r="P86" s="430"/>
      <c r="Q86" s="430"/>
      <c r="R86" s="833"/>
      <c r="S86" s="834"/>
      <c r="T86" s="581"/>
      <c r="U86" s="582"/>
      <c r="V86" s="543"/>
      <c r="W86" s="543"/>
      <c r="X86" s="562"/>
      <c r="Y86" s="543"/>
      <c r="Z86" s="430"/>
      <c r="AA86" s="374"/>
      <c r="AB86" s="373"/>
      <c r="AC86" s="430"/>
      <c r="AD86" s="430"/>
      <c r="AE86" s="430"/>
      <c r="AF86" s="925"/>
    </row>
    <row r="87" spans="2:33" ht="15" customHeight="1">
      <c r="B87" s="826"/>
      <c r="C87" s="387"/>
      <c r="D87" s="387"/>
      <c r="E87" s="389"/>
      <c r="F87" s="429"/>
      <c r="G87" s="387"/>
      <c r="H87" s="387"/>
      <c r="I87" s="387"/>
      <c r="J87" s="387"/>
      <c r="K87" s="387"/>
      <c r="L87" s="387"/>
      <c r="M87" s="387"/>
      <c r="N87" s="389"/>
      <c r="O87" s="429"/>
      <c r="P87" s="387"/>
      <c r="Q87" s="387"/>
      <c r="R87" s="829" t="str">
        <f>IF(Z89&lt;&gt;"",IF(X89&lt;&gt;"",IF(Z87&lt;&gt;"",IF(X87&lt;&gt;"",IF(COUNTIF(Z89,""),0,IF(COUNTIF(Z87,""),0,IF(INDEX(List!$B$2:$C$13,MATCH('Application Form'!X89,List!$B$2:$B$13,0),2)=12,IF(INDEX(List!$B$2:$C$13,MATCH('Application Form'!X87,List!$B$2:$B$13,0),2)=1,Z89-Z87+1,IF(INDEX(List!$B$2:$C$13,MATCH('Application Form'!X89,List!$B$2:$B$13,0),2)&gt;=(INDEX(List!$B$2:$C$13,MATCH('Application Form'!X87,List!$B$2:$B$13,0),2)-1),Z89-Z87,Z89-Z87-1)),IF(INDEX(List!$B$2:$C$13,MATCH('Application Form'!X89,List!$B$2:$B$13,0),2)&gt;=(INDEX(List!$B$2:$C$13,MATCH('Application Form'!X87,List!$B$2:$B$13,0),2)-1),Z89-Z87,Z89-Z87-1))))+IF(IF(COUNTIF(INDEX(List!$B$2:$C$13,MATCH('Application Form'!X89,List!$B$2:$B$13,0),2),""),0,IF(COUNTIF(INDEX(List!$B$2:$C$13,MATCH('Application Form'!X87,List!$B$2:$B$13,0),2),""),0,IF(INDEX(List!$B$2:$C$13,MATCH('Application Form'!X89,List!$B$2:$B$13,0),2)=12,IF(INDEX(List!$B$2:$C$13,MATCH('Application Form'!X87,List!$B$2:$B$13,0),2)=1,0,IF(INDEX(List!$B$2:$C$13,MATCH('Application Form'!X89,List!$B$2:$B$13,0),2)&gt;=(INDEX(List!$B$2:$C$13,MATCH('Application Form'!X87,List!$B$2:$B$13,0),2)-1),INDEX(List!$B$2:$C$13,MATCH('Application Form'!X89,List!$B$2:$B$13,0),2)-INDEX(List!$B$2:$C$13,MATCH('Application Form'!X87,List!$B$2:$B$13,0),2)+1,12-INDEX(List!$B$2:$C$13,MATCH('Application Form'!X87,List!$B$2:$B$13,0),2)+INDEX(List!$B$2:$C$13,MATCH('Application Form'!X89,List!$B$2:$B$13,0),2)+1)),IF(INDEX(List!$B$2:$C$13,MATCH('Application Form'!X89,List!$B$2:$B$13,0),2)&gt;=(INDEX(List!$B$2:$C$13,MATCH('Application Form'!X87,List!$B$2:$B$13,0),2)-1),INDEX(List!$B$2:$C$13,MATCH('Application Form'!X89,List!$B$2:$B$13,0),2)-INDEX(List!$B$2:$C$13,MATCH('Application Form'!X87,List!$B$2:$B$13,0),2)+1,12-INDEX(List!$B$2:$C$13,MATCH('Application Form'!X87,List!$B$2:$B$13,0),2)+INDEX(List!$B$2:$C$13,MATCH('Application Form'!X89,List!$B$2:$B$13,0),2)+1))))&gt;5,1,0),""),""),""),"")</f>
        <v/>
      </c>
      <c r="S87" s="830"/>
      <c r="T87" s="835" t="str">
        <f>IF(Z89&lt;&gt;"",IF(X89&lt;&gt;"",IF(Z87&lt;&gt;"",IF(X87&lt;&gt;"",IF(R87=1," year"," years"),""),""),""),"")</f>
        <v/>
      </c>
      <c r="U87" s="836"/>
      <c r="V87" s="540" t="s">
        <v>39</v>
      </c>
      <c r="W87" s="540"/>
      <c r="X87" s="569"/>
      <c r="Y87" s="385" t="s">
        <v>14</v>
      </c>
      <c r="Z87" s="387"/>
      <c r="AA87" s="389"/>
      <c r="AB87" s="429"/>
      <c r="AC87" s="387"/>
      <c r="AD87" s="387"/>
      <c r="AE87" s="387"/>
      <c r="AF87" s="793"/>
    </row>
    <row r="88" spans="2:33" ht="15" customHeight="1">
      <c r="B88" s="827"/>
      <c r="C88" s="563"/>
      <c r="D88" s="563"/>
      <c r="E88" s="372"/>
      <c r="F88" s="373"/>
      <c r="G88" s="430"/>
      <c r="H88" s="430"/>
      <c r="I88" s="430"/>
      <c r="J88" s="430"/>
      <c r="K88" s="430"/>
      <c r="L88" s="430"/>
      <c r="M88" s="430"/>
      <c r="N88" s="374"/>
      <c r="O88" s="371"/>
      <c r="P88" s="563"/>
      <c r="Q88" s="563"/>
      <c r="R88" s="831"/>
      <c r="S88" s="832"/>
      <c r="T88" s="578"/>
      <c r="U88" s="579"/>
      <c r="V88" s="542"/>
      <c r="W88" s="542"/>
      <c r="X88" s="562"/>
      <c r="Y88" s="543"/>
      <c r="Z88" s="430"/>
      <c r="AA88" s="374"/>
      <c r="AB88" s="371"/>
      <c r="AC88" s="563"/>
      <c r="AD88" s="563"/>
      <c r="AE88" s="563"/>
      <c r="AF88" s="378"/>
    </row>
    <row r="89" spans="2:33" ht="15" customHeight="1">
      <c r="B89" s="827"/>
      <c r="C89" s="563"/>
      <c r="D89" s="563"/>
      <c r="E89" s="372"/>
      <c r="F89" s="429"/>
      <c r="G89" s="387"/>
      <c r="H89" s="387"/>
      <c r="I89" s="387"/>
      <c r="J89" s="387"/>
      <c r="K89" s="387"/>
      <c r="L89" s="387"/>
      <c r="M89" s="387"/>
      <c r="N89" s="389"/>
      <c r="O89" s="371"/>
      <c r="P89" s="563"/>
      <c r="Q89" s="563"/>
      <c r="R89" s="831"/>
      <c r="S89" s="832"/>
      <c r="T89" s="578"/>
      <c r="U89" s="579"/>
      <c r="V89" s="385" t="s">
        <v>40</v>
      </c>
      <c r="W89" s="385"/>
      <c r="X89" s="569"/>
      <c r="Y89" s="385" t="s">
        <v>14</v>
      </c>
      <c r="Z89" s="387"/>
      <c r="AA89" s="389"/>
      <c r="AB89" s="371"/>
      <c r="AC89" s="563"/>
      <c r="AD89" s="563"/>
      <c r="AE89" s="563"/>
      <c r="AF89" s="378"/>
    </row>
    <row r="90" spans="2:33" ht="15" customHeight="1" thickBot="1">
      <c r="B90" s="931"/>
      <c r="C90" s="388"/>
      <c r="D90" s="388"/>
      <c r="E90" s="390"/>
      <c r="F90" s="570"/>
      <c r="G90" s="388"/>
      <c r="H90" s="388"/>
      <c r="I90" s="388"/>
      <c r="J90" s="388"/>
      <c r="K90" s="388"/>
      <c r="L90" s="388"/>
      <c r="M90" s="388"/>
      <c r="N90" s="390"/>
      <c r="O90" s="570"/>
      <c r="P90" s="388"/>
      <c r="Q90" s="388"/>
      <c r="R90" s="833"/>
      <c r="S90" s="834"/>
      <c r="T90" s="581"/>
      <c r="U90" s="582"/>
      <c r="V90" s="386"/>
      <c r="W90" s="386"/>
      <c r="X90" s="568"/>
      <c r="Y90" s="386"/>
      <c r="Z90" s="388"/>
      <c r="AA90" s="390"/>
      <c r="AB90" s="570"/>
      <c r="AC90" s="388"/>
      <c r="AD90" s="388"/>
      <c r="AE90" s="388"/>
      <c r="AF90" s="794"/>
    </row>
    <row r="91" spans="2:33" ht="15" customHeight="1" thickBot="1">
      <c r="B91" s="927" t="s">
        <v>44</v>
      </c>
      <c r="C91" s="928"/>
      <c r="D91" s="928"/>
      <c r="E91" s="928"/>
      <c r="F91" s="928"/>
      <c r="G91" s="928"/>
      <c r="H91" s="928"/>
      <c r="I91" s="928"/>
      <c r="J91" s="928"/>
      <c r="K91" s="928"/>
      <c r="L91" s="928"/>
      <c r="M91" s="928"/>
      <c r="N91" s="928"/>
      <c r="O91" s="928"/>
      <c r="P91" s="928"/>
      <c r="Q91" s="928"/>
      <c r="R91" s="929">
        <f>SUM(R63:S90)</f>
        <v>0</v>
      </c>
      <c r="S91" s="929"/>
      <c r="T91" s="929"/>
      <c r="U91" s="929"/>
      <c r="V91" s="928" t="str">
        <f>IF(R91=1,"year of schooling","years of schooling")</f>
        <v>years of schooling</v>
      </c>
      <c r="W91" s="928"/>
      <c r="X91" s="928"/>
      <c r="Y91" s="928"/>
      <c r="Z91" s="928"/>
      <c r="AA91" s="928"/>
      <c r="AB91" s="928"/>
      <c r="AC91" s="928"/>
      <c r="AD91" s="928"/>
      <c r="AE91" s="928"/>
      <c r="AF91" s="930"/>
    </row>
    <row r="92" spans="2:33" ht="15" customHeight="1">
      <c r="L92" s="23"/>
      <c r="M92" s="23"/>
      <c r="N92" s="23"/>
      <c r="O92" s="23"/>
      <c r="P92" s="23"/>
      <c r="Q92" s="23"/>
      <c r="R92" s="23"/>
      <c r="S92" s="23"/>
      <c r="T92" s="23"/>
      <c r="U92" s="23"/>
      <c r="V92" s="23"/>
      <c r="W92" s="23"/>
      <c r="X92" s="23"/>
      <c r="Y92" s="23"/>
      <c r="Z92" s="23"/>
      <c r="AA92" s="23"/>
      <c r="AB92" s="23"/>
      <c r="AC92" s="14"/>
      <c r="AD92" s="14"/>
      <c r="AE92" s="14"/>
      <c r="AF92" s="14"/>
      <c r="AG92" s="14"/>
    </row>
    <row r="93" spans="2:33" ht="15" customHeight="1" thickBot="1">
      <c r="B93" s="820" t="s">
        <v>45</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row>
    <row r="94" spans="2:33" ht="15" customHeight="1">
      <c r="B94" s="821" t="s">
        <v>46</v>
      </c>
      <c r="C94" s="821"/>
      <c r="D94" s="821"/>
      <c r="E94" s="821"/>
      <c r="F94" s="527"/>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788"/>
    </row>
    <row r="95" spans="2:33" ht="15" customHeight="1">
      <c r="B95" s="822"/>
      <c r="C95" s="822"/>
      <c r="D95" s="822"/>
      <c r="E95" s="822"/>
      <c r="F95" s="530"/>
      <c r="G95" s="531"/>
      <c r="H95" s="531"/>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792"/>
    </row>
    <row r="96" spans="2:33" ht="15" customHeight="1" thickBot="1">
      <c r="B96" s="823"/>
      <c r="C96" s="823"/>
      <c r="D96" s="823"/>
      <c r="E96" s="823"/>
      <c r="F96" s="824"/>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825"/>
    </row>
    <row r="97" spans="1:33" ht="15" customHeight="1">
      <c r="S97" s="31"/>
      <c r="T97" s="31"/>
      <c r="U97" s="31"/>
      <c r="V97" s="31"/>
      <c r="W97" s="31"/>
      <c r="X97" s="31"/>
      <c r="Y97" s="31"/>
      <c r="Z97" s="31"/>
      <c r="AA97" s="31"/>
      <c r="AB97" s="31"/>
      <c r="AC97" s="31"/>
      <c r="AD97" s="31"/>
      <c r="AE97" s="31"/>
      <c r="AF97" s="31"/>
      <c r="AG97" s="31"/>
    </row>
    <row r="98" spans="1:33" ht="15" customHeight="1" thickBot="1">
      <c r="A98" s="1" t="s">
        <v>47</v>
      </c>
      <c r="B98" s="1" t="s">
        <v>48</v>
      </c>
      <c r="C98" s="8"/>
      <c r="D98" s="8"/>
      <c r="E98" s="27"/>
      <c r="F98" s="8"/>
      <c r="G98" s="8"/>
      <c r="H98" s="8"/>
      <c r="I98" s="8"/>
      <c r="J98" s="8"/>
      <c r="K98" s="8"/>
      <c r="L98" s="8"/>
      <c r="M98" s="8"/>
      <c r="N98" s="8"/>
      <c r="O98" s="8"/>
      <c r="P98" s="8"/>
      <c r="Q98" s="8"/>
      <c r="R98" s="8"/>
      <c r="S98" s="11"/>
      <c r="T98" s="11"/>
      <c r="U98" s="11"/>
      <c r="V98" s="11"/>
      <c r="W98" s="11"/>
      <c r="X98" s="11"/>
      <c r="Y98" s="11"/>
      <c r="Z98" s="11"/>
      <c r="AA98" s="11"/>
      <c r="AB98" s="11"/>
      <c r="AC98" s="11"/>
      <c r="AD98" s="11"/>
      <c r="AE98" s="11"/>
      <c r="AF98" s="11"/>
      <c r="AG98" s="11"/>
    </row>
    <row r="99" spans="1:33" ht="15" customHeight="1">
      <c r="A99" s="8"/>
      <c r="B99" s="932" t="s">
        <v>49</v>
      </c>
      <c r="C99" s="759"/>
      <c r="D99" s="759"/>
      <c r="E99" s="759"/>
      <c r="F99" s="934" t="s">
        <v>50</v>
      </c>
      <c r="G99" s="934"/>
      <c r="H99" s="934"/>
      <c r="I99" s="934"/>
      <c r="J99" s="934"/>
      <c r="K99" s="934"/>
      <c r="L99" s="754"/>
      <c r="M99" s="754"/>
      <c r="N99" s="754"/>
      <c r="O99" s="935"/>
      <c r="P99" s="8"/>
      <c r="Q99" s="521" t="s">
        <v>51</v>
      </c>
      <c r="R99" s="521"/>
      <c r="S99" s="521"/>
      <c r="T99" s="521"/>
      <c r="U99" s="521"/>
      <c r="V99" s="521"/>
      <c r="W99" s="521"/>
      <c r="X99" s="521"/>
      <c r="Y99" s="521"/>
      <c r="Z99" s="521"/>
      <c r="AA99" s="521"/>
      <c r="AB99" s="521"/>
      <c r="AC99" s="521"/>
      <c r="AD99" s="521"/>
      <c r="AE99" s="521"/>
      <c r="AF99" s="521"/>
      <c r="AG99" s="521"/>
    </row>
    <row r="100" spans="1:33" ht="15" customHeight="1">
      <c r="A100" s="8"/>
      <c r="B100" s="393"/>
      <c r="C100" s="391"/>
      <c r="D100" s="391"/>
      <c r="E100" s="391"/>
      <c r="F100" s="816"/>
      <c r="G100" s="816"/>
      <c r="H100" s="816"/>
      <c r="I100" s="816"/>
      <c r="J100" s="816"/>
      <c r="K100" s="816"/>
      <c r="L100" s="756"/>
      <c r="M100" s="756"/>
      <c r="N100" s="756"/>
      <c r="O100" s="815"/>
      <c r="P100" s="8"/>
      <c r="Q100" s="521"/>
      <c r="R100" s="521"/>
      <c r="S100" s="521"/>
      <c r="T100" s="521"/>
      <c r="U100" s="521"/>
      <c r="V100" s="521"/>
      <c r="W100" s="521"/>
      <c r="X100" s="521"/>
      <c r="Y100" s="521"/>
      <c r="Z100" s="521"/>
      <c r="AA100" s="521"/>
      <c r="AB100" s="521"/>
      <c r="AC100" s="521"/>
      <c r="AD100" s="521"/>
      <c r="AE100" s="521"/>
      <c r="AF100" s="521"/>
      <c r="AG100" s="521"/>
    </row>
    <row r="101" spans="1:33" ht="15" customHeight="1">
      <c r="A101" s="8"/>
      <c r="B101" s="393"/>
      <c r="C101" s="391"/>
      <c r="D101" s="391"/>
      <c r="E101" s="391"/>
      <c r="F101" s="816" t="s">
        <v>52</v>
      </c>
      <c r="G101" s="816"/>
      <c r="H101" s="816"/>
      <c r="I101" s="816"/>
      <c r="J101" s="816"/>
      <c r="K101" s="816"/>
      <c r="L101" s="756"/>
      <c r="M101" s="756"/>
      <c r="N101" s="756"/>
      <c r="O101" s="815"/>
      <c r="P101" s="8"/>
      <c r="Q101" s="521"/>
      <c r="R101" s="521"/>
      <c r="S101" s="521"/>
      <c r="T101" s="521"/>
      <c r="U101" s="521"/>
      <c r="V101" s="521"/>
      <c r="W101" s="521"/>
      <c r="X101" s="521"/>
      <c r="Y101" s="521"/>
      <c r="Z101" s="521"/>
      <c r="AA101" s="521"/>
      <c r="AB101" s="521"/>
      <c r="AC101" s="521"/>
      <c r="AD101" s="521"/>
      <c r="AE101" s="521"/>
      <c r="AF101" s="521"/>
      <c r="AG101" s="521"/>
    </row>
    <row r="102" spans="1:33" ht="15" customHeight="1">
      <c r="A102" s="8"/>
      <c r="B102" s="393"/>
      <c r="C102" s="391"/>
      <c r="D102" s="391"/>
      <c r="E102" s="391"/>
      <c r="F102" s="816"/>
      <c r="G102" s="816"/>
      <c r="H102" s="816"/>
      <c r="I102" s="816"/>
      <c r="J102" s="816"/>
      <c r="K102" s="816"/>
      <c r="L102" s="756"/>
      <c r="M102" s="756"/>
      <c r="N102" s="756"/>
      <c r="O102" s="815"/>
      <c r="P102" s="8"/>
      <c r="Q102" s="521"/>
      <c r="R102" s="521"/>
      <c r="S102" s="521"/>
      <c r="T102" s="521"/>
      <c r="U102" s="521"/>
      <c r="V102" s="521"/>
      <c r="W102" s="521"/>
      <c r="X102" s="521"/>
      <c r="Y102" s="521"/>
      <c r="Z102" s="521"/>
      <c r="AA102" s="521"/>
      <c r="AB102" s="521"/>
      <c r="AC102" s="521"/>
      <c r="AD102" s="521"/>
      <c r="AE102" s="521"/>
      <c r="AF102" s="521"/>
      <c r="AG102" s="521"/>
    </row>
    <row r="103" spans="1:33" ht="15" customHeight="1">
      <c r="A103" s="8"/>
      <c r="B103" s="393"/>
      <c r="C103" s="391"/>
      <c r="D103" s="391"/>
      <c r="E103" s="391"/>
      <c r="F103" s="816" t="s">
        <v>53</v>
      </c>
      <c r="G103" s="816"/>
      <c r="H103" s="816"/>
      <c r="I103" s="816"/>
      <c r="J103" s="816"/>
      <c r="K103" s="816"/>
      <c r="L103" s="756"/>
      <c r="M103" s="756"/>
      <c r="N103" s="756"/>
      <c r="O103" s="815"/>
      <c r="P103" s="8"/>
      <c r="Q103" s="521"/>
      <c r="R103" s="521"/>
      <c r="S103" s="521"/>
      <c r="T103" s="521"/>
      <c r="U103" s="521"/>
      <c r="V103" s="521"/>
      <c r="W103" s="521"/>
      <c r="X103" s="521"/>
      <c r="Y103" s="521"/>
      <c r="Z103" s="521"/>
      <c r="AA103" s="521"/>
      <c r="AB103" s="521"/>
      <c r="AC103" s="521"/>
      <c r="AD103" s="521"/>
      <c r="AE103" s="521"/>
      <c r="AF103" s="521"/>
      <c r="AG103" s="521"/>
    </row>
    <row r="104" spans="1:33" ht="15" customHeight="1">
      <c r="A104" s="8"/>
      <c r="B104" s="393"/>
      <c r="C104" s="391"/>
      <c r="D104" s="391"/>
      <c r="E104" s="391"/>
      <c r="F104" s="816"/>
      <c r="G104" s="816"/>
      <c r="H104" s="816"/>
      <c r="I104" s="816"/>
      <c r="J104" s="816"/>
      <c r="K104" s="816"/>
      <c r="L104" s="756"/>
      <c r="M104" s="756"/>
      <c r="N104" s="756"/>
      <c r="O104" s="815"/>
      <c r="P104" s="8"/>
      <c r="Q104" s="521"/>
      <c r="R104" s="521"/>
      <c r="S104" s="521"/>
      <c r="T104" s="521"/>
      <c r="U104" s="521"/>
      <c r="V104" s="521"/>
      <c r="W104" s="521"/>
      <c r="X104" s="521"/>
      <c r="Y104" s="521"/>
      <c r="Z104" s="521"/>
      <c r="AA104" s="521"/>
      <c r="AB104" s="521"/>
      <c r="AC104" s="521"/>
      <c r="AD104" s="521"/>
      <c r="AE104" s="521"/>
      <c r="AF104" s="521"/>
      <c r="AG104" s="521"/>
    </row>
    <row r="105" spans="1:33" ht="15" customHeight="1">
      <c r="A105" s="8"/>
      <c r="B105" s="393"/>
      <c r="C105" s="391"/>
      <c r="D105" s="391"/>
      <c r="E105" s="391"/>
      <c r="F105" s="816" t="s">
        <v>54</v>
      </c>
      <c r="G105" s="816"/>
      <c r="H105" s="816"/>
      <c r="I105" s="816"/>
      <c r="J105" s="816"/>
      <c r="K105" s="816"/>
      <c r="L105" s="756"/>
      <c r="M105" s="756"/>
      <c r="N105" s="756"/>
      <c r="O105" s="815"/>
      <c r="P105" s="8"/>
      <c r="Q105" s="521"/>
      <c r="R105" s="521"/>
      <c r="S105" s="521"/>
      <c r="T105" s="521"/>
      <c r="U105" s="521"/>
      <c r="V105" s="521"/>
      <c r="W105" s="521"/>
      <c r="X105" s="521"/>
      <c r="Y105" s="521"/>
      <c r="Z105" s="521"/>
      <c r="AA105" s="521"/>
      <c r="AB105" s="521"/>
      <c r="AC105" s="521"/>
      <c r="AD105" s="521"/>
      <c r="AE105" s="521"/>
      <c r="AF105" s="521"/>
      <c r="AG105" s="521"/>
    </row>
    <row r="106" spans="1:33" ht="15" customHeight="1" thickBot="1">
      <c r="A106" s="8"/>
      <c r="B106" s="393"/>
      <c r="C106" s="391"/>
      <c r="D106" s="391"/>
      <c r="E106" s="391"/>
      <c r="F106" s="817"/>
      <c r="G106" s="817"/>
      <c r="H106" s="817"/>
      <c r="I106" s="817"/>
      <c r="J106" s="817"/>
      <c r="K106" s="817"/>
      <c r="L106" s="818"/>
      <c r="M106" s="818"/>
      <c r="N106" s="818"/>
      <c r="O106" s="819"/>
      <c r="P106" s="8"/>
      <c r="Q106" s="521"/>
      <c r="R106" s="521"/>
      <c r="S106" s="521"/>
      <c r="T106" s="521"/>
      <c r="U106" s="521"/>
      <c r="V106" s="521"/>
      <c r="W106" s="521"/>
      <c r="X106" s="521"/>
      <c r="Y106" s="521"/>
      <c r="Z106" s="521"/>
      <c r="AA106" s="521"/>
      <c r="AB106" s="521"/>
      <c r="AC106" s="521"/>
      <c r="AD106" s="521"/>
      <c r="AE106" s="521"/>
      <c r="AF106" s="521"/>
      <c r="AG106" s="521"/>
    </row>
    <row r="107" spans="1:33" ht="15" customHeight="1">
      <c r="A107" s="8"/>
      <c r="B107" s="393"/>
      <c r="C107" s="391"/>
      <c r="D107" s="391"/>
      <c r="E107" s="933"/>
      <c r="F107" s="357" t="s">
        <v>55</v>
      </c>
      <c r="G107" s="358"/>
      <c r="H107" s="358"/>
      <c r="I107" s="358"/>
      <c r="J107" s="358"/>
      <c r="K107" s="359"/>
      <c r="L107" s="369"/>
      <c r="M107" s="370"/>
      <c r="N107" s="369"/>
      <c r="O107" s="377"/>
      <c r="P107" s="8"/>
      <c r="Q107" s="521"/>
      <c r="R107" s="521"/>
      <c r="S107" s="521"/>
      <c r="T107" s="521"/>
      <c r="U107" s="521"/>
      <c r="V107" s="521"/>
      <c r="W107" s="521"/>
      <c r="X107" s="521"/>
      <c r="Y107" s="521"/>
      <c r="Z107" s="521"/>
      <c r="AA107" s="521"/>
      <c r="AB107" s="521"/>
      <c r="AC107" s="521"/>
      <c r="AD107" s="521"/>
      <c r="AE107" s="521"/>
      <c r="AF107" s="521"/>
      <c r="AG107" s="521"/>
    </row>
    <row r="108" spans="1:33" ht="15" customHeight="1">
      <c r="A108" s="8"/>
      <c r="B108" s="393"/>
      <c r="C108" s="391"/>
      <c r="D108" s="391"/>
      <c r="E108" s="933"/>
      <c r="F108" s="360"/>
      <c r="G108" s="361"/>
      <c r="H108" s="361"/>
      <c r="I108" s="361"/>
      <c r="J108" s="361"/>
      <c r="K108" s="362"/>
      <c r="L108" s="371"/>
      <c r="M108" s="372"/>
      <c r="N108" s="371"/>
      <c r="O108" s="378"/>
      <c r="P108" s="8"/>
      <c r="Q108" s="521"/>
      <c r="R108" s="521"/>
      <c r="S108" s="521"/>
      <c r="T108" s="521"/>
      <c r="U108" s="521"/>
      <c r="V108" s="521"/>
      <c r="W108" s="521"/>
      <c r="X108" s="521"/>
      <c r="Y108" s="521"/>
      <c r="Z108" s="521"/>
      <c r="AA108" s="521"/>
      <c r="AB108" s="521"/>
      <c r="AC108" s="521"/>
      <c r="AD108" s="521"/>
      <c r="AE108" s="521"/>
      <c r="AF108" s="521"/>
      <c r="AG108" s="521"/>
    </row>
    <row r="109" spans="1:33" ht="15" customHeight="1">
      <c r="A109" s="8"/>
      <c r="B109" s="393"/>
      <c r="C109" s="391"/>
      <c r="D109" s="391"/>
      <c r="E109" s="933"/>
      <c r="F109" s="363"/>
      <c r="G109" s="364"/>
      <c r="H109" s="364"/>
      <c r="I109" s="364"/>
      <c r="J109" s="364"/>
      <c r="K109" s="365"/>
      <c r="L109" s="373"/>
      <c r="M109" s="374"/>
      <c r="N109" s="371"/>
      <c r="O109" s="378"/>
      <c r="P109" s="8"/>
      <c r="Q109" s="521"/>
      <c r="R109" s="521"/>
      <c r="S109" s="521"/>
      <c r="T109" s="521"/>
      <c r="U109" s="521"/>
      <c r="V109" s="521"/>
      <c r="W109" s="521"/>
      <c r="X109" s="521"/>
      <c r="Y109" s="521"/>
      <c r="Z109" s="521"/>
      <c r="AA109" s="521"/>
      <c r="AB109" s="521"/>
      <c r="AC109" s="521"/>
      <c r="AD109" s="521"/>
      <c r="AE109" s="521"/>
      <c r="AF109" s="521"/>
      <c r="AG109" s="521"/>
    </row>
    <row r="110" spans="1:33" ht="15" customHeight="1">
      <c r="A110" s="8"/>
      <c r="B110" s="393"/>
      <c r="C110" s="391"/>
      <c r="D110" s="391"/>
      <c r="E110" s="933"/>
      <c r="F110" s="366" t="s">
        <v>56</v>
      </c>
      <c r="G110" s="367"/>
      <c r="H110" s="367"/>
      <c r="I110" s="367"/>
      <c r="J110" s="367"/>
      <c r="K110" s="368"/>
      <c r="L110" s="375"/>
      <c r="M110" s="376"/>
      <c r="N110" s="371"/>
      <c r="O110" s="378"/>
      <c r="P110" s="8"/>
      <c r="Q110" s="521"/>
      <c r="R110" s="521"/>
      <c r="S110" s="521"/>
      <c r="T110" s="521"/>
      <c r="U110" s="521"/>
      <c r="V110" s="521"/>
      <c r="W110" s="521"/>
      <c r="X110" s="521"/>
      <c r="Y110" s="521"/>
      <c r="Z110" s="521"/>
      <c r="AA110" s="521"/>
      <c r="AB110" s="521"/>
      <c r="AC110" s="521"/>
      <c r="AD110" s="521"/>
      <c r="AE110" s="521"/>
      <c r="AF110" s="521"/>
      <c r="AG110" s="521"/>
    </row>
    <row r="111" spans="1:33" ht="41.4" customHeight="1" thickBot="1">
      <c r="A111" s="8"/>
      <c r="B111" s="393"/>
      <c r="C111" s="391"/>
      <c r="D111" s="391"/>
      <c r="E111" s="933"/>
      <c r="F111" s="379" t="s">
        <v>57</v>
      </c>
      <c r="G111" s="380"/>
      <c r="H111" s="380"/>
      <c r="I111" s="380"/>
      <c r="J111" s="380"/>
      <c r="K111" s="381"/>
      <c r="L111" s="382"/>
      <c r="M111" s="383"/>
      <c r="N111" s="383"/>
      <c r="O111" s="384"/>
      <c r="P111" s="8"/>
      <c r="Q111" s="521"/>
      <c r="R111" s="521"/>
      <c r="S111" s="521"/>
      <c r="T111" s="521"/>
      <c r="U111" s="521"/>
      <c r="V111" s="521"/>
      <c r="W111" s="521"/>
      <c r="X111" s="521"/>
      <c r="Y111" s="521"/>
      <c r="Z111" s="521"/>
      <c r="AA111" s="521"/>
      <c r="AB111" s="521"/>
      <c r="AC111" s="521"/>
      <c r="AD111" s="521"/>
      <c r="AE111" s="521"/>
      <c r="AF111" s="521"/>
      <c r="AG111" s="521"/>
    </row>
    <row r="112" spans="1:33" ht="15" customHeight="1">
      <c r="A112" s="8"/>
      <c r="B112" s="802" t="s">
        <v>58</v>
      </c>
      <c r="C112" s="763"/>
      <c r="D112" s="763"/>
      <c r="E112" s="763"/>
      <c r="F112" s="410"/>
      <c r="G112" s="410"/>
      <c r="H112" s="411"/>
      <c r="I112" s="803"/>
      <c r="J112" s="804"/>
      <c r="K112" s="804"/>
      <c r="L112" s="804"/>
      <c r="M112" s="804"/>
      <c r="N112" s="804"/>
      <c r="O112" s="805"/>
      <c r="P112" s="8"/>
      <c r="Q112" s="521"/>
      <c r="R112" s="521"/>
      <c r="S112" s="521"/>
      <c r="T112" s="521"/>
      <c r="U112" s="521"/>
      <c r="V112" s="521"/>
      <c r="W112" s="521"/>
      <c r="X112" s="521"/>
      <c r="Y112" s="521"/>
      <c r="Z112" s="521"/>
      <c r="AA112" s="521"/>
      <c r="AB112" s="521"/>
      <c r="AC112" s="521"/>
      <c r="AD112" s="521"/>
      <c r="AE112" s="521"/>
      <c r="AF112" s="521"/>
      <c r="AG112" s="521"/>
    </row>
    <row r="113" spans="1:33" ht="15" customHeight="1">
      <c r="A113" s="8"/>
      <c r="B113" s="412"/>
      <c r="C113" s="413"/>
      <c r="D113" s="413"/>
      <c r="E113" s="413"/>
      <c r="F113" s="413"/>
      <c r="G113" s="413"/>
      <c r="H113" s="414"/>
      <c r="I113" s="806"/>
      <c r="J113" s="807"/>
      <c r="K113" s="807"/>
      <c r="L113" s="807"/>
      <c r="M113" s="807"/>
      <c r="N113" s="807"/>
      <c r="O113" s="808"/>
      <c r="P113" s="8"/>
      <c r="Q113" s="521"/>
      <c r="R113" s="521"/>
      <c r="S113" s="521"/>
      <c r="T113" s="521"/>
      <c r="U113" s="521"/>
      <c r="V113" s="521"/>
      <c r="W113" s="521"/>
      <c r="X113" s="521"/>
      <c r="Y113" s="521"/>
      <c r="Z113" s="521"/>
      <c r="AA113" s="521"/>
      <c r="AB113" s="521"/>
      <c r="AC113" s="521"/>
      <c r="AD113" s="521"/>
      <c r="AE113" s="521"/>
      <c r="AF113" s="521"/>
      <c r="AG113" s="521"/>
    </row>
    <row r="114" spans="1:33" ht="15" customHeight="1">
      <c r="A114" s="8"/>
      <c r="B114" s="802" t="s">
        <v>59</v>
      </c>
      <c r="C114" s="763"/>
      <c r="D114" s="763"/>
      <c r="E114" s="763"/>
      <c r="F114" s="763"/>
      <c r="G114" s="763"/>
      <c r="H114" s="764"/>
      <c r="I114" s="809"/>
      <c r="J114" s="809"/>
      <c r="K114" s="809"/>
      <c r="L114" s="809"/>
      <c r="M114" s="809"/>
      <c r="N114" s="809"/>
      <c r="O114" s="810"/>
      <c r="P114" s="8"/>
      <c r="Q114" s="521"/>
      <c r="R114" s="521"/>
      <c r="S114" s="521"/>
      <c r="T114" s="521"/>
      <c r="U114" s="521"/>
      <c r="V114" s="521"/>
      <c r="W114" s="521"/>
      <c r="X114" s="521"/>
      <c r="Y114" s="521"/>
      <c r="Z114" s="521"/>
      <c r="AA114" s="521"/>
      <c r="AB114" s="521"/>
      <c r="AC114" s="521"/>
      <c r="AD114" s="521"/>
      <c r="AE114" s="521"/>
      <c r="AF114" s="521"/>
      <c r="AG114" s="521"/>
    </row>
    <row r="115" spans="1:33" ht="15" customHeight="1">
      <c r="A115" s="8"/>
      <c r="B115" s="412"/>
      <c r="C115" s="413"/>
      <c r="D115" s="413"/>
      <c r="E115" s="413"/>
      <c r="F115" s="413"/>
      <c r="G115" s="413"/>
      <c r="H115" s="414"/>
      <c r="I115" s="807"/>
      <c r="J115" s="807"/>
      <c r="K115" s="807"/>
      <c r="L115" s="807"/>
      <c r="M115" s="807"/>
      <c r="N115" s="807"/>
      <c r="O115" s="808"/>
      <c r="P115" s="8"/>
      <c r="Q115" s="521"/>
      <c r="R115" s="521"/>
      <c r="S115" s="521"/>
      <c r="T115" s="521"/>
      <c r="U115" s="521"/>
      <c r="V115" s="521"/>
      <c r="W115" s="521"/>
      <c r="X115" s="521"/>
      <c r="Y115" s="521"/>
      <c r="Z115" s="521"/>
      <c r="AA115" s="521"/>
      <c r="AB115" s="521"/>
      <c r="AC115" s="521"/>
      <c r="AD115" s="521"/>
      <c r="AE115" s="521"/>
      <c r="AF115" s="521"/>
      <c r="AG115" s="521"/>
    </row>
    <row r="116" spans="1:33" ht="15" customHeight="1">
      <c r="A116" s="8"/>
      <c r="B116" s="802" t="s">
        <v>60</v>
      </c>
      <c r="C116" s="763"/>
      <c r="D116" s="763"/>
      <c r="E116" s="763"/>
      <c r="F116" s="763"/>
      <c r="G116" s="763"/>
      <c r="H116" s="763"/>
      <c r="I116" s="763"/>
      <c r="J116" s="763"/>
      <c r="K116" s="764"/>
      <c r="L116" s="811"/>
      <c r="M116" s="809"/>
      <c r="N116" s="809"/>
      <c r="O116" s="810"/>
      <c r="P116" s="8"/>
      <c r="Q116" s="521"/>
      <c r="R116" s="521"/>
      <c r="S116" s="521"/>
      <c r="T116" s="521"/>
      <c r="U116" s="521"/>
      <c r="V116" s="521"/>
      <c r="W116" s="521"/>
      <c r="X116" s="521"/>
      <c r="Y116" s="521"/>
      <c r="Z116" s="521"/>
      <c r="AA116" s="521"/>
      <c r="AB116" s="521"/>
      <c r="AC116" s="521"/>
      <c r="AD116" s="521"/>
      <c r="AE116" s="521"/>
      <c r="AF116" s="521"/>
      <c r="AG116" s="521"/>
    </row>
    <row r="117" spans="1:33" ht="15" customHeight="1" thickBot="1">
      <c r="A117" s="8"/>
      <c r="B117" s="623"/>
      <c r="C117" s="624"/>
      <c r="D117" s="624"/>
      <c r="E117" s="624"/>
      <c r="F117" s="624"/>
      <c r="G117" s="624"/>
      <c r="H117" s="624"/>
      <c r="I117" s="624"/>
      <c r="J117" s="624"/>
      <c r="K117" s="625"/>
      <c r="L117" s="812"/>
      <c r="M117" s="813"/>
      <c r="N117" s="813"/>
      <c r="O117" s="814"/>
      <c r="P117" s="8"/>
      <c r="Q117" s="521"/>
      <c r="R117" s="521"/>
      <c r="S117" s="521"/>
      <c r="T117" s="521"/>
      <c r="U117" s="521"/>
      <c r="V117" s="521"/>
      <c r="W117" s="521"/>
      <c r="X117" s="521"/>
      <c r="Y117" s="521"/>
      <c r="Z117" s="521"/>
      <c r="AA117" s="521"/>
      <c r="AB117" s="521"/>
      <c r="AC117" s="521"/>
      <c r="AD117" s="521"/>
      <c r="AE117" s="521"/>
      <c r="AF117" s="521"/>
      <c r="AG117" s="521"/>
    </row>
    <row r="118" spans="1:33" ht="15" customHeight="1">
      <c r="A118" s="8"/>
      <c r="B118" s="8"/>
      <c r="C118" s="8"/>
      <c r="D118" s="8"/>
      <c r="E118" s="27"/>
      <c r="F118" s="8"/>
      <c r="G118" s="8"/>
      <c r="H118" s="8"/>
      <c r="I118" s="8"/>
      <c r="J118" s="8"/>
      <c r="K118" s="8"/>
      <c r="L118" s="8"/>
      <c r="M118" s="8"/>
      <c r="N118" s="8"/>
      <c r="O118" s="8"/>
      <c r="P118" s="8"/>
      <c r="Q118" s="8"/>
      <c r="R118" s="8"/>
      <c r="S118" s="11"/>
      <c r="T118" s="11"/>
      <c r="U118" s="11"/>
      <c r="V118" s="11"/>
      <c r="W118" s="11"/>
      <c r="X118" s="11"/>
      <c r="Y118" s="11"/>
      <c r="Z118" s="11"/>
      <c r="AA118" s="11"/>
      <c r="AB118" s="11"/>
      <c r="AC118" s="11"/>
      <c r="AD118" s="11"/>
      <c r="AE118" s="11"/>
      <c r="AF118" s="11"/>
      <c r="AG118" s="11"/>
    </row>
    <row r="119" spans="1:33" ht="15" customHeight="1" thickBot="1">
      <c r="A119" s="1" t="s">
        <v>61</v>
      </c>
      <c r="B119" s="35" t="s">
        <v>62</v>
      </c>
      <c r="C119" s="8"/>
      <c r="D119" s="8"/>
      <c r="E119" s="27"/>
      <c r="F119" s="8"/>
      <c r="G119" s="8"/>
      <c r="H119" s="8"/>
      <c r="I119" s="8"/>
      <c r="J119" s="8"/>
      <c r="K119" s="8"/>
      <c r="L119" s="8"/>
      <c r="M119" s="8"/>
      <c r="N119" s="8"/>
      <c r="O119" s="8"/>
      <c r="P119" s="8"/>
      <c r="Q119" s="8"/>
      <c r="R119" s="8"/>
      <c r="S119" s="11"/>
      <c r="T119" s="11"/>
      <c r="U119" s="11"/>
      <c r="V119" s="11"/>
      <c r="W119" s="11"/>
      <c r="X119" s="11"/>
      <c r="Y119" s="11"/>
      <c r="Z119" s="11"/>
      <c r="AA119" s="11"/>
      <c r="AB119" s="11"/>
      <c r="AC119" s="11"/>
      <c r="AD119" s="11"/>
      <c r="AE119" s="11"/>
      <c r="AF119" s="11"/>
      <c r="AG119" s="11"/>
    </row>
    <row r="120" spans="1:33" ht="15" customHeight="1">
      <c r="A120" s="8"/>
      <c r="B120" s="785"/>
      <c r="C120" s="754"/>
      <c r="D120" s="754"/>
      <c r="E120" s="759" t="s">
        <v>63</v>
      </c>
      <c r="F120" s="759"/>
      <c r="G120" s="759"/>
      <c r="H120" s="759"/>
      <c r="I120" s="759"/>
      <c r="J120" s="759"/>
      <c r="K120" s="534"/>
      <c r="L120" s="528"/>
      <c r="M120" s="528"/>
      <c r="N120" s="528"/>
      <c r="O120" s="528"/>
      <c r="P120" s="528"/>
      <c r="Q120" s="528"/>
      <c r="R120" s="528"/>
      <c r="S120" s="528"/>
      <c r="T120" s="528"/>
      <c r="U120" s="528"/>
      <c r="V120" s="528"/>
      <c r="W120" s="528"/>
      <c r="X120" s="528"/>
      <c r="Y120" s="528"/>
      <c r="Z120" s="528"/>
      <c r="AA120" s="528"/>
      <c r="AB120" s="528"/>
      <c r="AC120" s="528"/>
      <c r="AD120" s="528"/>
      <c r="AE120" s="528"/>
      <c r="AF120" s="528"/>
      <c r="AG120" s="788"/>
    </row>
    <row r="121" spans="1:33" ht="15" customHeight="1">
      <c r="A121" s="8"/>
      <c r="B121" s="786"/>
      <c r="C121" s="756"/>
      <c r="D121" s="756"/>
      <c r="E121" s="391"/>
      <c r="F121" s="391"/>
      <c r="G121" s="391"/>
      <c r="H121" s="391"/>
      <c r="I121" s="391"/>
      <c r="J121" s="391"/>
      <c r="K121" s="431"/>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789"/>
    </row>
    <row r="122" spans="1:33" ht="15" customHeight="1">
      <c r="A122" s="8"/>
      <c r="B122" s="786"/>
      <c r="C122" s="756"/>
      <c r="D122" s="756"/>
      <c r="E122" s="762" t="s">
        <v>64</v>
      </c>
      <c r="F122" s="763"/>
      <c r="G122" s="763"/>
      <c r="H122" s="763"/>
      <c r="I122" s="763"/>
      <c r="J122" s="764"/>
      <c r="K122" s="391" t="s">
        <v>39</v>
      </c>
      <c r="L122" s="391"/>
      <c r="M122" s="391"/>
      <c r="N122" s="391"/>
      <c r="O122" s="391"/>
      <c r="P122" s="391"/>
      <c r="Q122" s="387"/>
      <c r="R122" s="387"/>
      <c r="S122" s="385" t="s">
        <v>14</v>
      </c>
      <c r="T122" s="387"/>
      <c r="U122" s="387"/>
      <c r="V122" s="389"/>
      <c r="W122" s="391" t="s">
        <v>40</v>
      </c>
      <c r="X122" s="391"/>
      <c r="Y122" s="391"/>
      <c r="Z122" s="391"/>
      <c r="AA122" s="391"/>
      <c r="AB122" s="387"/>
      <c r="AC122" s="387"/>
      <c r="AD122" s="385" t="s">
        <v>14</v>
      </c>
      <c r="AE122" s="52"/>
      <c r="AF122" s="387"/>
      <c r="AG122" s="793"/>
    </row>
    <row r="123" spans="1:33" ht="15" customHeight="1" thickBot="1">
      <c r="A123" s="8"/>
      <c r="B123" s="787"/>
      <c r="C123" s="758"/>
      <c r="D123" s="758"/>
      <c r="E123" s="627"/>
      <c r="F123" s="624"/>
      <c r="G123" s="624"/>
      <c r="H123" s="624"/>
      <c r="I123" s="624"/>
      <c r="J123" s="625"/>
      <c r="K123" s="392"/>
      <c r="L123" s="392"/>
      <c r="M123" s="392"/>
      <c r="N123" s="392"/>
      <c r="O123" s="392"/>
      <c r="P123" s="392"/>
      <c r="Q123" s="388"/>
      <c r="R123" s="388"/>
      <c r="S123" s="386"/>
      <c r="T123" s="388"/>
      <c r="U123" s="388"/>
      <c r="V123" s="390"/>
      <c r="W123" s="392"/>
      <c r="X123" s="392"/>
      <c r="Y123" s="392"/>
      <c r="Z123" s="392"/>
      <c r="AA123" s="392"/>
      <c r="AB123" s="388"/>
      <c r="AC123" s="388"/>
      <c r="AD123" s="386"/>
      <c r="AE123" s="44"/>
      <c r="AF123" s="388"/>
      <c r="AG123" s="794"/>
    </row>
    <row r="124" spans="1:33" ht="15" customHeight="1">
      <c r="A124" s="8"/>
      <c r="B124" s="10"/>
      <c r="C124" s="8"/>
      <c r="D124" s="8"/>
      <c r="E124" s="27"/>
      <c r="F124" s="8"/>
      <c r="G124" s="8"/>
      <c r="H124" s="8"/>
      <c r="I124" s="8"/>
      <c r="J124" s="8"/>
      <c r="K124" s="8"/>
      <c r="L124" s="8"/>
      <c r="M124" s="8"/>
      <c r="N124" s="8"/>
      <c r="O124" s="8"/>
      <c r="P124" s="8"/>
      <c r="Q124" s="8"/>
      <c r="R124" s="8"/>
      <c r="S124" s="11"/>
      <c r="T124" s="11"/>
      <c r="U124" s="11"/>
      <c r="V124" s="11"/>
      <c r="W124" s="11"/>
      <c r="X124" s="11"/>
      <c r="Y124" s="11"/>
      <c r="Z124" s="11"/>
      <c r="AA124" s="11"/>
      <c r="AB124" s="11"/>
      <c r="AC124" s="11"/>
      <c r="AD124" s="11"/>
      <c r="AE124" s="11"/>
      <c r="AF124" s="11"/>
      <c r="AG124" s="11"/>
    </row>
    <row r="125" spans="1:33" ht="15" customHeight="1" thickBot="1">
      <c r="A125" s="1" t="s">
        <v>65</v>
      </c>
      <c r="B125" s="22" t="s">
        <v>66</v>
      </c>
      <c r="C125" s="8"/>
      <c r="D125" s="8"/>
      <c r="E125" s="27"/>
      <c r="F125" s="8"/>
      <c r="G125" s="8"/>
      <c r="H125" s="8"/>
      <c r="I125" s="8"/>
      <c r="J125" s="8"/>
      <c r="K125" s="8"/>
      <c r="L125" s="8"/>
      <c r="M125" s="8"/>
      <c r="N125" s="8"/>
      <c r="O125" s="8"/>
      <c r="P125" s="8"/>
      <c r="Q125" s="8"/>
      <c r="R125" s="8"/>
      <c r="S125" s="11"/>
      <c r="T125" s="11"/>
      <c r="U125" s="11"/>
      <c r="V125" s="11"/>
      <c r="W125" s="11"/>
      <c r="X125" s="11"/>
      <c r="Y125" s="11"/>
      <c r="Z125" s="11"/>
      <c r="AA125" s="11"/>
      <c r="AB125" s="11"/>
      <c r="AC125" s="11"/>
      <c r="AD125" s="11"/>
      <c r="AE125" s="11"/>
      <c r="AF125" s="11"/>
      <c r="AG125" s="11"/>
    </row>
    <row r="126" spans="1:33" ht="15" customHeight="1">
      <c r="A126" s="8"/>
      <c r="B126" s="785"/>
      <c r="C126" s="754"/>
      <c r="D126" s="754"/>
      <c r="E126" s="759" t="s">
        <v>63</v>
      </c>
      <c r="F126" s="759"/>
      <c r="G126" s="759"/>
      <c r="H126" s="759"/>
      <c r="I126" s="759"/>
      <c r="J126" s="795"/>
      <c r="K126" s="797"/>
      <c r="L126" s="783"/>
      <c r="M126" s="783"/>
      <c r="N126" s="783"/>
      <c r="O126" s="783"/>
      <c r="P126" s="783"/>
      <c r="Q126" s="783"/>
      <c r="R126" s="783"/>
      <c r="S126" s="783"/>
      <c r="T126" s="783"/>
      <c r="U126" s="783"/>
      <c r="V126" s="783"/>
      <c r="W126" s="783"/>
      <c r="X126" s="783"/>
      <c r="Y126" s="783"/>
      <c r="Z126" s="783"/>
      <c r="AA126" s="783"/>
      <c r="AB126" s="783"/>
      <c r="AC126" s="783"/>
      <c r="AD126" s="783"/>
      <c r="AE126" s="783"/>
      <c r="AF126" s="783"/>
      <c r="AG126" s="784"/>
    </row>
    <row r="127" spans="1:33" ht="15" customHeight="1" thickBot="1">
      <c r="A127" s="8"/>
      <c r="B127" s="787"/>
      <c r="C127" s="758"/>
      <c r="D127" s="758"/>
      <c r="E127" s="392"/>
      <c r="F127" s="392"/>
      <c r="G127" s="392"/>
      <c r="H127" s="392"/>
      <c r="I127" s="392"/>
      <c r="J127" s="796"/>
      <c r="K127" s="798"/>
      <c r="L127" s="799"/>
      <c r="M127" s="799"/>
      <c r="N127" s="799"/>
      <c r="O127" s="799"/>
      <c r="P127" s="799"/>
      <c r="Q127" s="799"/>
      <c r="R127" s="799"/>
      <c r="S127" s="799"/>
      <c r="T127" s="799"/>
      <c r="U127" s="799"/>
      <c r="V127" s="799"/>
      <c r="W127" s="799"/>
      <c r="X127" s="799"/>
      <c r="Y127" s="799"/>
      <c r="Z127" s="799"/>
      <c r="AA127" s="799"/>
      <c r="AB127" s="799"/>
      <c r="AC127" s="799"/>
      <c r="AD127" s="799"/>
      <c r="AE127" s="799"/>
      <c r="AF127" s="799"/>
      <c r="AG127" s="800"/>
    </row>
    <row r="128" spans="1:33" ht="15" customHeight="1">
      <c r="A128" s="8"/>
      <c r="B128" s="12"/>
      <c r="C128" s="8"/>
      <c r="D128" s="8"/>
      <c r="E128" s="27"/>
      <c r="F128" s="8"/>
      <c r="G128" s="8"/>
      <c r="H128" s="8"/>
      <c r="I128" s="8"/>
      <c r="J128" s="8"/>
      <c r="K128" s="8"/>
      <c r="L128" s="8"/>
      <c r="M128" s="8"/>
      <c r="N128" s="8"/>
      <c r="O128" s="8"/>
      <c r="P128" s="8"/>
      <c r="Q128" s="8"/>
      <c r="R128" s="8"/>
      <c r="S128" s="11"/>
      <c r="T128" s="11"/>
      <c r="U128" s="11"/>
      <c r="V128" s="11"/>
      <c r="W128" s="11"/>
      <c r="X128" s="11"/>
      <c r="Y128" s="11"/>
      <c r="Z128" s="11"/>
      <c r="AA128" s="11"/>
      <c r="AB128" s="11"/>
      <c r="AC128" s="11"/>
      <c r="AD128" s="11"/>
      <c r="AE128" s="11"/>
      <c r="AF128" s="11"/>
      <c r="AG128" s="11"/>
    </row>
    <row r="129" spans="1:33" ht="15" customHeight="1" thickBot="1">
      <c r="A129" s="1" t="s">
        <v>67</v>
      </c>
      <c r="B129" s="790" t="s">
        <v>68</v>
      </c>
      <c r="C129" s="790"/>
      <c r="D129" s="790"/>
      <c r="E129" s="790"/>
      <c r="F129" s="790"/>
      <c r="G129" s="790"/>
      <c r="H129" s="790"/>
      <c r="I129" s="790"/>
      <c r="J129" s="790"/>
      <c r="K129" s="790"/>
      <c r="L129" s="790"/>
      <c r="M129" s="790"/>
      <c r="N129" s="790"/>
      <c r="O129" s="790"/>
      <c r="P129" s="790"/>
      <c r="Q129" s="790"/>
      <c r="R129" s="790"/>
      <c r="S129" s="790"/>
      <c r="T129" s="790"/>
      <c r="U129" s="790"/>
      <c r="V129" s="790"/>
      <c r="W129" s="790"/>
      <c r="X129" s="790"/>
      <c r="Y129" s="790"/>
      <c r="Z129" s="790"/>
      <c r="AA129" s="790"/>
      <c r="AB129" s="790"/>
      <c r="AC129" s="790"/>
      <c r="AD129" s="790"/>
      <c r="AE129" s="11"/>
      <c r="AF129" s="11"/>
      <c r="AG129" s="11"/>
    </row>
    <row r="130" spans="1:33" ht="15" customHeight="1">
      <c r="A130" s="8"/>
      <c r="B130" s="779"/>
      <c r="C130" s="780"/>
      <c r="D130" s="780"/>
      <c r="E130" s="781" t="s">
        <v>69</v>
      </c>
      <c r="F130" s="781"/>
      <c r="G130" s="781"/>
      <c r="H130" s="781"/>
      <c r="I130" s="781"/>
      <c r="J130" s="781"/>
      <c r="K130" s="782"/>
      <c r="L130" s="783"/>
      <c r="M130" s="783"/>
      <c r="N130" s="783"/>
      <c r="O130" s="783"/>
      <c r="P130" s="783"/>
      <c r="Q130" s="783"/>
      <c r="R130" s="783"/>
      <c r="S130" s="783"/>
      <c r="T130" s="783"/>
      <c r="U130" s="783"/>
      <c r="V130" s="783"/>
      <c r="W130" s="783"/>
      <c r="X130" s="783"/>
      <c r="Y130" s="783"/>
      <c r="Z130" s="783"/>
      <c r="AA130" s="783"/>
      <c r="AB130" s="783"/>
      <c r="AC130" s="783"/>
      <c r="AD130" s="783"/>
      <c r="AE130" s="783"/>
      <c r="AF130" s="783"/>
      <c r="AG130" s="784"/>
    </row>
    <row r="131" spans="1:33" ht="15" customHeight="1">
      <c r="A131" s="8"/>
      <c r="B131" s="755"/>
      <c r="C131" s="756"/>
      <c r="D131" s="756"/>
      <c r="E131" s="391"/>
      <c r="F131" s="391"/>
      <c r="G131" s="391"/>
      <c r="H131" s="391"/>
      <c r="I131" s="391"/>
      <c r="J131" s="391"/>
      <c r="K131" s="431"/>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761"/>
    </row>
    <row r="132" spans="1:33" ht="15" customHeight="1">
      <c r="A132" s="8"/>
      <c r="B132" s="755"/>
      <c r="C132" s="756"/>
      <c r="D132" s="756"/>
      <c r="E132" s="762" t="s">
        <v>70</v>
      </c>
      <c r="F132" s="763"/>
      <c r="G132" s="763"/>
      <c r="H132" s="763"/>
      <c r="I132" s="763"/>
      <c r="J132" s="764"/>
      <c r="K132" s="429"/>
      <c r="L132" s="387"/>
      <c r="M132" s="387"/>
      <c r="N132" s="387"/>
      <c r="O132" s="387"/>
      <c r="P132" s="389"/>
      <c r="Q132" s="391" t="s">
        <v>71</v>
      </c>
      <c r="R132" s="391"/>
      <c r="S132" s="391"/>
      <c r="T132" s="391"/>
      <c r="U132" s="391"/>
      <c r="V132" s="391"/>
      <c r="W132" s="395"/>
      <c r="X132" s="396"/>
      <c r="Y132" s="396"/>
      <c r="Z132" s="396"/>
      <c r="AA132" s="396"/>
      <c r="AB132" s="396"/>
      <c r="AC132" s="396"/>
      <c r="AD132" s="396"/>
      <c r="AE132" s="396"/>
      <c r="AF132" s="396"/>
      <c r="AG132" s="767"/>
    </row>
    <row r="133" spans="1:33" ht="15" customHeight="1">
      <c r="A133" s="8"/>
      <c r="B133" s="755"/>
      <c r="C133" s="756"/>
      <c r="D133" s="756"/>
      <c r="E133" s="422"/>
      <c r="F133" s="413"/>
      <c r="G133" s="413"/>
      <c r="H133" s="413"/>
      <c r="I133" s="413"/>
      <c r="J133" s="414"/>
      <c r="K133" s="373"/>
      <c r="L133" s="430"/>
      <c r="M133" s="430"/>
      <c r="N133" s="430"/>
      <c r="O133" s="430"/>
      <c r="P133" s="374"/>
      <c r="Q133" s="391"/>
      <c r="R133" s="391"/>
      <c r="S133" s="391"/>
      <c r="T133" s="391"/>
      <c r="U133" s="391"/>
      <c r="V133" s="391"/>
      <c r="W133" s="431"/>
      <c r="X133" s="432"/>
      <c r="Y133" s="432"/>
      <c r="Z133" s="432"/>
      <c r="AA133" s="432"/>
      <c r="AB133" s="432"/>
      <c r="AC133" s="432"/>
      <c r="AD133" s="432"/>
      <c r="AE133" s="432"/>
      <c r="AF133" s="432"/>
      <c r="AG133" s="761"/>
    </row>
    <row r="134" spans="1:33" ht="15" customHeight="1">
      <c r="A134" s="8"/>
      <c r="B134" s="755"/>
      <c r="C134" s="756"/>
      <c r="D134" s="756"/>
      <c r="E134" s="762" t="s">
        <v>64</v>
      </c>
      <c r="F134" s="763"/>
      <c r="G134" s="763"/>
      <c r="H134" s="763"/>
      <c r="I134" s="763"/>
      <c r="J134" s="764"/>
      <c r="K134" s="391" t="s">
        <v>39</v>
      </c>
      <c r="L134" s="391"/>
      <c r="M134" s="391"/>
      <c r="N134" s="391"/>
      <c r="O134" s="391"/>
      <c r="P134" s="391"/>
      <c r="Q134" s="387"/>
      <c r="R134" s="387"/>
      <c r="S134" s="385" t="s">
        <v>14</v>
      </c>
      <c r="T134" s="387"/>
      <c r="U134" s="387"/>
      <c r="V134" s="389"/>
      <c r="W134" s="391" t="s">
        <v>40</v>
      </c>
      <c r="X134" s="391"/>
      <c r="Y134" s="391"/>
      <c r="Z134" s="391"/>
      <c r="AA134" s="391"/>
      <c r="AB134" s="387"/>
      <c r="AC134" s="387"/>
      <c r="AD134" s="385" t="s">
        <v>14</v>
      </c>
      <c r="AE134" s="385"/>
      <c r="AF134" s="387"/>
      <c r="AG134" s="736"/>
    </row>
    <row r="135" spans="1:33" ht="15" customHeight="1" thickBot="1">
      <c r="A135" s="8"/>
      <c r="B135" s="757"/>
      <c r="C135" s="758"/>
      <c r="D135" s="758"/>
      <c r="E135" s="627"/>
      <c r="F135" s="624"/>
      <c r="G135" s="624"/>
      <c r="H135" s="624"/>
      <c r="I135" s="624"/>
      <c r="J135" s="625"/>
      <c r="K135" s="392"/>
      <c r="L135" s="392"/>
      <c r="M135" s="392"/>
      <c r="N135" s="392"/>
      <c r="O135" s="392"/>
      <c r="P135" s="392"/>
      <c r="Q135" s="388"/>
      <c r="R135" s="388"/>
      <c r="S135" s="386"/>
      <c r="T135" s="388"/>
      <c r="U135" s="388"/>
      <c r="V135" s="390"/>
      <c r="W135" s="392"/>
      <c r="X135" s="392"/>
      <c r="Y135" s="392"/>
      <c r="Z135" s="392"/>
      <c r="AA135" s="392"/>
      <c r="AB135" s="388"/>
      <c r="AC135" s="388"/>
      <c r="AD135" s="386"/>
      <c r="AE135" s="386"/>
      <c r="AF135" s="388"/>
      <c r="AG135" s="737"/>
    </row>
    <row r="136" spans="1:33" ht="15" customHeight="1">
      <c r="A136" s="8"/>
      <c r="B136" s="753"/>
      <c r="C136" s="754"/>
      <c r="D136" s="754"/>
      <c r="E136" s="759" t="s">
        <v>69</v>
      </c>
      <c r="F136" s="759"/>
      <c r="G136" s="759"/>
      <c r="H136" s="759"/>
      <c r="I136" s="759"/>
      <c r="J136" s="759"/>
      <c r="K136" s="534"/>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760"/>
    </row>
    <row r="137" spans="1:33" ht="15" customHeight="1">
      <c r="A137" s="8"/>
      <c r="B137" s="755"/>
      <c r="C137" s="756"/>
      <c r="D137" s="756"/>
      <c r="E137" s="391"/>
      <c r="F137" s="391"/>
      <c r="G137" s="391"/>
      <c r="H137" s="391"/>
      <c r="I137" s="391"/>
      <c r="J137" s="391"/>
      <c r="K137" s="431"/>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761"/>
    </row>
    <row r="138" spans="1:33" ht="15" customHeight="1">
      <c r="A138" s="8"/>
      <c r="B138" s="755"/>
      <c r="C138" s="756"/>
      <c r="D138" s="756"/>
      <c r="E138" s="762" t="s">
        <v>70</v>
      </c>
      <c r="F138" s="763"/>
      <c r="G138" s="763"/>
      <c r="H138" s="763"/>
      <c r="I138" s="763"/>
      <c r="J138" s="764"/>
      <c r="K138" s="429"/>
      <c r="L138" s="387"/>
      <c r="M138" s="387"/>
      <c r="N138" s="387"/>
      <c r="O138" s="387"/>
      <c r="P138" s="389"/>
      <c r="Q138" s="391" t="s">
        <v>71</v>
      </c>
      <c r="R138" s="391"/>
      <c r="S138" s="391"/>
      <c r="T138" s="391"/>
      <c r="U138" s="391"/>
      <c r="V138" s="391"/>
      <c r="W138" s="395"/>
      <c r="X138" s="396"/>
      <c r="Y138" s="396"/>
      <c r="Z138" s="396"/>
      <c r="AA138" s="396"/>
      <c r="AB138" s="396"/>
      <c r="AC138" s="396"/>
      <c r="AD138" s="396"/>
      <c r="AE138" s="396"/>
      <c r="AF138" s="396"/>
      <c r="AG138" s="767"/>
    </row>
    <row r="139" spans="1:33" ht="15" customHeight="1">
      <c r="A139" s="8"/>
      <c r="B139" s="755"/>
      <c r="C139" s="756"/>
      <c r="D139" s="756"/>
      <c r="E139" s="422"/>
      <c r="F139" s="413"/>
      <c r="G139" s="413"/>
      <c r="H139" s="413"/>
      <c r="I139" s="413"/>
      <c r="J139" s="414"/>
      <c r="K139" s="373"/>
      <c r="L139" s="430"/>
      <c r="M139" s="430"/>
      <c r="N139" s="430"/>
      <c r="O139" s="430"/>
      <c r="P139" s="374"/>
      <c r="Q139" s="391"/>
      <c r="R139" s="391"/>
      <c r="S139" s="391"/>
      <c r="T139" s="391"/>
      <c r="U139" s="391"/>
      <c r="V139" s="391"/>
      <c r="W139" s="431"/>
      <c r="X139" s="432"/>
      <c r="Y139" s="432"/>
      <c r="Z139" s="432"/>
      <c r="AA139" s="432"/>
      <c r="AB139" s="432"/>
      <c r="AC139" s="432"/>
      <c r="AD139" s="432"/>
      <c r="AE139" s="432"/>
      <c r="AF139" s="432"/>
      <c r="AG139" s="761"/>
    </row>
    <row r="140" spans="1:33" ht="15" customHeight="1">
      <c r="A140" s="8"/>
      <c r="B140" s="755"/>
      <c r="C140" s="756"/>
      <c r="D140" s="756"/>
      <c r="E140" s="762" t="s">
        <v>64</v>
      </c>
      <c r="F140" s="763"/>
      <c r="G140" s="763"/>
      <c r="H140" s="763"/>
      <c r="I140" s="763"/>
      <c r="J140" s="764"/>
      <c r="K140" s="391" t="s">
        <v>39</v>
      </c>
      <c r="L140" s="391"/>
      <c r="M140" s="391"/>
      <c r="N140" s="391"/>
      <c r="O140" s="391"/>
      <c r="P140" s="391"/>
      <c r="Q140" s="387"/>
      <c r="R140" s="387"/>
      <c r="S140" s="385" t="s">
        <v>14</v>
      </c>
      <c r="T140" s="387"/>
      <c r="U140" s="387"/>
      <c r="V140" s="389"/>
      <c r="W140" s="391" t="s">
        <v>40</v>
      </c>
      <c r="X140" s="391"/>
      <c r="Y140" s="391"/>
      <c r="Z140" s="391"/>
      <c r="AA140" s="391"/>
      <c r="AB140" s="387"/>
      <c r="AC140" s="387"/>
      <c r="AD140" s="385" t="s">
        <v>14</v>
      </c>
      <c r="AE140" s="385"/>
      <c r="AF140" s="387"/>
      <c r="AG140" s="736"/>
    </row>
    <row r="141" spans="1:33" ht="15" customHeight="1">
      <c r="A141" s="8"/>
      <c r="B141" s="757"/>
      <c r="C141" s="758"/>
      <c r="D141" s="758"/>
      <c r="E141" s="627"/>
      <c r="F141" s="624"/>
      <c r="G141" s="624"/>
      <c r="H141" s="624"/>
      <c r="I141" s="624"/>
      <c r="J141" s="625"/>
      <c r="K141" s="392"/>
      <c r="L141" s="392"/>
      <c r="M141" s="392"/>
      <c r="N141" s="392"/>
      <c r="O141" s="392"/>
      <c r="P141" s="392"/>
      <c r="Q141" s="388"/>
      <c r="R141" s="388"/>
      <c r="S141" s="386"/>
      <c r="T141" s="388"/>
      <c r="U141" s="388"/>
      <c r="V141" s="390"/>
      <c r="W141" s="392"/>
      <c r="X141" s="392"/>
      <c r="Y141" s="392"/>
      <c r="Z141" s="392"/>
      <c r="AA141" s="392"/>
      <c r="AB141" s="388"/>
      <c r="AC141" s="388"/>
      <c r="AD141" s="386"/>
      <c r="AE141" s="386"/>
      <c r="AF141" s="388"/>
      <c r="AG141" s="737"/>
    </row>
    <row r="142" spans="1:33" ht="15" customHeight="1">
      <c r="A142" s="8"/>
      <c r="B142" s="753"/>
      <c r="C142" s="754"/>
      <c r="D142" s="754"/>
      <c r="E142" s="759" t="s">
        <v>69</v>
      </c>
      <c r="F142" s="759"/>
      <c r="G142" s="759"/>
      <c r="H142" s="759"/>
      <c r="I142" s="759"/>
      <c r="J142" s="759"/>
      <c r="K142" s="534"/>
      <c r="L142" s="528"/>
      <c r="M142" s="528"/>
      <c r="N142" s="528"/>
      <c r="O142" s="528"/>
      <c r="P142" s="528"/>
      <c r="Q142" s="528"/>
      <c r="R142" s="528"/>
      <c r="S142" s="528"/>
      <c r="T142" s="528"/>
      <c r="U142" s="528"/>
      <c r="V142" s="528"/>
      <c r="W142" s="528"/>
      <c r="X142" s="528"/>
      <c r="Y142" s="528"/>
      <c r="Z142" s="528"/>
      <c r="AA142" s="528"/>
      <c r="AB142" s="528"/>
      <c r="AC142" s="528"/>
      <c r="AD142" s="528"/>
      <c r="AE142" s="528"/>
      <c r="AF142" s="528"/>
      <c r="AG142" s="760"/>
    </row>
    <row r="143" spans="1:33" ht="15" customHeight="1">
      <c r="A143" s="8"/>
      <c r="B143" s="755"/>
      <c r="C143" s="756"/>
      <c r="D143" s="756"/>
      <c r="E143" s="391"/>
      <c r="F143" s="391"/>
      <c r="G143" s="391"/>
      <c r="H143" s="391"/>
      <c r="I143" s="391"/>
      <c r="J143" s="391"/>
      <c r="K143" s="431"/>
      <c r="L143" s="432"/>
      <c r="M143" s="432"/>
      <c r="N143" s="432"/>
      <c r="O143" s="432"/>
      <c r="P143" s="432"/>
      <c r="Q143" s="432"/>
      <c r="R143" s="432"/>
      <c r="S143" s="432"/>
      <c r="T143" s="432"/>
      <c r="U143" s="432"/>
      <c r="V143" s="432"/>
      <c r="W143" s="432"/>
      <c r="X143" s="432"/>
      <c r="Y143" s="432"/>
      <c r="Z143" s="432"/>
      <c r="AA143" s="432"/>
      <c r="AB143" s="432"/>
      <c r="AC143" s="432"/>
      <c r="AD143" s="432"/>
      <c r="AE143" s="432"/>
      <c r="AF143" s="432"/>
      <c r="AG143" s="761"/>
    </row>
    <row r="144" spans="1:33" ht="15" customHeight="1">
      <c r="A144" s="8"/>
      <c r="B144" s="755"/>
      <c r="C144" s="756"/>
      <c r="D144" s="756"/>
      <c r="E144" s="762" t="s">
        <v>70</v>
      </c>
      <c r="F144" s="763"/>
      <c r="G144" s="763"/>
      <c r="H144" s="763"/>
      <c r="I144" s="763"/>
      <c r="J144" s="764"/>
      <c r="K144" s="429"/>
      <c r="L144" s="387"/>
      <c r="M144" s="387"/>
      <c r="N144" s="387"/>
      <c r="O144" s="387"/>
      <c r="P144" s="389"/>
      <c r="Q144" s="391" t="s">
        <v>71</v>
      </c>
      <c r="R144" s="391"/>
      <c r="S144" s="391"/>
      <c r="T144" s="391"/>
      <c r="U144" s="391"/>
      <c r="V144" s="391"/>
      <c r="W144" s="395"/>
      <c r="X144" s="396"/>
      <c r="Y144" s="396"/>
      <c r="Z144" s="396"/>
      <c r="AA144" s="396"/>
      <c r="AB144" s="396"/>
      <c r="AC144" s="396"/>
      <c r="AD144" s="396"/>
      <c r="AE144" s="396"/>
      <c r="AF144" s="396"/>
      <c r="AG144" s="767"/>
    </row>
    <row r="145" spans="1:33" ht="15" customHeight="1">
      <c r="A145" s="8"/>
      <c r="B145" s="755"/>
      <c r="C145" s="756"/>
      <c r="D145" s="756"/>
      <c r="E145" s="422"/>
      <c r="F145" s="413"/>
      <c r="G145" s="413"/>
      <c r="H145" s="413"/>
      <c r="I145" s="413"/>
      <c r="J145" s="414"/>
      <c r="K145" s="373"/>
      <c r="L145" s="430"/>
      <c r="M145" s="430"/>
      <c r="N145" s="430"/>
      <c r="O145" s="430"/>
      <c r="P145" s="374"/>
      <c r="Q145" s="391"/>
      <c r="R145" s="391"/>
      <c r="S145" s="391"/>
      <c r="T145" s="391"/>
      <c r="U145" s="391"/>
      <c r="V145" s="391"/>
      <c r="W145" s="431"/>
      <c r="X145" s="432"/>
      <c r="Y145" s="432"/>
      <c r="Z145" s="432"/>
      <c r="AA145" s="432"/>
      <c r="AB145" s="432"/>
      <c r="AC145" s="432"/>
      <c r="AD145" s="432"/>
      <c r="AE145" s="432"/>
      <c r="AF145" s="432"/>
      <c r="AG145" s="761"/>
    </row>
    <row r="146" spans="1:33" ht="15" customHeight="1">
      <c r="A146" s="8"/>
      <c r="B146" s="755"/>
      <c r="C146" s="756"/>
      <c r="D146" s="756"/>
      <c r="E146" s="762" t="s">
        <v>64</v>
      </c>
      <c r="F146" s="763"/>
      <c r="G146" s="763"/>
      <c r="H146" s="763"/>
      <c r="I146" s="763"/>
      <c r="J146" s="764"/>
      <c r="K146" s="391" t="s">
        <v>39</v>
      </c>
      <c r="L146" s="391"/>
      <c r="M146" s="391"/>
      <c r="N146" s="391"/>
      <c r="O146" s="391"/>
      <c r="P146" s="391"/>
      <c r="Q146" s="387"/>
      <c r="R146" s="387"/>
      <c r="S146" s="385" t="s">
        <v>14</v>
      </c>
      <c r="T146" s="387"/>
      <c r="U146" s="387"/>
      <c r="V146" s="389"/>
      <c r="W146" s="391" t="s">
        <v>40</v>
      </c>
      <c r="X146" s="391"/>
      <c r="Y146" s="391"/>
      <c r="Z146" s="391"/>
      <c r="AA146" s="391"/>
      <c r="AB146" s="387"/>
      <c r="AC146" s="387"/>
      <c r="AD146" s="385" t="s">
        <v>14</v>
      </c>
      <c r="AE146" s="385"/>
      <c r="AF146" s="387"/>
      <c r="AG146" s="736"/>
    </row>
    <row r="147" spans="1:33" ht="15" customHeight="1">
      <c r="A147" s="8"/>
      <c r="B147" s="765"/>
      <c r="C147" s="766"/>
      <c r="D147" s="766"/>
      <c r="E147" s="768"/>
      <c r="F147" s="769"/>
      <c r="G147" s="769"/>
      <c r="H147" s="769"/>
      <c r="I147" s="769"/>
      <c r="J147" s="770"/>
      <c r="K147" s="776"/>
      <c r="L147" s="776"/>
      <c r="M147" s="776"/>
      <c r="N147" s="776"/>
      <c r="O147" s="776"/>
      <c r="P147" s="776"/>
      <c r="Q147" s="774"/>
      <c r="R147" s="774"/>
      <c r="S147" s="777"/>
      <c r="T147" s="774"/>
      <c r="U147" s="774"/>
      <c r="V147" s="778"/>
      <c r="W147" s="776"/>
      <c r="X147" s="776"/>
      <c r="Y147" s="776"/>
      <c r="Z147" s="776"/>
      <c r="AA147" s="776"/>
      <c r="AB147" s="774"/>
      <c r="AC147" s="774"/>
      <c r="AD147" s="777"/>
      <c r="AE147" s="777"/>
      <c r="AF147" s="774"/>
      <c r="AG147" s="775"/>
    </row>
    <row r="148" spans="1:33" ht="15" customHeight="1">
      <c r="S148" s="31"/>
      <c r="T148" s="31"/>
      <c r="U148" s="31"/>
      <c r="V148" s="31"/>
      <c r="W148" s="31"/>
      <c r="X148" s="31"/>
      <c r="Y148" s="31"/>
      <c r="Z148" s="31"/>
      <c r="AA148" s="31"/>
      <c r="AB148" s="31"/>
      <c r="AC148" s="31"/>
      <c r="AD148" s="31"/>
      <c r="AE148" s="31"/>
      <c r="AF148" s="31"/>
      <c r="AG148" s="31"/>
    </row>
    <row r="150" spans="1:33" ht="15" customHeight="1">
      <c r="A150" s="520" t="s">
        <v>72</v>
      </c>
      <c r="B150" s="520"/>
      <c r="C150" s="520"/>
      <c r="D150" s="520"/>
      <c r="E150" s="520"/>
      <c r="F150" s="520"/>
      <c r="G150" s="520"/>
      <c r="H150" s="520"/>
      <c r="I150" s="520"/>
      <c r="J150" s="520"/>
      <c r="K150" s="520"/>
      <c r="L150" s="520"/>
      <c r="M150" s="520"/>
      <c r="N150" s="520"/>
      <c r="O150" s="520"/>
      <c r="P150" s="520"/>
      <c r="Q150" s="520"/>
      <c r="R150" s="520"/>
      <c r="S150" s="520"/>
      <c r="T150" s="520"/>
      <c r="U150" s="520"/>
      <c r="V150" s="520"/>
      <c r="W150" s="520"/>
      <c r="X150" s="520"/>
      <c r="Y150" s="520"/>
      <c r="Z150" s="520"/>
      <c r="AA150" s="520"/>
      <c r="AB150" s="520"/>
      <c r="AC150" s="520"/>
      <c r="AD150" s="520"/>
      <c r="AE150" s="520"/>
      <c r="AF150" s="520"/>
      <c r="AG150" s="520"/>
    </row>
    <row r="151" spans="1:33" ht="15" customHeight="1">
      <c r="A151" s="4"/>
      <c r="B151" s="4"/>
      <c r="C151" s="4"/>
      <c r="D151" s="4"/>
      <c r="E151" s="37"/>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row>
    <row r="152" spans="1:33" ht="15" customHeight="1" thickBot="1">
      <c r="A152" s="1" t="s">
        <v>73</v>
      </c>
      <c r="B152" s="4"/>
      <c r="C152" s="4"/>
      <c r="D152" s="4"/>
      <c r="E152" s="37"/>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ht="15" customHeight="1">
      <c r="B153" s="738" t="s">
        <v>74</v>
      </c>
      <c r="C153" s="739"/>
      <c r="D153" s="739"/>
      <c r="E153" s="739"/>
      <c r="F153" s="739"/>
      <c r="G153" s="739"/>
      <c r="H153" s="739"/>
      <c r="I153" s="742"/>
      <c r="J153" s="743"/>
      <c r="K153" s="743"/>
      <c r="L153" s="743"/>
      <c r="M153" s="743"/>
      <c r="N153" s="743"/>
      <c r="O153" s="743"/>
      <c r="P153" s="743"/>
      <c r="Q153" s="743"/>
      <c r="R153" s="743"/>
      <c r="S153" s="744"/>
      <c r="T153" s="745" t="s">
        <v>75</v>
      </c>
      <c r="U153" s="746"/>
      <c r="V153" s="746"/>
      <c r="W153" s="746"/>
      <c r="X153" s="747"/>
      <c r="Y153" s="742"/>
      <c r="Z153" s="743"/>
      <c r="AA153" s="743"/>
      <c r="AB153" s="743"/>
      <c r="AC153" s="743"/>
      <c r="AD153" s="743"/>
      <c r="AE153" s="743"/>
      <c r="AF153" s="743"/>
      <c r="AG153" s="749"/>
    </row>
    <row r="154" spans="1:33" ht="15" customHeight="1">
      <c r="B154" s="740"/>
      <c r="C154" s="741"/>
      <c r="D154" s="741"/>
      <c r="E154" s="741"/>
      <c r="F154" s="741"/>
      <c r="G154" s="741"/>
      <c r="H154" s="741"/>
      <c r="I154" s="716"/>
      <c r="J154" s="717"/>
      <c r="K154" s="717"/>
      <c r="L154" s="717"/>
      <c r="M154" s="717"/>
      <c r="N154" s="717"/>
      <c r="O154" s="717"/>
      <c r="P154" s="717"/>
      <c r="Q154" s="717"/>
      <c r="R154" s="717"/>
      <c r="S154" s="724"/>
      <c r="T154" s="711"/>
      <c r="U154" s="748"/>
      <c r="V154" s="748"/>
      <c r="W154" s="748"/>
      <c r="X154" s="710"/>
      <c r="Y154" s="750"/>
      <c r="Z154" s="751"/>
      <c r="AA154" s="751"/>
      <c r="AB154" s="751"/>
      <c r="AC154" s="751"/>
      <c r="AD154" s="751"/>
      <c r="AE154" s="751"/>
      <c r="AF154" s="751"/>
      <c r="AG154" s="752"/>
    </row>
    <row r="155" spans="1:33" ht="15" customHeight="1">
      <c r="B155" s="693" t="s">
        <v>76</v>
      </c>
      <c r="C155" s="694"/>
      <c r="D155" s="694"/>
      <c r="E155" s="694"/>
      <c r="F155" s="694"/>
      <c r="G155" s="694"/>
      <c r="H155" s="694"/>
      <c r="I155" s="771"/>
      <c r="J155" s="772"/>
      <c r="K155" s="772"/>
      <c r="L155" s="772"/>
      <c r="M155" s="772"/>
      <c r="N155" s="772"/>
      <c r="O155" s="772"/>
      <c r="P155" s="772"/>
      <c r="Q155" s="772"/>
      <c r="R155" s="772"/>
      <c r="S155" s="772"/>
      <c r="T155" s="772"/>
      <c r="U155" s="772"/>
      <c r="V155" s="772"/>
      <c r="W155" s="772"/>
      <c r="X155" s="772"/>
      <c r="Y155" s="772"/>
      <c r="Z155" s="772"/>
      <c r="AA155" s="772"/>
      <c r="AB155" s="772"/>
      <c r="AC155" s="772"/>
      <c r="AD155" s="772"/>
      <c r="AE155" s="772"/>
      <c r="AF155" s="772"/>
      <c r="AG155" s="773"/>
    </row>
    <row r="156" spans="1:33" ht="15" customHeight="1">
      <c r="B156" s="728"/>
      <c r="C156" s="729"/>
      <c r="D156" s="729"/>
      <c r="E156" s="729"/>
      <c r="F156" s="729"/>
      <c r="G156" s="729"/>
      <c r="H156" s="729"/>
      <c r="I156" s="733"/>
      <c r="J156" s="734"/>
      <c r="K156" s="734"/>
      <c r="L156" s="734"/>
      <c r="M156" s="734"/>
      <c r="N156" s="734"/>
      <c r="O156" s="734"/>
      <c r="P156" s="734"/>
      <c r="Q156" s="734"/>
      <c r="R156" s="734"/>
      <c r="S156" s="734"/>
      <c r="T156" s="734"/>
      <c r="U156" s="734"/>
      <c r="V156" s="734"/>
      <c r="W156" s="734"/>
      <c r="X156" s="734"/>
      <c r="Y156" s="734"/>
      <c r="Z156" s="734"/>
      <c r="AA156" s="734"/>
      <c r="AB156" s="734"/>
      <c r="AC156" s="734"/>
      <c r="AD156" s="734"/>
      <c r="AE156" s="734"/>
      <c r="AF156" s="734"/>
      <c r="AG156" s="735"/>
    </row>
    <row r="157" spans="1:33" ht="15" customHeight="1">
      <c r="B157" s="720" t="s">
        <v>77</v>
      </c>
      <c r="C157" s="700"/>
      <c r="D157" s="700"/>
      <c r="E157" s="700"/>
      <c r="F157" s="700"/>
      <c r="G157" s="700"/>
      <c r="H157" s="700"/>
      <c r="I157" s="730"/>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2"/>
    </row>
    <row r="158" spans="1:33" ht="15" customHeight="1">
      <c r="B158" s="693"/>
      <c r="C158" s="694"/>
      <c r="D158" s="694"/>
      <c r="E158" s="694"/>
      <c r="F158" s="694"/>
      <c r="G158" s="694"/>
      <c r="H158" s="694"/>
      <c r="I158" s="733"/>
      <c r="J158" s="734"/>
      <c r="K158" s="734"/>
      <c r="L158" s="734"/>
      <c r="M158" s="734"/>
      <c r="N158" s="734"/>
      <c r="O158" s="734"/>
      <c r="P158" s="734"/>
      <c r="Q158" s="734"/>
      <c r="R158" s="734"/>
      <c r="S158" s="734"/>
      <c r="T158" s="734"/>
      <c r="U158" s="734"/>
      <c r="V158" s="734"/>
      <c r="W158" s="734"/>
      <c r="X158" s="734"/>
      <c r="Y158" s="734"/>
      <c r="Z158" s="734"/>
      <c r="AA158" s="734"/>
      <c r="AB158" s="734"/>
      <c r="AC158" s="734"/>
      <c r="AD158" s="734"/>
      <c r="AE158" s="734"/>
      <c r="AF158" s="734"/>
      <c r="AG158" s="735"/>
    </row>
    <row r="159" spans="1:33" ht="15" customHeight="1">
      <c r="B159" s="693" t="s">
        <v>78</v>
      </c>
      <c r="C159" s="694"/>
      <c r="D159" s="694"/>
      <c r="E159" s="694"/>
      <c r="F159" s="694"/>
      <c r="G159" s="694"/>
      <c r="H159" s="694"/>
      <c r="I159" s="730"/>
      <c r="J159" s="731"/>
      <c r="K159" s="731"/>
      <c r="L159" s="731"/>
      <c r="M159" s="731"/>
      <c r="N159" s="731"/>
      <c r="O159" s="731"/>
      <c r="P159" s="731"/>
      <c r="Q159" s="731"/>
      <c r="R159" s="731"/>
      <c r="S159" s="731"/>
      <c r="T159" s="731"/>
      <c r="U159" s="731"/>
      <c r="V159" s="731"/>
      <c r="W159" s="731"/>
      <c r="X159" s="731"/>
      <c r="Y159" s="731"/>
      <c r="Z159" s="731"/>
      <c r="AA159" s="731"/>
      <c r="AB159" s="731"/>
      <c r="AC159" s="731"/>
      <c r="AD159" s="731"/>
      <c r="AE159" s="731"/>
      <c r="AF159" s="731"/>
      <c r="AG159" s="732"/>
    </row>
    <row r="160" spans="1:33" ht="15" customHeight="1">
      <c r="B160" s="728"/>
      <c r="C160" s="729"/>
      <c r="D160" s="729"/>
      <c r="E160" s="729"/>
      <c r="F160" s="729"/>
      <c r="G160" s="729"/>
      <c r="H160" s="729"/>
      <c r="I160" s="733"/>
      <c r="J160" s="734"/>
      <c r="K160" s="734"/>
      <c r="L160" s="734"/>
      <c r="M160" s="734"/>
      <c r="N160" s="734"/>
      <c r="O160" s="734"/>
      <c r="P160" s="734"/>
      <c r="Q160" s="734"/>
      <c r="R160" s="734"/>
      <c r="S160" s="734"/>
      <c r="T160" s="734"/>
      <c r="U160" s="734"/>
      <c r="V160" s="734"/>
      <c r="W160" s="734"/>
      <c r="X160" s="734"/>
      <c r="Y160" s="734"/>
      <c r="Z160" s="734"/>
      <c r="AA160" s="734"/>
      <c r="AB160" s="734"/>
      <c r="AC160" s="734"/>
      <c r="AD160" s="734"/>
      <c r="AE160" s="734"/>
      <c r="AF160" s="734"/>
      <c r="AG160" s="735"/>
    </row>
    <row r="161" spans="1:33" ht="15" customHeight="1">
      <c r="B161" s="720" t="s">
        <v>79</v>
      </c>
      <c r="C161" s="700"/>
      <c r="D161" s="700"/>
      <c r="E161" s="700"/>
      <c r="F161" s="700"/>
      <c r="G161" s="700"/>
      <c r="H161" s="721"/>
      <c r="I161" s="715"/>
      <c r="J161" s="715"/>
      <c r="K161" s="718" t="s">
        <v>14</v>
      </c>
      <c r="L161" s="715"/>
      <c r="M161" s="715"/>
      <c r="N161" s="718" t="s">
        <v>14</v>
      </c>
      <c r="O161" s="715"/>
      <c r="P161" s="715"/>
      <c r="Q161" s="723"/>
      <c r="R161" s="710" t="s">
        <v>80</v>
      </c>
      <c r="S161" s="700"/>
      <c r="T161" s="700"/>
      <c r="U161" s="700"/>
      <c r="V161" s="700"/>
      <c r="W161" s="700"/>
      <c r="X161" s="711"/>
      <c r="Y161" s="714"/>
      <c r="Z161" s="715"/>
      <c r="AA161" s="718" t="s">
        <v>14</v>
      </c>
      <c r="AB161" s="715"/>
      <c r="AC161" s="715"/>
      <c r="AD161" s="718" t="s">
        <v>14</v>
      </c>
      <c r="AE161" s="725"/>
      <c r="AF161" s="725"/>
      <c r="AG161" s="726"/>
    </row>
    <row r="162" spans="1:33" ht="23.4" customHeight="1">
      <c r="B162" s="693"/>
      <c r="C162" s="694"/>
      <c r="D162" s="694"/>
      <c r="E162" s="694"/>
      <c r="F162" s="694"/>
      <c r="G162" s="694"/>
      <c r="H162" s="722"/>
      <c r="I162" s="717"/>
      <c r="J162" s="717"/>
      <c r="K162" s="719"/>
      <c r="L162" s="717"/>
      <c r="M162" s="717"/>
      <c r="N162" s="719"/>
      <c r="O162" s="717"/>
      <c r="P162" s="717"/>
      <c r="Q162" s="724"/>
      <c r="R162" s="712"/>
      <c r="S162" s="694"/>
      <c r="T162" s="694"/>
      <c r="U162" s="694"/>
      <c r="V162" s="694"/>
      <c r="W162" s="694"/>
      <c r="X162" s="713"/>
      <c r="Y162" s="716"/>
      <c r="Z162" s="717"/>
      <c r="AA162" s="719"/>
      <c r="AB162" s="717"/>
      <c r="AC162" s="717"/>
      <c r="AD162" s="719"/>
      <c r="AE162" s="717"/>
      <c r="AF162" s="717"/>
      <c r="AG162" s="727"/>
    </row>
    <row r="163" spans="1:33" ht="15" customHeight="1">
      <c r="B163" s="693" t="s">
        <v>27</v>
      </c>
      <c r="C163" s="694"/>
      <c r="D163" s="694"/>
      <c r="E163" s="694"/>
      <c r="F163" s="697"/>
      <c r="G163" s="697"/>
      <c r="H163" s="697"/>
      <c r="I163" s="698"/>
      <c r="J163" s="698"/>
      <c r="K163" s="698"/>
      <c r="L163" s="698"/>
      <c r="M163" s="700" t="s">
        <v>28</v>
      </c>
      <c r="N163" s="700"/>
      <c r="O163" s="700"/>
      <c r="P163" s="701"/>
      <c r="Q163" s="701"/>
      <c r="R163" s="702"/>
      <c r="S163" s="702"/>
      <c r="T163" s="702"/>
      <c r="U163" s="702"/>
      <c r="V163" s="702"/>
      <c r="W163" s="694" t="s">
        <v>22</v>
      </c>
      <c r="X163" s="694"/>
      <c r="Y163" s="700"/>
      <c r="Z163" s="704"/>
      <c r="AA163" s="705"/>
      <c r="AB163" s="705"/>
      <c r="AC163" s="705"/>
      <c r="AD163" s="705"/>
      <c r="AE163" s="705"/>
      <c r="AF163" s="705"/>
      <c r="AG163" s="706"/>
    </row>
    <row r="164" spans="1:33" ht="15" customHeight="1" thickBot="1">
      <c r="B164" s="695"/>
      <c r="C164" s="696"/>
      <c r="D164" s="696"/>
      <c r="E164" s="696"/>
      <c r="F164" s="699"/>
      <c r="G164" s="699"/>
      <c r="H164" s="699"/>
      <c r="I164" s="699"/>
      <c r="J164" s="699"/>
      <c r="K164" s="699"/>
      <c r="L164" s="699"/>
      <c r="M164" s="696"/>
      <c r="N164" s="696"/>
      <c r="O164" s="696"/>
      <c r="P164" s="703"/>
      <c r="Q164" s="703"/>
      <c r="R164" s="703"/>
      <c r="S164" s="703"/>
      <c r="T164" s="703"/>
      <c r="U164" s="703"/>
      <c r="V164" s="703"/>
      <c r="W164" s="696"/>
      <c r="X164" s="696"/>
      <c r="Y164" s="696"/>
      <c r="Z164" s="707"/>
      <c r="AA164" s="708"/>
      <c r="AB164" s="708"/>
      <c r="AC164" s="708"/>
      <c r="AD164" s="708"/>
      <c r="AE164" s="708"/>
      <c r="AF164" s="708"/>
      <c r="AG164" s="709"/>
    </row>
    <row r="165" spans="1:33" ht="15" customHeight="1" thickBot="1">
      <c r="A165" s="4"/>
      <c r="B165" s="24"/>
      <c r="C165" s="24"/>
      <c r="D165" s="24"/>
      <c r="E165" s="28"/>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ht="15" customHeight="1" thickBot="1">
      <c r="A166" s="4"/>
      <c r="B166" s="677" t="s">
        <v>81</v>
      </c>
      <c r="C166" s="678"/>
      <c r="D166" s="678"/>
      <c r="E166" s="678"/>
      <c r="F166" s="678"/>
      <c r="G166" s="678"/>
      <c r="H166" s="679"/>
      <c r="I166" s="680" t="s">
        <v>82</v>
      </c>
      <c r="J166" s="678"/>
      <c r="K166" s="678"/>
      <c r="L166" s="678"/>
      <c r="M166" s="678"/>
      <c r="N166" s="678"/>
      <c r="O166" s="679"/>
      <c r="P166" s="917" t="s">
        <v>83</v>
      </c>
      <c r="Q166" s="918"/>
      <c r="R166" s="918"/>
      <c r="S166" s="918"/>
      <c r="T166" s="918"/>
      <c r="U166" s="918"/>
      <c r="V166" s="918"/>
      <c r="W166" s="918"/>
      <c r="X166" s="918"/>
      <c r="Y166" s="918"/>
      <c r="Z166" s="918"/>
      <c r="AA166" s="918"/>
      <c r="AB166" s="918"/>
      <c r="AC166" s="918"/>
      <c r="AD166" s="918"/>
      <c r="AE166" s="918"/>
      <c r="AF166" s="918"/>
      <c r="AG166" s="919"/>
    </row>
    <row r="167" spans="1:33" ht="15" customHeight="1" thickTop="1">
      <c r="A167" s="4"/>
      <c r="B167" s="685" t="s">
        <v>84</v>
      </c>
      <c r="C167" s="686"/>
      <c r="D167" s="686"/>
      <c r="E167" s="686"/>
      <c r="F167" s="686"/>
      <c r="G167" s="686"/>
      <c r="H167" s="687"/>
      <c r="I167" s="662" t="s">
        <v>85</v>
      </c>
      <c r="J167" s="663"/>
      <c r="K167" s="663"/>
      <c r="L167" s="663"/>
      <c r="M167" s="663"/>
      <c r="N167" s="663"/>
      <c r="O167" s="681"/>
      <c r="P167" s="662" t="s">
        <v>86</v>
      </c>
      <c r="Q167" s="663"/>
      <c r="R167" s="663"/>
      <c r="S167" s="663"/>
      <c r="T167" s="663"/>
      <c r="U167" s="663"/>
      <c r="V167" s="663"/>
      <c r="W167" s="663"/>
      <c r="X167" s="663"/>
      <c r="Y167" s="663"/>
      <c r="Z167" s="663"/>
      <c r="AA167" s="663"/>
      <c r="AB167" s="663"/>
      <c r="AC167" s="663"/>
      <c r="AD167" s="663"/>
      <c r="AE167" s="663"/>
      <c r="AF167" s="663"/>
      <c r="AG167" s="664"/>
    </row>
    <row r="168" spans="1:33" ht="15" customHeight="1" thickBot="1">
      <c r="A168" s="4"/>
      <c r="B168" s="688"/>
      <c r="C168" s="689"/>
      <c r="D168" s="689"/>
      <c r="E168" s="689"/>
      <c r="F168" s="689"/>
      <c r="G168" s="689"/>
      <c r="H168" s="690"/>
      <c r="I168" s="691" t="s">
        <v>87</v>
      </c>
      <c r="J168" s="656"/>
      <c r="K168" s="656"/>
      <c r="L168" s="656"/>
      <c r="M168" s="656"/>
      <c r="N168" s="656"/>
      <c r="O168" s="692"/>
      <c r="P168" s="651" t="s">
        <v>88</v>
      </c>
      <c r="Q168" s="648"/>
      <c r="R168" s="648"/>
      <c r="S168" s="648"/>
      <c r="T168" s="648"/>
      <c r="U168" s="648"/>
      <c r="V168" s="648"/>
      <c r="W168" s="648"/>
      <c r="X168" s="648"/>
      <c r="Y168" s="648"/>
      <c r="Z168" s="648"/>
      <c r="AA168" s="648"/>
      <c r="AB168" s="648"/>
      <c r="AC168" s="648"/>
      <c r="AD168" s="648"/>
      <c r="AE168" s="648"/>
      <c r="AF168" s="648"/>
      <c r="AG168" s="654"/>
    </row>
    <row r="169" spans="1:33" ht="15" customHeight="1" thickTop="1">
      <c r="A169" s="4"/>
      <c r="B169" s="671" t="s">
        <v>89</v>
      </c>
      <c r="C169" s="672"/>
      <c r="D169" s="672"/>
      <c r="E169" s="672"/>
      <c r="F169" s="672"/>
      <c r="G169" s="672"/>
      <c r="H169" s="672"/>
      <c r="I169" s="672" t="s">
        <v>90</v>
      </c>
      <c r="J169" s="672"/>
      <c r="K169" s="672"/>
      <c r="L169" s="672"/>
      <c r="M169" s="672"/>
      <c r="N169" s="672"/>
      <c r="O169" s="672"/>
      <c r="P169" s="662" t="s">
        <v>91</v>
      </c>
      <c r="Q169" s="663"/>
      <c r="R169" s="663"/>
      <c r="S169" s="663"/>
      <c r="T169" s="663"/>
      <c r="U169" s="663"/>
      <c r="V169" s="663"/>
      <c r="W169" s="663"/>
      <c r="X169" s="663"/>
      <c r="Y169" s="663"/>
      <c r="Z169" s="663"/>
      <c r="AA169" s="663"/>
      <c r="AB169" s="663"/>
      <c r="AC169" s="663"/>
      <c r="AD169" s="663"/>
      <c r="AE169" s="663"/>
      <c r="AF169" s="663"/>
      <c r="AG169" s="664"/>
    </row>
    <row r="170" spans="1:33" ht="15" customHeight="1">
      <c r="A170" s="4"/>
      <c r="B170" s="673"/>
      <c r="C170" s="674"/>
      <c r="D170" s="674"/>
      <c r="E170" s="674"/>
      <c r="F170" s="674"/>
      <c r="G170" s="674"/>
      <c r="H170" s="674"/>
      <c r="I170" s="674" t="s">
        <v>92</v>
      </c>
      <c r="J170" s="674"/>
      <c r="K170" s="674"/>
      <c r="L170" s="674"/>
      <c r="M170" s="674"/>
      <c r="N170" s="674"/>
      <c r="O170" s="674"/>
      <c r="P170" s="638" t="s">
        <v>93</v>
      </c>
      <c r="Q170" s="639"/>
      <c r="R170" s="639"/>
      <c r="S170" s="639"/>
      <c r="T170" s="639"/>
      <c r="U170" s="639"/>
      <c r="V170" s="639"/>
      <c r="W170" s="639"/>
      <c r="X170" s="639"/>
      <c r="Y170" s="639"/>
      <c r="Z170" s="639"/>
      <c r="AA170" s="639"/>
      <c r="AB170" s="639"/>
      <c r="AC170" s="639"/>
      <c r="AD170" s="639"/>
      <c r="AE170" s="639"/>
      <c r="AF170" s="639"/>
      <c r="AG170" s="640"/>
    </row>
    <row r="171" spans="1:33" ht="15" customHeight="1" thickBot="1">
      <c r="A171" s="4"/>
      <c r="B171" s="675"/>
      <c r="C171" s="676"/>
      <c r="D171" s="676"/>
      <c r="E171" s="676"/>
      <c r="F171" s="676"/>
      <c r="G171" s="676"/>
      <c r="H171" s="676"/>
      <c r="I171" s="676" t="s">
        <v>94</v>
      </c>
      <c r="J171" s="676"/>
      <c r="K171" s="676"/>
      <c r="L171" s="676"/>
      <c r="M171" s="676"/>
      <c r="N171" s="676"/>
      <c r="O171" s="676"/>
      <c r="P171" s="914" t="s">
        <v>95</v>
      </c>
      <c r="Q171" s="915"/>
      <c r="R171" s="915"/>
      <c r="S171" s="915"/>
      <c r="T171" s="915"/>
      <c r="U171" s="915"/>
      <c r="V171" s="915"/>
      <c r="W171" s="915"/>
      <c r="X171" s="915"/>
      <c r="Y171" s="915"/>
      <c r="Z171" s="915"/>
      <c r="AA171" s="915"/>
      <c r="AB171" s="915"/>
      <c r="AC171" s="915"/>
      <c r="AD171" s="915"/>
      <c r="AE171" s="915"/>
      <c r="AF171" s="915"/>
      <c r="AG171" s="916"/>
    </row>
    <row r="172" spans="1:33" ht="15" customHeight="1" thickTop="1">
      <c r="A172" s="4"/>
      <c r="B172" s="645" t="s">
        <v>96</v>
      </c>
      <c r="C172" s="646"/>
      <c r="D172" s="646"/>
      <c r="E172" s="646"/>
      <c r="F172" s="646"/>
      <c r="G172" s="646"/>
      <c r="H172" s="646"/>
      <c r="I172" s="649" t="s">
        <v>97</v>
      </c>
      <c r="J172" s="646"/>
      <c r="K172" s="646"/>
      <c r="L172" s="646"/>
      <c r="M172" s="646"/>
      <c r="N172" s="646"/>
      <c r="O172" s="650"/>
      <c r="P172" s="649" t="s">
        <v>98</v>
      </c>
      <c r="Q172" s="646"/>
      <c r="R172" s="646"/>
      <c r="S172" s="646"/>
      <c r="T172" s="646"/>
      <c r="U172" s="646"/>
      <c r="V172" s="646"/>
      <c r="W172" s="646"/>
      <c r="X172" s="646"/>
      <c r="Y172" s="646"/>
      <c r="Z172" s="646"/>
      <c r="AA172" s="646"/>
      <c r="AB172" s="646"/>
      <c r="AC172" s="646"/>
      <c r="AD172" s="646"/>
      <c r="AE172" s="646"/>
      <c r="AF172" s="646"/>
      <c r="AG172" s="653"/>
    </row>
    <row r="173" spans="1:33" ht="15" customHeight="1" thickBot="1">
      <c r="A173" s="4"/>
      <c r="B173" s="647"/>
      <c r="C173" s="648"/>
      <c r="D173" s="648"/>
      <c r="E173" s="648"/>
      <c r="F173" s="648"/>
      <c r="G173" s="648"/>
      <c r="H173" s="648"/>
      <c r="I173" s="651"/>
      <c r="J173" s="648"/>
      <c r="K173" s="648"/>
      <c r="L173" s="648"/>
      <c r="M173" s="648"/>
      <c r="N173" s="648"/>
      <c r="O173" s="652"/>
      <c r="P173" s="651"/>
      <c r="Q173" s="648"/>
      <c r="R173" s="648"/>
      <c r="S173" s="648"/>
      <c r="T173" s="648"/>
      <c r="U173" s="648"/>
      <c r="V173" s="648"/>
      <c r="W173" s="648"/>
      <c r="X173" s="648"/>
      <c r="Y173" s="648"/>
      <c r="Z173" s="648"/>
      <c r="AA173" s="648"/>
      <c r="AB173" s="648"/>
      <c r="AC173" s="648"/>
      <c r="AD173" s="648"/>
      <c r="AE173" s="648"/>
      <c r="AF173" s="648"/>
      <c r="AG173" s="654"/>
    </row>
    <row r="174" spans="1:33" ht="15" customHeight="1" thickTop="1">
      <c r="A174" s="4"/>
      <c r="B174" s="655" t="s">
        <v>99</v>
      </c>
      <c r="C174" s="656"/>
      <c r="D174" s="656"/>
      <c r="E174" s="656"/>
      <c r="F174" s="656"/>
      <c r="G174" s="656"/>
      <c r="H174" s="656"/>
      <c r="I174" s="659" t="s">
        <v>100</v>
      </c>
      <c r="J174" s="660"/>
      <c r="K174" s="660"/>
      <c r="L174" s="660"/>
      <c r="M174" s="660"/>
      <c r="N174" s="660"/>
      <c r="O174" s="661"/>
      <c r="P174" s="662" t="s">
        <v>101</v>
      </c>
      <c r="Q174" s="663"/>
      <c r="R174" s="663"/>
      <c r="S174" s="663"/>
      <c r="T174" s="663"/>
      <c r="U174" s="663"/>
      <c r="V174" s="663"/>
      <c r="W174" s="663"/>
      <c r="X174" s="663"/>
      <c r="Y174" s="663"/>
      <c r="Z174" s="663"/>
      <c r="AA174" s="663"/>
      <c r="AB174" s="663"/>
      <c r="AC174" s="663"/>
      <c r="AD174" s="663"/>
      <c r="AE174" s="663"/>
      <c r="AF174" s="663"/>
      <c r="AG174" s="664"/>
    </row>
    <row r="175" spans="1:33" ht="15" customHeight="1">
      <c r="A175" s="4"/>
      <c r="B175" s="655"/>
      <c r="C175" s="656"/>
      <c r="D175" s="656"/>
      <c r="E175" s="656"/>
      <c r="F175" s="656"/>
      <c r="G175" s="656"/>
      <c r="H175" s="656"/>
      <c r="I175" s="638" t="s">
        <v>102</v>
      </c>
      <c r="J175" s="639"/>
      <c r="K175" s="639"/>
      <c r="L175" s="639"/>
      <c r="M175" s="639"/>
      <c r="N175" s="639"/>
      <c r="O175" s="665"/>
      <c r="P175" s="638" t="s">
        <v>103</v>
      </c>
      <c r="Q175" s="639"/>
      <c r="R175" s="639"/>
      <c r="S175" s="639"/>
      <c r="T175" s="639"/>
      <c r="U175" s="639"/>
      <c r="V175" s="639"/>
      <c r="W175" s="639"/>
      <c r="X175" s="639"/>
      <c r="Y175" s="639"/>
      <c r="Z175" s="639"/>
      <c r="AA175" s="639"/>
      <c r="AB175" s="639"/>
      <c r="AC175" s="639"/>
      <c r="AD175" s="639"/>
      <c r="AE175" s="639"/>
      <c r="AF175" s="639"/>
      <c r="AG175" s="640"/>
    </row>
    <row r="176" spans="1:33" ht="15" customHeight="1">
      <c r="A176" s="4"/>
      <c r="B176" s="655"/>
      <c r="C176" s="656"/>
      <c r="D176" s="656"/>
      <c r="E176" s="656"/>
      <c r="F176" s="656"/>
      <c r="G176" s="656"/>
      <c r="H176" s="656"/>
      <c r="I176" s="666" t="s">
        <v>104</v>
      </c>
      <c r="J176" s="667"/>
      <c r="K176" s="667"/>
      <c r="L176" s="667"/>
      <c r="M176" s="667"/>
      <c r="N176" s="667"/>
      <c r="O176" s="668"/>
      <c r="P176" s="666" t="s">
        <v>105</v>
      </c>
      <c r="Q176" s="667"/>
      <c r="R176" s="667"/>
      <c r="S176" s="667"/>
      <c r="T176" s="667"/>
      <c r="U176" s="667"/>
      <c r="V176" s="667"/>
      <c r="W176" s="667"/>
      <c r="X176" s="667"/>
      <c r="Y176" s="667"/>
      <c r="Z176" s="667"/>
      <c r="AA176" s="667"/>
      <c r="AB176" s="667"/>
      <c r="AC176" s="667"/>
      <c r="AD176" s="667"/>
      <c r="AE176" s="667"/>
      <c r="AF176" s="667"/>
      <c r="AG176" s="669"/>
    </row>
    <row r="177" spans="1:33" ht="15" customHeight="1">
      <c r="A177" s="4"/>
      <c r="B177" s="655"/>
      <c r="C177" s="656"/>
      <c r="D177" s="656"/>
      <c r="E177" s="656"/>
      <c r="F177" s="656"/>
      <c r="G177" s="656"/>
      <c r="H177" s="656"/>
      <c r="I177" s="659"/>
      <c r="J177" s="660"/>
      <c r="K177" s="660"/>
      <c r="L177" s="660"/>
      <c r="M177" s="660"/>
      <c r="N177" s="660"/>
      <c r="O177" s="661"/>
      <c r="P177" s="659"/>
      <c r="Q177" s="660"/>
      <c r="R177" s="660"/>
      <c r="S177" s="660"/>
      <c r="T177" s="660"/>
      <c r="U177" s="660"/>
      <c r="V177" s="660"/>
      <c r="W177" s="660"/>
      <c r="X177" s="660"/>
      <c r="Y177" s="660"/>
      <c r="Z177" s="660"/>
      <c r="AA177" s="660"/>
      <c r="AB177" s="660"/>
      <c r="AC177" s="660"/>
      <c r="AD177" s="660"/>
      <c r="AE177" s="660"/>
      <c r="AF177" s="660"/>
      <c r="AG177" s="670"/>
    </row>
    <row r="178" spans="1:33" ht="15" customHeight="1">
      <c r="A178" s="4"/>
      <c r="B178" s="655"/>
      <c r="C178" s="656"/>
      <c r="D178" s="656"/>
      <c r="E178" s="656"/>
      <c r="F178" s="656"/>
      <c r="G178" s="656"/>
      <c r="H178" s="656"/>
      <c r="I178" s="682" t="s">
        <v>106</v>
      </c>
      <c r="J178" s="683"/>
      <c r="K178" s="683"/>
      <c r="L178" s="683"/>
      <c r="M178" s="683"/>
      <c r="N178" s="683"/>
      <c r="O178" s="684"/>
      <c r="P178" s="638" t="s">
        <v>107</v>
      </c>
      <c r="Q178" s="639"/>
      <c r="R178" s="639"/>
      <c r="S178" s="639"/>
      <c r="T178" s="639"/>
      <c r="U178" s="639"/>
      <c r="V178" s="639"/>
      <c r="W178" s="639"/>
      <c r="X178" s="639"/>
      <c r="Y178" s="639"/>
      <c r="Z178" s="639"/>
      <c r="AA178" s="639"/>
      <c r="AB178" s="639"/>
      <c r="AC178" s="639"/>
      <c r="AD178" s="639"/>
      <c r="AE178" s="639"/>
      <c r="AF178" s="639"/>
      <c r="AG178" s="640"/>
    </row>
    <row r="179" spans="1:33" ht="15" customHeight="1" thickBot="1">
      <c r="A179" s="4"/>
      <c r="B179" s="657"/>
      <c r="C179" s="658"/>
      <c r="D179" s="658"/>
      <c r="E179" s="658"/>
      <c r="F179" s="658"/>
      <c r="G179" s="658"/>
      <c r="H179" s="658"/>
      <c r="I179" s="641" t="s">
        <v>108</v>
      </c>
      <c r="J179" s="642"/>
      <c r="K179" s="642"/>
      <c r="L179" s="642"/>
      <c r="M179" s="642"/>
      <c r="N179" s="642"/>
      <c r="O179" s="643"/>
      <c r="P179" s="641" t="s">
        <v>109</v>
      </c>
      <c r="Q179" s="642"/>
      <c r="R179" s="642"/>
      <c r="S179" s="642"/>
      <c r="T179" s="642"/>
      <c r="U179" s="642"/>
      <c r="V179" s="642"/>
      <c r="W179" s="642"/>
      <c r="X179" s="642"/>
      <c r="Y179" s="642"/>
      <c r="Z179" s="642"/>
      <c r="AA179" s="642"/>
      <c r="AB179" s="642"/>
      <c r="AC179" s="642"/>
      <c r="AD179" s="642"/>
      <c r="AE179" s="642"/>
      <c r="AF179" s="642"/>
      <c r="AG179" s="644"/>
    </row>
    <row r="180" spans="1:33" ht="15" customHeight="1">
      <c r="A180" s="4"/>
      <c r="B180" s="2"/>
      <c r="C180" s="2"/>
      <c r="D180" s="2"/>
      <c r="E180" s="34"/>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ht="15" customHeight="1">
      <c r="A181" s="1" t="s">
        <v>110</v>
      </c>
      <c r="B181" s="33"/>
      <c r="C181" s="33"/>
      <c r="D181" s="33"/>
      <c r="E181" s="32"/>
      <c r="F181" s="33"/>
      <c r="G181" s="33"/>
      <c r="H181" s="33"/>
      <c r="I181" s="33"/>
      <c r="J181" s="33"/>
      <c r="K181" s="33"/>
      <c r="L181" s="33"/>
      <c r="M181" s="33"/>
      <c r="N181" s="33"/>
      <c r="O181" s="33"/>
      <c r="P181" s="33"/>
      <c r="Q181" s="33"/>
      <c r="R181" s="9"/>
      <c r="S181" s="9"/>
      <c r="T181" s="9"/>
      <c r="U181" s="7"/>
      <c r="V181" s="2"/>
      <c r="W181" s="2"/>
      <c r="X181" s="2"/>
      <c r="Y181" s="2"/>
      <c r="Z181" s="2"/>
      <c r="AA181" s="2"/>
      <c r="AB181" s="2"/>
      <c r="AC181" s="2"/>
      <c r="AD181" s="2"/>
      <c r="AE181" s="2"/>
      <c r="AF181" s="2"/>
      <c r="AG181" s="2"/>
    </row>
    <row r="182" spans="1:33" ht="25.5" customHeight="1" thickBot="1">
      <c r="B182" s="630" t="s">
        <v>111</v>
      </c>
      <c r="C182" s="630"/>
      <c r="D182" s="630"/>
      <c r="E182" s="630"/>
      <c r="F182" s="630"/>
      <c r="G182" s="630"/>
      <c r="H182" s="630"/>
      <c r="I182" s="630"/>
      <c r="J182" s="630"/>
      <c r="K182" s="630"/>
      <c r="L182" s="630"/>
      <c r="M182" s="630"/>
      <c r="N182" s="630"/>
      <c r="O182" s="630"/>
      <c r="P182" s="630"/>
      <c r="Q182" s="630"/>
      <c r="R182" s="630"/>
      <c r="S182" s="630"/>
      <c r="T182" s="630"/>
      <c r="U182" s="630"/>
      <c r="V182" s="630"/>
      <c r="W182" s="630"/>
      <c r="X182" s="630"/>
      <c r="Y182" s="630"/>
      <c r="Z182" s="630"/>
      <c r="AA182" s="630"/>
      <c r="AB182" s="630"/>
      <c r="AC182" s="630"/>
      <c r="AD182" s="630"/>
      <c r="AE182" s="630"/>
      <c r="AF182" s="630"/>
      <c r="AG182" s="630"/>
    </row>
    <row r="183" spans="1:33" ht="22.5" customHeight="1">
      <c r="A183" s="184" t="b">
        <v>0</v>
      </c>
      <c r="B183" s="74"/>
      <c r="C183" s="75" t="s">
        <v>112</v>
      </c>
      <c r="D183" s="634" t="s">
        <v>113</v>
      </c>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5"/>
    </row>
    <row r="184" spans="1:33" ht="22.5" customHeight="1" thickBot="1">
      <c r="A184" s="184" t="b">
        <v>0</v>
      </c>
      <c r="B184" s="76"/>
      <c r="C184" s="77" t="s">
        <v>114</v>
      </c>
      <c r="D184" s="630"/>
      <c r="E184" s="630"/>
      <c r="F184" s="630"/>
      <c r="G184" s="630"/>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6"/>
    </row>
    <row r="185" spans="1:33" ht="22.5" customHeight="1">
      <c r="A185" s="184" t="b">
        <v>0</v>
      </c>
      <c r="B185" s="74"/>
      <c r="C185" s="75" t="s">
        <v>112</v>
      </c>
      <c r="D185" s="634" t="s">
        <v>115</v>
      </c>
      <c r="E185" s="634"/>
      <c r="F185" s="634"/>
      <c r="G185" s="634"/>
      <c r="H185" s="634"/>
      <c r="I185" s="634"/>
      <c r="J185" s="634"/>
      <c r="K185" s="634"/>
      <c r="L185" s="634"/>
      <c r="M185" s="634"/>
      <c r="N185" s="634"/>
      <c r="O185" s="634"/>
      <c r="P185" s="634"/>
      <c r="Q185" s="634"/>
      <c r="R185" s="634"/>
      <c r="S185" s="634"/>
      <c r="T185" s="634"/>
      <c r="U185" s="634"/>
      <c r="V185" s="634"/>
      <c r="W185" s="634"/>
      <c r="X185" s="634"/>
      <c r="Y185" s="634"/>
      <c r="Z185" s="634"/>
      <c r="AA185" s="634"/>
      <c r="AB185" s="634"/>
      <c r="AC185" s="634"/>
      <c r="AD185" s="634"/>
      <c r="AE185" s="634"/>
      <c r="AF185" s="634"/>
      <c r="AG185" s="635"/>
    </row>
    <row r="186" spans="1:33" ht="22.5" customHeight="1" thickBot="1">
      <c r="A186" s="184" t="b">
        <v>0</v>
      </c>
      <c r="B186" s="76"/>
      <c r="C186" s="77" t="s">
        <v>114</v>
      </c>
      <c r="D186" s="630"/>
      <c r="E186" s="630"/>
      <c r="F186" s="630"/>
      <c r="G186" s="630"/>
      <c r="H186" s="630"/>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30"/>
      <c r="AE186" s="630"/>
      <c r="AF186" s="630"/>
      <c r="AG186" s="636"/>
    </row>
    <row r="187" spans="1:33" ht="22.5" customHeight="1">
      <c r="A187" s="184" t="b">
        <v>0</v>
      </c>
      <c r="B187" s="74"/>
      <c r="C187" s="75" t="s">
        <v>112</v>
      </c>
      <c r="D187" s="634" t="s">
        <v>116</v>
      </c>
      <c r="E187" s="634"/>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5"/>
    </row>
    <row r="188" spans="1:33" ht="22.5" customHeight="1" thickBot="1">
      <c r="A188" s="184" t="b">
        <v>0</v>
      </c>
      <c r="B188" s="76"/>
      <c r="C188" s="77" t="s">
        <v>114</v>
      </c>
      <c r="D188" s="630"/>
      <c r="E188" s="630"/>
      <c r="F188" s="630"/>
      <c r="G188" s="630"/>
      <c r="H188" s="630"/>
      <c r="I188" s="630"/>
      <c r="J188" s="630"/>
      <c r="K188" s="630"/>
      <c r="L188" s="630"/>
      <c r="M188" s="630"/>
      <c r="N188" s="630"/>
      <c r="O188" s="630"/>
      <c r="P188" s="630"/>
      <c r="Q188" s="630"/>
      <c r="R188" s="630"/>
      <c r="S188" s="630"/>
      <c r="T188" s="630"/>
      <c r="U188" s="630"/>
      <c r="V188" s="630"/>
      <c r="W188" s="630"/>
      <c r="X188" s="630"/>
      <c r="Y188" s="630"/>
      <c r="Z188" s="630"/>
      <c r="AA188" s="630"/>
      <c r="AB188" s="630"/>
      <c r="AC188" s="630"/>
      <c r="AD188" s="630"/>
      <c r="AE188" s="630"/>
      <c r="AF188" s="630"/>
      <c r="AG188" s="636"/>
    </row>
    <row r="189" spans="1:33" ht="22.5" customHeight="1">
      <c r="A189" s="184" t="b">
        <v>0</v>
      </c>
      <c r="B189" s="74"/>
      <c r="C189" s="75" t="s">
        <v>112</v>
      </c>
      <c r="D189" s="634" t="s">
        <v>117</v>
      </c>
      <c r="E189" s="634"/>
      <c r="F189" s="634"/>
      <c r="G189" s="634"/>
      <c r="H189" s="634"/>
      <c r="I189" s="634"/>
      <c r="J189" s="634"/>
      <c r="K189" s="634"/>
      <c r="L189" s="634"/>
      <c r="M189" s="634"/>
      <c r="N189" s="634"/>
      <c r="O189" s="634"/>
      <c r="P189" s="634"/>
      <c r="Q189" s="634"/>
      <c r="R189" s="634"/>
      <c r="S189" s="634"/>
      <c r="T189" s="634"/>
      <c r="U189" s="634"/>
      <c r="V189" s="634"/>
      <c r="W189" s="634"/>
      <c r="X189" s="634"/>
      <c r="Y189" s="634"/>
      <c r="Z189" s="634"/>
      <c r="AA189" s="634"/>
      <c r="AB189" s="634"/>
      <c r="AC189" s="634"/>
      <c r="AD189" s="634"/>
      <c r="AE189" s="634"/>
      <c r="AF189" s="634"/>
      <c r="AG189" s="635"/>
    </row>
    <row r="190" spans="1:33" ht="22.5" customHeight="1" thickBot="1">
      <c r="A190" s="184" t="b">
        <v>0</v>
      </c>
      <c r="B190" s="76"/>
      <c r="C190" s="77" t="s">
        <v>114</v>
      </c>
      <c r="D190" s="630"/>
      <c r="E190" s="630"/>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6"/>
    </row>
    <row r="191" spans="1:33" ht="22.5" customHeight="1">
      <c r="A191" s="184" t="b">
        <v>0</v>
      </c>
      <c r="B191" s="78"/>
      <c r="C191" s="79" t="s">
        <v>112</v>
      </c>
      <c r="D191" s="407" t="s">
        <v>118</v>
      </c>
      <c r="E191" s="407"/>
      <c r="F191" s="407"/>
      <c r="G191" s="407"/>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637"/>
    </row>
    <row r="192" spans="1:33" ht="22.5" customHeight="1" thickBot="1">
      <c r="A192" s="184" t="b">
        <v>0</v>
      </c>
      <c r="B192" s="76"/>
      <c r="C192" s="77" t="s">
        <v>114</v>
      </c>
      <c r="D192" s="630"/>
      <c r="E192" s="630"/>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6"/>
    </row>
    <row r="193" spans="1:33" ht="15" customHeight="1">
      <c r="A193" s="4"/>
      <c r="B193" s="2"/>
      <c r="C193" s="2"/>
      <c r="D193" s="2"/>
      <c r="E193" s="34"/>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33" ht="15" customHeight="1">
      <c r="A194" s="1" t="s">
        <v>119</v>
      </c>
      <c r="B194" s="33"/>
      <c r="C194" s="33"/>
      <c r="D194" s="33"/>
      <c r="E194" s="32"/>
      <c r="F194" s="33"/>
      <c r="G194" s="33"/>
      <c r="H194" s="33"/>
      <c r="I194" s="33"/>
      <c r="J194" s="33"/>
      <c r="K194" s="33"/>
      <c r="L194" s="33"/>
      <c r="M194" s="33"/>
      <c r="N194" s="33"/>
      <c r="O194" s="33"/>
      <c r="P194" s="33"/>
      <c r="Q194" s="33"/>
      <c r="R194" s="9"/>
      <c r="S194" s="9"/>
      <c r="T194" s="9"/>
      <c r="U194" s="7"/>
      <c r="V194" s="7"/>
      <c r="W194" s="7"/>
      <c r="X194" s="7"/>
      <c r="Y194" s="7"/>
      <c r="Z194" s="7"/>
      <c r="AA194" s="7"/>
      <c r="AB194" s="7"/>
      <c r="AC194" s="7"/>
      <c r="AD194" s="33"/>
      <c r="AE194" s="33"/>
      <c r="AF194" s="33"/>
      <c r="AG194" s="33"/>
    </row>
    <row r="195" spans="1:33" ht="15" customHeight="1">
      <c r="B195" s="407" t="s">
        <v>120</v>
      </c>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row>
    <row r="196" spans="1:33" ht="15" customHeight="1" thickBot="1">
      <c r="B196" s="630"/>
      <c r="C196" s="630"/>
      <c r="D196" s="630"/>
      <c r="E196" s="630"/>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row>
    <row r="197" spans="1:33" ht="15" customHeight="1">
      <c r="B197" s="620" t="s">
        <v>121</v>
      </c>
      <c r="C197" s="621"/>
      <c r="D197" s="621"/>
      <c r="E197" s="621"/>
      <c r="F197" s="621"/>
      <c r="G197" s="622"/>
      <c r="H197" s="631"/>
      <c r="I197" s="632"/>
      <c r="J197" s="632"/>
      <c r="K197" s="632"/>
      <c r="L197" s="632"/>
      <c r="M197" s="632"/>
      <c r="N197" s="632"/>
      <c r="O197" s="632"/>
      <c r="P197" s="633"/>
      <c r="Q197" s="626" t="s">
        <v>122</v>
      </c>
      <c r="R197" s="621"/>
      <c r="S197" s="621"/>
      <c r="T197" s="621"/>
      <c r="U197" s="621"/>
      <c r="V197" s="622"/>
      <c r="W197" s="913"/>
      <c r="X197" s="611"/>
      <c r="Y197" s="611"/>
      <c r="Z197" s="611"/>
      <c r="AA197" s="611"/>
      <c r="AB197" s="611"/>
      <c r="AC197" s="611"/>
      <c r="AD197" s="611"/>
      <c r="AE197" s="611"/>
      <c r="AF197" s="611"/>
      <c r="AG197" s="903"/>
    </row>
    <row r="198" spans="1:33" ht="15" customHeight="1">
      <c r="B198" s="412"/>
      <c r="C198" s="413"/>
      <c r="D198" s="413"/>
      <c r="E198" s="413"/>
      <c r="F198" s="413"/>
      <c r="G198" s="414"/>
      <c r="H198" s="418"/>
      <c r="I198" s="419"/>
      <c r="J198" s="419"/>
      <c r="K198" s="419"/>
      <c r="L198" s="419"/>
      <c r="M198" s="419"/>
      <c r="N198" s="419"/>
      <c r="O198" s="419"/>
      <c r="P198" s="420"/>
      <c r="Q198" s="422"/>
      <c r="R198" s="413"/>
      <c r="S198" s="413"/>
      <c r="T198" s="413"/>
      <c r="U198" s="413"/>
      <c r="V198" s="414"/>
      <c r="W198" s="426"/>
      <c r="X198" s="427"/>
      <c r="Y198" s="427"/>
      <c r="Z198" s="427"/>
      <c r="AA198" s="427"/>
      <c r="AB198" s="427"/>
      <c r="AC198" s="427"/>
      <c r="AD198" s="427"/>
      <c r="AE198" s="427"/>
      <c r="AF198" s="427"/>
      <c r="AG198" s="428"/>
    </row>
    <row r="199" spans="1:33" ht="15" customHeight="1">
      <c r="B199" s="393" t="s">
        <v>25</v>
      </c>
      <c r="C199" s="391"/>
      <c r="D199" s="391"/>
      <c r="E199" s="391"/>
      <c r="F199" s="391"/>
      <c r="G199" s="391"/>
      <c r="H199" s="429"/>
      <c r="I199" s="387"/>
      <c r="J199" s="387"/>
      <c r="K199" s="387"/>
      <c r="L199" s="387"/>
      <c r="M199" s="387"/>
      <c r="N199" s="387"/>
      <c r="O199" s="387"/>
      <c r="P199" s="387"/>
      <c r="Q199" s="387"/>
      <c r="R199" s="387"/>
      <c r="S199" s="387"/>
      <c r="T199" s="387"/>
      <c r="U199" s="387"/>
      <c r="V199" s="389"/>
      <c r="W199" s="907"/>
      <c r="X199" s="908"/>
      <c r="Y199" s="908"/>
      <c r="Z199" s="908"/>
      <c r="AA199" s="908"/>
      <c r="AB199" s="908"/>
      <c r="AC199" s="908"/>
      <c r="AD199" s="908"/>
      <c r="AE199" s="908"/>
      <c r="AF199" s="908"/>
      <c r="AG199" s="909"/>
    </row>
    <row r="200" spans="1:33" ht="15" customHeight="1">
      <c r="B200" s="393"/>
      <c r="C200" s="391"/>
      <c r="D200" s="391"/>
      <c r="E200" s="391"/>
      <c r="F200" s="391"/>
      <c r="G200" s="391"/>
      <c r="H200" s="373"/>
      <c r="I200" s="430"/>
      <c r="J200" s="430"/>
      <c r="K200" s="430"/>
      <c r="L200" s="430"/>
      <c r="M200" s="430"/>
      <c r="N200" s="430"/>
      <c r="O200" s="430"/>
      <c r="P200" s="430"/>
      <c r="Q200" s="430"/>
      <c r="R200" s="430"/>
      <c r="S200" s="430"/>
      <c r="T200" s="430"/>
      <c r="U200" s="430"/>
      <c r="V200" s="374"/>
      <c r="W200" s="907"/>
      <c r="X200" s="908"/>
      <c r="Y200" s="908"/>
      <c r="Z200" s="908"/>
      <c r="AA200" s="908"/>
      <c r="AB200" s="908"/>
      <c r="AC200" s="908"/>
      <c r="AD200" s="908"/>
      <c r="AE200" s="908"/>
      <c r="AF200" s="908"/>
      <c r="AG200" s="909"/>
    </row>
    <row r="201" spans="1:33" ht="15" customHeight="1">
      <c r="B201" s="393" t="s">
        <v>77</v>
      </c>
      <c r="C201" s="391"/>
      <c r="D201" s="391"/>
      <c r="E201" s="391"/>
      <c r="F201" s="391"/>
      <c r="G201" s="391"/>
      <c r="H201" s="395"/>
      <c r="I201" s="396"/>
      <c r="J201" s="396"/>
      <c r="K201" s="396"/>
      <c r="L201" s="396"/>
      <c r="M201" s="396"/>
      <c r="N201" s="396"/>
      <c r="O201" s="396"/>
      <c r="P201" s="396"/>
      <c r="Q201" s="396"/>
      <c r="R201" s="396"/>
      <c r="S201" s="396"/>
      <c r="T201" s="396"/>
      <c r="U201" s="396"/>
      <c r="V201" s="397"/>
      <c r="W201" s="907"/>
      <c r="X201" s="908"/>
      <c r="Y201" s="908"/>
      <c r="Z201" s="908"/>
      <c r="AA201" s="908"/>
      <c r="AB201" s="908"/>
      <c r="AC201" s="908"/>
      <c r="AD201" s="908"/>
      <c r="AE201" s="908"/>
      <c r="AF201" s="908"/>
      <c r="AG201" s="909"/>
    </row>
    <row r="202" spans="1:33" ht="15" customHeight="1">
      <c r="B202" s="393"/>
      <c r="C202" s="391"/>
      <c r="D202" s="391"/>
      <c r="E202" s="391"/>
      <c r="F202" s="391"/>
      <c r="G202" s="391"/>
      <c r="H202" s="431"/>
      <c r="I202" s="432"/>
      <c r="J202" s="432"/>
      <c r="K202" s="432"/>
      <c r="L202" s="432"/>
      <c r="M202" s="432"/>
      <c r="N202" s="432"/>
      <c r="O202" s="432"/>
      <c r="P202" s="432"/>
      <c r="Q202" s="432"/>
      <c r="R202" s="432"/>
      <c r="S202" s="432"/>
      <c r="T202" s="432"/>
      <c r="U202" s="432"/>
      <c r="V202" s="433"/>
      <c r="W202" s="907"/>
      <c r="X202" s="908"/>
      <c r="Y202" s="908"/>
      <c r="Z202" s="908"/>
      <c r="AA202" s="908"/>
      <c r="AB202" s="908"/>
      <c r="AC202" s="908"/>
      <c r="AD202" s="908"/>
      <c r="AE202" s="908"/>
      <c r="AF202" s="908"/>
      <c r="AG202" s="909"/>
    </row>
    <row r="203" spans="1:33" ht="15" customHeight="1">
      <c r="B203" s="393" t="s">
        <v>78</v>
      </c>
      <c r="C203" s="391"/>
      <c r="D203" s="391"/>
      <c r="E203" s="391"/>
      <c r="F203" s="391"/>
      <c r="G203" s="391"/>
      <c r="H203" s="395"/>
      <c r="I203" s="396"/>
      <c r="J203" s="396"/>
      <c r="K203" s="396"/>
      <c r="L203" s="396"/>
      <c r="M203" s="396"/>
      <c r="N203" s="396"/>
      <c r="O203" s="396"/>
      <c r="P203" s="396"/>
      <c r="Q203" s="396"/>
      <c r="R203" s="396"/>
      <c r="S203" s="396"/>
      <c r="T203" s="396"/>
      <c r="U203" s="396"/>
      <c r="V203" s="397"/>
      <c r="W203" s="907"/>
      <c r="X203" s="908"/>
      <c r="Y203" s="908"/>
      <c r="Z203" s="908"/>
      <c r="AA203" s="908"/>
      <c r="AB203" s="908"/>
      <c r="AC203" s="908"/>
      <c r="AD203" s="908"/>
      <c r="AE203" s="908"/>
      <c r="AF203" s="908"/>
      <c r="AG203" s="909"/>
    </row>
    <row r="204" spans="1:33" ht="15" customHeight="1">
      <c r="B204" s="393"/>
      <c r="C204" s="391"/>
      <c r="D204" s="391"/>
      <c r="E204" s="391"/>
      <c r="F204" s="391"/>
      <c r="G204" s="391"/>
      <c r="H204" s="431"/>
      <c r="I204" s="432"/>
      <c r="J204" s="432"/>
      <c r="K204" s="432"/>
      <c r="L204" s="432"/>
      <c r="M204" s="432"/>
      <c r="N204" s="432"/>
      <c r="O204" s="432"/>
      <c r="P204" s="432"/>
      <c r="Q204" s="432"/>
      <c r="R204" s="432"/>
      <c r="S204" s="432"/>
      <c r="T204" s="432"/>
      <c r="U204" s="432"/>
      <c r="V204" s="433"/>
      <c r="W204" s="907"/>
      <c r="X204" s="908"/>
      <c r="Y204" s="908"/>
      <c r="Z204" s="908"/>
      <c r="AA204" s="908"/>
      <c r="AB204" s="908"/>
      <c r="AC204" s="908"/>
      <c r="AD204" s="908"/>
      <c r="AE204" s="908"/>
      <c r="AF204" s="908"/>
      <c r="AG204" s="909"/>
    </row>
    <row r="205" spans="1:33" ht="15" customHeight="1">
      <c r="B205" s="393" t="s">
        <v>28</v>
      </c>
      <c r="C205" s="391"/>
      <c r="D205" s="391"/>
      <c r="E205" s="391"/>
      <c r="F205" s="391"/>
      <c r="G205" s="391"/>
      <c r="H205" s="612"/>
      <c r="I205" s="613"/>
      <c r="J205" s="613"/>
      <c r="K205" s="613"/>
      <c r="L205" s="613"/>
      <c r="M205" s="613"/>
      <c r="N205" s="613"/>
      <c r="O205" s="613"/>
      <c r="P205" s="613"/>
      <c r="Q205" s="613"/>
      <c r="R205" s="613"/>
      <c r="S205" s="613"/>
      <c r="T205" s="613"/>
      <c r="U205" s="613"/>
      <c r="V205" s="614"/>
      <c r="W205" s="907"/>
      <c r="X205" s="908"/>
      <c r="Y205" s="908"/>
      <c r="Z205" s="908"/>
      <c r="AA205" s="908"/>
      <c r="AB205" s="908"/>
      <c r="AC205" s="908"/>
      <c r="AD205" s="908"/>
      <c r="AE205" s="908"/>
      <c r="AF205" s="908"/>
      <c r="AG205" s="909"/>
    </row>
    <row r="206" spans="1:33" ht="15" customHeight="1">
      <c r="B206" s="393"/>
      <c r="C206" s="391"/>
      <c r="D206" s="391"/>
      <c r="E206" s="391"/>
      <c r="F206" s="391"/>
      <c r="G206" s="391"/>
      <c r="H206" s="615"/>
      <c r="I206" s="616"/>
      <c r="J206" s="616"/>
      <c r="K206" s="616"/>
      <c r="L206" s="616"/>
      <c r="M206" s="616"/>
      <c r="N206" s="616"/>
      <c r="O206" s="616"/>
      <c r="P206" s="616"/>
      <c r="Q206" s="616"/>
      <c r="R206" s="616"/>
      <c r="S206" s="616"/>
      <c r="T206" s="616"/>
      <c r="U206" s="616"/>
      <c r="V206" s="617"/>
      <c r="W206" s="907"/>
      <c r="X206" s="908"/>
      <c r="Y206" s="908"/>
      <c r="Z206" s="908"/>
      <c r="AA206" s="908"/>
      <c r="AB206" s="908"/>
      <c r="AC206" s="908"/>
      <c r="AD206" s="908"/>
      <c r="AE206" s="908"/>
      <c r="AF206" s="908"/>
      <c r="AG206" s="909"/>
    </row>
    <row r="207" spans="1:33" ht="15" customHeight="1">
      <c r="B207" s="393" t="s">
        <v>22</v>
      </c>
      <c r="C207" s="391"/>
      <c r="D207" s="391"/>
      <c r="E207" s="391"/>
      <c r="F207" s="391"/>
      <c r="G207" s="391"/>
      <c r="H207" s="429"/>
      <c r="I207" s="387"/>
      <c r="J207" s="387"/>
      <c r="K207" s="387"/>
      <c r="L207" s="387"/>
      <c r="M207" s="387"/>
      <c r="N207" s="387"/>
      <c r="O207" s="387"/>
      <c r="P207" s="387"/>
      <c r="Q207" s="387"/>
      <c r="R207" s="387"/>
      <c r="S207" s="387"/>
      <c r="T207" s="387"/>
      <c r="U207" s="387"/>
      <c r="V207" s="389"/>
      <c r="W207" s="907"/>
      <c r="X207" s="908"/>
      <c r="Y207" s="908"/>
      <c r="Z207" s="908"/>
      <c r="AA207" s="908"/>
      <c r="AB207" s="908"/>
      <c r="AC207" s="908"/>
      <c r="AD207" s="908"/>
      <c r="AE207" s="908"/>
      <c r="AF207" s="908"/>
      <c r="AG207" s="909"/>
    </row>
    <row r="208" spans="1:33" ht="15" customHeight="1" thickBot="1">
      <c r="B208" s="394"/>
      <c r="C208" s="392"/>
      <c r="D208" s="392"/>
      <c r="E208" s="392"/>
      <c r="F208" s="392"/>
      <c r="G208" s="392"/>
      <c r="H208" s="570"/>
      <c r="I208" s="388"/>
      <c r="J208" s="388"/>
      <c r="K208" s="388"/>
      <c r="L208" s="388"/>
      <c r="M208" s="388"/>
      <c r="N208" s="388"/>
      <c r="O208" s="388"/>
      <c r="P208" s="388"/>
      <c r="Q208" s="388"/>
      <c r="R208" s="388"/>
      <c r="S208" s="388"/>
      <c r="T208" s="388"/>
      <c r="U208" s="388"/>
      <c r="V208" s="390"/>
      <c r="W208" s="910"/>
      <c r="X208" s="911"/>
      <c r="Y208" s="911"/>
      <c r="Z208" s="911"/>
      <c r="AA208" s="911"/>
      <c r="AB208" s="911"/>
      <c r="AC208" s="911"/>
      <c r="AD208" s="911"/>
      <c r="AE208" s="911"/>
      <c r="AF208" s="911"/>
      <c r="AG208" s="912"/>
    </row>
    <row r="209" spans="1:33" ht="15" customHeight="1">
      <c r="A209" s="31" t="s">
        <v>123</v>
      </c>
      <c r="B209" s="59" t="s">
        <v>124</v>
      </c>
      <c r="C209" s="53"/>
      <c r="D209" s="54"/>
      <c r="E209" s="54"/>
      <c r="F209" s="54"/>
      <c r="G209" s="54"/>
      <c r="H209" s="54"/>
      <c r="I209" s="54"/>
      <c r="J209" s="54"/>
      <c r="K209" s="55"/>
      <c r="L209" s="55"/>
      <c r="M209" s="55"/>
      <c r="N209" s="55"/>
      <c r="O209" s="55"/>
      <c r="P209" s="55"/>
      <c r="Q209" s="55"/>
      <c r="R209" s="55"/>
      <c r="S209" s="56"/>
      <c r="T209" s="56"/>
      <c r="U209" s="56"/>
      <c r="V209" s="56"/>
      <c r="W209" s="56"/>
      <c r="X209" s="16"/>
      <c r="Y209" s="16"/>
      <c r="Z209" s="16"/>
      <c r="AA209" s="16"/>
      <c r="AB209" s="16"/>
      <c r="AC209" s="16"/>
      <c r="AD209" s="16"/>
      <c r="AE209" s="16"/>
      <c r="AF209" s="16"/>
      <c r="AG209" s="16"/>
    </row>
    <row r="210" spans="1:33" ht="15" customHeight="1">
      <c r="A210" s="26"/>
      <c r="B210" s="59" t="s">
        <v>125</v>
      </c>
      <c r="C210" s="53"/>
      <c r="D210" s="54"/>
      <c r="E210" s="54"/>
      <c r="F210" s="54"/>
      <c r="G210" s="54"/>
      <c r="H210" s="54"/>
      <c r="I210" s="54"/>
      <c r="J210" s="54"/>
      <c r="K210" s="55"/>
      <c r="L210" s="55"/>
      <c r="M210" s="55"/>
      <c r="N210" s="55"/>
      <c r="O210" s="55"/>
      <c r="P210" s="55"/>
      <c r="Q210" s="55"/>
      <c r="R210" s="55"/>
      <c r="S210" s="56"/>
      <c r="T210" s="56"/>
      <c r="U210" s="56"/>
      <c r="V210" s="56"/>
      <c r="W210" s="56"/>
      <c r="X210" s="16"/>
      <c r="Y210" s="16"/>
      <c r="Z210" s="16"/>
      <c r="AA210" s="16"/>
      <c r="AB210" s="16"/>
      <c r="AC210" s="16"/>
      <c r="AD210" s="16"/>
      <c r="AE210" s="16"/>
      <c r="AF210" s="16"/>
      <c r="AG210" s="16"/>
    </row>
    <row r="211" spans="1:33" ht="15" customHeight="1">
      <c r="A211" s="26"/>
      <c r="B211" s="334" t="s">
        <v>126</v>
      </c>
      <c r="C211" s="53"/>
      <c r="D211" s="54"/>
      <c r="E211" s="54"/>
      <c r="F211" s="54"/>
      <c r="G211" s="54"/>
      <c r="H211" s="54"/>
      <c r="I211" s="54"/>
      <c r="J211" s="54"/>
      <c r="K211" s="55"/>
      <c r="L211" s="55"/>
      <c r="M211" s="55"/>
      <c r="N211" s="55"/>
      <c r="O211" s="55"/>
      <c r="P211" s="55"/>
      <c r="Q211" s="55"/>
      <c r="R211" s="55"/>
      <c r="S211" s="56"/>
      <c r="T211" s="56"/>
      <c r="U211" s="56"/>
      <c r="V211" s="56"/>
      <c r="W211" s="56"/>
      <c r="X211" s="16"/>
      <c r="Y211" s="16"/>
      <c r="Z211" s="16"/>
      <c r="AA211" s="16"/>
      <c r="AB211" s="16"/>
      <c r="AC211" s="16"/>
      <c r="AD211" s="16"/>
      <c r="AE211" s="16"/>
      <c r="AF211" s="16"/>
      <c r="AG211" s="16"/>
    </row>
    <row r="212" spans="1:33" ht="15" customHeight="1">
      <c r="A212" s="26"/>
      <c r="B212" s="53"/>
      <c r="C212" s="53"/>
      <c r="D212" s="54"/>
      <c r="E212" s="54"/>
      <c r="F212" s="54"/>
      <c r="G212" s="54"/>
      <c r="H212" s="54"/>
      <c r="I212" s="54"/>
      <c r="J212" s="54"/>
      <c r="K212" s="55"/>
      <c r="L212" s="55"/>
      <c r="M212" s="55"/>
      <c r="N212" s="55"/>
      <c r="O212" s="55"/>
      <c r="P212" s="55"/>
      <c r="Q212" s="55"/>
      <c r="R212" s="55"/>
      <c r="S212" s="56"/>
      <c r="T212" s="56"/>
      <c r="U212" s="56"/>
      <c r="V212" s="56"/>
      <c r="W212" s="56"/>
      <c r="X212" s="16"/>
      <c r="Y212" s="16"/>
      <c r="Z212" s="16"/>
      <c r="AA212" s="16"/>
      <c r="AB212" s="16"/>
      <c r="AC212" s="16"/>
      <c r="AD212" s="16"/>
      <c r="AE212" s="16"/>
      <c r="AF212" s="16"/>
      <c r="AG212" s="16"/>
    </row>
    <row r="213" spans="1:33" ht="36" customHeight="1">
      <c r="A213" s="926" t="s">
        <v>127</v>
      </c>
      <c r="B213" s="926"/>
      <c r="C213" s="926"/>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926"/>
      <c r="AD213" s="926"/>
      <c r="AE213" s="926"/>
      <c r="AF213" s="926"/>
      <c r="AG213" s="926"/>
    </row>
    <row r="214" spans="1:33" ht="15" customHeight="1">
      <c r="B214" s="407" t="s">
        <v>128</v>
      </c>
      <c r="C214" s="407"/>
      <c r="D214" s="407"/>
      <c r="E214" s="407"/>
      <c r="F214" s="407"/>
      <c r="G214" s="407"/>
      <c r="H214" s="407"/>
      <c r="I214" s="407"/>
      <c r="J214" s="407"/>
      <c r="K214" s="407"/>
      <c r="L214" s="407"/>
      <c r="M214" s="407"/>
      <c r="N214" s="407"/>
      <c r="O214" s="407"/>
      <c r="P214" s="407"/>
      <c r="Q214" s="407"/>
      <c r="R214" s="407"/>
      <c r="S214" s="407"/>
      <c r="T214" s="407"/>
      <c r="U214" s="407"/>
      <c r="V214" s="407"/>
      <c r="W214" s="407"/>
      <c r="X214" s="407"/>
      <c r="Y214" s="407"/>
      <c r="Z214" s="407"/>
      <c r="AA214" s="407"/>
      <c r="AB214" s="407"/>
      <c r="AC214" s="407"/>
      <c r="AD214" s="407"/>
      <c r="AE214" s="407"/>
      <c r="AF214" s="407"/>
      <c r="AG214" s="407"/>
    </row>
    <row r="215" spans="1:33" ht="15" customHeight="1" thickBot="1">
      <c r="B215" s="408"/>
      <c r="C215" s="408"/>
      <c r="D215" s="408"/>
      <c r="E215" s="408"/>
      <c r="F215" s="408"/>
      <c r="G215" s="408"/>
      <c r="H215" s="408"/>
      <c r="I215" s="408"/>
      <c r="J215" s="408"/>
      <c r="K215" s="408"/>
      <c r="L215" s="408"/>
      <c r="M215" s="408"/>
      <c r="N215" s="408"/>
      <c r="O215" s="408"/>
      <c r="P215" s="408"/>
      <c r="Q215" s="408"/>
      <c r="R215" s="408"/>
      <c r="S215" s="408"/>
      <c r="T215" s="408"/>
      <c r="U215" s="408"/>
      <c r="V215" s="408"/>
      <c r="W215" s="408"/>
      <c r="X215" s="408"/>
      <c r="Y215" s="408"/>
      <c r="Z215" s="408"/>
      <c r="AA215" s="408"/>
      <c r="AB215" s="408"/>
      <c r="AC215" s="408"/>
      <c r="AD215" s="408"/>
      <c r="AE215" s="408"/>
      <c r="AF215" s="408"/>
      <c r="AG215" s="408"/>
    </row>
    <row r="216" spans="1:33" ht="15" customHeight="1">
      <c r="A216" s="26"/>
      <c r="B216" s="409" t="s">
        <v>121</v>
      </c>
      <c r="C216" s="410"/>
      <c r="D216" s="410"/>
      <c r="E216" s="410"/>
      <c r="F216" s="410"/>
      <c r="G216" s="411"/>
      <c r="H216" s="415"/>
      <c r="I216" s="416"/>
      <c r="J216" s="416"/>
      <c r="K216" s="416"/>
      <c r="L216" s="416"/>
      <c r="M216" s="416"/>
      <c r="N216" s="416"/>
      <c r="O216" s="416"/>
      <c r="P216" s="417"/>
      <c r="Q216" s="421" t="s">
        <v>122</v>
      </c>
      <c r="R216" s="410"/>
      <c r="S216" s="410"/>
      <c r="T216" s="410"/>
      <c r="U216" s="410"/>
      <c r="V216" s="411"/>
      <c r="W216" s="423"/>
      <c r="X216" s="424"/>
      <c r="Y216" s="424"/>
      <c r="Z216" s="424"/>
      <c r="AA216" s="424"/>
      <c r="AB216" s="424"/>
      <c r="AC216" s="424"/>
      <c r="AD216" s="424"/>
      <c r="AE216" s="424"/>
      <c r="AF216" s="424"/>
      <c r="AG216" s="425"/>
    </row>
    <row r="217" spans="1:33" ht="15" customHeight="1">
      <c r="A217" s="26"/>
      <c r="B217" s="412"/>
      <c r="C217" s="413"/>
      <c r="D217" s="413"/>
      <c r="E217" s="413"/>
      <c r="F217" s="413"/>
      <c r="G217" s="414"/>
      <c r="H217" s="418"/>
      <c r="I217" s="419"/>
      <c r="J217" s="419"/>
      <c r="K217" s="419"/>
      <c r="L217" s="419"/>
      <c r="M217" s="419"/>
      <c r="N217" s="419"/>
      <c r="O217" s="419"/>
      <c r="P217" s="420"/>
      <c r="Q217" s="422"/>
      <c r="R217" s="413"/>
      <c r="S217" s="413"/>
      <c r="T217" s="413"/>
      <c r="U217" s="413"/>
      <c r="V217" s="414"/>
      <c r="W217" s="426"/>
      <c r="X217" s="427"/>
      <c r="Y217" s="427"/>
      <c r="Z217" s="427"/>
      <c r="AA217" s="427"/>
      <c r="AB217" s="427"/>
      <c r="AC217" s="427"/>
      <c r="AD217" s="427"/>
      <c r="AE217" s="427"/>
      <c r="AF217" s="427"/>
      <c r="AG217" s="428"/>
    </row>
    <row r="218" spans="1:33" ht="15" customHeight="1">
      <c r="A218" s="26"/>
      <c r="B218" s="393" t="s">
        <v>25</v>
      </c>
      <c r="C218" s="391"/>
      <c r="D218" s="391"/>
      <c r="E218" s="391"/>
      <c r="F218" s="391"/>
      <c r="G218" s="391"/>
      <c r="H218" s="429"/>
      <c r="I218" s="387"/>
      <c r="J218" s="387"/>
      <c r="K218" s="387"/>
      <c r="L218" s="387"/>
      <c r="M218" s="387"/>
      <c r="N218" s="387"/>
      <c r="O218" s="387"/>
      <c r="P218" s="387"/>
      <c r="Q218" s="387"/>
      <c r="R218" s="387"/>
      <c r="S218" s="387"/>
      <c r="T218" s="387"/>
      <c r="U218" s="387"/>
      <c r="V218" s="389"/>
      <c r="W218" s="401"/>
      <c r="X218" s="402"/>
      <c r="Y218" s="402"/>
      <c r="Z218" s="402"/>
      <c r="AA218" s="402"/>
      <c r="AB218" s="402"/>
      <c r="AC218" s="402"/>
      <c r="AD218" s="402"/>
      <c r="AE218" s="402"/>
      <c r="AF218" s="402"/>
      <c r="AG218" s="403"/>
    </row>
    <row r="219" spans="1:33" ht="15" customHeight="1">
      <c r="A219" s="26"/>
      <c r="B219" s="393"/>
      <c r="C219" s="391"/>
      <c r="D219" s="391"/>
      <c r="E219" s="391"/>
      <c r="F219" s="391"/>
      <c r="G219" s="391"/>
      <c r="H219" s="373"/>
      <c r="I219" s="430"/>
      <c r="J219" s="430"/>
      <c r="K219" s="430"/>
      <c r="L219" s="430"/>
      <c r="M219" s="430"/>
      <c r="N219" s="430"/>
      <c r="O219" s="430"/>
      <c r="P219" s="430"/>
      <c r="Q219" s="430"/>
      <c r="R219" s="430"/>
      <c r="S219" s="430"/>
      <c r="T219" s="430"/>
      <c r="U219" s="430"/>
      <c r="V219" s="374"/>
      <c r="W219" s="401"/>
      <c r="X219" s="402"/>
      <c r="Y219" s="402"/>
      <c r="Z219" s="402"/>
      <c r="AA219" s="402"/>
      <c r="AB219" s="402"/>
      <c r="AC219" s="402"/>
      <c r="AD219" s="402"/>
      <c r="AE219" s="402"/>
      <c r="AF219" s="402"/>
      <c r="AG219" s="403"/>
    </row>
    <row r="220" spans="1:33" ht="15" customHeight="1">
      <c r="A220" s="26"/>
      <c r="B220" s="393" t="s">
        <v>77</v>
      </c>
      <c r="C220" s="391"/>
      <c r="D220" s="391"/>
      <c r="E220" s="391"/>
      <c r="F220" s="391"/>
      <c r="G220" s="391"/>
      <c r="H220" s="395"/>
      <c r="I220" s="396"/>
      <c r="J220" s="396"/>
      <c r="K220" s="396"/>
      <c r="L220" s="396"/>
      <c r="M220" s="396"/>
      <c r="N220" s="396"/>
      <c r="O220" s="396"/>
      <c r="P220" s="396"/>
      <c r="Q220" s="396"/>
      <c r="R220" s="396"/>
      <c r="S220" s="396"/>
      <c r="T220" s="396"/>
      <c r="U220" s="396"/>
      <c r="V220" s="397"/>
      <c r="W220" s="401"/>
      <c r="X220" s="402"/>
      <c r="Y220" s="402"/>
      <c r="Z220" s="402"/>
      <c r="AA220" s="402"/>
      <c r="AB220" s="402"/>
      <c r="AC220" s="402"/>
      <c r="AD220" s="402"/>
      <c r="AE220" s="402"/>
      <c r="AF220" s="402"/>
      <c r="AG220" s="403"/>
    </row>
    <row r="221" spans="1:33" ht="15" customHeight="1">
      <c r="A221" s="26"/>
      <c r="B221" s="393"/>
      <c r="C221" s="391"/>
      <c r="D221" s="391"/>
      <c r="E221" s="391"/>
      <c r="F221" s="391"/>
      <c r="G221" s="391"/>
      <c r="H221" s="431"/>
      <c r="I221" s="432"/>
      <c r="J221" s="432"/>
      <c r="K221" s="432"/>
      <c r="L221" s="432"/>
      <c r="M221" s="432"/>
      <c r="N221" s="432"/>
      <c r="O221" s="432"/>
      <c r="P221" s="432"/>
      <c r="Q221" s="432"/>
      <c r="R221" s="432"/>
      <c r="S221" s="432"/>
      <c r="T221" s="432"/>
      <c r="U221" s="432"/>
      <c r="V221" s="433"/>
      <c r="W221" s="401"/>
      <c r="X221" s="402"/>
      <c r="Y221" s="402"/>
      <c r="Z221" s="402"/>
      <c r="AA221" s="402"/>
      <c r="AB221" s="402"/>
      <c r="AC221" s="402"/>
      <c r="AD221" s="402"/>
      <c r="AE221" s="402"/>
      <c r="AF221" s="402"/>
      <c r="AG221" s="403"/>
    </row>
    <row r="222" spans="1:33" ht="15" customHeight="1">
      <c r="A222" s="26"/>
      <c r="B222" s="393" t="s">
        <v>78</v>
      </c>
      <c r="C222" s="391"/>
      <c r="D222" s="391"/>
      <c r="E222" s="391"/>
      <c r="F222" s="391"/>
      <c r="G222" s="391"/>
      <c r="H222" s="395"/>
      <c r="I222" s="396"/>
      <c r="J222" s="396"/>
      <c r="K222" s="396"/>
      <c r="L222" s="396"/>
      <c r="M222" s="396"/>
      <c r="N222" s="396"/>
      <c r="O222" s="396"/>
      <c r="P222" s="396"/>
      <c r="Q222" s="396"/>
      <c r="R222" s="396"/>
      <c r="S222" s="396"/>
      <c r="T222" s="396"/>
      <c r="U222" s="396"/>
      <c r="V222" s="397"/>
      <c r="W222" s="401"/>
      <c r="X222" s="402"/>
      <c r="Y222" s="402"/>
      <c r="Z222" s="402"/>
      <c r="AA222" s="402"/>
      <c r="AB222" s="402"/>
      <c r="AC222" s="402"/>
      <c r="AD222" s="402"/>
      <c r="AE222" s="402"/>
      <c r="AF222" s="402"/>
      <c r="AG222" s="403"/>
    </row>
    <row r="223" spans="1:33" ht="15" customHeight="1" thickBot="1">
      <c r="A223" s="26"/>
      <c r="B223" s="394"/>
      <c r="C223" s="392"/>
      <c r="D223" s="392"/>
      <c r="E223" s="392"/>
      <c r="F223" s="392"/>
      <c r="G223" s="392"/>
      <c r="H223" s="398"/>
      <c r="I223" s="399"/>
      <c r="J223" s="399"/>
      <c r="K223" s="399"/>
      <c r="L223" s="399"/>
      <c r="M223" s="399"/>
      <c r="N223" s="399"/>
      <c r="O223" s="399"/>
      <c r="P223" s="399"/>
      <c r="Q223" s="399"/>
      <c r="R223" s="399"/>
      <c r="S223" s="399"/>
      <c r="T223" s="399"/>
      <c r="U223" s="399"/>
      <c r="V223" s="400"/>
      <c r="W223" s="404"/>
      <c r="X223" s="405"/>
      <c r="Y223" s="405"/>
      <c r="Z223" s="405"/>
      <c r="AA223" s="405"/>
      <c r="AB223" s="405"/>
      <c r="AC223" s="405"/>
      <c r="AD223" s="405"/>
      <c r="AE223" s="405"/>
      <c r="AF223" s="405"/>
      <c r="AG223" s="406"/>
    </row>
    <row r="224" spans="1:33" ht="15" customHeight="1">
      <c r="A224" s="1" t="s">
        <v>7037</v>
      </c>
      <c r="B224" s="335" t="s">
        <v>7036</v>
      </c>
      <c r="C224" s="53"/>
      <c r="D224" s="54"/>
      <c r="E224" s="54"/>
      <c r="F224" s="54"/>
      <c r="G224" s="54"/>
      <c r="H224" s="54"/>
      <c r="I224" s="54"/>
      <c r="J224" s="54"/>
      <c r="K224" s="55"/>
      <c r="L224" s="55"/>
      <c r="M224" s="55"/>
      <c r="N224" s="55"/>
      <c r="O224" s="55"/>
      <c r="P224" s="55"/>
      <c r="Q224" s="55"/>
      <c r="R224" s="55"/>
      <c r="S224" s="56"/>
      <c r="T224" s="56"/>
      <c r="U224" s="56"/>
      <c r="V224" s="56"/>
      <c r="W224" s="56"/>
      <c r="X224" s="16"/>
      <c r="Y224" s="16"/>
      <c r="Z224" s="16"/>
      <c r="AA224" s="16"/>
      <c r="AB224" s="16"/>
      <c r="AC224" s="16"/>
      <c r="AD224" s="16"/>
      <c r="AE224" s="16"/>
      <c r="AF224" s="16"/>
      <c r="AG224" s="16"/>
    </row>
    <row r="225" spans="1:33" ht="15" customHeight="1">
      <c r="A225" s="26"/>
      <c r="B225" s="53"/>
      <c r="C225" s="53"/>
      <c r="D225" s="54"/>
      <c r="E225" s="54"/>
      <c r="F225" s="54"/>
      <c r="G225" s="54"/>
      <c r="H225" s="54"/>
      <c r="I225" s="54"/>
      <c r="J225" s="54"/>
      <c r="K225" s="55"/>
      <c r="L225" s="55"/>
      <c r="M225" s="55"/>
      <c r="N225" s="55"/>
      <c r="O225" s="55"/>
      <c r="P225" s="55"/>
      <c r="Q225" s="55"/>
      <c r="R225" s="55"/>
      <c r="S225" s="56"/>
      <c r="T225" s="56"/>
      <c r="U225" s="56"/>
      <c r="V225" s="56"/>
      <c r="W225" s="56"/>
      <c r="X225" s="16"/>
      <c r="Y225" s="16"/>
      <c r="Z225" s="16"/>
      <c r="AA225" s="16"/>
      <c r="AB225" s="16"/>
      <c r="AC225" s="16"/>
      <c r="AD225" s="16"/>
      <c r="AE225" s="16"/>
      <c r="AF225" s="16"/>
      <c r="AG225" s="16"/>
    </row>
    <row r="226" spans="1:33" ht="15" customHeight="1">
      <c r="A226" s="520" t="s">
        <v>129</v>
      </c>
      <c r="B226" s="520"/>
      <c r="C226" s="520"/>
      <c r="D226" s="520"/>
      <c r="E226" s="520"/>
      <c r="F226" s="520"/>
      <c r="G226" s="520"/>
      <c r="H226" s="520"/>
      <c r="I226" s="520"/>
      <c r="J226" s="520"/>
      <c r="K226" s="520"/>
      <c r="L226" s="520"/>
      <c r="M226" s="520"/>
      <c r="N226" s="520"/>
      <c r="O226" s="520"/>
      <c r="P226" s="520"/>
      <c r="Q226" s="520"/>
      <c r="R226" s="520"/>
      <c r="S226" s="520"/>
      <c r="T226" s="520"/>
      <c r="U226" s="520"/>
      <c r="V226" s="520"/>
      <c r="W226" s="520"/>
      <c r="X226" s="520"/>
      <c r="Y226" s="520"/>
      <c r="Z226" s="520"/>
      <c r="AA226" s="520"/>
      <c r="AB226" s="520"/>
      <c r="AC226" s="520"/>
      <c r="AD226" s="520"/>
      <c r="AE226" s="520"/>
      <c r="AF226" s="520"/>
      <c r="AG226" s="520"/>
    </row>
    <row r="227" spans="1:33" ht="15" customHeight="1">
      <c r="A227" s="4"/>
    </row>
    <row r="228" spans="1:33" ht="15" customHeight="1">
      <c r="A228" s="4"/>
      <c r="B228" s="618" t="s">
        <v>130</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row>
    <row r="229" spans="1:33" ht="55.5" customHeight="1" thickBot="1">
      <c r="A229" s="4"/>
      <c r="B229" s="619"/>
      <c r="C229" s="619"/>
      <c r="D229" s="619"/>
      <c r="E229" s="619"/>
      <c r="F229" s="619"/>
      <c r="G229" s="619"/>
      <c r="H229" s="619"/>
      <c r="I229" s="619"/>
      <c r="J229" s="619"/>
      <c r="K229" s="619"/>
      <c r="L229" s="619"/>
      <c r="M229" s="619"/>
      <c r="N229" s="619"/>
      <c r="O229" s="619"/>
      <c r="P229" s="619"/>
      <c r="Q229" s="619"/>
      <c r="R229" s="619"/>
      <c r="S229" s="619"/>
      <c r="T229" s="619"/>
      <c r="U229" s="619"/>
      <c r="V229" s="619"/>
      <c r="W229" s="619"/>
      <c r="X229" s="619"/>
      <c r="Y229" s="619"/>
      <c r="Z229" s="619"/>
      <c r="AA229" s="619"/>
      <c r="AB229" s="619"/>
      <c r="AC229" s="619"/>
      <c r="AD229" s="619"/>
      <c r="AE229" s="619"/>
      <c r="AF229" s="619"/>
      <c r="AG229" s="619"/>
    </row>
    <row r="230" spans="1:33" ht="15" customHeight="1">
      <c r="B230" s="620" t="s">
        <v>76</v>
      </c>
      <c r="C230" s="621"/>
      <c r="D230" s="621"/>
      <c r="E230" s="621"/>
      <c r="F230" s="621"/>
      <c r="G230" s="621"/>
      <c r="H230" s="621"/>
      <c r="I230" s="622"/>
      <c r="J230" s="626" t="s">
        <v>131</v>
      </c>
      <c r="K230" s="621"/>
      <c r="L230" s="621"/>
      <c r="M230" s="621"/>
      <c r="N230" s="621"/>
      <c r="O230" s="622"/>
      <c r="P230" s="626" t="s">
        <v>78</v>
      </c>
      <c r="Q230" s="621"/>
      <c r="R230" s="621"/>
      <c r="S230" s="621"/>
      <c r="T230" s="622"/>
      <c r="U230" s="626" t="s">
        <v>132</v>
      </c>
      <c r="V230" s="621"/>
      <c r="W230" s="622"/>
      <c r="X230" s="626" t="s">
        <v>133</v>
      </c>
      <c r="Y230" s="621"/>
      <c r="Z230" s="621"/>
      <c r="AA230" s="621"/>
      <c r="AB230" s="621"/>
      <c r="AC230" s="622"/>
      <c r="AD230" s="626" t="s">
        <v>134</v>
      </c>
      <c r="AE230" s="621"/>
      <c r="AF230" s="622"/>
      <c r="AG230" s="628" t="s">
        <v>135</v>
      </c>
    </row>
    <row r="231" spans="1:33" ht="15" customHeight="1" thickBot="1">
      <c r="B231" s="623"/>
      <c r="C231" s="624"/>
      <c r="D231" s="624"/>
      <c r="E231" s="624"/>
      <c r="F231" s="624"/>
      <c r="G231" s="624"/>
      <c r="H231" s="624"/>
      <c r="I231" s="625"/>
      <c r="J231" s="627"/>
      <c r="K231" s="624"/>
      <c r="L231" s="624"/>
      <c r="M231" s="624"/>
      <c r="N231" s="624"/>
      <c r="O231" s="625"/>
      <c r="P231" s="627"/>
      <c r="Q231" s="624"/>
      <c r="R231" s="624"/>
      <c r="S231" s="624"/>
      <c r="T231" s="625"/>
      <c r="U231" s="627"/>
      <c r="V231" s="624"/>
      <c r="W231" s="625"/>
      <c r="X231" s="627"/>
      <c r="Y231" s="624"/>
      <c r="Z231" s="624"/>
      <c r="AA231" s="624"/>
      <c r="AB231" s="624"/>
      <c r="AC231" s="625"/>
      <c r="AD231" s="627"/>
      <c r="AE231" s="624"/>
      <c r="AF231" s="625"/>
      <c r="AG231" s="629"/>
    </row>
    <row r="232" spans="1:33" ht="15" customHeight="1">
      <c r="A232" s="5"/>
      <c r="B232" s="574" t="str">
        <f>IF(I153="Unemployed","Unemployed",IF(I153="Fresh Graduate","Fresh Graduate",IF(I153="Self-employed","Self-employed",IF(I153&lt;&gt;"",IF(I155&lt;&gt;"",I155,""),""))))</f>
        <v/>
      </c>
      <c r="C232" s="575"/>
      <c r="D232" s="575"/>
      <c r="E232" s="575"/>
      <c r="F232" s="575"/>
      <c r="G232" s="575"/>
      <c r="H232" s="575"/>
      <c r="I232" s="576"/>
      <c r="J232" s="600" t="str">
        <f>IF(I153="Unemployed","",IF(I153="Fresh Graduate","",IF(I153="Self-employed","",IF(I153&lt;&gt;"",IF(I157&lt;&gt;"",I157,""),""))))</f>
        <v/>
      </c>
      <c r="K232" s="575"/>
      <c r="L232" s="575"/>
      <c r="M232" s="575"/>
      <c r="N232" s="575"/>
      <c r="O232" s="576"/>
      <c r="P232" s="600" t="str">
        <f>IF(I153="Unemployed","",IF(I153="Fresh Graduate","",IF(I153="Self-employed","",IF(I153&lt;&gt;"",IF(I159&lt;&gt;"",I159,""),""))))</f>
        <v/>
      </c>
      <c r="Q232" s="575"/>
      <c r="R232" s="575"/>
      <c r="S232" s="575"/>
      <c r="T232" s="576"/>
      <c r="U232" s="603" t="str">
        <f>IF(COUNTIF(AB234,""),"",IF(COUNTIF(AB232,""),"",IF(INDEX(List!$B$2:$C$13,MATCH(Z234,List!$B$2:$B$13,0),2)=12,IF(INDEX(List!$B$2:$C$13,MATCH(Z232,List!$B$2:$B$13,0),2)=1,AB234-AB232+1,IF(INDEX(List!$B$2:$C$13,MATCH(Z234,List!$B$2:$B$13,0),2)&gt;=(INDEX(List!$B$2:$C$13,MATCH(Z232,List!$B$2:$B$13,0),2)-1),AB234-AB232,AB234-AB232-1)),IF(INDEX(List!$B$2:$C$13,MATCH(Z234,List!$B$2:$B$13,0),2)&gt;=(INDEX(List!$B$2:$C$13,MATCH(Z232,List!$B$2:$B$13,0),2)-1),AB234-AB232,AB234-AB232-1))&amp;IF(IF(COUNTIF(AB234,""),"",IF(COUNTIF(AB232,""),"",IF(INDEX(List!$B$2:$C$13,MATCH(Z234,List!$B$2:$B$13,0),2)=12,IF(INDEX(List!$B$2:$C$13,MATCH(Z232,List!$B$2:$B$13,0),2)=1,AB234-AB232+1,IF(INDEX(List!$B$2:$C$13,MATCH(Z234,List!$B$2:$B$13,0),2)&gt;=(INDEX(List!$B$2:$C$13,MATCH(Z232,List!$B$2:$B$13,0),2)-1),AB234-AB232,AB234-AB232-1)),IF(INDEX(List!$B$2:$C$13,MATCH(Z234,List!$B$2:$B$13,0),2)&gt;=(INDEX(List!$B$2:$C$13,MATCH(Z232,List!$B$2:$B$13,0),2)-1),AB234-AB232,AB234-AB232-1))))&lt;=1," year"," years ")))</f>
        <v/>
      </c>
      <c r="V232" s="604"/>
      <c r="W232" s="605"/>
      <c r="X232" s="606" t="s">
        <v>39</v>
      </c>
      <c r="Y232" s="607"/>
      <c r="Z232" s="610"/>
      <c r="AA232" s="611" t="s">
        <v>14</v>
      </c>
      <c r="AB232" s="583"/>
      <c r="AC232" s="370"/>
      <c r="AD232" s="584"/>
      <c r="AE232" s="585"/>
      <c r="AF232" s="586"/>
      <c r="AG232" s="571"/>
    </row>
    <row r="233" spans="1:33" ht="15" customHeight="1">
      <c r="B233" s="577"/>
      <c r="C233" s="578"/>
      <c r="D233" s="578"/>
      <c r="E233" s="578"/>
      <c r="F233" s="578"/>
      <c r="G233" s="578"/>
      <c r="H233" s="578"/>
      <c r="I233" s="579"/>
      <c r="J233" s="601"/>
      <c r="K233" s="578"/>
      <c r="L233" s="578"/>
      <c r="M233" s="578"/>
      <c r="N233" s="578"/>
      <c r="O233" s="579"/>
      <c r="P233" s="601"/>
      <c r="Q233" s="578"/>
      <c r="R233" s="578"/>
      <c r="S233" s="578"/>
      <c r="T233" s="579"/>
      <c r="U233" s="536"/>
      <c r="V233" s="537"/>
      <c r="W233" s="538"/>
      <c r="X233" s="608"/>
      <c r="Y233" s="609"/>
      <c r="Z233" s="562"/>
      <c r="AA233" s="543"/>
      <c r="AB233" s="430"/>
      <c r="AC233" s="374"/>
      <c r="AD233" s="587"/>
      <c r="AE233" s="588"/>
      <c r="AF233" s="589"/>
      <c r="AG233" s="572"/>
    </row>
    <row r="234" spans="1:33" ht="15" customHeight="1">
      <c r="B234" s="577"/>
      <c r="C234" s="578"/>
      <c r="D234" s="578"/>
      <c r="E234" s="578"/>
      <c r="F234" s="578"/>
      <c r="G234" s="578"/>
      <c r="H234" s="578"/>
      <c r="I234" s="579"/>
      <c r="J234" s="601"/>
      <c r="K234" s="578"/>
      <c r="L234" s="578"/>
      <c r="M234" s="578"/>
      <c r="N234" s="578"/>
      <c r="O234" s="579"/>
      <c r="P234" s="601"/>
      <c r="Q234" s="578"/>
      <c r="R234" s="578"/>
      <c r="S234" s="578"/>
      <c r="T234" s="579"/>
      <c r="U234" s="554" t="str">
        <f>IF(COUNTIF(Z234,""),"",IF(COUNTIF(Z232,""),"",IF(INDEX(List!$B$2:$C$13,MATCH(Z234,List!$B$2:$B$13,0),2)=12,IF(INDEX(List!$B$2:$C$13,MATCH(Z232,List!$B$2:$B$13,0),2)=1,0,IF(INDEX(List!$B$2:$C$13,MATCH(Z234,List!$B$2:$B$13,0),2)&gt;=(INDEX(List!$B$2:$C$13,MATCH(Z232,List!$B$2:$B$13,0),2)-1),INDEX(List!$B$2:$C$13,MATCH(Z234,List!$B$2:$B$13,0),2)-INDEX(List!$B$2:$C$13,MATCH(Z232,List!$B$2:$B$13,0),2)+1,12-INDEX(List!$B$2:$C$13,MATCH(Z232,List!$B$2:$B$13,0),2)+INDEX(List!$B$2:$C$13,MATCH(Z234,List!$B$2:$B$13,0),2)+1)),IF(INDEX(List!$B$2:$C$13,MATCH(Z234,List!$B$2:$B$13,0),2)&gt;=(INDEX(List!$B$2:$C$13,MATCH(Z232,List!$B$2:$B$13,0),2)-1),INDEX(List!$B$2:$C$13,MATCH(Z234,List!$B$2:$B$13,0),2)-INDEX(List!$B$2:$C$13,MATCH(Z232,List!$B$2:$B$13,0),2)+1,12-INDEX(List!$B$2:$C$13,MATCH(Z232,List!$B$2:$B$13,0),2)+INDEX(List!$B$2:$C$13,MATCH(Z234,List!$B$2:$B$13,0),2)+1))&amp;IF(IF(COUNTIF(INDEX(List!$B$2:$C$13,MATCH(Z234,List!$B$2:$B$13,0),2),""),"",IF(COUNTIF(INDEX(List!$B$2:$C$13,MATCH(Z232,List!$B$2:$B$13,0),2),""),"",IF(INDEX(List!$B$2:$C$13,MATCH(Z234,List!$B$2:$B$13,0),2)=12,IF(INDEX(List!$B$2:$C$13,MATCH(Z232,List!$B$2:$B$13,0),2)=1,0,IF(INDEX(List!$B$2:$C$13,MATCH(Z234,List!$B$2:$B$13,0),2)&gt;=(INDEX(List!$B$2:$C$13,MATCH(Z232,List!$B$2:$B$13,0),2)-1),INDEX(List!$B$2:$C$13,MATCH(Z234,List!$B$2:$B$13,0),2)-INDEX(List!$B$2:$C$13,MATCH(Z232,List!$B$2:$B$13,0),2)+1,12-INDEX(List!$B$2:$C$13,MATCH(Z232,List!$B$2:$B$13,0),2)+INDEX(List!$B$2:$C$13,MATCH(Z234,List!$B$2:$B$13,0),2)+1)),IF(INDEX(List!$B$2:$C$13,MATCH(Z234,List!$B$2:$B$13,0),2)&gt;=(INDEX(List!$B$2:$C$13,MATCH(Z232,List!$B$2:$B$13,0),2)-1),INDEX(List!$B$2:$C$13,MATCH(Z234,List!$B$2:$B$13,0),2)-INDEX(List!$B$2:$C$13,MATCH(Z232,List!$B$2:$B$13,0),2)+1,12-INDEX(List!$B$2:$C$13,MATCH(Z232,List!$B$2:$B$13,0),2)+INDEX(List!$B$2:$C$13,MATCH(Z234,List!$B$2:$B$13,0),2)+1))))&lt;=1," month"," months")))</f>
        <v/>
      </c>
      <c r="V234" s="555"/>
      <c r="W234" s="556"/>
      <c r="X234" s="596" t="s">
        <v>136</v>
      </c>
      <c r="Y234" s="597"/>
      <c r="Z234" s="569"/>
      <c r="AA234" s="385" t="s">
        <v>14</v>
      </c>
      <c r="AB234" s="387"/>
      <c r="AC234" s="389"/>
      <c r="AD234" s="587"/>
      <c r="AE234" s="588"/>
      <c r="AF234" s="589"/>
      <c r="AG234" s="572"/>
    </row>
    <row r="235" spans="1:33" ht="15" customHeight="1" thickBot="1">
      <c r="B235" s="580"/>
      <c r="C235" s="581"/>
      <c r="D235" s="581"/>
      <c r="E235" s="581"/>
      <c r="F235" s="581"/>
      <c r="G235" s="581"/>
      <c r="H235" s="581"/>
      <c r="I235" s="582"/>
      <c r="J235" s="602"/>
      <c r="K235" s="581"/>
      <c r="L235" s="581"/>
      <c r="M235" s="581"/>
      <c r="N235" s="581"/>
      <c r="O235" s="582"/>
      <c r="P235" s="602"/>
      <c r="Q235" s="581"/>
      <c r="R235" s="581"/>
      <c r="S235" s="581"/>
      <c r="T235" s="582"/>
      <c r="U235" s="557"/>
      <c r="V235" s="558"/>
      <c r="W235" s="559"/>
      <c r="X235" s="598"/>
      <c r="Y235" s="599"/>
      <c r="Z235" s="562"/>
      <c r="AA235" s="543"/>
      <c r="AB235" s="430"/>
      <c r="AC235" s="374"/>
      <c r="AD235" s="590"/>
      <c r="AE235" s="591"/>
      <c r="AF235" s="592"/>
      <c r="AG235" s="573"/>
    </row>
    <row r="236" spans="1:33" ht="15" customHeight="1">
      <c r="B236" s="527"/>
      <c r="C236" s="528"/>
      <c r="D236" s="528"/>
      <c r="E236" s="528"/>
      <c r="F236" s="528"/>
      <c r="G236" s="528"/>
      <c r="H236" s="528"/>
      <c r="I236" s="529"/>
      <c r="J236" s="534"/>
      <c r="K236" s="528"/>
      <c r="L236" s="528"/>
      <c r="M236" s="528"/>
      <c r="N236" s="528"/>
      <c r="O236" s="529"/>
      <c r="P236" s="534"/>
      <c r="Q236" s="528"/>
      <c r="R236" s="528"/>
      <c r="S236" s="528"/>
      <c r="T236" s="529"/>
      <c r="U236" s="593" t="str">
        <f>IF(COUNTIF(AB238,""),"",IF(COUNTIF(AB236,""),"",IF(INDEX(List!$B$2:$C$13,MATCH(Z238,List!$B$2:$B$13,0),2)=12,IF(INDEX(List!$B$2:$C$13,MATCH(Z236,List!$B$2:$B$13,0),2)=1,AB238-AB236+1,IF(INDEX(List!$B$2:$C$13,MATCH(Z238,List!$B$2:$B$13,0),2)&gt;=(INDEX(List!$B$2:$C$13,MATCH(Z236,List!$B$2:$B$13,0),2)-1),AB238-AB236,AB238-AB236-1)),IF(INDEX(List!$B$2:$C$13,MATCH(Z238,List!$B$2:$B$13,0),2)&gt;=(INDEX(List!$B$2:$C$13,MATCH(Z236,List!$B$2:$B$13,0),2)-1),AB238-AB236,AB238-AB236-1))&amp;IF(IF(COUNTIF(AB238,""),"",IF(COUNTIF(AB236,""),"",IF(INDEX(List!$B$2:$C$13,MATCH(Z238,List!$B$2:$B$13,0),2)=12,IF(INDEX(List!$B$2:$C$13,MATCH(Z236,List!$B$2:$B$13,0),2)=1,AB238-AB236+1,IF(INDEX(List!$B$2:$C$13,MATCH(Z238,List!$B$2:$B$13,0),2)&gt;=(INDEX(List!$B$2:$C$13,MATCH(Z236,List!$B$2:$B$13,0),2)-1),AB238-AB236,AB238-AB236-1)),IF(INDEX(List!$B$2:$C$13,MATCH(Z238,List!$B$2:$B$13,0),2)&gt;=(INDEX(List!$B$2:$C$13,MATCH(Z236,List!$B$2:$B$13,0),2)-1),AB238-AB236,AB238-AB236-1))))&lt;=1," year"," years ")))</f>
        <v/>
      </c>
      <c r="V236" s="594"/>
      <c r="W236" s="595"/>
      <c r="X236" s="539" t="s">
        <v>39</v>
      </c>
      <c r="Y236" s="540"/>
      <c r="Z236" s="569"/>
      <c r="AA236" s="385" t="s">
        <v>14</v>
      </c>
      <c r="AB236" s="387"/>
      <c r="AC236" s="389"/>
      <c r="AD236" s="429"/>
      <c r="AE236" s="387"/>
      <c r="AF236" s="389"/>
      <c r="AG236" s="551"/>
    </row>
    <row r="237" spans="1:33" ht="15" customHeight="1">
      <c r="B237" s="530"/>
      <c r="C237" s="531"/>
      <c r="D237" s="531"/>
      <c r="E237" s="531"/>
      <c r="F237" s="531"/>
      <c r="G237" s="531"/>
      <c r="H237" s="531"/>
      <c r="I237" s="532"/>
      <c r="J237" s="535"/>
      <c r="K237" s="531"/>
      <c r="L237" s="531"/>
      <c r="M237" s="531"/>
      <c r="N237" s="531"/>
      <c r="O237" s="532"/>
      <c r="P237" s="535"/>
      <c r="Q237" s="531"/>
      <c r="R237" s="531"/>
      <c r="S237" s="531"/>
      <c r="T237" s="532"/>
      <c r="U237" s="536"/>
      <c r="V237" s="537"/>
      <c r="W237" s="538"/>
      <c r="X237" s="541"/>
      <c r="Y237" s="542"/>
      <c r="Z237" s="562"/>
      <c r="AA237" s="543"/>
      <c r="AB237" s="430"/>
      <c r="AC237" s="374"/>
      <c r="AD237" s="371"/>
      <c r="AE237" s="563"/>
      <c r="AF237" s="372"/>
      <c r="AG237" s="552"/>
    </row>
    <row r="238" spans="1:33" ht="15" customHeight="1">
      <c r="B238" s="530"/>
      <c r="C238" s="531"/>
      <c r="D238" s="531"/>
      <c r="E238" s="531"/>
      <c r="F238" s="531"/>
      <c r="G238" s="531"/>
      <c r="H238" s="531"/>
      <c r="I238" s="532"/>
      <c r="J238" s="535"/>
      <c r="K238" s="531"/>
      <c r="L238" s="531"/>
      <c r="M238" s="531"/>
      <c r="N238" s="531"/>
      <c r="O238" s="532"/>
      <c r="P238" s="535"/>
      <c r="Q238" s="531"/>
      <c r="R238" s="531"/>
      <c r="S238" s="531"/>
      <c r="T238" s="532"/>
      <c r="U238" s="554" t="str">
        <f>IF(COUNTIF(Z238,""),"",IF(COUNTIF(Z236,""),"",IF(INDEX(List!$B$2:$C$13,MATCH(Z238,List!$B$2:$B$13,0),2)=12,IF(INDEX(List!$B$2:$C$13,MATCH(Z236,List!$B$2:$B$13,0),2)=1,0,IF(INDEX(List!$B$2:$C$13,MATCH(Z238,List!$B$2:$B$13,0),2)&gt;=(INDEX(List!$B$2:$C$13,MATCH(Z236,List!$B$2:$B$13,0),2)-1),INDEX(List!$B$2:$C$13,MATCH(Z238,List!$B$2:$B$13,0),2)-INDEX(List!$B$2:$C$13,MATCH(Z236,List!$B$2:$B$13,0),2)+1,12-INDEX(List!$B$2:$C$13,MATCH(Z236,List!$B$2:$B$13,0),2)+INDEX(List!$B$2:$C$13,MATCH(Z238,List!$B$2:$B$13,0),2)+1)),IF(INDEX(List!$B$2:$C$13,MATCH(Z238,List!$B$2:$B$13,0),2)&gt;=(INDEX(List!$B$2:$C$13,MATCH(Z236,List!$B$2:$B$13,0),2)-1),INDEX(List!$B$2:$C$13,MATCH(Z238,List!$B$2:$B$13,0),2)-INDEX(List!$B$2:$C$13,MATCH(Z236,List!$B$2:$B$13,0),2)+1,12-INDEX(List!$B$2:$C$13,MATCH(Z236,List!$B$2:$B$13,0),2)+INDEX(List!$B$2:$C$13,MATCH(Z238,List!$B$2:$B$13,0),2)+1))&amp;IF(IF(COUNTIF(INDEX(List!$B$2:$C$13,MATCH(Z238,List!$B$2:$B$13,0),2),""),"",IF(COUNTIF(INDEX(List!$B$2:$C$13,MATCH(Z236,List!$B$2:$B$13,0),2),""),"",IF(INDEX(List!$B$2:$C$13,MATCH(Z238,List!$B$2:$B$13,0),2)=12,IF(INDEX(List!$B$2:$C$13,MATCH(Z236,List!$B$2:$B$13,0),2)=1,0,IF(INDEX(List!$B$2:$C$13,MATCH(Z238,List!$B$2:$B$13,0),2)&gt;=(INDEX(List!$B$2:$C$13,MATCH(Z236,List!$B$2:$B$13,0),2)-1),INDEX(List!$B$2:$C$13,MATCH(Z238,List!$B$2:$B$13,0),2)-INDEX(List!$B$2:$C$13,MATCH(Z236,List!$B$2:$B$13,0),2)+1,12-INDEX(List!$B$2:$C$13,MATCH(Z236,List!$B$2:$B$13,0),2)+INDEX(List!$B$2:$C$13,MATCH(Z238,List!$B$2:$B$13,0),2)+1)),IF(INDEX(List!$B$2:$C$13,MATCH(Z238,List!$B$2:$B$13,0),2)&gt;=(INDEX(List!$B$2:$C$13,MATCH(Z236,List!$B$2:$B$13,0),2)-1),INDEX(List!$B$2:$C$13,MATCH(Z238,List!$B$2:$B$13,0),2)-INDEX(List!$B$2:$C$13,MATCH(Z236,List!$B$2:$B$13,0),2)+1,12-INDEX(List!$B$2:$C$13,MATCH(Z236,List!$B$2:$B$13,0),2)+INDEX(List!$B$2:$C$13,MATCH(Z238,List!$B$2:$B$13,0),2)+1))))&lt;=1," month"," months")))</f>
        <v/>
      </c>
      <c r="V238" s="555"/>
      <c r="W238" s="556"/>
      <c r="X238" s="426" t="s">
        <v>40</v>
      </c>
      <c r="Y238" s="427"/>
      <c r="Z238" s="561"/>
      <c r="AA238" s="427" t="s">
        <v>14</v>
      </c>
      <c r="AB238" s="563"/>
      <c r="AC238" s="372"/>
      <c r="AD238" s="371"/>
      <c r="AE238" s="563"/>
      <c r="AF238" s="372"/>
      <c r="AG238" s="552"/>
    </row>
    <row r="239" spans="1:33" ht="15" customHeight="1" thickBot="1">
      <c r="B239" s="533"/>
      <c r="C239" s="432"/>
      <c r="D239" s="432"/>
      <c r="E239" s="432"/>
      <c r="F239" s="432"/>
      <c r="G239" s="432"/>
      <c r="H239" s="432"/>
      <c r="I239" s="433"/>
      <c r="J239" s="431"/>
      <c r="K239" s="432"/>
      <c r="L239" s="432"/>
      <c r="M239" s="432"/>
      <c r="N239" s="432"/>
      <c r="O239" s="433"/>
      <c r="P239" s="431"/>
      <c r="Q239" s="432"/>
      <c r="R239" s="432"/>
      <c r="S239" s="432"/>
      <c r="T239" s="433"/>
      <c r="U239" s="557"/>
      <c r="V239" s="558"/>
      <c r="W239" s="559"/>
      <c r="X239" s="560"/>
      <c r="Y239" s="543"/>
      <c r="Z239" s="562"/>
      <c r="AA239" s="543"/>
      <c r="AB239" s="430"/>
      <c r="AC239" s="374"/>
      <c r="AD239" s="373"/>
      <c r="AE239" s="430"/>
      <c r="AF239" s="374"/>
      <c r="AG239" s="553"/>
    </row>
    <row r="240" spans="1:33" ht="15" customHeight="1">
      <c r="B240" s="527"/>
      <c r="C240" s="528"/>
      <c r="D240" s="528"/>
      <c r="E240" s="528"/>
      <c r="F240" s="528"/>
      <c r="G240" s="528"/>
      <c r="H240" s="528"/>
      <c r="I240" s="529"/>
      <c r="J240" s="534"/>
      <c r="K240" s="528"/>
      <c r="L240" s="528"/>
      <c r="M240" s="528"/>
      <c r="N240" s="528"/>
      <c r="O240" s="529"/>
      <c r="P240" s="534"/>
      <c r="Q240" s="528"/>
      <c r="R240" s="528"/>
      <c r="S240" s="528"/>
      <c r="T240" s="529"/>
      <c r="U240" s="536" t="str">
        <f>IF(COUNTIF(AB242,""),"",IF(COUNTIF(AB240,""),"",IF(INDEX(List!$B$2:$C$13,MATCH(Z242,List!$B$2:$B$13,0),2)=12,IF(INDEX(List!$B$2:$C$13,MATCH(Z240,List!$B$2:$B$13,0),2)=1,AB242-AB240+1,IF(INDEX(List!$B$2:$C$13,MATCH(Z242,List!$B$2:$B$13,0),2)&gt;=(INDEX(List!$B$2:$C$13,MATCH(Z240,List!$B$2:$B$13,0),2)-1),AB242-AB240,AB242-AB240-1)),IF(INDEX(List!$B$2:$C$13,MATCH(Z242,List!$B$2:$B$13,0),2)&gt;=(INDEX(List!$B$2:$C$13,MATCH(Z240,List!$B$2:$B$13,0),2)-1),AB242-AB240,AB242-AB240-1))&amp;IF(IF(COUNTIF(AB242,""),"",IF(COUNTIF(AB240,""),"",IF(INDEX(List!$B$2:$C$13,MATCH(Z242,List!$B$2:$B$13,0),2)=12,IF(INDEX(List!$B$2:$C$13,MATCH(Z240,List!$B$2:$B$13,0),2)=1,AB242-AB240+1,IF(INDEX(List!$B$2:$C$13,MATCH(Z242,List!$B$2:$B$13,0),2)&gt;=(INDEX(List!$B$2:$C$13,MATCH(Z240,List!$B$2:$B$13,0),2)-1),AB242-AB240,AB242-AB240-1)),IF(INDEX(List!$B$2:$C$13,MATCH(Z242,List!$B$2:$B$13,0),2)&gt;=(INDEX(List!$B$2:$C$13,MATCH(Z240,List!$B$2:$B$13,0),2)-1),AB242-AB240,AB242-AB240-1))))&lt;=1," year"," years ")))</f>
        <v/>
      </c>
      <c r="V240" s="537"/>
      <c r="W240" s="538"/>
      <c r="X240" s="539" t="s">
        <v>39</v>
      </c>
      <c r="Y240" s="540"/>
      <c r="Z240" s="569"/>
      <c r="AA240" s="385" t="s">
        <v>14</v>
      </c>
      <c r="AB240" s="387"/>
      <c r="AC240" s="389"/>
      <c r="AD240" s="429"/>
      <c r="AE240" s="387"/>
      <c r="AF240" s="389"/>
      <c r="AG240" s="551"/>
    </row>
    <row r="241" spans="2:33" ht="15" customHeight="1">
      <c r="B241" s="530"/>
      <c r="C241" s="531"/>
      <c r="D241" s="531"/>
      <c r="E241" s="531"/>
      <c r="F241" s="531"/>
      <c r="G241" s="531"/>
      <c r="H241" s="531"/>
      <c r="I241" s="532"/>
      <c r="J241" s="535"/>
      <c r="K241" s="531"/>
      <c r="L241" s="531"/>
      <c r="M241" s="531"/>
      <c r="N241" s="531"/>
      <c r="O241" s="532"/>
      <c r="P241" s="535"/>
      <c r="Q241" s="531"/>
      <c r="R241" s="531"/>
      <c r="S241" s="531"/>
      <c r="T241" s="532"/>
      <c r="U241" s="536"/>
      <c r="V241" s="537"/>
      <c r="W241" s="538"/>
      <c r="X241" s="541"/>
      <c r="Y241" s="542"/>
      <c r="Z241" s="562"/>
      <c r="AA241" s="543"/>
      <c r="AB241" s="430"/>
      <c r="AC241" s="374"/>
      <c r="AD241" s="371"/>
      <c r="AE241" s="563"/>
      <c r="AF241" s="372"/>
      <c r="AG241" s="552"/>
    </row>
    <row r="242" spans="2:33" ht="15" customHeight="1">
      <c r="B242" s="530"/>
      <c r="C242" s="531"/>
      <c r="D242" s="531"/>
      <c r="E242" s="531"/>
      <c r="F242" s="531"/>
      <c r="G242" s="531"/>
      <c r="H242" s="531"/>
      <c r="I242" s="532"/>
      <c r="J242" s="535"/>
      <c r="K242" s="531"/>
      <c r="L242" s="531"/>
      <c r="M242" s="531"/>
      <c r="N242" s="531"/>
      <c r="O242" s="532"/>
      <c r="P242" s="535"/>
      <c r="Q242" s="531"/>
      <c r="R242" s="531"/>
      <c r="S242" s="531"/>
      <c r="T242" s="532"/>
      <c r="U242" s="554" t="str">
        <f>IF(COUNTIF(Z242,""),"",IF(COUNTIF(Z240,""),"",IF(INDEX(List!$B$2:$C$13,MATCH(Z242,List!$B$2:$B$13,0),2)=12,IF(INDEX(List!$B$2:$C$13,MATCH(Z240,List!$B$2:$B$13,0),2)=1,0,IF(INDEX(List!$B$2:$C$13,MATCH(Z242,List!$B$2:$B$13,0),2)&gt;=(INDEX(List!$B$2:$C$13,MATCH(Z240,List!$B$2:$B$13,0),2)-1),INDEX(List!$B$2:$C$13,MATCH(Z242,List!$B$2:$B$13,0),2)-INDEX(List!$B$2:$C$13,MATCH(Z240,List!$B$2:$B$13,0),2)+1,12-INDEX(List!$B$2:$C$13,MATCH(Z240,List!$B$2:$B$13,0),2)+INDEX(List!$B$2:$C$13,MATCH(Z242,List!$B$2:$B$13,0),2)+1)),IF(INDEX(List!$B$2:$C$13,MATCH(Z242,List!$B$2:$B$13,0),2)&gt;=(INDEX(List!$B$2:$C$13,MATCH(Z240,List!$B$2:$B$13,0),2)-1),INDEX(List!$B$2:$C$13,MATCH(Z242,List!$B$2:$B$13,0),2)-INDEX(List!$B$2:$C$13,MATCH(Z240,List!$B$2:$B$13,0),2)+1,12-INDEX(List!$B$2:$C$13,MATCH(Z240,List!$B$2:$B$13,0),2)+INDEX(List!$B$2:$C$13,MATCH(Z242,List!$B$2:$B$13,0),2)+1))&amp;IF(IF(COUNTIF(INDEX(List!$B$2:$C$13,MATCH(Z242,List!$B$2:$B$13,0),2),""),"",IF(COUNTIF(INDEX(List!$B$2:$C$13,MATCH(Z240,List!$B$2:$B$13,0),2),""),"",IF(INDEX(List!$B$2:$C$13,MATCH(Z242,List!$B$2:$B$13,0),2)=12,IF(INDEX(List!$B$2:$C$13,MATCH(Z240,List!$B$2:$B$13,0),2)=1,0,IF(INDEX(List!$B$2:$C$13,MATCH(Z242,List!$B$2:$B$13,0),2)&gt;=(INDEX(List!$B$2:$C$13,MATCH(Z240,List!$B$2:$B$13,0),2)-1),INDEX(List!$B$2:$C$13,MATCH(Z242,List!$B$2:$B$13,0),2)-INDEX(List!$B$2:$C$13,MATCH(Z240,List!$B$2:$B$13,0),2)+1,12-INDEX(List!$B$2:$C$13,MATCH(Z240,List!$B$2:$B$13,0),2)+INDEX(List!$B$2:$C$13,MATCH(Z242,List!$B$2:$B$13,0),2)+1)),IF(INDEX(List!$B$2:$C$13,MATCH(Z242,List!$B$2:$B$13,0),2)&gt;=(INDEX(List!$B$2:$C$13,MATCH(Z240,List!$B$2:$B$13,0),2)-1),INDEX(List!$B$2:$C$13,MATCH(Z242,List!$B$2:$B$13,0),2)-INDEX(List!$B$2:$C$13,MATCH(Z240,List!$B$2:$B$13,0),2)+1,12-INDEX(List!$B$2:$C$13,MATCH(Z240,List!$B$2:$B$13,0),2)+INDEX(List!$B$2:$C$13,MATCH(Z242,List!$B$2:$B$13,0),2)+1))))&lt;=1," month"," months")))</f>
        <v/>
      </c>
      <c r="V242" s="555"/>
      <c r="W242" s="556"/>
      <c r="X242" s="426" t="s">
        <v>40</v>
      </c>
      <c r="Y242" s="427"/>
      <c r="Z242" s="561"/>
      <c r="AA242" s="427" t="s">
        <v>14</v>
      </c>
      <c r="AB242" s="563"/>
      <c r="AC242" s="372"/>
      <c r="AD242" s="371"/>
      <c r="AE242" s="563"/>
      <c r="AF242" s="372"/>
      <c r="AG242" s="552"/>
    </row>
    <row r="243" spans="2:33" ht="15" customHeight="1" thickBot="1">
      <c r="B243" s="533"/>
      <c r="C243" s="432"/>
      <c r="D243" s="432"/>
      <c r="E243" s="432"/>
      <c r="F243" s="432"/>
      <c r="G243" s="432"/>
      <c r="H243" s="432"/>
      <c r="I243" s="433"/>
      <c r="J243" s="431"/>
      <c r="K243" s="432"/>
      <c r="L243" s="432"/>
      <c r="M243" s="432"/>
      <c r="N243" s="432"/>
      <c r="O243" s="433"/>
      <c r="P243" s="431"/>
      <c r="Q243" s="432"/>
      <c r="R243" s="432"/>
      <c r="S243" s="432"/>
      <c r="T243" s="433"/>
      <c r="U243" s="557"/>
      <c r="V243" s="558"/>
      <c r="W243" s="559"/>
      <c r="X243" s="560"/>
      <c r="Y243" s="543"/>
      <c r="Z243" s="562"/>
      <c r="AA243" s="543"/>
      <c r="AB243" s="430"/>
      <c r="AC243" s="374"/>
      <c r="AD243" s="373"/>
      <c r="AE243" s="430"/>
      <c r="AF243" s="374"/>
      <c r="AG243" s="553"/>
    </row>
    <row r="244" spans="2:33" ht="15" customHeight="1">
      <c r="B244" s="527"/>
      <c r="C244" s="528"/>
      <c r="D244" s="528"/>
      <c r="E244" s="528"/>
      <c r="F244" s="528"/>
      <c r="G244" s="528"/>
      <c r="H244" s="528"/>
      <c r="I244" s="529"/>
      <c r="J244" s="534"/>
      <c r="K244" s="528"/>
      <c r="L244" s="528"/>
      <c r="M244" s="528"/>
      <c r="N244" s="528"/>
      <c r="O244" s="529"/>
      <c r="P244" s="534"/>
      <c r="Q244" s="528"/>
      <c r="R244" s="528"/>
      <c r="S244" s="528"/>
      <c r="T244" s="529"/>
      <c r="U244" s="536" t="str">
        <f>IF(COUNTIF(AB246,""),"",IF(COUNTIF(AB244,""),"",IF(INDEX(List!$B$2:$C$13,MATCH(Z246,List!$B$2:$B$13,0),2)=12,IF(INDEX(List!$B$2:$C$13,MATCH(Z244,List!$B$2:$B$13,0),2)=1,AB246-AB244+1,IF(INDEX(List!$B$2:$C$13,MATCH(Z246,List!$B$2:$B$13,0),2)&gt;=(INDEX(List!$B$2:$C$13,MATCH(Z244,List!$B$2:$B$13,0),2)-1),AB246-AB244,AB246-AB244-1)),IF(INDEX(List!$B$2:$C$13,MATCH(Z246,List!$B$2:$B$13,0),2)&gt;=(INDEX(List!$B$2:$C$13,MATCH(Z244,List!$B$2:$B$13,0),2)-1),AB246-AB244,AB246-AB244-1))&amp;IF(IF(COUNTIF(AB246,""),"",IF(COUNTIF(AB244,""),"",IF(INDEX(List!$B$2:$C$13,MATCH(Z246,List!$B$2:$B$13,0),2)=12,IF(INDEX(List!$B$2:$C$13,MATCH(Z244,List!$B$2:$B$13,0),2)=1,AB246-AB244+1,IF(INDEX(List!$B$2:$C$13,MATCH(Z246,List!$B$2:$B$13,0),2)&gt;=(INDEX(List!$B$2:$C$13,MATCH(Z244,List!$B$2:$B$13,0),2)-1),AB246-AB244,AB246-AB244-1)),IF(INDEX(List!$B$2:$C$13,MATCH(Z246,List!$B$2:$B$13,0),2)&gt;=(INDEX(List!$B$2:$C$13,MATCH(Z244,List!$B$2:$B$13,0),2)-1),AB246-AB244,AB246-AB244-1))))&lt;=1," year"," years ")))</f>
        <v/>
      </c>
      <c r="V244" s="537"/>
      <c r="W244" s="538"/>
      <c r="X244" s="539" t="s">
        <v>39</v>
      </c>
      <c r="Y244" s="540"/>
      <c r="Z244" s="569"/>
      <c r="AA244" s="385" t="s">
        <v>14</v>
      </c>
      <c r="AB244" s="387"/>
      <c r="AC244" s="389"/>
      <c r="AD244" s="429"/>
      <c r="AE244" s="387"/>
      <c r="AF244" s="389"/>
      <c r="AG244" s="551"/>
    </row>
    <row r="245" spans="2:33" ht="15" customHeight="1">
      <c r="B245" s="530"/>
      <c r="C245" s="531"/>
      <c r="D245" s="531"/>
      <c r="E245" s="531"/>
      <c r="F245" s="531"/>
      <c r="G245" s="531"/>
      <c r="H245" s="531"/>
      <c r="I245" s="532"/>
      <c r="J245" s="535"/>
      <c r="K245" s="531"/>
      <c r="L245" s="531"/>
      <c r="M245" s="531"/>
      <c r="N245" s="531"/>
      <c r="O245" s="532"/>
      <c r="P245" s="535"/>
      <c r="Q245" s="531"/>
      <c r="R245" s="531"/>
      <c r="S245" s="531"/>
      <c r="T245" s="532"/>
      <c r="U245" s="536"/>
      <c r="V245" s="537"/>
      <c r="W245" s="538"/>
      <c r="X245" s="541"/>
      <c r="Y245" s="542"/>
      <c r="Z245" s="562"/>
      <c r="AA245" s="543"/>
      <c r="AB245" s="430"/>
      <c r="AC245" s="374"/>
      <c r="AD245" s="371"/>
      <c r="AE245" s="563"/>
      <c r="AF245" s="372"/>
      <c r="AG245" s="552"/>
    </row>
    <row r="246" spans="2:33" ht="15" customHeight="1">
      <c r="B246" s="530"/>
      <c r="C246" s="531"/>
      <c r="D246" s="531"/>
      <c r="E246" s="531"/>
      <c r="F246" s="531"/>
      <c r="G246" s="531"/>
      <c r="H246" s="531"/>
      <c r="I246" s="532"/>
      <c r="J246" s="535"/>
      <c r="K246" s="531"/>
      <c r="L246" s="531"/>
      <c r="M246" s="531"/>
      <c r="N246" s="531"/>
      <c r="O246" s="532"/>
      <c r="P246" s="535"/>
      <c r="Q246" s="531"/>
      <c r="R246" s="531"/>
      <c r="S246" s="531"/>
      <c r="T246" s="532"/>
      <c r="U246" s="554" t="str">
        <f>IF(COUNTIF(Z246,""),"",IF(COUNTIF(Z244,""),"",IF(INDEX(List!$B$2:$C$13,MATCH(Z246,List!$B$2:$B$13,0),2)=12,IF(INDEX(List!$B$2:$C$13,MATCH(Z244,List!$B$2:$B$13,0),2)=1,0,IF(INDEX(List!$B$2:$C$13,MATCH(Z246,List!$B$2:$B$13,0),2)&gt;=(INDEX(List!$B$2:$C$13,MATCH(Z244,List!$B$2:$B$13,0),2)-1),INDEX(List!$B$2:$C$13,MATCH(Z246,List!$B$2:$B$13,0),2)-INDEX(List!$B$2:$C$13,MATCH(Z244,List!$B$2:$B$13,0),2)+1,12-INDEX(List!$B$2:$C$13,MATCH(Z244,List!$B$2:$B$13,0),2)+INDEX(List!$B$2:$C$13,MATCH(Z246,List!$B$2:$B$13,0),2)+1)),IF(INDEX(List!$B$2:$C$13,MATCH(Z246,List!$B$2:$B$13,0),2)&gt;=(INDEX(List!$B$2:$C$13,MATCH(Z244,List!$B$2:$B$13,0),2)-1),INDEX(List!$B$2:$C$13,MATCH(Z246,List!$B$2:$B$13,0),2)-INDEX(List!$B$2:$C$13,MATCH(Z244,List!$B$2:$B$13,0),2)+1,12-INDEX(List!$B$2:$C$13,MATCH(Z244,List!$B$2:$B$13,0),2)+INDEX(List!$B$2:$C$13,MATCH(Z246,List!$B$2:$B$13,0),2)+1))&amp;IF(IF(COUNTIF(INDEX(List!$B$2:$C$13,MATCH(Z246,List!$B$2:$B$13,0),2),""),"",IF(COUNTIF(INDEX(List!$B$2:$C$13,MATCH(Z244,List!$B$2:$B$13,0),2),""),"",IF(INDEX(List!$B$2:$C$13,MATCH(Z246,List!$B$2:$B$13,0),2)=12,IF(INDEX(List!$B$2:$C$13,MATCH(Z244,List!$B$2:$B$13,0),2)=1,0,IF(INDEX(List!$B$2:$C$13,MATCH(Z246,List!$B$2:$B$13,0),2)&gt;=(INDEX(List!$B$2:$C$13,MATCH(Z244,List!$B$2:$B$13,0),2)-1),INDEX(List!$B$2:$C$13,MATCH(Z246,List!$B$2:$B$13,0),2)-INDEX(List!$B$2:$C$13,MATCH(Z244,List!$B$2:$B$13,0),2)+1,12-INDEX(List!$B$2:$C$13,MATCH(Z244,List!$B$2:$B$13,0),2)+INDEX(List!$B$2:$C$13,MATCH(Z246,List!$B$2:$B$13,0),2)+1)),IF(INDEX(List!$B$2:$C$13,MATCH(Z246,List!$B$2:$B$13,0),2)&gt;=(INDEX(List!$B$2:$C$13,MATCH(Z244,List!$B$2:$B$13,0),2)-1),INDEX(List!$B$2:$C$13,MATCH(Z246,List!$B$2:$B$13,0),2)-INDEX(List!$B$2:$C$13,MATCH(Z244,List!$B$2:$B$13,0),2)+1,12-INDEX(List!$B$2:$C$13,MATCH(Z244,List!$B$2:$B$13,0),2)+INDEX(List!$B$2:$C$13,MATCH(Z246,List!$B$2:$B$13,0),2)+1))))&lt;=1," month"," months")))</f>
        <v/>
      </c>
      <c r="V246" s="555"/>
      <c r="W246" s="556"/>
      <c r="X246" s="426" t="s">
        <v>40</v>
      </c>
      <c r="Y246" s="427"/>
      <c r="Z246" s="561"/>
      <c r="AA246" s="427" t="s">
        <v>14</v>
      </c>
      <c r="AB246" s="563"/>
      <c r="AC246" s="372"/>
      <c r="AD246" s="371"/>
      <c r="AE246" s="563"/>
      <c r="AF246" s="372"/>
      <c r="AG246" s="552"/>
    </row>
    <row r="247" spans="2:33" ht="15" customHeight="1" thickBot="1">
      <c r="B247" s="533"/>
      <c r="C247" s="432"/>
      <c r="D247" s="432"/>
      <c r="E247" s="432"/>
      <c r="F247" s="432"/>
      <c r="G247" s="432"/>
      <c r="H247" s="432"/>
      <c r="I247" s="433"/>
      <c r="J247" s="431"/>
      <c r="K247" s="432"/>
      <c r="L247" s="432"/>
      <c r="M247" s="432"/>
      <c r="N247" s="432"/>
      <c r="O247" s="433"/>
      <c r="P247" s="431"/>
      <c r="Q247" s="432"/>
      <c r="R247" s="432"/>
      <c r="S247" s="432"/>
      <c r="T247" s="433"/>
      <c r="U247" s="557"/>
      <c r="V247" s="558"/>
      <c r="W247" s="559"/>
      <c r="X247" s="560"/>
      <c r="Y247" s="543"/>
      <c r="Z247" s="562"/>
      <c r="AA247" s="543"/>
      <c r="AB247" s="430"/>
      <c r="AC247" s="374"/>
      <c r="AD247" s="373"/>
      <c r="AE247" s="430"/>
      <c r="AF247" s="374"/>
      <c r="AG247" s="553"/>
    </row>
    <row r="248" spans="2:33" ht="15" customHeight="1">
      <c r="B248" s="527"/>
      <c r="C248" s="528"/>
      <c r="D248" s="528"/>
      <c r="E248" s="528"/>
      <c r="F248" s="528"/>
      <c r="G248" s="528"/>
      <c r="H248" s="528"/>
      <c r="I248" s="529"/>
      <c r="J248" s="534"/>
      <c r="K248" s="528"/>
      <c r="L248" s="528"/>
      <c r="M248" s="528"/>
      <c r="N248" s="528"/>
      <c r="O248" s="529"/>
      <c r="P248" s="534"/>
      <c r="Q248" s="528"/>
      <c r="R248" s="528"/>
      <c r="S248" s="528"/>
      <c r="T248" s="529"/>
      <c r="U248" s="536" t="str">
        <f>IF(COUNTIF(AB250,""),"",IF(COUNTIF(AB248,""),"",IF(INDEX(List!$B$2:$C$13,MATCH(Z250,List!$B$2:$B$13,0),2)=12,IF(INDEX(List!$B$2:$C$13,MATCH(Z248,List!$B$2:$B$13,0),2)=1,AB250-AB248+1,IF(INDEX(List!$B$2:$C$13,MATCH(Z250,List!$B$2:$B$13,0),2)&gt;=(INDEX(List!$B$2:$C$13,MATCH(Z248,List!$B$2:$B$13,0),2)-1),AB250-AB248,AB250-AB248-1)),IF(INDEX(List!$B$2:$C$13,MATCH(Z250,List!$B$2:$B$13,0),2)&gt;=(INDEX(List!$B$2:$C$13,MATCH(Z248,List!$B$2:$B$13,0),2)-1),AB250-AB248,AB250-AB248-1))&amp;IF(IF(COUNTIF(AB250,""),"",IF(COUNTIF(AB248,""),"",IF(INDEX(List!$B$2:$C$13,MATCH(Z250,List!$B$2:$B$13,0),2)=12,IF(INDEX(List!$B$2:$C$13,MATCH(Z248,List!$B$2:$B$13,0),2)=1,AB250-AB248+1,IF(INDEX(List!$B$2:$C$13,MATCH(Z250,List!$B$2:$B$13,0),2)&gt;=(INDEX(List!$B$2:$C$13,MATCH(Z248,List!$B$2:$B$13,0),2)-1),AB250-AB248,AB250-AB248-1)),IF(INDEX(List!$B$2:$C$13,MATCH(Z250,List!$B$2:$B$13,0),2)&gt;=(INDEX(List!$B$2:$C$13,MATCH(Z248,List!$B$2:$B$13,0),2)-1),AB250-AB248,AB250-AB248-1))))&lt;=1," year"," years ")))</f>
        <v/>
      </c>
      <c r="V248" s="537"/>
      <c r="W248" s="538"/>
      <c r="X248" s="539" t="s">
        <v>39</v>
      </c>
      <c r="Y248" s="540"/>
      <c r="Z248" s="569"/>
      <c r="AA248" s="385" t="s">
        <v>14</v>
      </c>
      <c r="AB248" s="387"/>
      <c r="AC248" s="389"/>
      <c r="AD248" s="429"/>
      <c r="AE248" s="387"/>
      <c r="AF248" s="389"/>
      <c r="AG248" s="551"/>
    </row>
    <row r="249" spans="2:33" ht="15" customHeight="1">
      <c r="B249" s="530"/>
      <c r="C249" s="531"/>
      <c r="D249" s="531"/>
      <c r="E249" s="531"/>
      <c r="F249" s="531"/>
      <c r="G249" s="531"/>
      <c r="H249" s="531"/>
      <c r="I249" s="532"/>
      <c r="J249" s="535"/>
      <c r="K249" s="531"/>
      <c r="L249" s="531"/>
      <c r="M249" s="531"/>
      <c r="N249" s="531"/>
      <c r="O249" s="532"/>
      <c r="P249" s="535"/>
      <c r="Q249" s="531"/>
      <c r="R249" s="531"/>
      <c r="S249" s="531"/>
      <c r="T249" s="532"/>
      <c r="U249" s="536"/>
      <c r="V249" s="537"/>
      <c r="W249" s="538"/>
      <c r="X249" s="541"/>
      <c r="Y249" s="542"/>
      <c r="Z249" s="562"/>
      <c r="AA249" s="543"/>
      <c r="AB249" s="430"/>
      <c r="AC249" s="374"/>
      <c r="AD249" s="371"/>
      <c r="AE249" s="563"/>
      <c r="AF249" s="372"/>
      <c r="AG249" s="552"/>
    </row>
    <row r="250" spans="2:33" ht="15" customHeight="1">
      <c r="B250" s="530"/>
      <c r="C250" s="531"/>
      <c r="D250" s="531"/>
      <c r="E250" s="531"/>
      <c r="F250" s="531"/>
      <c r="G250" s="531"/>
      <c r="H250" s="531"/>
      <c r="I250" s="532"/>
      <c r="J250" s="535"/>
      <c r="K250" s="531"/>
      <c r="L250" s="531"/>
      <c r="M250" s="531"/>
      <c r="N250" s="531"/>
      <c r="O250" s="532"/>
      <c r="P250" s="535"/>
      <c r="Q250" s="531"/>
      <c r="R250" s="531"/>
      <c r="S250" s="531"/>
      <c r="T250" s="532"/>
      <c r="U250" s="554" t="str">
        <f>IF(COUNTIF(Z250,""),"",IF(COUNTIF(Z248,""),"",IF(INDEX(List!$B$2:$C$13,MATCH(Z250,List!$B$2:$B$13,0),2)=12,IF(INDEX(List!$B$2:$C$13,MATCH(Z248,List!$B$2:$B$13,0),2)=1,0,IF(INDEX(List!$B$2:$C$13,MATCH(Z250,List!$B$2:$B$13,0),2)&gt;=(INDEX(List!$B$2:$C$13,MATCH(Z248,List!$B$2:$B$13,0),2)-1),INDEX(List!$B$2:$C$13,MATCH(Z250,List!$B$2:$B$13,0),2)-INDEX(List!$B$2:$C$13,MATCH(Z248,List!$B$2:$B$13,0),2)+1,12-INDEX(List!$B$2:$C$13,MATCH(Z248,List!$B$2:$B$13,0),2)+INDEX(List!$B$2:$C$13,MATCH(Z250,List!$B$2:$B$13,0),2)+1)),IF(INDEX(List!$B$2:$C$13,MATCH(Z250,List!$B$2:$B$13,0),2)&gt;=(INDEX(List!$B$2:$C$13,MATCH(Z248,List!$B$2:$B$13,0),2)-1),INDEX(List!$B$2:$C$13,MATCH(Z250,List!$B$2:$B$13,0),2)-INDEX(List!$B$2:$C$13,MATCH(Z248,List!$B$2:$B$13,0),2)+1,12-INDEX(List!$B$2:$C$13,MATCH(Z248,List!$B$2:$B$13,0),2)+INDEX(List!$B$2:$C$13,MATCH(Z250,List!$B$2:$B$13,0),2)+1))&amp;IF(IF(COUNTIF(INDEX(List!$B$2:$C$13,MATCH(Z250,List!$B$2:$B$13,0),2),""),"",IF(COUNTIF(INDEX(List!$B$2:$C$13,MATCH(Z248,List!$B$2:$B$13,0),2),""),"",IF(INDEX(List!$B$2:$C$13,MATCH(Z250,List!$B$2:$B$13,0),2)=12,IF(INDEX(List!$B$2:$C$13,MATCH(Z248,List!$B$2:$B$13,0),2)=1,0,IF(INDEX(List!$B$2:$C$13,MATCH(Z250,List!$B$2:$B$13,0),2)&gt;=(INDEX(List!$B$2:$C$13,MATCH(Z248,List!$B$2:$B$13,0),2)-1),INDEX(List!$B$2:$C$13,MATCH(Z250,List!$B$2:$B$13,0),2)-INDEX(List!$B$2:$C$13,MATCH(Z248,List!$B$2:$B$13,0),2)+1,12-INDEX(List!$B$2:$C$13,MATCH(Z248,List!$B$2:$B$13,0),2)+INDEX(List!$B$2:$C$13,MATCH(Z250,List!$B$2:$B$13,0),2)+1)),IF(INDEX(List!$B$2:$C$13,MATCH(Z250,List!$B$2:$B$13,0),2)&gt;=(INDEX(List!$B$2:$C$13,MATCH(Z248,List!$B$2:$B$13,0),2)-1),INDEX(List!$B$2:$C$13,MATCH(Z250,List!$B$2:$B$13,0),2)-INDEX(List!$B$2:$C$13,MATCH(Z248,List!$B$2:$B$13,0),2)+1,12-INDEX(List!$B$2:$C$13,MATCH(Z248,List!$B$2:$B$13,0),2)+INDEX(List!$B$2:$C$13,MATCH(Z250,List!$B$2:$B$13,0),2)+1))))&lt;=1," month"," months")))</f>
        <v/>
      </c>
      <c r="V250" s="555"/>
      <c r="W250" s="556"/>
      <c r="X250" s="426" t="s">
        <v>40</v>
      </c>
      <c r="Y250" s="427"/>
      <c r="Z250" s="561"/>
      <c r="AA250" s="427" t="s">
        <v>14</v>
      </c>
      <c r="AB250" s="563"/>
      <c r="AC250" s="372"/>
      <c r="AD250" s="371"/>
      <c r="AE250" s="563"/>
      <c r="AF250" s="372"/>
      <c r="AG250" s="552"/>
    </row>
    <row r="251" spans="2:33" ht="15" customHeight="1" thickBot="1">
      <c r="B251" s="533"/>
      <c r="C251" s="432"/>
      <c r="D251" s="432"/>
      <c r="E251" s="432"/>
      <c r="F251" s="432"/>
      <c r="G251" s="432"/>
      <c r="H251" s="432"/>
      <c r="I251" s="433"/>
      <c r="J251" s="431"/>
      <c r="K251" s="432"/>
      <c r="L251" s="432"/>
      <c r="M251" s="432"/>
      <c r="N251" s="432"/>
      <c r="O251" s="433"/>
      <c r="P251" s="431"/>
      <c r="Q251" s="432"/>
      <c r="R251" s="432"/>
      <c r="S251" s="432"/>
      <c r="T251" s="433"/>
      <c r="U251" s="557"/>
      <c r="V251" s="558"/>
      <c r="W251" s="559"/>
      <c r="X251" s="560"/>
      <c r="Y251" s="543"/>
      <c r="Z251" s="562"/>
      <c r="AA251" s="543"/>
      <c r="AB251" s="430"/>
      <c r="AC251" s="374"/>
      <c r="AD251" s="373"/>
      <c r="AE251" s="430"/>
      <c r="AF251" s="374"/>
      <c r="AG251" s="553"/>
    </row>
    <row r="252" spans="2:33" ht="15" customHeight="1">
      <c r="B252" s="527"/>
      <c r="C252" s="528"/>
      <c r="D252" s="528"/>
      <c r="E252" s="528"/>
      <c r="F252" s="528"/>
      <c r="G252" s="528"/>
      <c r="H252" s="528"/>
      <c r="I252" s="529"/>
      <c r="J252" s="534"/>
      <c r="K252" s="528"/>
      <c r="L252" s="528"/>
      <c r="M252" s="528"/>
      <c r="N252" s="528"/>
      <c r="O252" s="529"/>
      <c r="P252" s="534"/>
      <c r="Q252" s="528"/>
      <c r="R252" s="528"/>
      <c r="S252" s="528"/>
      <c r="T252" s="529"/>
      <c r="U252" s="536" t="str">
        <f>IF(COUNTIF(AB254,""),"",IF(COUNTIF(AB252,""),"",IF(INDEX(List!$B$2:$C$13,MATCH(Z254,List!$B$2:$B$13,0),2)=12,IF(INDEX(List!$B$2:$C$13,MATCH(Z252,List!$B$2:$B$13,0),2)=1,AB254-AB252+1,IF(INDEX(List!$B$2:$C$13,MATCH(Z254,List!$B$2:$B$13,0),2)&gt;=(INDEX(List!$B$2:$C$13,MATCH(Z252,List!$B$2:$B$13,0),2)-1),AB254-AB252,AB254-AB252-1)),IF(INDEX(List!$B$2:$C$13,MATCH(Z254,List!$B$2:$B$13,0),2)&gt;=(INDEX(List!$B$2:$C$13,MATCH(Z252,List!$B$2:$B$13,0),2)-1),AB254-AB252,AB254-AB252-1))&amp;IF(IF(COUNTIF(AB254,""),"",IF(COUNTIF(AB252,""),"",IF(INDEX(List!$B$2:$C$13,MATCH(Z254,List!$B$2:$B$13,0),2)=12,IF(INDEX(List!$B$2:$C$13,MATCH(Z252,List!$B$2:$B$13,0),2)=1,AB254-AB252+1,IF(INDEX(List!$B$2:$C$13,MATCH(Z254,List!$B$2:$B$13,0),2)&gt;=(INDEX(List!$B$2:$C$13,MATCH(Z252,List!$B$2:$B$13,0),2)-1),AB254-AB252,AB254-AB252-1)),IF(INDEX(List!$B$2:$C$13,MATCH(Z254,List!$B$2:$B$13,0),2)&gt;=(INDEX(List!$B$2:$C$13,MATCH(Z252,List!$B$2:$B$13,0),2)-1),AB254-AB252,AB254-AB252-1))))&lt;=1," year"," years ")))</f>
        <v/>
      </c>
      <c r="V252" s="537"/>
      <c r="W252" s="538"/>
      <c r="X252" s="539" t="s">
        <v>39</v>
      </c>
      <c r="Y252" s="540"/>
      <c r="Z252" s="569"/>
      <c r="AA252" s="385" t="s">
        <v>14</v>
      </c>
      <c r="AB252" s="387"/>
      <c r="AC252" s="389"/>
      <c r="AD252" s="429"/>
      <c r="AE252" s="387"/>
      <c r="AF252" s="389"/>
      <c r="AG252" s="551"/>
    </row>
    <row r="253" spans="2:33" ht="15" customHeight="1">
      <c r="B253" s="530"/>
      <c r="C253" s="531"/>
      <c r="D253" s="531"/>
      <c r="E253" s="531"/>
      <c r="F253" s="531"/>
      <c r="G253" s="531"/>
      <c r="H253" s="531"/>
      <c r="I253" s="532"/>
      <c r="J253" s="535"/>
      <c r="K253" s="531"/>
      <c r="L253" s="531"/>
      <c r="M253" s="531"/>
      <c r="N253" s="531"/>
      <c r="O253" s="532"/>
      <c r="P253" s="535"/>
      <c r="Q253" s="531"/>
      <c r="R253" s="531"/>
      <c r="S253" s="531"/>
      <c r="T253" s="532"/>
      <c r="U253" s="536"/>
      <c r="V253" s="537"/>
      <c r="W253" s="538"/>
      <c r="X253" s="541"/>
      <c r="Y253" s="542"/>
      <c r="Z253" s="562"/>
      <c r="AA253" s="543"/>
      <c r="AB253" s="430"/>
      <c r="AC253" s="374"/>
      <c r="AD253" s="371"/>
      <c r="AE253" s="563"/>
      <c r="AF253" s="372"/>
      <c r="AG253" s="552"/>
    </row>
    <row r="254" spans="2:33" ht="15" customHeight="1">
      <c r="B254" s="530"/>
      <c r="C254" s="531"/>
      <c r="D254" s="531"/>
      <c r="E254" s="531"/>
      <c r="F254" s="531"/>
      <c r="G254" s="531"/>
      <c r="H254" s="531"/>
      <c r="I254" s="532"/>
      <c r="J254" s="535"/>
      <c r="K254" s="531"/>
      <c r="L254" s="531"/>
      <c r="M254" s="531"/>
      <c r="N254" s="531"/>
      <c r="O254" s="532"/>
      <c r="P254" s="535"/>
      <c r="Q254" s="531"/>
      <c r="R254" s="531"/>
      <c r="S254" s="531"/>
      <c r="T254" s="532"/>
      <c r="U254" s="554" t="str">
        <f>IF(COUNTIF(Z254,""),"",IF(COUNTIF(Z252,""),"",IF(INDEX(List!$B$2:$C$13,MATCH(Z254,List!$B$2:$B$13,0),2)=12,IF(INDEX(List!$B$2:$C$13,MATCH(Z252,List!$B$2:$B$13,0),2)=1,0,IF(INDEX(List!$B$2:$C$13,MATCH(Z254,List!$B$2:$B$13,0),2)&gt;=(INDEX(List!$B$2:$C$13,MATCH(Z252,List!$B$2:$B$13,0),2)-1),INDEX(List!$B$2:$C$13,MATCH(Z254,List!$B$2:$B$13,0),2)-INDEX(List!$B$2:$C$13,MATCH(Z252,List!$B$2:$B$13,0),2)+1,12-INDEX(List!$B$2:$C$13,MATCH(Z252,List!$B$2:$B$13,0),2)+INDEX(List!$B$2:$C$13,MATCH(Z254,List!$B$2:$B$13,0),2)+1)),IF(INDEX(List!$B$2:$C$13,MATCH(Z254,List!$B$2:$B$13,0),2)&gt;=(INDEX(List!$B$2:$C$13,MATCH(Z252,List!$B$2:$B$13,0),2)-1),INDEX(List!$B$2:$C$13,MATCH(Z254,List!$B$2:$B$13,0),2)-INDEX(List!$B$2:$C$13,MATCH(Z252,List!$B$2:$B$13,0),2)+1,12-INDEX(List!$B$2:$C$13,MATCH(Z252,List!$B$2:$B$13,0),2)+INDEX(List!$B$2:$C$13,MATCH(Z254,List!$B$2:$B$13,0),2)+1))&amp;IF(IF(COUNTIF(INDEX(List!$B$2:$C$13,MATCH(Z254,List!$B$2:$B$13,0),2),""),"",IF(COUNTIF(INDEX(List!$B$2:$C$13,MATCH(Z252,List!$B$2:$B$13,0),2),""),"",IF(INDEX(List!$B$2:$C$13,MATCH(Z254,List!$B$2:$B$13,0),2)=12,IF(INDEX(List!$B$2:$C$13,MATCH(Z252,List!$B$2:$B$13,0),2)=1,0,IF(INDEX(List!$B$2:$C$13,MATCH(Z254,List!$B$2:$B$13,0),2)&gt;=(INDEX(List!$B$2:$C$13,MATCH(Z252,List!$B$2:$B$13,0),2)-1),INDEX(List!$B$2:$C$13,MATCH(Z254,List!$B$2:$B$13,0),2)-INDEX(List!$B$2:$C$13,MATCH(Z252,List!$B$2:$B$13,0),2)+1,12-INDEX(List!$B$2:$C$13,MATCH(Z252,List!$B$2:$B$13,0),2)+INDEX(List!$B$2:$C$13,MATCH(Z254,List!$B$2:$B$13,0),2)+1)),IF(INDEX(List!$B$2:$C$13,MATCH(Z254,List!$B$2:$B$13,0),2)&gt;=(INDEX(List!$B$2:$C$13,MATCH(Z252,List!$B$2:$B$13,0),2)-1),INDEX(List!$B$2:$C$13,MATCH(Z254,List!$B$2:$B$13,0),2)-INDEX(List!$B$2:$C$13,MATCH(Z252,List!$B$2:$B$13,0),2)+1,12-INDEX(List!$B$2:$C$13,MATCH(Z252,List!$B$2:$B$13,0),2)+INDEX(List!$B$2:$C$13,MATCH(Z254,List!$B$2:$B$13,0),2)+1))))&lt;=1," month"," months")))</f>
        <v/>
      </c>
      <c r="V254" s="555"/>
      <c r="W254" s="556"/>
      <c r="X254" s="426" t="s">
        <v>40</v>
      </c>
      <c r="Y254" s="427"/>
      <c r="Z254" s="561"/>
      <c r="AA254" s="427" t="s">
        <v>14</v>
      </c>
      <c r="AB254" s="563"/>
      <c r="AC254" s="372"/>
      <c r="AD254" s="371"/>
      <c r="AE254" s="563"/>
      <c r="AF254" s="372"/>
      <c r="AG254" s="552"/>
    </row>
    <row r="255" spans="2:33" ht="15" customHeight="1" thickBot="1">
      <c r="B255" s="533"/>
      <c r="C255" s="432"/>
      <c r="D255" s="432"/>
      <c r="E255" s="432"/>
      <c r="F255" s="432"/>
      <c r="G255" s="432"/>
      <c r="H255" s="432"/>
      <c r="I255" s="433"/>
      <c r="J255" s="431"/>
      <c r="K255" s="432"/>
      <c r="L255" s="432"/>
      <c r="M255" s="432"/>
      <c r="N255" s="432"/>
      <c r="O255" s="433"/>
      <c r="P255" s="431"/>
      <c r="Q255" s="432"/>
      <c r="R255" s="432"/>
      <c r="S255" s="432"/>
      <c r="T255" s="433"/>
      <c r="U255" s="557"/>
      <c r="V255" s="558"/>
      <c r="W255" s="559"/>
      <c r="X255" s="560"/>
      <c r="Y255" s="543"/>
      <c r="Z255" s="562"/>
      <c r="AA255" s="543"/>
      <c r="AB255" s="430"/>
      <c r="AC255" s="374"/>
      <c r="AD255" s="373"/>
      <c r="AE255" s="430"/>
      <c r="AF255" s="374"/>
      <c r="AG255" s="553"/>
    </row>
    <row r="256" spans="2:33" ht="15" customHeight="1">
      <c r="B256" s="527"/>
      <c r="C256" s="528"/>
      <c r="D256" s="528"/>
      <c r="E256" s="528"/>
      <c r="F256" s="528"/>
      <c r="G256" s="528"/>
      <c r="H256" s="528"/>
      <c r="I256" s="529"/>
      <c r="J256" s="534"/>
      <c r="K256" s="528"/>
      <c r="L256" s="528"/>
      <c r="M256" s="528"/>
      <c r="N256" s="528"/>
      <c r="O256" s="529"/>
      <c r="P256" s="534"/>
      <c r="Q256" s="528"/>
      <c r="R256" s="528"/>
      <c r="S256" s="528"/>
      <c r="T256" s="529"/>
      <c r="U256" s="536" t="str">
        <f>IF(COUNTIF(AB258,""),"",IF(COUNTIF(AB256,""),"",IF(INDEX(List!$B$2:$C$13,MATCH(Z258,List!$B$2:$B$13,0),2)=12,IF(INDEX(List!$B$2:$C$13,MATCH(Z256,List!$B$2:$B$13,0),2)=1,AB258-AB256+1,IF(INDEX(List!$B$2:$C$13,MATCH(Z258,List!$B$2:$B$13,0),2)&gt;=(INDEX(List!$B$2:$C$13,MATCH(Z256,List!$B$2:$B$13,0),2)-1),AB258-AB256,AB258-AB256-1)),IF(INDEX(List!$B$2:$C$13,MATCH(Z258,List!$B$2:$B$13,0),2)&gt;=(INDEX(List!$B$2:$C$13,MATCH(Z256,List!$B$2:$B$13,0),2)-1),AB258-AB256,AB258-AB256-1))&amp;IF(IF(COUNTIF(AB258,""),"",IF(COUNTIF(AB256,""),"",IF(INDEX(List!$B$2:$C$13,MATCH(Z258,List!$B$2:$B$13,0),2)=12,IF(INDEX(List!$B$2:$C$13,MATCH(Z256,List!$B$2:$B$13,0),2)=1,AB258-AB256+1,IF(INDEX(List!$B$2:$C$13,MATCH(Z258,List!$B$2:$B$13,0),2)&gt;=(INDEX(List!$B$2:$C$13,MATCH(Z256,List!$B$2:$B$13,0),2)-1),AB258-AB256,AB258-AB256-1)),IF(INDEX(List!$B$2:$C$13,MATCH(Z258,List!$B$2:$B$13,0),2)&gt;=(INDEX(List!$B$2:$C$13,MATCH(Z256,List!$B$2:$B$13,0),2)-1),AB258-AB256,AB258-AB256-1))))&lt;=1," year"," years ")))</f>
        <v/>
      </c>
      <c r="V256" s="537"/>
      <c r="W256" s="538"/>
      <c r="X256" s="539" t="s">
        <v>39</v>
      </c>
      <c r="Y256" s="540"/>
      <c r="Z256" s="569"/>
      <c r="AA256" s="385" t="s">
        <v>14</v>
      </c>
      <c r="AB256" s="387"/>
      <c r="AC256" s="389"/>
      <c r="AD256" s="429"/>
      <c r="AE256" s="387"/>
      <c r="AF256" s="389"/>
      <c r="AG256" s="551"/>
    </row>
    <row r="257" spans="1:33" ht="15" customHeight="1">
      <c r="B257" s="530"/>
      <c r="C257" s="531"/>
      <c r="D257" s="531"/>
      <c r="E257" s="531"/>
      <c r="F257" s="531"/>
      <c r="G257" s="531"/>
      <c r="H257" s="531"/>
      <c r="I257" s="532"/>
      <c r="J257" s="535"/>
      <c r="K257" s="531"/>
      <c r="L257" s="531"/>
      <c r="M257" s="531"/>
      <c r="N257" s="531"/>
      <c r="O257" s="532"/>
      <c r="P257" s="535"/>
      <c r="Q257" s="531"/>
      <c r="R257" s="531"/>
      <c r="S257" s="531"/>
      <c r="T257" s="532"/>
      <c r="U257" s="536"/>
      <c r="V257" s="537"/>
      <c r="W257" s="538"/>
      <c r="X257" s="541"/>
      <c r="Y257" s="542"/>
      <c r="Z257" s="562"/>
      <c r="AA257" s="543"/>
      <c r="AB257" s="430"/>
      <c r="AC257" s="374"/>
      <c r="AD257" s="371"/>
      <c r="AE257" s="563"/>
      <c r="AF257" s="372"/>
      <c r="AG257" s="552"/>
    </row>
    <row r="258" spans="1:33" ht="15" customHeight="1">
      <c r="B258" s="530"/>
      <c r="C258" s="531"/>
      <c r="D258" s="531"/>
      <c r="E258" s="531"/>
      <c r="F258" s="531"/>
      <c r="G258" s="531"/>
      <c r="H258" s="531"/>
      <c r="I258" s="532"/>
      <c r="J258" s="535"/>
      <c r="K258" s="531"/>
      <c r="L258" s="531"/>
      <c r="M258" s="531"/>
      <c r="N258" s="531"/>
      <c r="O258" s="532"/>
      <c r="P258" s="535"/>
      <c r="Q258" s="531"/>
      <c r="R258" s="531"/>
      <c r="S258" s="531"/>
      <c r="T258" s="532"/>
      <c r="U258" s="554" t="str">
        <f>IF(COUNTIF(Z258,""),"",IF(COUNTIF(Z256,""),"",IF(INDEX(List!$B$2:$C$13,MATCH(Z258,List!$B$2:$B$13,0),2)=12,IF(INDEX(List!$B$2:$C$13,MATCH(Z256,List!$B$2:$B$13,0),2)=1,0,IF(INDEX(List!$B$2:$C$13,MATCH(Z258,List!$B$2:$B$13,0),2)&gt;=(INDEX(List!$B$2:$C$13,MATCH(Z256,List!$B$2:$B$13,0),2)-1),INDEX(List!$B$2:$C$13,MATCH(Z258,List!$B$2:$B$13,0),2)-INDEX(List!$B$2:$C$13,MATCH(Z256,List!$B$2:$B$13,0),2)+1,12-INDEX(List!$B$2:$C$13,MATCH(Z256,List!$B$2:$B$13,0),2)+INDEX(List!$B$2:$C$13,MATCH(Z258,List!$B$2:$B$13,0),2)+1)),IF(INDEX(List!$B$2:$C$13,MATCH(Z258,List!$B$2:$B$13,0),2)&gt;=(INDEX(List!$B$2:$C$13,MATCH(Z256,List!$B$2:$B$13,0),2)-1),INDEX(List!$B$2:$C$13,MATCH(Z258,List!$B$2:$B$13,0),2)-INDEX(List!$B$2:$C$13,MATCH(Z256,List!$B$2:$B$13,0),2)+1,12-INDEX(List!$B$2:$C$13,MATCH(Z256,List!$B$2:$B$13,0),2)+INDEX(List!$B$2:$C$13,MATCH(Z258,List!$B$2:$B$13,0),2)+1))&amp;IF(IF(COUNTIF(INDEX(List!$B$2:$C$13,MATCH(Z258,List!$B$2:$B$13,0),2),""),"",IF(COUNTIF(INDEX(List!$B$2:$C$13,MATCH(Z256,List!$B$2:$B$13,0),2),""),"",IF(INDEX(List!$B$2:$C$13,MATCH(Z258,List!$B$2:$B$13,0),2)=12,IF(INDEX(List!$B$2:$C$13,MATCH(Z256,List!$B$2:$B$13,0),2)=1,0,IF(INDEX(List!$B$2:$C$13,MATCH(Z258,List!$B$2:$B$13,0),2)&gt;=(INDEX(List!$B$2:$C$13,MATCH(Z256,List!$B$2:$B$13,0),2)-1),INDEX(List!$B$2:$C$13,MATCH(Z258,List!$B$2:$B$13,0),2)-INDEX(List!$B$2:$C$13,MATCH(Z256,List!$B$2:$B$13,0),2)+1,12-INDEX(List!$B$2:$C$13,MATCH(Z256,List!$B$2:$B$13,0),2)+INDEX(List!$B$2:$C$13,MATCH(Z258,List!$B$2:$B$13,0),2)+1)),IF(INDEX(List!$B$2:$C$13,MATCH(Z258,List!$B$2:$B$13,0),2)&gt;=(INDEX(List!$B$2:$C$13,MATCH(Z256,List!$B$2:$B$13,0),2)-1),INDEX(List!$B$2:$C$13,MATCH(Z258,List!$B$2:$B$13,0),2)-INDEX(List!$B$2:$C$13,MATCH(Z256,List!$B$2:$B$13,0),2)+1,12-INDEX(List!$B$2:$C$13,MATCH(Z256,List!$B$2:$B$13,0),2)+INDEX(List!$B$2:$C$13,MATCH(Z258,List!$B$2:$B$13,0),2)+1))))&lt;=1," month"," months")))</f>
        <v/>
      </c>
      <c r="V258" s="555"/>
      <c r="W258" s="556"/>
      <c r="X258" s="426" t="s">
        <v>40</v>
      </c>
      <c r="Y258" s="427"/>
      <c r="Z258" s="561"/>
      <c r="AA258" s="427" t="s">
        <v>14</v>
      </c>
      <c r="AB258" s="563"/>
      <c r="AC258" s="372"/>
      <c r="AD258" s="371"/>
      <c r="AE258" s="563"/>
      <c r="AF258" s="372"/>
      <c r="AG258" s="552"/>
    </row>
    <row r="259" spans="1:33" ht="15" customHeight="1" thickBot="1">
      <c r="B259" s="533"/>
      <c r="C259" s="432"/>
      <c r="D259" s="432"/>
      <c r="E259" s="432"/>
      <c r="F259" s="432"/>
      <c r="G259" s="432"/>
      <c r="H259" s="432"/>
      <c r="I259" s="433"/>
      <c r="J259" s="431"/>
      <c r="K259" s="432"/>
      <c r="L259" s="432"/>
      <c r="M259" s="432"/>
      <c r="N259" s="432"/>
      <c r="O259" s="433"/>
      <c r="P259" s="431"/>
      <c r="Q259" s="432"/>
      <c r="R259" s="432"/>
      <c r="S259" s="432"/>
      <c r="T259" s="433"/>
      <c r="U259" s="564"/>
      <c r="V259" s="565"/>
      <c r="W259" s="566"/>
      <c r="X259" s="567"/>
      <c r="Y259" s="386"/>
      <c r="Z259" s="568"/>
      <c r="AA259" s="386"/>
      <c r="AB259" s="388"/>
      <c r="AC259" s="390"/>
      <c r="AD259" s="570"/>
      <c r="AE259" s="388"/>
      <c r="AF259" s="390"/>
      <c r="AG259" s="553"/>
    </row>
    <row r="260" spans="1:33" ht="15" customHeight="1">
      <c r="B260" s="33"/>
      <c r="C260" s="544" t="s">
        <v>137</v>
      </c>
      <c r="D260" s="544"/>
      <c r="E260" s="544"/>
      <c r="F260" s="544"/>
      <c r="G260" s="544"/>
      <c r="H260" s="544"/>
      <c r="I260" s="544"/>
      <c r="J260" s="544"/>
      <c r="K260" s="544"/>
      <c r="L260" s="544"/>
      <c r="M260" s="544"/>
      <c r="N260" s="544"/>
      <c r="O260" s="544"/>
      <c r="P260" s="544"/>
      <c r="Q260" s="544"/>
      <c r="R260" s="544"/>
      <c r="S260" s="544"/>
      <c r="T260" s="544"/>
      <c r="U260" s="544"/>
      <c r="V260" s="544"/>
      <c r="W260" s="544"/>
      <c r="X260" s="544"/>
      <c r="Y260" s="33"/>
      <c r="Z260" s="33"/>
      <c r="AA260" s="33"/>
      <c r="AB260" s="33"/>
      <c r="AC260" s="33"/>
      <c r="AD260" s="33"/>
      <c r="AE260" s="33"/>
      <c r="AF260" s="33"/>
      <c r="AG260" s="33"/>
    </row>
    <row r="261" spans="1:33" ht="15" customHeight="1">
      <c r="B261" s="33"/>
      <c r="C261" s="544"/>
      <c r="D261" s="544"/>
      <c r="E261" s="544"/>
      <c r="F261" s="544"/>
      <c r="G261" s="544"/>
      <c r="H261" s="544"/>
      <c r="I261" s="544"/>
      <c r="J261" s="544"/>
      <c r="K261" s="544"/>
      <c r="L261" s="544"/>
      <c r="M261" s="544"/>
      <c r="N261" s="544"/>
      <c r="O261" s="544"/>
      <c r="P261" s="544"/>
      <c r="Q261" s="544"/>
      <c r="R261" s="544"/>
      <c r="S261" s="544"/>
      <c r="T261" s="544"/>
      <c r="U261" s="544"/>
      <c r="V261" s="544"/>
      <c r="W261" s="544"/>
      <c r="X261" s="544"/>
      <c r="Y261" s="33"/>
      <c r="Z261" s="33"/>
      <c r="AA261" s="33"/>
      <c r="AB261" s="33"/>
      <c r="AC261" s="33"/>
      <c r="AD261" s="33"/>
      <c r="AE261" s="33"/>
      <c r="AF261" s="33"/>
      <c r="AG261" s="33"/>
    </row>
    <row r="262" spans="1:33" ht="15" customHeight="1">
      <c r="B262" s="33"/>
      <c r="C262" s="1" t="s">
        <v>84</v>
      </c>
      <c r="D262" s="4"/>
      <c r="E262" s="37"/>
      <c r="F262" s="4"/>
      <c r="G262" s="4"/>
      <c r="H262" s="4"/>
      <c r="I262" s="1" t="s">
        <v>138</v>
      </c>
      <c r="V262" s="33"/>
      <c r="W262" s="33"/>
      <c r="X262" s="33"/>
      <c r="Y262" s="33"/>
      <c r="Z262" s="33"/>
      <c r="AA262" s="33"/>
      <c r="AB262" s="33"/>
      <c r="AC262" s="33"/>
      <c r="AD262" s="33"/>
      <c r="AE262" s="33"/>
      <c r="AF262" s="33"/>
      <c r="AG262" s="33"/>
    </row>
    <row r="263" spans="1:33" ht="15" customHeight="1">
      <c r="B263" s="33"/>
      <c r="C263" s="1" t="s">
        <v>139</v>
      </c>
      <c r="D263" s="4"/>
      <c r="E263" s="37"/>
      <c r="F263" s="4"/>
      <c r="G263" s="4"/>
      <c r="H263" s="4"/>
      <c r="I263" s="4"/>
      <c r="J263" s="4"/>
      <c r="K263" s="4"/>
      <c r="L263" s="4"/>
      <c r="M263" s="4"/>
      <c r="N263" s="16"/>
      <c r="O263" s="16"/>
      <c r="P263" s="16"/>
      <c r="Q263" s="16"/>
      <c r="R263" s="21"/>
      <c r="S263" s="21"/>
      <c r="T263" s="21"/>
      <c r="U263" s="4"/>
      <c r="V263" s="33"/>
      <c r="W263" s="33"/>
      <c r="X263" s="33"/>
      <c r="Y263" s="33"/>
      <c r="Z263" s="33"/>
      <c r="AA263" s="33"/>
      <c r="AB263" s="33"/>
      <c r="AC263" s="33"/>
      <c r="AD263" s="33"/>
      <c r="AE263" s="33"/>
      <c r="AF263" s="33"/>
      <c r="AG263" s="33"/>
    </row>
    <row r="264" spans="1:33" ht="15" customHeight="1">
      <c r="B264" s="33"/>
      <c r="C264" s="1" t="s">
        <v>140</v>
      </c>
      <c r="D264" s="4"/>
      <c r="E264" s="37"/>
      <c r="F264" s="4"/>
      <c r="G264" s="4"/>
      <c r="H264" s="4"/>
      <c r="I264" s="4"/>
      <c r="J264" s="4"/>
      <c r="K264" s="4"/>
      <c r="L264" s="4"/>
      <c r="M264" s="4"/>
      <c r="N264" s="16"/>
      <c r="O264" s="16"/>
      <c r="P264" s="16"/>
      <c r="Q264" s="16"/>
      <c r="R264" s="21"/>
      <c r="S264" s="21"/>
      <c r="T264" s="21"/>
      <c r="U264" s="4"/>
      <c r="V264" s="33"/>
      <c r="W264" s="33"/>
      <c r="X264" s="33"/>
      <c r="Y264" s="33"/>
      <c r="Z264" s="33"/>
      <c r="AA264" s="33"/>
      <c r="AB264" s="33"/>
      <c r="AC264" s="33"/>
      <c r="AD264" s="33"/>
      <c r="AE264" s="33"/>
      <c r="AF264" s="33"/>
      <c r="AG264" s="33"/>
    </row>
    <row r="265" spans="1:33" ht="15" customHeight="1">
      <c r="B265" s="33"/>
      <c r="D265" s="1" t="s">
        <v>141</v>
      </c>
      <c r="J265" s="4"/>
      <c r="K265" s="4"/>
      <c r="L265" s="4"/>
      <c r="M265" s="4"/>
      <c r="N265" s="16"/>
      <c r="O265" s="16"/>
      <c r="P265" s="16"/>
      <c r="Q265" s="16"/>
      <c r="R265" s="21"/>
      <c r="V265" s="33"/>
      <c r="W265" s="33"/>
      <c r="X265" s="33"/>
      <c r="Y265" s="33"/>
      <c r="Z265" s="33"/>
      <c r="AA265" s="33"/>
      <c r="AB265" s="33"/>
      <c r="AC265" s="33"/>
      <c r="AD265" s="33"/>
      <c r="AE265" s="33"/>
      <c r="AF265" s="33"/>
      <c r="AG265" s="33"/>
    </row>
    <row r="266" spans="1:33" ht="15" customHeight="1">
      <c r="B266" s="13"/>
      <c r="C266" s="13"/>
      <c r="E266" s="36"/>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3" ht="15" customHeight="1">
      <c r="B267" s="13"/>
      <c r="C267" s="13"/>
      <c r="D267" s="13"/>
      <c r="E267" s="36"/>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3" ht="15" customHeight="1">
      <c r="B268" s="33"/>
      <c r="C268" s="1" t="s">
        <v>142</v>
      </c>
      <c r="D268" s="4"/>
      <c r="E268" s="37"/>
      <c r="F268" s="4"/>
      <c r="G268" s="4"/>
      <c r="H268" s="4"/>
      <c r="I268" s="4"/>
      <c r="J268" s="4"/>
      <c r="K268" s="4"/>
      <c r="L268" s="4"/>
      <c r="M268" s="4"/>
      <c r="N268" s="547" cm="1">
        <f t="array" ref="N268">IF(COUNTIF(U232,""),0,IF(AD232="Full",LOOKUP(10^17,LEFT(U232,COLUMN($1:$1))*1),0))+IF(COUNTIF(U236,""),0,IF(AD236="Full",LOOKUP(10^17,LEFT(U236,COLUMN($1:$1))*1),0))+IF(COUNTIF(U240,""),0,IF(AD240="Full",LOOKUP(10^17,LEFT(U240,COLUMN($1:$1))*1),0))+IF(COUNTIF(U244,""),0,IF(AD244="Full",LOOKUP(10^17,LEFT(U244,COLUMN($1:$1))*1),0))+IF(COUNTIF(U248,""),0,IF(AD248="Full",LOOKUP(10^17,LEFT(U248,COLUMN($1:$1))*1),0))+IF(COUNTIF(U252,""),0,IF(AD252="Full",LOOKUP(10^17,LEFT(U252,COLUMN($1:$1))*1),0))+IF(COUNTIF(U256,""),0,IF(AD256="Full",LOOKUP(10^17,LEFT(U256,COLUMN($1:$1))*1),0))+ROUNDDOWN((IF(COUNTIF(U234,""),0,IF(AD232="Full",LOOKUP(10^17,LEFT(U234,COLUMN($1:$1))*1),0))+IF(COUNTIF(U238,""),0,IF(AD236="Full",LOOKUP(10^17,LEFT(U238,COLUMN($1:$1))*1),0))+IF(COUNTIF(U242,""),0,IF(AD240="Full",LOOKUP(10^17,LEFT(U242,COLUMN($1:$1))*1),0))+IF(COUNTIF(U246,""),0,IF(AD244="Full",LOOKUP(10^17,LEFT(U246,COLUMN($1:$1))*1),0))+IF(COUNTIF(U250,""),0,IF(AD248="Full",LOOKUP(10^17,LEFT(U250,COLUMN($1:$1))*1),0))+IF(COUNTIF(U254,""),0,IF(AD252="Full",LOOKUP(10^17,LEFT(U254,COLUMN($1:$1))*1),0))+IF(COUNTIF(U258,""),0,IF(AD256="Full",LOOKUP(10^17,LEFT(U258,COLUMN($1:$1))*1),0)))/12,0)</f>
        <v>0</v>
      </c>
      <c r="O268" s="547"/>
      <c r="P268" s="547" t="str">
        <f>IF(N268&gt;1,"years and","year and")</f>
        <v>year and</v>
      </c>
      <c r="Q268" s="547"/>
      <c r="R268" s="547"/>
      <c r="S268" s="548" cm="1">
        <f t="array" ref="S268">MOD((IF(COUNTIF(U234,""),0,IF(AD232="Full",LOOKUP(10^17,LEFT(U234,COLUMN($1:$1))*1),0))+IF(COUNTIF(U238,""),0,IF(AD236="Full",LOOKUP(10^17,LEFT(U238,COLUMN($1:$1))*1),0))+IF(COUNTIF(U242,""),0,IF(AD240="Full",LOOKUP(10^17,LEFT(U242,COLUMN($1:$1))*1),0))+IF(COUNTIF(U246,""),0,IF(AD244="Full",LOOKUP(10^17,LEFT(U246,COLUMN($1:$1))*1),0))+IF(COUNTIF(U250,""),0,IF(AD248="Full",LOOKUP(10^17,LEFT(U250,COLUMN($1:$1))*1),0))+IF(COUNTIF(U254,""),0,IF(AD252="Full",LOOKUP(10^17,LEFT(U254,COLUMN($1:$1))*1),0))+IF(COUNTIF(U258,""),0,IF(AD256="Full",LOOKUP(10^17,LEFT(U258,COLUMN($1:$1))*1),0))),12)</f>
        <v>0</v>
      </c>
      <c r="T268" s="548"/>
      <c r="U268" s="548" t="str">
        <f>IF(S268&gt;1,"months","month")</f>
        <v>month</v>
      </c>
      <c r="V268" s="548"/>
      <c r="W268" s="548"/>
      <c r="X268" s="33"/>
      <c r="Y268" s="33"/>
      <c r="Z268" s="33"/>
      <c r="AA268" s="33"/>
      <c r="AB268" s="33"/>
      <c r="AC268" s="33"/>
      <c r="AD268" s="33"/>
      <c r="AE268" s="33"/>
      <c r="AF268" s="33"/>
      <c r="AG268" s="33"/>
    </row>
    <row r="269" spans="1:33" ht="15" customHeight="1">
      <c r="B269" s="33"/>
      <c r="C269" s="1" t="s">
        <v>143</v>
      </c>
      <c r="D269" s="4"/>
      <c r="E269" s="37"/>
      <c r="F269" s="4"/>
      <c r="G269" s="4"/>
      <c r="H269" s="4"/>
      <c r="I269" s="4"/>
      <c r="J269" s="4"/>
      <c r="K269" s="4"/>
      <c r="L269" s="4"/>
      <c r="M269" s="4"/>
      <c r="N269" s="547" cm="1">
        <f t="array" ref="N269">IF(COUNTIF(U232,""),0,IF(AD232="Part",LOOKUP(10^17,LEFT(U232,COLUMN($1:$1))*1),0))+IF(COUNTIF(U236,""),0,IF(AD236="Part",LOOKUP(10^17,LEFT(U236,COLUMN($1:$1))*1),0))+IF(COUNTIF(U240,""),0,IF(AD240="Part",LOOKUP(10^17,LEFT(U240,COLUMN($1:$1))*1),0))+IF(COUNTIF(U244,""),0,IF(AD244="Part",LOOKUP(10^17,LEFT(U244,COLUMN($1:$1))*1),0))+IF(COUNTIF(U248,""),0,IF(AD248="Part",LOOKUP(10^17,LEFT(U248,COLUMN($1:$1))*1),0))+IF(COUNTIF(U252,""),0,IF(AD252="Part",LOOKUP(10^17,LEFT(U252,COLUMN($1:$1))*1),0))+IF(COUNTIF(U256,""),0,IF(AD256="Part",LOOKUP(10^17,LEFT(U256,COLUMN($1:$1))*1),0))+ROUNDDOWN((IF(COUNTIF(U234,""),0,IF(AD232="Part",LOOKUP(10^17,LEFT(U234,COLUMN($1:$1))*1),0))+IF(COUNTIF(U238,""),0,IF(AD236="Part",LOOKUP(10^17,LEFT(U238,COLUMN($1:$1))*1),0))+IF(COUNTIF(U242,""),0,IF(AD240="Part",LOOKUP(10^17,LEFT(U242,COLUMN($1:$1))*1),0))+IF(COUNTIF(U246,""),0,IF(AD244="Part",LOOKUP(10^17,LEFT(U246,COLUMN($1:$1))*1),0))+IF(COUNTIF(U250,""),0,IF(AD248="Part",LOOKUP(10^17,LEFT(U250,COLUMN($1:$1))*1),0))+IF(COUNTIF(U254,""),0,IF(AD252="Part",LOOKUP(10^17,LEFT(U254,COLUMN($1:$1))*1),0))+IF(COUNTIF(U258,""),0,IF(AD256="Part",LOOKUP(10^17,LEFT(U258,COLUMN($1:$1))*1),0)))/12,0)</f>
        <v>0</v>
      </c>
      <c r="O269" s="547"/>
      <c r="P269" s="547" t="str">
        <f>IF(N269&gt;1,"years and","year and")</f>
        <v>year and</v>
      </c>
      <c r="Q269" s="547"/>
      <c r="R269" s="547"/>
      <c r="S269" s="548" cm="1">
        <f t="array" ref="S269">MOD((IF(COUNTIF(U234,""),0,IF(AD232="Part",LOOKUP(10^17,LEFT(U234,COLUMN($1:$1))*1),0))+IF(COUNTIF(U238,""),0,IF(AD236="Part",LOOKUP(10^17,LEFT(U238,COLUMN($1:$1))*1),0))+IF(COUNTIF(U242,""),0,IF(AD240="Part",LOOKUP(10^17,LEFT(U242,COLUMN($1:$1))*1),0))+IF(COUNTIF(U246,""),0,IF(AD244="Part",LOOKUP(10^17,LEFT(U246,COLUMN($1:$1))*1),0))+IF(COUNTIF(U250,""),0,IF(AD248="Part",LOOKUP(10^17,LEFT(U250,COLUMN($1:$1))*1),0))+IF(COUNTIF(U254,""),0,IF(AD252="Part",LOOKUP(10^17,LEFT(U254,COLUMN($1:$1))*1),0))+IF(COUNTIF(U258,""),0,IF(AD256="Part",LOOKUP(10^17,LEFT(U258,COLUMN($1:$1))*1),0))),12)</f>
        <v>0</v>
      </c>
      <c r="T269" s="548"/>
      <c r="U269" s="548" t="str">
        <f>IF(S269&gt;1,"months","month")</f>
        <v>month</v>
      </c>
      <c r="V269" s="548"/>
      <c r="W269" s="548"/>
      <c r="X269" s="33"/>
      <c r="Y269" s="33"/>
      <c r="Z269" s="33"/>
      <c r="AA269" s="33"/>
      <c r="AB269" s="33"/>
      <c r="AC269" s="33"/>
      <c r="AD269" s="33"/>
      <c r="AE269" s="33"/>
      <c r="AF269" s="33"/>
      <c r="AG269" s="33"/>
    </row>
    <row r="270" spans="1:33" ht="15" customHeight="1">
      <c r="B270" s="36"/>
      <c r="C270" s="36"/>
      <c r="D270" s="36"/>
      <c r="E270" s="36"/>
      <c r="F270" s="36"/>
      <c r="G270" s="36"/>
      <c r="H270" s="36"/>
      <c r="I270" s="36"/>
      <c r="J270" s="36"/>
      <c r="K270" s="36"/>
      <c r="L270" s="36"/>
      <c r="S270" s="80"/>
      <c r="T270" s="80"/>
      <c r="U270" s="80"/>
      <c r="V270" s="80"/>
      <c r="W270" s="80"/>
      <c r="X270" s="80"/>
      <c r="Y270" s="80"/>
      <c r="Z270" s="80"/>
      <c r="AA270" s="80"/>
      <c r="AB270" s="80"/>
      <c r="AC270" s="80"/>
      <c r="AD270" s="80"/>
      <c r="AE270" s="80"/>
      <c r="AF270" s="80"/>
      <c r="AG270" s="80"/>
    </row>
    <row r="272" spans="1:33" ht="15" customHeight="1">
      <c r="A272" s="520" t="s">
        <v>144</v>
      </c>
      <c r="B272" s="520"/>
      <c r="C272" s="520"/>
      <c r="D272" s="520"/>
      <c r="E272" s="520"/>
      <c r="F272" s="520"/>
      <c r="G272" s="520"/>
      <c r="H272" s="520"/>
      <c r="I272" s="520"/>
      <c r="J272" s="520"/>
      <c r="K272" s="520"/>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row>
    <row r="273" spans="2:48" ht="15" customHeight="1">
      <c r="C273" s="18"/>
      <c r="D273" s="18"/>
      <c r="E273" s="39"/>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row>
    <row r="274" spans="2:48" ht="12.6" customHeight="1">
      <c r="B274" s="521" t="s">
        <v>145</v>
      </c>
      <c r="C274" s="521"/>
      <c r="D274" s="521"/>
      <c r="E274" s="521"/>
      <c r="F274" s="521"/>
      <c r="G274" s="521"/>
      <c r="H274" s="521"/>
      <c r="I274" s="521"/>
      <c r="J274" s="521"/>
      <c r="K274" s="521"/>
      <c r="L274" s="521"/>
      <c r="M274" s="521"/>
      <c r="N274" s="521"/>
      <c r="O274" s="521"/>
      <c r="P274" s="521"/>
      <c r="Q274" s="521"/>
      <c r="R274" s="521"/>
      <c r="S274" s="521"/>
      <c r="T274" s="521"/>
      <c r="U274" s="521"/>
      <c r="V274" s="521"/>
      <c r="W274" s="521"/>
      <c r="X274" s="521"/>
      <c r="Y274" s="521"/>
      <c r="Z274" s="521"/>
      <c r="AA274" s="521"/>
      <c r="AB274" s="521"/>
      <c r="AC274" s="521"/>
      <c r="AD274" s="521"/>
      <c r="AE274" s="521"/>
      <c r="AF274" s="521"/>
      <c r="AG274" s="521"/>
      <c r="AI274" s="18"/>
      <c r="AJ274" s="18"/>
      <c r="AK274" s="18"/>
      <c r="AL274" s="18"/>
      <c r="AM274" s="18"/>
      <c r="AN274" s="18"/>
      <c r="AO274" s="18"/>
      <c r="AP274" s="18"/>
      <c r="AQ274" s="18"/>
      <c r="AR274" s="18"/>
      <c r="AS274" s="18"/>
      <c r="AT274" s="18"/>
      <c r="AU274" s="13"/>
      <c r="AV274" s="13"/>
    </row>
    <row r="275" spans="2:48" ht="20.100000000000001" customHeight="1">
      <c r="B275" s="521"/>
      <c r="C275" s="521"/>
      <c r="D275" s="521"/>
      <c r="E275" s="521"/>
      <c r="F275" s="521"/>
      <c r="G275" s="521"/>
      <c r="H275" s="521"/>
      <c r="I275" s="521"/>
      <c r="J275" s="521"/>
      <c r="K275" s="521"/>
      <c r="L275" s="521"/>
      <c r="M275" s="521"/>
      <c r="N275" s="521"/>
      <c r="O275" s="521"/>
      <c r="P275" s="521"/>
      <c r="Q275" s="521"/>
      <c r="R275" s="521"/>
      <c r="S275" s="521"/>
      <c r="T275" s="521"/>
      <c r="U275" s="521"/>
      <c r="V275" s="521"/>
      <c r="W275" s="521"/>
      <c r="X275" s="521"/>
      <c r="Y275" s="521"/>
      <c r="Z275" s="521"/>
      <c r="AA275" s="521"/>
      <c r="AB275" s="521"/>
      <c r="AC275" s="521"/>
      <c r="AD275" s="521"/>
      <c r="AE275" s="521"/>
      <c r="AF275" s="521"/>
      <c r="AG275" s="521"/>
      <c r="AI275" s="18"/>
      <c r="AJ275" s="18"/>
      <c r="AK275" s="18"/>
      <c r="AL275" s="18"/>
      <c r="AM275" s="18"/>
      <c r="AN275" s="18"/>
      <c r="AO275" s="18"/>
      <c r="AP275" s="18"/>
      <c r="AQ275" s="18"/>
      <c r="AR275" s="18"/>
      <c r="AS275" s="18"/>
      <c r="AT275" s="18"/>
      <c r="AU275" s="13"/>
      <c r="AV275" s="13"/>
    </row>
    <row r="276" spans="2:48" ht="14.25" customHeight="1">
      <c r="B276" s="523" t="s">
        <v>7038</v>
      </c>
      <c r="C276" s="523"/>
      <c r="D276" s="523"/>
      <c r="E276" s="523"/>
      <c r="F276" s="523"/>
      <c r="G276" s="523"/>
      <c r="H276" s="523"/>
      <c r="I276" s="523"/>
      <c r="J276" s="523"/>
      <c r="K276" s="523"/>
      <c r="L276" s="523"/>
      <c r="M276" s="523"/>
      <c r="N276" s="523"/>
      <c r="O276" s="523"/>
      <c r="P276" s="523"/>
      <c r="Q276" s="523"/>
      <c r="R276" s="523"/>
      <c r="S276" s="523"/>
      <c r="T276" s="523"/>
      <c r="U276" s="523"/>
      <c r="V276" s="523"/>
      <c r="W276" s="523"/>
      <c r="X276" s="523"/>
      <c r="Y276" s="523"/>
      <c r="Z276" s="523"/>
      <c r="AA276" s="523"/>
      <c r="AB276" s="523"/>
      <c r="AC276" s="523"/>
      <c r="AD276" s="523"/>
      <c r="AE276" s="523"/>
      <c r="AF276" s="523"/>
      <c r="AG276" s="523"/>
      <c r="AI276" s="18"/>
      <c r="AJ276" s="18"/>
      <c r="AK276" s="18"/>
      <c r="AL276" s="18"/>
      <c r="AM276" s="18"/>
      <c r="AN276" s="18"/>
      <c r="AO276" s="18"/>
      <c r="AP276" s="18"/>
      <c r="AQ276" s="18"/>
      <c r="AR276" s="18"/>
      <c r="AS276" s="18"/>
      <c r="AT276" s="18"/>
      <c r="AU276" s="13"/>
      <c r="AV276" s="13"/>
    </row>
    <row r="277" spans="2:48" ht="14.25" customHeight="1">
      <c r="B277" s="523"/>
      <c r="C277" s="523"/>
      <c r="D277" s="523"/>
      <c r="E277" s="523"/>
      <c r="F277" s="523"/>
      <c r="G277" s="523"/>
      <c r="H277" s="523"/>
      <c r="I277" s="523"/>
      <c r="J277" s="523"/>
      <c r="K277" s="523"/>
      <c r="L277" s="523"/>
      <c r="M277" s="523"/>
      <c r="N277" s="523"/>
      <c r="O277" s="523"/>
      <c r="P277" s="523"/>
      <c r="Q277" s="523"/>
      <c r="R277" s="523"/>
      <c r="S277" s="523"/>
      <c r="T277" s="523"/>
      <c r="U277" s="523"/>
      <c r="V277" s="523"/>
      <c r="W277" s="523"/>
      <c r="X277" s="523"/>
      <c r="Y277" s="523"/>
      <c r="Z277" s="523"/>
      <c r="AA277" s="523"/>
      <c r="AB277" s="523"/>
      <c r="AC277" s="523"/>
      <c r="AD277" s="523"/>
      <c r="AE277" s="523"/>
      <c r="AF277" s="523"/>
      <c r="AG277" s="523"/>
      <c r="AI277" s="18"/>
      <c r="AJ277" s="18"/>
      <c r="AK277" s="18"/>
      <c r="AL277" s="18"/>
      <c r="AM277" s="18"/>
      <c r="AN277" s="18"/>
      <c r="AO277" s="18"/>
      <c r="AP277" s="18"/>
      <c r="AQ277" s="18"/>
      <c r="AR277" s="18"/>
      <c r="AS277" s="18"/>
      <c r="AT277" s="18"/>
      <c r="AU277" s="13"/>
      <c r="AV277" s="13"/>
    </row>
    <row r="278" spans="2:48" ht="14.25" customHeight="1">
      <c r="B278" s="523"/>
      <c r="C278" s="523"/>
      <c r="D278" s="523"/>
      <c r="E278" s="523"/>
      <c r="F278" s="523"/>
      <c r="G278" s="523"/>
      <c r="H278" s="523"/>
      <c r="I278" s="523"/>
      <c r="J278" s="523"/>
      <c r="K278" s="523"/>
      <c r="L278" s="523"/>
      <c r="M278" s="523"/>
      <c r="N278" s="523"/>
      <c r="O278" s="523"/>
      <c r="P278" s="523"/>
      <c r="Q278" s="523"/>
      <c r="R278" s="523"/>
      <c r="S278" s="523"/>
      <c r="T278" s="523"/>
      <c r="U278" s="523"/>
      <c r="V278" s="523"/>
      <c r="W278" s="523"/>
      <c r="X278" s="523"/>
      <c r="Y278" s="523"/>
      <c r="Z278" s="523"/>
      <c r="AA278" s="523"/>
      <c r="AB278" s="523"/>
      <c r="AC278" s="523"/>
      <c r="AD278" s="523"/>
      <c r="AE278" s="523"/>
      <c r="AF278" s="523"/>
      <c r="AG278" s="523"/>
      <c r="AI278" s="18"/>
      <c r="AJ278" s="18"/>
      <c r="AK278" s="18"/>
      <c r="AL278" s="18"/>
      <c r="AM278" s="18"/>
      <c r="AN278" s="18"/>
      <c r="AO278" s="18"/>
      <c r="AP278" s="18"/>
      <c r="AQ278" s="18"/>
      <c r="AR278" s="18"/>
      <c r="AS278" s="18"/>
      <c r="AT278" s="18"/>
      <c r="AU278" s="13"/>
      <c r="AV278" s="13"/>
    </row>
    <row r="279" spans="2:48" ht="14.25" customHeight="1">
      <c r="B279" s="523"/>
      <c r="C279" s="523"/>
      <c r="D279" s="523"/>
      <c r="E279" s="523"/>
      <c r="F279" s="523"/>
      <c r="G279" s="523"/>
      <c r="H279" s="523"/>
      <c r="I279" s="523"/>
      <c r="J279" s="523"/>
      <c r="K279" s="523"/>
      <c r="L279" s="523"/>
      <c r="M279" s="523"/>
      <c r="N279" s="523"/>
      <c r="O279" s="523"/>
      <c r="P279" s="523"/>
      <c r="Q279" s="523"/>
      <c r="R279" s="523"/>
      <c r="S279" s="523"/>
      <c r="T279" s="523"/>
      <c r="U279" s="523"/>
      <c r="V279" s="523"/>
      <c r="W279" s="523"/>
      <c r="X279" s="523"/>
      <c r="Y279" s="523"/>
      <c r="Z279" s="523"/>
      <c r="AA279" s="523"/>
      <c r="AB279" s="523"/>
      <c r="AC279" s="523"/>
      <c r="AD279" s="523"/>
      <c r="AE279" s="523"/>
      <c r="AF279" s="523"/>
      <c r="AG279" s="523"/>
      <c r="AI279" s="18"/>
      <c r="AJ279" s="18"/>
      <c r="AK279" s="18"/>
      <c r="AL279" s="18"/>
      <c r="AM279" s="18"/>
      <c r="AN279" s="18"/>
      <c r="AO279" s="18"/>
      <c r="AP279" s="18"/>
      <c r="AQ279" s="18"/>
      <c r="AR279" s="18"/>
      <c r="AS279" s="18"/>
      <c r="AT279" s="18"/>
      <c r="AU279" s="13"/>
      <c r="AV279" s="13"/>
    </row>
    <row r="280" spans="2:48" ht="14.25" customHeight="1">
      <c r="B280" s="523"/>
      <c r="C280" s="523"/>
      <c r="D280" s="523"/>
      <c r="E280" s="523"/>
      <c r="F280" s="523"/>
      <c r="G280" s="523"/>
      <c r="H280" s="523"/>
      <c r="I280" s="523"/>
      <c r="J280" s="523"/>
      <c r="K280" s="523"/>
      <c r="L280" s="523"/>
      <c r="M280" s="523"/>
      <c r="N280" s="523"/>
      <c r="O280" s="523"/>
      <c r="P280" s="523"/>
      <c r="Q280" s="523"/>
      <c r="R280" s="523"/>
      <c r="S280" s="523"/>
      <c r="T280" s="523"/>
      <c r="U280" s="523"/>
      <c r="V280" s="523"/>
      <c r="W280" s="523"/>
      <c r="X280" s="523"/>
      <c r="Y280" s="523"/>
      <c r="Z280" s="523"/>
      <c r="AA280" s="523"/>
      <c r="AB280" s="523"/>
      <c r="AC280" s="523"/>
      <c r="AD280" s="523"/>
      <c r="AE280" s="523"/>
      <c r="AF280" s="523"/>
      <c r="AG280" s="523"/>
      <c r="AI280" s="18"/>
      <c r="AJ280" s="18"/>
      <c r="AK280" s="18"/>
      <c r="AL280" s="18"/>
      <c r="AM280" s="18"/>
      <c r="AN280" s="18"/>
      <c r="AO280" s="18"/>
      <c r="AP280" s="18"/>
      <c r="AQ280" s="18"/>
      <c r="AR280" s="18"/>
      <c r="AS280" s="18"/>
      <c r="AT280" s="18"/>
      <c r="AU280" s="13"/>
      <c r="AV280" s="13"/>
    </row>
    <row r="281" spans="2:48" ht="14.25" customHeight="1">
      <c r="B281" s="523"/>
      <c r="C281" s="523"/>
      <c r="D281" s="523"/>
      <c r="E281" s="523"/>
      <c r="F281" s="523"/>
      <c r="G281" s="523"/>
      <c r="H281" s="523"/>
      <c r="I281" s="523"/>
      <c r="J281" s="523"/>
      <c r="K281" s="523"/>
      <c r="L281" s="523"/>
      <c r="M281" s="523"/>
      <c r="N281" s="523"/>
      <c r="O281" s="523"/>
      <c r="P281" s="523"/>
      <c r="Q281" s="523"/>
      <c r="R281" s="523"/>
      <c r="S281" s="523"/>
      <c r="T281" s="523"/>
      <c r="U281" s="523"/>
      <c r="V281" s="523"/>
      <c r="W281" s="523"/>
      <c r="X281" s="523"/>
      <c r="Y281" s="523"/>
      <c r="Z281" s="523"/>
      <c r="AA281" s="523"/>
      <c r="AB281" s="523"/>
      <c r="AC281" s="523"/>
      <c r="AD281" s="523"/>
      <c r="AE281" s="523"/>
      <c r="AF281" s="523"/>
      <c r="AG281" s="523"/>
      <c r="AI281" s="18"/>
      <c r="AJ281" s="18"/>
      <c r="AK281" s="18"/>
      <c r="AL281" s="18"/>
      <c r="AM281" s="18"/>
      <c r="AN281" s="18"/>
      <c r="AO281" s="18"/>
      <c r="AP281" s="18"/>
      <c r="AQ281" s="18"/>
      <c r="AR281" s="18"/>
      <c r="AS281" s="18"/>
      <c r="AT281" s="18"/>
      <c r="AU281" s="13"/>
      <c r="AV281" s="13"/>
    </row>
    <row r="282" spans="2:48" ht="14.25" customHeight="1">
      <c r="B282" s="523"/>
      <c r="C282" s="523"/>
      <c r="D282" s="523"/>
      <c r="E282" s="523"/>
      <c r="F282" s="523"/>
      <c r="G282" s="523"/>
      <c r="H282" s="523"/>
      <c r="I282" s="523"/>
      <c r="J282" s="523"/>
      <c r="K282" s="523"/>
      <c r="L282" s="523"/>
      <c r="M282" s="523"/>
      <c r="N282" s="523"/>
      <c r="O282" s="523"/>
      <c r="P282" s="523"/>
      <c r="Q282" s="523"/>
      <c r="R282" s="523"/>
      <c r="S282" s="523"/>
      <c r="T282" s="523"/>
      <c r="U282" s="523"/>
      <c r="V282" s="523"/>
      <c r="W282" s="523"/>
      <c r="X282" s="523"/>
      <c r="Y282" s="523"/>
      <c r="Z282" s="523"/>
      <c r="AA282" s="523"/>
      <c r="AB282" s="523"/>
      <c r="AC282" s="523"/>
      <c r="AD282" s="523"/>
      <c r="AE282" s="523"/>
      <c r="AF282" s="523"/>
      <c r="AG282" s="523"/>
      <c r="AI282" s="18"/>
      <c r="AJ282" s="18"/>
      <c r="AK282" s="18"/>
      <c r="AL282" s="18"/>
      <c r="AM282" s="18"/>
      <c r="AN282" s="18"/>
      <c r="AO282" s="18"/>
      <c r="AP282" s="18"/>
      <c r="AQ282" s="18"/>
      <c r="AR282" s="18"/>
      <c r="AS282" s="18"/>
      <c r="AT282" s="18"/>
      <c r="AU282" s="13"/>
      <c r="AV282" s="13"/>
    </row>
    <row r="283" spans="2:48" ht="14.25" customHeight="1">
      <c r="B283" s="523"/>
      <c r="C283" s="523"/>
      <c r="D283" s="523"/>
      <c r="E283" s="523"/>
      <c r="F283" s="523"/>
      <c r="G283" s="523"/>
      <c r="H283" s="523"/>
      <c r="I283" s="523"/>
      <c r="J283" s="523"/>
      <c r="K283" s="523"/>
      <c r="L283" s="523"/>
      <c r="M283" s="523"/>
      <c r="N283" s="523"/>
      <c r="O283" s="523"/>
      <c r="P283" s="523"/>
      <c r="Q283" s="523"/>
      <c r="R283" s="523"/>
      <c r="S283" s="523"/>
      <c r="T283" s="523"/>
      <c r="U283" s="523"/>
      <c r="V283" s="523"/>
      <c r="W283" s="523"/>
      <c r="X283" s="523"/>
      <c r="Y283" s="523"/>
      <c r="Z283" s="523"/>
      <c r="AA283" s="523"/>
      <c r="AB283" s="523"/>
      <c r="AC283" s="523"/>
      <c r="AD283" s="523"/>
      <c r="AE283" s="523"/>
      <c r="AF283" s="523"/>
      <c r="AG283" s="523"/>
      <c r="AI283" s="18"/>
      <c r="AJ283" s="18"/>
      <c r="AK283" s="18"/>
      <c r="AL283" s="18"/>
      <c r="AM283" s="18"/>
      <c r="AN283" s="18"/>
      <c r="AO283" s="18"/>
      <c r="AP283" s="18"/>
      <c r="AQ283" s="18"/>
      <c r="AR283" s="18"/>
      <c r="AS283" s="18"/>
      <c r="AT283" s="18"/>
      <c r="AU283" s="13"/>
      <c r="AV283" s="13"/>
    </row>
    <row r="284" spans="2:48" ht="14.25" customHeight="1">
      <c r="B284" s="523"/>
      <c r="C284" s="523"/>
      <c r="D284" s="523"/>
      <c r="E284" s="523"/>
      <c r="F284" s="523"/>
      <c r="G284" s="523"/>
      <c r="H284" s="523"/>
      <c r="I284" s="523"/>
      <c r="J284" s="523"/>
      <c r="K284" s="523"/>
      <c r="L284" s="523"/>
      <c r="M284" s="523"/>
      <c r="N284" s="523"/>
      <c r="O284" s="523"/>
      <c r="P284" s="523"/>
      <c r="Q284" s="523"/>
      <c r="R284" s="523"/>
      <c r="S284" s="523"/>
      <c r="T284" s="523"/>
      <c r="U284" s="523"/>
      <c r="V284" s="523"/>
      <c r="W284" s="523"/>
      <c r="X284" s="523"/>
      <c r="Y284" s="523"/>
      <c r="Z284" s="523"/>
      <c r="AA284" s="523"/>
      <c r="AB284" s="523"/>
      <c r="AC284" s="523"/>
      <c r="AD284" s="523"/>
      <c r="AE284" s="523"/>
      <c r="AF284" s="523"/>
      <c r="AG284" s="523"/>
      <c r="AI284" s="18"/>
      <c r="AJ284" s="18"/>
      <c r="AK284" s="18"/>
      <c r="AL284" s="18"/>
      <c r="AM284" s="18"/>
      <c r="AN284" s="18"/>
      <c r="AO284" s="18"/>
      <c r="AP284" s="18"/>
      <c r="AQ284" s="18"/>
      <c r="AR284" s="18"/>
      <c r="AS284" s="18"/>
      <c r="AT284" s="18"/>
      <c r="AU284" s="13"/>
      <c r="AV284" s="13"/>
    </row>
    <row r="285" spans="2:48" ht="14.25" customHeight="1">
      <c r="B285" s="523"/>
      <c r="C285" s="523"/>
      <c r="D285" s="523"/>
      <c r="E285" s="523"/>
      <c r="F285" s="523"/>
      <c r="G285" s="523"/>
      <c r="H285" s="523"/>
      <c r="I285" s="523"/>
      <c r="J285" s="523"/>
      <c r="K285" s="523"/>
      <c r="L285" s="523"/>
      <c r="M285" s="523"/>
      <c r="N285" s="523"/>
      <c r="O285" s="523"/>
      <c r="P285" s="523"/>
      <c r="Q285" s="523"/>
      <c r="R285" s="523"/>
      <c r="S285" s="523"/>
      <c r="T285" s="523"/>
      <c r="U285" s="523"/>
      <c r="V285" s="523"/>
      <c r="W285" s="523"/>
      <c r="X285" s="523"/>
      <c r="Y285" s="523"/>
      <c r="Z285" s="523"/>
      <c r="AA285" s="523"/>
      <c r="AB285" s="523"/>
      <c r="AC285" s="523"/>
      <c r="AD285" s="523"/>
      <c r="AE285" s="523"/>
      <c r="AF285" s="523"/>
      <c r="AG285" s="523"/>
      <c r="AI285" s="18"/>
      <c r="AJ285" s="18"/>
      <c r="AK285" s="18"/>
      <c r="AL285" s="18"/>
      <c r="AM285" s="18"/>
      <c r="AN285" s="18"/>
      <c r="AO285" s="18"/>
      <c r="AP285" s="18"/>
      <c r="AQ285" s="18"/>
      <c r="AR285" s="18"/>
      <c r="AS285" s="18"/>
      <c r="AT285" s="18"/>
      <c r="AU285" s="13"/>
      <c r="AV285" s="13"/>
    </row>
    <row r="286" spans="2:48" ht="14.25" customHeight="1">
      <c r="B286" s="523"/>
      <c r="C286" s="523"/>
      <c r="D286" s="523"/>
      <c r="E286" s="523"/>
      <c r="F286" s="523"/>
      <c r="G286" s="523"/>
      <c r="H286" s="523"/>
      <c r="I286" s="523"/>
      <c r="J286" s="523"/>
      <c r="K286" s="523"/>
      <c r="L286" s="523"/>
      <c r="M286" s="523"/>
      <c r="N286" s="523"/>
      <c r="O286" s="523"/>
      <c r="P286" s="523"/>
      <c r="Q286" s="523"/>
      <c r="R286" s="523"/>
      <c r="S286" s="523"/>
      <c r="T286" s="523"/>
      <c r="U286" s="523"/>
      <c r="V286" s="523"/>
      <c r="W286" s="523"/>
      <c r="X286" s="523"/>
      <c r="Y286" s="523"/>
      <c r="Z286" s="523"/>
      <c r="AA286" s="523"/>
      <c r="AB286" s="523"/>
      <c r="AC286" s="523"/>
      <c r="AD286" s="523"/>
      <c r="AE286" s="523"/>
      <c r="AF286" s="523"/>
      <c r="AG286" s="523"/>
      <c r="AI286" s="18"/>
      <c r="AJ286" s="18"/>
      <c r="AK286" s="18"/>
      <c r="AL286" s="18"/>
      <c r="AM286" s="18"/>
      <c r="AN286" s="18"/>
      <c r="AO286" s="18"/>
      <c r="AP286" s="18"/>
      <c r="AQ286" s="18"/>
      <c r="AR286" s="18"/>
      <c r="AS286" s="18"/>
      <c r="AT286" s="18"/>
      <c r="AU286" s="13"/>
      <c r="AV286" s="13"/>
    </row>
    <row r="287" spans="2:48" ht="14.25" customHeight="1">
      <c r="B287" s="523"/>
      <c r="C287" s="523"/>
      <c r="D287" s="523"/>
      <c r="E287" s="523"/>
      <c r="F287" s="523"/>
      <c r="G287" s="523"/>
      <c r="H287" s="523"/>
      <c r="I287" s="523"/>
      <c r="J287" s="523"/>
      <c r="K287" s="523"/>
      <c r="L287" s="523"/>
      <c r="M287" s="523"/>
      <c r="N287" s="523"/>
      <c r="O287" s="523"/>
      <c r="P287" s="523"/>
      <c r="Q287" s="523"/>
      <c r="R287" s="523"/>
      <c r="S287" s="523"/>
      <c r="T287" s="523"/>
      <c r="U287" s="523"/>
      <c r="V287" s="523"/>
      <c r="W287" s="523"/>
      <c r="X287" s="523"/>
      <c r="Y287" s="523"/>
      <c r="Z287" s="523"/>
      <c r="AA287" s="523"/>
      <c r="AB287" s="523"/>
      <c r="AC287" s="523"/>
      <c r="AD287" s="523"/>
      <c r="AE287" s="523"/>
      <c r="AF287" s="523"/>
      <c r="AG287" s="523"/>
      <c r="AI287" s="18"/>
      <c r="AJ287" s="18"/>
      <c r="AK287" s="18"/>
      <c r="AL287" s="18"/>
      <c r="AM287" s="18"/>
      <c r="AN287" s="18"/>
      <c r="AO287" s="18"/>
      <c r="AP287" s="18"/>
      <c r="AQ287" s="18"/>
      <c r="AR287" s="18"/>
      <c r="AS287" s="18"/>
      <c r="AT287" s="18"/>
      <c r="AU287" s="13"/>
      <c r="AV287" s="13"/>
    </row>
    <row r="288" spans="2:48" ht="14.25" customHeight="1">
      <c r="B288" s="523"/>
      <c r="C288" s="523"/>
      <c r="D288" s="523"/>
      <c r="E288" s="523"/>
      <c r="F288" s="523"/>
      <c r="G288" s="523"/>
      <c r="H288" s="523"/>
      <c r="I288" s="523"/>
      <c r="J288" s="523"/>
      <c r="K288" s="523"/>
      <c r="L288" s="523"/>
      <c r="M288" s="523"/>
      <c r="N288" s="523"/>
      <c r="O288" s="523"/>
      <c r="P288" s="523"/>
      <c r="Q288" s="523"/>
      <c r="R288" s="523"/>
      <c r="S288" s="523"/>
      <c r="T288" s="523"/>
      <c r="U288" s="523"/>
      <c r="V288" s="523"/>
      <c r="W288" s="523"/>
      <c r="X288" s="523"/>
      <c r="Y288" s="523"/>
      <c r="Z288" s="523"/>
      <c r="AA288" s="523"/>
      <c r="AB288" s="523"/>
      <c r="AC288" s="523"/>
      <c r="AD288" s="523"/>
      <c r="AE288" s="523"/>
      <c r="AF288" s="523"/>
      <c r="AG288" s="523"/>
      <c r="AI288" s="18"/>
      <c r="AJ288" s="18"/>
      <c r="AK288" s="18"/>
      <c r="AL288" s="18"/>
      <c r="AM288" s="18"/>
      <c r="AN288" s="18"/>
      <c r="AO288" s="18"/>
      <c r="AP288" s="18"/>
      <c r="AQ288" s="18"/>
      <c r="AR288" s="18"/>
      <c r="AS288" s="18"/>
      <c r="AT288" s="18"/>
      <c r="AU288" s="13"/>
      <c r="AV288" s="13"/>
    </row>
    <row r="289" spans="2:48" ht="14.25" customHeight="1">
      <c r="B289" s="523"/>
      <c r="C289" s="523"/>
      <c r="D289" s="523"/>
      <c r="E289" s="523"/>
      <c r="F289" s="523"/>
      <c r="G289" s="523"/>
      <c r="H289" s="523"/>
      <c r="I289" s="523"/>
      <c r="J289" s="523"/>
      <c r="K289" s="523"/>
      <c r="L289" s="523"/>
      <c r="M289" s="523"/>
      <c r="N289" s="523"/>
      <c r="O289" s="523"/>
      <c r="P289" s="523"/>
      <c r="Q289" s="523"/>
      <c r="R289" s="523"/>
      <c r="S289" s="523"/>
      <c r="T289" s="523"/>
      <c r="U289" s="523"/>
      <c r="V289" s="523"/>
      <c r="W289" s="523"/>
      <c r="X289" s="523"/>
      <c r="Y289" s="523"/>
      <c r="Z289" s="523"/>
      <c r="AA289" s="523"/>
      <c r="AB289" s="523"/>
      <c r="AC289" s="523"/>
      <c r="AD289" s="523"/>
      <c r="AE289" s="523"/>
      <c r="AF289" s="523"/>
      <c r="AG289" s="523"/>
      <c r="AI289" s="18"/>
      <c r="AJ289" s="18"/>
      <c r="AK289" s="18"/>
      <c r="AL289" s="18"/>
      <c r="AM289" s="18"/>
      <c r="AN289" s="18"/>
      <c r="AO289" s="18"/>
      <c r="AP289" s="18"/>
      <c r="AQ289" s="18"/>
      <c r="AR289" s="18"/>
      <c r="AS289" s="18"/>
      <c r="AT289" s="18"/>
      <c r="AU289" s="13"/>
      <c r="AV289" s="13"/>
    </row>
    <row r="290" spans="2:48" ht="14.25" customHeight="1">
      <c r="B290" s="523"/>
      <c r="C290" s="523"/>
      <c r="D290" s="523"/>
      <c r="E290" s="523"/>
      <c r="F290" s="523"/>
      <c r="G290" s="523"/>
      <c r="H290" s="523"/>
      <c r="I290" s="523"/>
      <c r="J290" s="523"/>
      <c r="K290" s="523"/>
      <c r="L290" s="523"/>
      <c r="M290" s="523"/>
      <c r="N290" s="523"/>
      <c r="O290" s="523"/>
      <c r="P290" s="523"/>
      <c r="Q290" s="523"/>
      <c r="R290" s="523"/>
      <c r="S290" s="523"/>
      <c r="T290" s="523"/>
      <c r="U290" s="523"/>
      <c r="V290" s="523"/>
      <c r="W290" s="523"/>
      <c r="X290" s="523"/>
      <c r="Y290" s="523"/>
      <c r="Z290" s="523"/>
      <c r="AA290" s="523"/>
      <c r="AB290" s="523"/>
      <c r="AC290" s="523"/>
      <c r="AD290" s="523"/>
      <c r="AE290" s="523"/>
      <c r="AF290" s="523"/>
      <c r="AG290" s="523"/>
      <c r="AI290" s="18"/>
      <c r="AJ290" s="18"/>
      <c r="AK290" s="18"/>
      <c r="AL290" s="18"/>
      <c r="AM290" s="18"/>
      <c r="AN290" s="18"/>
      <c r="AO290" s="18"/>
      <c r="AP290" s="18"/>
      <c r="AQ290" s="18"/>
      <c r="AR290" s="18"/>
      <c r="AS290" s="18"/>
      <c r="AT290" s="18"/>
      <c r="AU290" s="13"/>
      <c r="AV290" s="13"/>
    </row>
    <row r="291" spans="2:48" ht="14.25" customHeight="1">
      <c r="B291" s="523"/>
      <c r="C291" s="523"/>
      <c r="D291" s="523"/>
      <c r="E291" s="523"/>
      <c r="F291" s="523"/>
      <c r="G291" s="523"/>
      <c r="H291" s="523"/>
      <c r="I291" s="523"/>
      <c r="J291" s="523"/>
      <c r="K291" s="523"/>
      <c r="L291" s="523"/>
      <c r="M291" s="523"/>
      <c r="N291" s="523"/>
      <c r="O291" s="523"/>
      <c r="P291" s="523"/>
      <c r="Q291" s="523"/>
      <c r="R291" s="523"/>
      <c r="S291" s="523"/>
      <c r="T291" s="523"/>
      <c r="U291" s="523"/>
      <c r="V291" s="523"/>
      <c r="W291" s="523"/>
      <c r="X291" s="523"/>
      <c r="Y291" s="523"/>
      <c r="Z291" s="523"/>
      <c r="AA291" s="523"/>
      <c r="AB291" s="523"/>
      <c r="AC291" s="523"/>
      <c r="AD291" s="523"/>
      <c r="AE291" s="523"/>
      <c r="AF291" s="523"/>
      <c r="AG291" s="523"/>
      <c r="AI291" s="18"/>
      <c r="AJ291" s="18"/>
      <c r="AK291" s="18"/>
      <c r="AL291" s="18"/>
      <c r="AM291" s="18"/>
      <c r="AN291" s="18"/>
      <c r="AO291" s="18"/>
      <c r="AP291" s="18"/>
      <c r="AQ291" s="18"/>
      <c r="AR291" s="18"/>
      <c r="AS291" s="18"/>
      <c r="AT291" s="18"/>
      <c r="AU291" s="13"/>
      <c r="AV291" s="13"/>
    </row>
    <row r="292" spans="2:48" ht="14.25" customHeight="1">
      <c r="B292" s="523"/>
      <c r="C292" s="523"/>
      <c r="D292" s="523"/>
      <c r="E292" s="523"/>
      <c r="F292" s="523"/>
      <c r="G292" s="523"/>
      <c r="H292" s="523"/>
      <c r="I292" s="523"/>
      <c r="J292" s="523"/>
      <c r="K292" s="523"/>
      <c r="L292" s="523"/>
      <c r="M292" s="523"/>
      <c r="N292" s="523"/>
      <c r="O292" s="523"/>
      <c r="P292" s="523"/>
      <c r="Q292" s="523"/>
      <c r="R292" s="523"/>
      <c r="S292" s="523"/>
      <c r="T292" s="523"/>
      <c r="U292" s="523"/>
      <c r="V292" s="523"/>
      <c r="W292" s="523"/>
      <c r="X292" s="523"/>
      <c r="Y292" s="523"/>
      <c r="Z292" s="523"/>
      <c r="AA292" s="523"/>
      <c r="AB292" s="523"/>
      <c r="AC292" s="523"/>
      <c r="AD292" s="523"/>
      <c r="AE292" s="523"/>
      <c r="AF292" s="523"/>
      <c r="AG292" s="523"/>
      <c r="AI292" s="18"/>
      <c r="AJ292" s="18"/>
      <c r="AK292" s="18"/>
      <c r="AL292" s="18"/>
      <c r="AM292" s="18"/>
      <c r="AN292" s="18"/>
      <c r="AO292" s="18"/>
      <c r="AP292" s="18"/>
      <c r="AQ292" s="18"/>
      <c r="AR292" s="18"/>
      <c r="AS292" s="18"/>
      <c r="AT292" s="18"/>
      <c r="AU292" s="13"/>
      <c r="AV292" s="13"/>
    </row>
    <row r="293" spans="2:48" ht="14.25" customHeight="1">
      <c r="B293" s="523"/>
      <c r="C293" s="523"/>
      <c r="D293" s="523"/>
      <c r="E293" s="523"/>
      <c r="F293" s="523"/>
      <c r="G293" s="523"/>
      <c r="H293" s="523"/>
      <c r="I293" s="523"/>
      <c r="J293" s="523"/>
      <c r="K293" s="523"/>
      <c r="L293" s="523"/>
      <c r="M293" s="523"/>
      <c r="N293" s="523"/>
      <c r="O293" s="523"/>
      <c r="P293" s="523"/>
      <c r="Q293" s="523"/>
      <c r="R293" s="523"/>
      <c r="S293" s="523"/>
      <c r="T293" s="523"/>
      <c r="U293" s="523"/>
      <c r="V293" s="523"/>
      <c r="W293" s="523"/>
      <c r="X293" s="523"/>
      <c r="Y293" s="523"/>
      <c r="Z293" s="523"/>
      <c r="AA293" s="523"/>
      <c r="AB293" s="523"/>
      <c r="AC293" s="523"/>
      <c r="AD293" s="523"/>
      <c r="AE293" s="523"/>
      <c r="AF293" s="523"/>
      <c r="AG293" s="523"/>
      <c r="AI293" s="18"/>
      <c r="AJ293" s="18"/>
      <c r="AK293" s="18"/>
      <c r="AL293" s="18"/>
      <c r="AM293" s="18"/>
      <c r="AN293" s="18"/>
      <c r="AO293" s="18"/>
      <c r="AP293" s="18"/>
      <c r="AQ293" s="18"/>
      <c r="AR293" s="18"/>
      <c r="AS293" s="18"/>
      <c r="AT293" s="18"/>
      <c r="AU293" s="13"/>
      <c r="AV293" s="13"/>
    </row>
    <row r="294" spans="2:48" ht="14.25" customHeight="1">
      <c r="B294" s="523"/>
      <c r="C294" s="523"/>
      <c r="D294" s="523"/>
      <c r="E294" s="523"/>
      <c r="F294" s="523"/>
      <c r="G294" s="523"/>
      <c r="H294" s="523"/>
      <c r="I294" s="523"/>
      <c r="J294" s="523"/>
      <c r="K294" s="523"/>
      <c r="L294" s="523"/>
      <c r="M294" s="523"/>
      <c r="N294" s="523"/>
      <c r="O294" s="523"/>
      <c r="P294" s="523"/>
      <c r="Q294" s="523"/>
      <c r="R294" s="523"/>
      <c r="S294" s="523"/>
      <c r="T294" s="523"/>
      <c r="U294" s="523"/>
      <c r="V294" s="523"/>
      <c r="W294" s="523"/>
      <c r="X294" s="523"/>
      <c r="Y294" s="523"/>
      <c r="Z294" s="523"/>
      <c r="AA294" s="523"/>
      <c r="AB294" s="523"/>
      <c r="AC294" s="523"/>
      <c r="AD294" s="523"/>
      <c r="AE294" s="523"/>
      <c r="AF294" s="523"/>
      <c r="AG294" s="523"/>
      <c r="AI294" s="18"/>
      <c r="AJ294" s="18"/>
      <c r="AK294" s="18"/>
      <c r="AL294" s="18"/>
      <c r="AM294" s="18"/>
      <c r="AN294" s="18"/>
      <c r="AO294" s="18"/>
      <c r="AP294" s="18"/>
      <c r="AQ294" s="18"/>
      <c r="AR294" s="18"/>
      <c r="AS294" s="18"/>
      <c r="AT294" s="18"/>
      <c r="AU294" s="13"/>
      <c r="AV294" s="13"/>
    </row>
    <row r="295" spans="2:48" ht="14.25" customHeight="1">
      <c r="B295" s="523"/>
      <c r="C295" s="523"/>
      <c r="D295" s="523"/>
      <c r="E295" s="523"/>
      <c r="F295" s="523"/>
      <c r="G295" s="523"/>
      <c r="H295" s="523"/>
      <c r="I295" s="523"/>
      <c r="J295" s="523"/>
      <c r="K295" s="523"/>
      <c r="L295" s="523"/>
      <c r="M295" s="523"/>
      <c r="N295" s="523"/>
      <c r="O295" s="523"/>
      <c r="P295" s="523"/>
      <c r="Q295" s="523"/>
      <c r="R295" s="523"/>
      <c r="S295" s="523"/>
      <c r="T295" s="523"/>
      <c r="U295" s="523"/>
      <c r="V295" s="523"/>
      <c r="W295" s="523"/>
      <c r="X295" s="523"/>
      <c r="Y295" s="523"/>
      <c r="Z295" s="523"/>
      <c r="AA295" s="523"/>
      <c r="AB295" s="523"/>
      <c r="AC295" s="523"/>
      <c r="AD295" s="523"/>
      <c r="AE295" s="523"/>
      <c r="AF295" s="523"/>
      <c r="AG295" s="523"/>
      <c r="AI295" s="18"/>
      <c r="AJ295" s="18"/>
      <c r="AK295" s="18"/>
      <c r="AL295" s="18"/>
      <c r="AM295" s="18"/>
      <c r="AN295" s="18"/>
      <c r="AO295" s="18"/>
      <c r="AP295" s="18"/>
      <c r="AQ295" s="18"/>
      <c r="AR295" s="18"/>
      <c r="AS295" s="18"/>
      <c r="AT295" s="18"/>
      <c r="AU295" s="13"/>
      <c r="AV295" s="13"/>
    </row>
    <row r="296" spans="2:48" ht="14.25" customHeight="1">
      <c r="B296" s="523"/>
      <c r="C296" s="523"/>
      <c r="D296" s="523"/>
      <c r="E296" s="523"/>
      <c r="F296" s="523"/>
      <c r="G296" s="523"/>
      <c r="H296" s="523"/>
      <c r="I296" s="523"/>
      <c r="J296" s="523"/>
      <c r="K296" s="523"/>
      <c r="L296" s="523"/>
      <c r="M296" s="523"/>
      <c r="N296" s="523"/>
      <c r="O296" s="523"/>
      <c r="P296" s="523"/>
      <c r="Q296" s="523"/>
      <c r="R296" s="523"/>
      <c r="S296" s="523"/>
      <c r="T296" s="523"/>
      <c r="U296" s="523"/>
      <c r="V296" s="523"/>
      <c r="W296" s="523"/>
      <c r="X296" s="523"/>
      <c r="Y296" s="523"/>
      <c r="Z296" s="523"/>
      <c r="AA296" s="523"/>
      <c r="AB296" s="523"/>
      <c r="AC296" s="523"/>
      <c r="AD296" s="523"/>
      <c r="AE296" s="523"/>
      <c r="AF296" s="523"/>
      <c r="AG296" s="523"/>
      <c r="AI296" s="18"/>
      <c r="AJ296" s="18"/>
      <c r="AK296" s="18"/>
      <c r="AL296" s="18"/>
      <c r="AM296" s="18"/>
      <c r="AN296" s="18"/>
      <c r="AO296" s="18"/>
      <c r="AP296" s="18"/>
      <c r="AQ296" s="18"/>
      <c r="AR296" s="18"/>
      <c r="AS296" s="18"/>
      <c r="AT296" s="18"/>
      <c r="AU296" s="13"/>
      <c r="AV296" s="13"/>
    </row>
    <row r="297" spans="2:48" ht="14.25" customHeight="1">
      <c r="B297" s="523"/>
      <c r="C297" s="523"/>
      <c r="D297" s="523"/>
      <c r="E297" s="523"/>
      <c r="F297" s="523"/>
      <c r="G297" s="523"/>
      <c r="H297" s="523"/>
      <c r="I297" s="523"/>
      <c r="J297" s="523"/>
      <c r="K297" s="523"/>
      <c r="L297" s="523"/>
      <c r="M297" s="523"/>
      <c r="N297" s="523"/>
      <c r="O297" s="523"/>
      <c r="P297" s="523"/>
      <c r="Q297" s="523"/>
      <c r="R297" s="523"/>
      <c r="S297" s="523"/>
      <c r="T297" s="523"/>
      <c r="U297" s="523"/>
      <c r="V297" s="523"/>
      <c r="W297" s="523"/>
      <c r="X297" s="523"/>
      <c r="Y297" s="523"/>
      <c r="Z297" s="523"/>
      <c r="AA297" s="523"/>
      <c r="AB297" s="523"/>
      <c r="AC297" s="523"/>
      <c r="AD297" s="523"/>
      <c r="AE297" s="523"/>
      <c r="AF297" s="523"/>
      <c r="AG297" s="523"/>
      <c r="AI297" s="18"/>
      <c r="AJ297" s="18"/>
      <c r="AK297" s="18"/>
      <c r="AL297" s="18"/>
      <c r="AM297" s="18"/>
      <c r="AN297" s="18"/>
      <c r="AO297" s="18"/>
      <c r="AP297" s="18"/>
      <c r="AQ297" s="18"/>
      <c r="AR297" s="18"/>
      <c r="AS297" s="18"/>
      <c r="AT297" s="18"/>
      <c r="AU297" s="14"/>
      <c r="AV297" s="14"/>
    </row>
    <row r="298" spans="2:48" ht="14.25" customHeight="1">
      <c r="B298" s="523"/>
      <c r="C298" s="523"/>
      <c r="D298" s="523"/>
      <c r="E298" s="523"/>
      <c r="F298" s="523"/>
      <c r="G298" s="523"/>
      <c r="H298" s="523"/>
      <c r="I298" s="523"/>
      <c r="J298" s="523"/>
      <c r="K298" s="523"/>
      <c r="L298" s="523"/>
      <c r="M298" s="523"/>
      <c r="N298" s="523"/>
      <c r="O298" s="523"/>
      <c r="P298" s="523"/>
      <c r="Q298" s="523"/>
      <c r="R298" s="523"/>
      <c r="S298" s="523"/>
      <c r="T298" s="523"/>
      <c r="U298" s="523"/>
      <c r="V298" s="523"/>
      <c r="W298" s="523"/>
      <c r="X298" s="523"/>
      <c r="Y298" s="523"/>
      <c r="Z298" s="523"/>
      <c r="AA298" s="523"/>
      <c r="AB298" s="523"/>
      <c r="AC298" s="523"/>
      <c r="AD298" s="523"/>
      <c r="AE298" s="523"/>
      <c r="AF298" s="523"/>
      <c r="AG298" s="523"/>
      <c r="AI298" s="18"/>
      <c r="AJ298" s="18"/>
      <c r="AK298" s="18"/>
      <c r="AL298" s="18"/>
      <c r="AM298" s="18"/>
      <c r="AN298" s="18"/>
      <c r="AO298" s="18"/>
      <c r="AP298" s="18"/>
      <c r="AQ298" s="18"/>
      <c r="AR298" s="18"/>
      <c r="AS298" s="18"/>
      <c r="AT298" s="18"/>
      <c r="AU298" s="14"/>
      <c r="AV298" s="14"/>
    </row>
    <row r="299" spans="2:48" ht="14.25" customHeight="1">
      <c r="B299" s="523"/>
      <c r="C299" s="523"/>
      <c r="D299" s="523"/>
      <c r="E299" s="523"/>
      <c r="F299" s="523"/>
      <c r="G299" s="523"/>
      <c r="H299" s="523"/>
      <c r="I299" s="523"/>
      <c r="J299" s="523"/>
      <c r="K299" s="523"/>
      <c r="L299" s="523"/>
      <c r="M299" s="523"/>
      <c r="N299" s="523"/>
      <c r="O299" s="523"/>
      <c r="P299" s="523"/>
      <c r="Q299" s="523"/>
      <c r="R299" s="523"/>
      <c r="S299" s="523"/>
      <c r="T299" s="523"/>
      <c r="U299" s="523"/>
      <c r="V299" s="523"/>
      <c r="W299" s="523"/>
      <c r="X299" s="523"/>
      <c r="Y299" s="523"/>
      <c r="Z299" s="523"/>
      <c r="AA299" s="523"/>
      <c r="AB299" s="523"/>
      <c r="AC299" s="523"/>
      <c r="AD299" s="523"/>
      <c r="AE299" s="523"/>
      <c r="AF299" s="523"/>
      <c r="AG299" s="523"/>
      <c r="AI299" s="18"/>
      <c r="AJ299" s="18"/>
      <c r="AK299" s="18"/>
      <c r="AL299" s="18"/>
      <c r="AM299" s="18"/>
      <c r="AN299" s="18"/>
      <c r="AO299" s="18"/>
      <c r="AP299" s="18"/>
      <c r="AQ299" s="18"/>
      <c r="AR299" s="18"/>
      <c r="AS299" s="18"/>
      <c r="AT299" s="18"/>
      <c r="AU299" s="13"/>
      <c r="AV299" s="13"/>
    </row>
    <row r="300" spans="2:48" ht="14.25" customHeight="1">
      <c r="B300" s="523"/>
      <c r="C300" s="523"/>
      <c r="D300" s="523"/>
      <c r="E300" s="523"/>
      <c r="F300" s="523"/>
      <c r="G300" s="523"/>
      <c r="H300" s="523"/>
      <c r="I300" s="523"/>
      <c r="J300" s="523"/>
      <c r="K300" s="523"/>
      <c r="L300" s="523"/>
      <c r="M300" s="523"/>
      <c r="N300" s="523"/>
      <c r="O300" s="523"/>
      <c r="P300" s="523"/>
      <c r="Q300" s="523"/>
      <c r="R300" s="523"/>
      <c r="S300" s="523"/>
      <c r="T300" s="523"/>
      <c r="U300" s="523"/>
      <c r="V300" s="523"/>
      <c r="W300" s="523"/>
      <c r="X300" s="523"/>
      <c r="Y300" s="523"/>
      <c r="Z300" s="523"/>
      <c r="AA300" s="523"/>
      <c r="AB300" s="523"/>
      <c r="AC300" s="523"/>
      <c r="AD300" s="523"/>
      <c r="AE300" s="523"/>
      <c r="AF300" s="523"/>
      <c r="AG300" s="523"/>
      <c r="AI300" s="18"/>
      <c r="AJ300" s="18"/>
      <c r="AK300" s="18"/>
      <c r="AL300" s="18"/>
      <c r="AM300" s="18"/>
      <c r="AN300" s="18"/>
      <c r="AO300" s="18"/>
      <c r="AP300" s="18"/>
      <c r="AQ300" s="18"/>
      <c r="AR300" s="18"/>
      <c r="AS300" s="18"/>
      <c r="AT300" s="18"/>
      <c r="AU300" s="13"/>
      <c r="AV300" s="13"/>
    </row>
    <row r="301" spans="2:48" ht="14.25" customHeight="1">
      <c r="B301" s="523"/>
      <c r="C301" s="523"/>
      <c r="D301" s="523"/>
      <c r="E301" s="523"/>
      <c r="F301" s="523"/>
      <c r="G301" s="523"/>
      <c r="H301" s="523"/>
      <c r="I301" s="523"/>
      <c r="J301" s="523"/>
      <c r="K301" s="523"/>
      <c r="L301" s="523"/>
      <c r="M301" s="523"/>
      <c r="N301" s="523"/>
      <c r="O301" s="523"/>
      <c r="P301" s="523"/>
      <c r="Q301" s="523"/>
      <c r="R301" s="523"/>
      <c r="S301" s="523"/>
      <c r="T301" s="523"/>
      <c r="U301" s="523"/>
      <c r="V301" s="523"/>
      <c r="W301" s="523"/>
      <c r="X301" s="523"/>
      <c r="Y301" s="523"/>
      <c r="Z301" s="523"/>
      <c r="AA301" s="523"/>
      <c r="AB301" s="523"/>
      <c r="AC301" s="523"/>
      <c r="AD301" s="523"/>
      <c r="AE301" s="523"/>
      <c r="AF301" s="523"/>
      <c r="AG301" s="523"/>
      <c r="AI301" s="18"/>
      <c r="AJ301" s="18"/>
      <c r="AK301" s="18"/>
      <c r="AL301" s="18"/>
      <c r="AM301" s="18"/>
      <c r="AN301" s="18"/>
      <c r="AO301" s="18"/>
      <c r="AP301" s="18"/>
      <c r="AQ301" s="18"/>
      <c r="AR301" s="18"/>
      <c r="AS301" s="18"/>
      <c r="AT301" s="18"/>
      <c r="AU301" s="13"/>
      <c r="AV301" s="13"/>
    </row>
    <row r="302" spans="2:48" ht="14.25" customHeight="1">
      <c r="B302" s="523"/>
      <c r="C302" s="523"/>
      <c r="D302" s="523"/>
      <c r="E302" s="523"/>
      <c r="F302" s="523"/>
      <c r="G302" s="523"/>
      <c r="H302" s="523"/>
      <c r="I302" s="523"/>
      <c r="J302" s="523"/>
      <c r="K302" s="523"/>
      <c r="L302" s="523"/>
      <c r="M302" s="523"/>
      <c r="N302" s="523"/>
      <c r="O302" s="523"/>
      <c r="P302" s="523"/>
      <c r="Q302" s="523"/>
      <c r="R302" s="523"/>
      <c r="S302" s="523"/>
      <c r="T302" s="523"/>
      <c r="U302" s="523"/>
      <c r="V302" s="523"/>
      <c r="W302" s="523"/>
      <c r="X302" s="523"/>
      <c r="Y302" s="523"/>
      <c r="Z302" s="523"/>
      <c r="AA302" s="523"/>
      <c r="AB302" s="523"/>
      <c r="AC302" s="523"/>
      <c r="AD302" s="523"/>
      <c r="AE302" s="523"/>
      <c r="AF302" s="523"/>
      <c r="AG302" s="523"/>
      <c r="AI302" s="18"/>
      <c r="AJ302" s="18"/>
      <c r="AK302" s="18"/>
      <c r="AL302" s="18"/>
      <c r="AM302" s="18"/>
      <c r="AN302" s="18"/>
      <c r="AO302" s="18"/>
      <c r="AP302" s="18"/>
      <c r="AQ302" s="18"/>
      <c r="AR302" s="18"/>
      <c r="AS302" s="18"/>
      <c r="AT302" s="18"/>
      <c r="AU302" s="13"/>
      <c r="AV302" s="13"/>
    </row>
    <row r="303" spans="2:48" ht="14.25" customHeight="1">
      <c r="B303" s="523"/>
      <c r="C303" s="523"/>
      <c r="D303" s="523"/>
      <c r="E303" s="523"/>
      <c r="F303" s="523"/>
      <c r="G303" s="523"/>
      <c r="H303" s="523"/>
      <c r="I303" s="523"/>
      <c r="J303" s="523"/>
      <c r="K303" s="523"/>
      <c r="L303" s="523"/>
      <c r="M303" s="523"/>
      <c r="N303" s="523"/>
      <c r="O303" s="523"/>
      <c r="P303" s="523"/>
      <c r="Q303" s="523"/>
      <c r="R303" s="523"/>
      <c r="S303" s="523"/>
      <c r="T303" s="523"/>
      <c r="U303" s="523"/>
      <c r="V303" s="523"/>
      <c r="W303" s="523"/>
      <c r="X303" s="523"/>
      <c r="Y303" s="523"/>
      <c r="Z303" s="523"/>
      <c r="AA303" s="523"/>
      <c r="AB303" s="523"/>
      <c r="AC303" s="523"/>
      <c r="AD303" s="523"/>
      <c r="AE303" s="523"/>
      <c r="AF303" s="523"/>
      <c r="AG303" s="523"/>
      <c r="AI303" s="18"/>
      <c r="AJ303" s="18"/>
      <c r="AK303" s="18"/>
      <c r="AL303" s="18"/>
      <c r="AM303" s="18"/>
      <c r="AN303" s="18"/>
      <c r="AO303" s="18"/>
      <c r="AP303" s="18"/>
      <c r="AQ303" s="18"/>
      <c r="AR303" s="18"/>
      <c r="AS303" s="18"/>
      <c r="AT303" s="18"/>
      <c r="AU303" s="13"/>
      <c r="AV303" s="13"/>
    </row>
    <row r="304" spans="2:48" ht="14.25" customHeight="1">
      <c r="B304" s="523"/>
      <c r="C304" s="523"/>
      <c r="D304" s="523"/>
      <c r="E304" s="523"/>
      <c r="F304" s="523"/>
      <c r="G304" s="523"/>
      <c r="H304" s="523"/>
      <c r="I304" s="523"/>
      <c r="J304" s="523"/>
      <c r="K304" s="523"/>
      <c r="L304" s="523"/>
      <c r="M304" s="523"/>
      <c r="N304" s="523"/>
      <c r="O304" s="523"/>
      <c r="P304" s="523"/>
      <c r="Q304" s="523"/>
      <c r="R304" s="523"/>
      <c r="S304" s="523"/>
      <c r="T304" s="523"/>
      <c r="U304" s="523"/>
      <c r="V304" s="523"/>
      <c r="W304" s="523"/>
      <c r="X304" s="523"/>
      <c r="Y304" s="523"/>
      <c r="Z304" s="523"/>
      <c r="AA304" s="523"/>
      <c r="AB304" s="523"/>
      <c r="AC304" s="523"/>
      <c r="AD304" s="523"/>
      <c r="AE304" s="523"/>
      <c r="AF304" s="523"/>
      <c r="AG304" s="523"/>
      <c r="AI304" s="18"/>
      <c r="AJ304" s="18"/>
      <c r="AK304" s="18"/>
      <c r="AL304" s="18"/>
      <c r="AM304" s="18"/>
      <c r="AN304" s="18"/>
      <c r="AO304" s="18"/>
      <c r="AP304" s="18"/>
      <c r="AQ304" s="18"/>
      <c r="AR304" s="18"/>
      <c r="AS304" s="18"/>
      <c r="AT304" s="18"/>
      <c r="AU304" s="14"/>
      <c r="AV304" s="14"/>
    </row>
    <row r="305" spans="2:48" ht="14.25" customHeight="1">
      <c r="B305" s="523"/>
      <c r="C305" s="523"/>
      <c r="D305" s="523"/>
      <c r="E305" s="523"/>
      <c r="F305" s="523"/>
      <c r="G305" s="523"/>
      <c r="H305" s="523"/>
      <c r="I305" s="523"/>
      <c r="J305" s="523"/>
      <c r="K305" s="523"/>
      <c r="L305" s="523"/>
      <c r="M305" s="523"/>
      <c r="N305" s="523"/>
      <c r="O305" s="523"/>
      <c r="P305" s="523"/>
      <c r="Q305" s="523"/>
      <c r="R305" s="523"/>
      <c r="S305" s="523"/>
      <c r="T305" s="523"/>
      <c r="U305" s="523"/>
      <c r="V305" s="523"/>
      <c r="W305" s="523"/>
      <c r="X305" s="523"/>
      <c r="Y305" s="523"/>
      <c r="Z305" s="523"/>
      <c r="AA305" s="523"/>
      <c r="AB305" s="523"/>
      <c r="AC305" s="523"/>
      <c r="AD305" s="523"/>
      <c r="AE305" s="523"/>
      <c r="AF305" s="523"/>
      <c r="AG305" s="523"/>
      <c r="AI305" s="18"/>
      <c r="AJ305" s="18"/>
      <c r="AK305" s="18"/>
      <c r="AL305" s="18"/>
      <c r="AM305" s="18"/>
      <c r="AN305" s="18"/>
      <c r="AO305" s="18"/>
      <c r="AP305" s="18"/>
      <c r="AQ305" s="18"/>
      <c r="AR305" s="18"/>
      <c r="AS305" s="18"/>
      <c r="AT305" s="18"/>
      <c r="AU305" s="14"/>
      <c r="AV305" s="14"/>
    </row>
    <row r="306" spans="2:48" ht="14.25" customHeight="1">
      <c r="B306" s="523"/>
      <c r="C306" s="523"/>
      <c r="D306" s="523"/>
      <c r="E306" s="523"/>
      <c r="F306" s="523"/>
      <c r="G306" s="523"/>
      <c r="H306" s="523"/>
      <c r="I306" s="523"/>
      <c r="J306" s="523"/>
      <c r="K306" s="523"/>
      <c r="L306" s="523"/>
      <c r="M306" s="523"/>
      <c r="N306" s="523"/>
      <c r="O306" s="523"/>
      <c r="P306" s="523"/>
      <c r="Q306" s="523"/>
      <c r="R306" s="523"/>
      <c r="S306" s="523"/>
      <c r="T306" s="523"/>
      <c r="U306" s="523"/>
      <c r="V306" s="523"/>
      <c r="W306" s="523"/>
      <c r="X306" s="523"/>
      <c r="Y306" s="523"/>
      <c r="Z306" s="523"/>
      <c r="AA306" s="523"/>
      <c r="AB306" s="523"/>
      <c r="AC306" s="523"/>
      <c r="AD306" s="523"/>
      <c r="AE306" s="523"/>
      <c r="AF306" s="523"/>
      <c r="AG306" s="523"/>
      <c r="AI306" s="18"/>
      <c r="AJ306" s="18"/>
      <c r="AK306" s="18"/>
      <c r="AL306" s="18"/>
      <c r="AM306" s="18"/>
      <c r="AN306" s="18"/>
      <c r="AO306" s="18"/>
      <c r="AP306" s="18"/>
      <c r="AQ306" s="18"/>
      <c r="AR306" s="18"/>
      <c r="AS306" s="18"/>
      <c r="AT306" s="18"/>
      <c r="AU306" s="13"/>
      <c r="AV306" s="13"/>
    </row>
    <row r="307" spans="2:48" ht="14.25" customHeight="1">
      <c r="B307" s="523"/>
      <c r="C307" s="523"/>
      <c r="D307" s="523"/>
      <c r="E307" s="523"/>
      <c r="F307" s="523"/>
      <c r="G307" s="523"/>
      <c r="H307" s="523"/>
      <c r="I307" s="523"/>
      <c r="J307" s="523"/>
      <c r="K307" s="523"/>
      <c r="L307" s="523"/>
      <c r="M307" s="523"/>
      <c r="N307" s="523"/>
      <c r="O307" s="523"/>
      <c r="P307" s="523"/>
      <c r="Q307" s="523"/>
      <c r="R307" s="523"/>
      <c r="S307" s="523"/>
      <c r="T307" s="523"/>
      <c r="U307" s="523"/>
      <c r="V307" s="523"/>
      <c r="W307" s="523"/>
      <c r="X307" s="523"/>
      <c r="Y307" s="523"/>
      <c r="Z307" s="523"/>
      <c r="AA307" s="523"/>
      <c r="AB307" s="523"/>
      <c r="AC307" s="523"/>
      <c r="AD307" s="523"/>
      <c r="AE307" s="523"/>
      <c r="AF307" s="523"/>
      <c r="AG307" s="523"/>
      <c r="AI307" s="18"/>
      <c r="AJ307" s="18"/>
      <c r="AK307" s="18"/>
      <c r="AL307" s="18"/>
      <c r="AM307" s="18"/>
      <c r="AN307" s="18"/>
      <c r="AO307" s="18"/>
      <c r="AP307" s="18"/>
      <c r="AQ307" s="18"/>
      <c r="AR307" s="18"/>
      <c r="AS307" s="18"/>
      <c r="AT307" s="18"/>
      <c r="AU307" s="13"/>
      <c r="AV307" s="13"/>
    </row>
    <row r="308" spans="2:48" ht="14.25" customHeight="1">
      <c r="B308" s="523"/>
      <c r="C308" s="523"/>
      <c r="D308" s="523"/>
      <c r="E308" s="523"/>
      <c r="F308" s="523"/>
      <c r="G308" s="523"/>
      <c r="H308" s="523"/>
      <c r="I308" s="523"/>
      <c r="J308" s="523"/>
      <c r="K308" s="523"/>
      <c r="L308" s="523"/>
      <c r="M308" s="523"/>
      <c r="N308" s="523"/>
      <c r="O308" s="523"/>
      <c r="P308" s="523"/>
      <c r="Q308" s="523"/>
      <c r="R308" s="523"/>
      <c r="S308" s="523"/>
      <c r="T308" s="523"/>
      <c r="U308" s="523"/>
      <c r="V308" s="523"/>
      <c r="W308" s="523"/>
      <c r="X308" s="523"/>
      <c r="Y308" s="523"/>
      <c r="Z308" s="523"/>
      <c r="AA308" s="523"/>
      <c r="AB308" s="523"/>
      <c r="AC308" s="523"/>
      <c r="AD308" s="523"/>
      <c r="AE308" s="523"/>
      <c r="AF308" s="523"/>
      <c r="AG308" s="523"/>
      <c r="AI308" s="18"/>
      <c r="AJ308" s="18"/>
      <c r="AK308" s="18"/>
      <c r="AL308" s="18"/>
      <c r="AM308" s="18"/>
      <c r="AN308" s="18"/>
      <c r="AO308" s="18"/>
      <c r="AP308" s="18"/>
      <c r="AQ308" s="18"/>
      <c r="AR308" s="18"/>
      <c r="AS308" s="18"/>
      <c r="AT308" s="18"/>
      <c r="AU308" s="13"/>
      <c r="AV308" s="13"/>
    </row>
    <row r="309" spans="2:48" ht="14.25" customHeight="1">
      <c r="B309" s="523"/>
      <c r="C309" s="523"/>
      <c r="D309" s="523"/>
      <c r="E309" s="523"/>
      <c r="F309" s="523"/>
      <c r="G309" s="523"/>
      <c r="H309" s="523"/>
      <c r="I309" s="523"/>
      <c r="J309" s="523"/>
      <c r="K309" s="523"/>
      <c r="L309" s="523"/>
      <c r="M309" s="523"/>
      <c r="N309" s="523"/>
      <c r="O309" s="523"/>
      <c r="P309" s="523"/>
      <c r="Q309" s="523"/>
      <c r="R309" s="523"/>
      <c r="S309" s="523"/>
      <c r="T309" s="523"/>
      <c r="U309" s="523"/>
      <c r="V309" s="523"/>
      <c r="W309" s="523"/>
      <c r="X309" s="523"/>
      <c r="Y309" s="523"/>
      <c r="Z309" s="523"/>
      <c r="AA309" s="523"/>
      <c r="AB309" s="523"/>
      <c r="AC309" s="523"/>
      <c r="AD309" s="523"/>
      <c r="AE309" s="523"/>
      <c r="AF309" s="523"/>
      <c r="AG309" s="523"/>
      <c r="AI309" s="18"/>
      <c r="AJ309" s="18"/>
      <c r="AK309" s="18"/>
      <c r="AL309" s="18"/>
      <c r="AM309" s="18"/>
      <c r="AN309" s="18"/>
      <c r="AO309" s="18"/>
      <c r="AP309" s="18"/>
      <c r="AQ309" s="18"/>
      <c r="AR309" s="18"/>
      <c r="AS309" s="18"/>
      <c r="AT309" s="18"/>
      <c r="AU309" s="13"/>
      <c r="AV309" s="13"/>
    </row>
    <row r="310" spans="2:48" ht="14.25" customHeight="1">
      <c r="B310" s="523"/>
      <c r="C310" s="523"/>
      <c r="D310" s="523"/>
      <c r="E310" s="523"/>
      <c r="F310" s="523"/>
      <c r="G310" s="523"/>
      <c r="H310" s="523"/>
      <c r="I310" s="523"/>
      <c r="J310" s="523"/>
      <c r="K310" s="523"/>
      <c r="L310" s="523"/>
      <c r="M310" s="523"/>
      <c r="N310" s="523"/>
      <c r="O310" s="523"/>
      <c r="P310" s="523"/>
      <c r="Q310" s="523"/>
      <c r="R310" s="523"/>
      <c r="S310" s="523"/>
      <c r="T310" s="523"/>
      <c r="U310" s="523"/>
      <c r="V310" s="523"/>
      <c r="W310" s="523"/>
      <c r="X310" s="523"/>
      <c r="Y310" s="523"/>
      <c r="Z310" s="523"/>
      <c r="AA310" s="523"/>
      <c r="AB310" s="523"/>
      <c r="AC310" s="523"/>
      <c r="AD310" s="523"/>
      <c r="AE310" s="523"/>
      <c r="AF310" s="523"/>
      <c r="AG310" s="523"/>
      <c r="AI310" s="18"/>
      <c r="AJ310" s="18"/>
      <c r="AK310" s="18"/>
      <c r="AL310" s="18"/>
      <c r="AM310" s="18"/>
      <c r="AN310" s="18"/>
      <c r="AO310" s="18"/>
      <c r="AP310" s="18"/>
      <c r="AQ310" s="18"/>
      <c r="AR310" s="18"/>
      <c r="AS310" s="18"/>
      <c r="AT310" s="18"/>
      <c r="AU310" s="13"/>
      <c r="AV310" s="13"/>
    </row>
    <row r="311" spans="2:48" ht="14.25" customHeight="1">
      <c r="B311" s="523"/>
      <c r="C311" s="523"/>
      <c r="D311" s="523"/>
      <c r="E311" s="523"/>
      <c r="F311" s="523"/>
      <c r="G311" s="523"/>
      <c r="H311" s="523"/>
      <c r="I311" s="523"/>
      <c r="J311" s="523"/>
      <c r="K311" s="523"/>
      <c r="L311" s="523"/>
      <c r="M311" s="523"/>
      <c r="N311" s="523"/>
      <c r="O311" s="523"/>
      <c r="P311" s="523"/>
      <c r="Q311" s="523"/>
      <c r="R311" s="523"/>
      <c r="S311" s="523"/>
      <c r="T311" s="523"/>
      <c r="U311" s="523"/>
      <c r="V311" s="523"/>
      <c r="W311" s="523"/>
      <c r="X311" s="523"/>
      <c r="Y311" s="523"/>
      <c r="Z311" s="523"/>
      <c r="AA311" s="523"/>
      <c r="AB311" s="523"/>
      <c r="AC311" s="523"/>
      <c r="AD311" s="523"/>
      <c r="AE311" s="523"/>
      <c r="AF311" s="523"/>
      <c r="AG311" s="523"/>
      <c r="AI311" s="18"/>
      <c r="AJ311" s="18"/>
      <c r="AK311" s="18"/>
      <c r="AL311" s="18"/>
      <c r="AM311" s="18"/>
      <c r="AN311" s="18"/>
      <c r="AO311" s="18"/>
      <c r="AP311" s="18"/>
      <c r="AQ311" s="18"/>
      <c r="AR311" s="18"/>
      <c r="AS311" s="18"/>
      <c r="AT311" s="18"/>
      <c r="AU311" s="13"/>
      <c r="AV311" s="13"/>
    </row>
    <row r="312" spans="2:48" ht="14.25" customHeight="1">
      <c r="B312" s="523"/>
      <c r="C312" s="523"/>
      <c r="D312" s="523"/>
      <c r="E312" s="523"/>
      <c r="F312" s="523"/>
      <c r="G312" s="523"/>
      <c r="H312" s="523"/>
      <c r="I312" s="523"/>
      <c r="J312" s="523"/>
      <c r="K312" s="523"/>
      <c r="L312" s="523"/>
      <c r="M312" s="523"/>
      <c r="N312" s="523"/>
      <c r="O312" s="523"/>
      <c r="P312" s="523"/>
      <c r="Q312" s="523"/>
      <c r="R312" s="523"/>
      <c r="S312" s="523"/>
      <c r="T312" s="523"/>
      <c r="U312" s="523"/>
      <c r="V312" s="523"/>
      <c r="W312" s="523"/>
      <c r="X312" s="523"/>
      <c r="Y312" s="523"/>
      <c r="Z312" s="523"/>
      <c r="AA312" s="523"/>
      <c r="AB312" s="523"/>
      <c r="AC312" s="523"/>
      <c r="AD312" s="523"/>
      <c r="AE312" s="523"/>
      <c r="AF312" s="523"/>
      <c r="AG312" s="523"/>
      <c r="AI312" s="18"/>
      <c r="AJ312" s="18"/>
      <c r="AK312" s="18"/>
      <c r="AL312" s="18"/>
      <c r="AM312" s="18"/>
      <c r="AN312" s="18"/>
      <c r="AO312" s="18"/>
      <c r="AP312" s="18"/>
      <c r="AQ312" s="18"/>
      <c r="AR312" s="18"/>
      <c r="AS312" s="18"/>
      <c r="AT312" s="18"/>
      <c r="AU312" s="13"/>
      <c r="AV312" s="13"/>
    </row>
    <row r="313" spans="2:48" ht="14.25" customHeight="1">
      <c r="B313" s="523"/>
      <c r="C313" s="523"/>
      <c r="D313" s="523"/>
      <c r="E313" s="523"/>
      <c r="F313" s="523"/>
      <c r="G313" s="523"/>
      <c r="H313" s="523"/>
      <c r="I313" s="523"/>
      <c r="J313" s="523"/>
      <c r="K313" s="523"/>
      <c r="L313" s="523"/>
      <c r="M313" s="523"/>
      <c r="N313" s="523"/>
      <c r="O313" s="523"/>
      <c r="P313" s="523"/>
      <c r="Q313" s="523"/>
      <c r="R313" s="523"/>
      <c r="S313" s="523"/>
      <c r="T313" s="523"/>
      <c r="U313" s="523"/>
      <c r="V313" s="523"/>
      <c r="W313" s="523"/>
      <c r="X313" s="523"/>
      <c r="Y313" s="523"/>
      <c r="Z313" s="523"/>
      <c r="AA313" s="523"/>
      <c r="AB313" s="523"/>
      <c r="AC313" s="523"/>
      <c r="AD313" s="523"/>
      <c r="AE313" s="523"/>
      <c r="AF313" s="523"/>
      <c r="AG313" s="523"/>
      <c r="AI313" s="18"/>
      <c r="AJ313" s="18"/>
      <c r="AK313" s="18"/>
      <c r="AL313" s="18"/>
      <c r="AM313" s="18"/>
      <c r="AN313" s="18"/>
      <c r="AO313" s="18"/>
      <c r="AP313" s="18"/>
      <c r="AQ313" s="18"/>
      <c r="AR313" s="18"/>
      <c r="AS313" s="18"/>
      <c r="AT313" s="18"/>
      <c r="AU313" s="13"/>
      <c r="AV313" s="13"/>
    </row>
    <row r="314" spans="2:48" ht="14.25" customHeight="1">
      <c r="B314" s="523"/>
      <c r="C314" s="523"/>
      <c r="D314" s="523"/>
      <c r="E314" s="523"/>
      <c r="F314" s="523"/>
      <c r="G314" s="523"/>
      <c r="H314" s="523"/>
      <c r="I314" s="523"/>
      <c r="J314" s="523"/>
      <c r="K314" s="523"/>
      <c r="L314" s="523"/>
      <c r="M314" s="523"/>
      <c r="N314" s="523"/>
      <c r="O314" s="523"/>
      <c r="P314" s="523"/>
      <c r="Q314" s="523"/>
      <c r="R314" s="523"/>
      <c r="S314" s="523"/>
      <c r="T314" s="523"/>
      <c r="U314" s="523"/>
      <c r="V314" s="523"/>
      <c r="W314" s="523"/>
      <c r="X314" s="523"/>
      <c r="Y314" s="523"/>
      <c r="Z314" s="523"/>
      <c r="AA314" s="523"/>
      <c r="AB314" s="523"/>
      <c r="AC314" s="523"/>
      <c r="AD314" s="523"/>
      <c r="AE314" s="523"/>
      <c r="AF314" s="523"/>
      <c r="AG314" s="523"/>
      <c r="AI314" s="18"/>
      <c r="AJ314" s="18"/>
      <c r="AK314" s="18"/>
      <c r="AL314" s="18"/>
      <c r="AM314" s="18"/>
      <c r="AN314" s="18"/>
      <c r="AO314" s="18"/>
      <c r="AP314" s="18"/>
      <c r="AQ314" s="18"/>
      <c r="AR314" s="18"/>
      <c r="AS314" s="18"/>
      <c r="AT314" s="18"/>
      <c r="AU314" s="13"/>
      <c r="AV314" s="13"/>
    </row>
    <row r="315" spans="2:48" ht="16.649999999999999" customHeight="1">
      <c r="B315" s="523"/>
      <c r="C315" s="523"/>
      <c r="D315" s="523"/>
      <c r="E315" s="523"/>
      <c r="F315" s="523"/>
      <c r="G315" s="523"/>
      <c r="H315" s="523"/>
      <c r="I315" s="523"/>
      <c r="J315" s="523"/>
      <c r="K315" s="523"/>
      <c r="L315" s="523"/>
      <c r="M315" s="523"/>
      <c r="N315" s="523"/>
      <c r="O315" s="523"/>
      <c r="P315" s="523"/>
      <c r="Q315" s="523"/>
      <c r="R315" s="523"/>
      <c r="S315" s="523"/>
      <c r="T315" s="523"/>
      <c r="U315" s="523"/>
      <c r="V315" s="523"/>
      <c r="W315" s="523"/>
      <c r="X315" s="523"/>
      <c r="Y315" s="523"/>
      <c r="Z315" s="523"/>
      <c r="AA315" s="523"/>
      <c r="AB315" s="523"/>
      <c r="AC315" s="523"/>
      <c r="AD315" s="523"/>
      <c r="AE315" s="523"/>
      <c r="AF315" s="523"/>
      <c r="AG315" s="523"/>
      <c r="AI315" s="18"/>
      <c r="AJ315" s="18"/>
      <c r="AK315" s="18"/>
      <c r="AL315" s="18"/>
      <c r="AM315" s="18"/>
      <c r="AN315" s="18"/>
      <c r="AO315" s="18"/>
      <c r="AP315" s="18"/>
      <c r="AQ315" s="18"/>
      <c r="AR315" s="18"/>
      <c r="AS315" s="18"/>
      <c r="AT315" s="18"/>
      <c r="AU315" s="13"/>
      <c r="AV315" s="13"/>
    </row>
    <row r="316" spans="2:48" ht="17.399999999999999" customHeight="1">
      <c r="B316" s="549" t="s">
        <v>146</v>
      </c>
      <c r="C316" s="550"/>
      <c r="D316" s="550"/>
      <c r="E316" s="550"/>
      <c r="F316" s="550"/>
      <c r="G316" s="550"/>
      <c r="H316" s="550"/>
      <c r="I316" s="550"/>
      <c r="J316" s="550"/>
      <c r="K316" s="550"/>
      <c r="L316" s="550"/>
      <c r="M316" s="550"/>
      <c r="N316" s="550"/>
      <c r="O316" s="550"/>
      <c r="P316" s="550"/>
      <c r="Q316" s="550"/>
      <c r="R316" s="550"/>
      <c r="S316" s="550"/>
      <c r="T316" s="550"/>
      <c r="U316" s="550"/>
      <c r="V316" s="550"/>
      <c r="W316" s="550"/>
      <c r="X316" s="550"/>
      <c r="Y316" s="550"/>
      <c r="Z316" s="550"/>
      <c r="AA316" s="550"/>
      <c r="AB316" s="550"/>
      <c r="AC316" s="550"/>
      <c r="AD316" s="550"/>
      <c r="AE316" s="550"/>
      <c r="AF316" s="550"/>
      <c r="AG316" s="550"/>
      <c r="AI316" s="18"/>
      <c r="AJ316" s="18"/>
      <c r="AK316" s="18"/>
      <c r="AL316" s="18"/>
      <c r="AM316" s="18"/>
      <c r="AN316" s="18"/>
      <c r="AO316" s="18"/>
      <c r="AP316" s="18"/>
      <c r="AQ316" s="18"/>
      <c r="AR316" s="18"/>
      <c r="AS316" s="18"/>
      <c r="AT316" s="18"/>
      <c r="AU316" s="13"/>
      <c r="AV316" s="13"/>
    </row>
    <row r="317" spans="2:48" ht="17.399999999999999" customHeight="1">
      <c r="B317" s="550"/>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I317" s="18"/>
      <c r="AJ317" s="18"/>
      <c r="AK317" s="18"/>
      <c r="AL317" s="18"/>
      <c r="AM317" s="18"/>
      <c r="AN317" s="18"/>
      <c r="AO317" s="18"/>
      <c r="AP317" s="18"/>
      <c r="AQ317" s="18"/>
      <c r="AR317" s="18"/>
      <c r="AS317" s="18"/>
      <c r="AT317" s="18"/>
      <c r="AU317" s="13"/>
      <c r="AV317" s="13"/>
    </row>
    <row r="318" spans="2:48" ht="7.5" customHeight="1">
      <c r="B318" s="550"/>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I318" s="18"/>
      <c r="AJ318" s="18"/>
      <c r="AK318" s="18"/>
      <c r="AL318" s="18"/>
      <c r="AM318" s="18"/>
      <c r="AN318" s="18"/>
      <c r="AO318" s="18"/>
      <c r="AP318" s="18"/>
      <c r="AQ318" s="18"/>
      <c r="AR318" s="18"/>
      <c r="AS318" s="18"/>
      <c r="AT318" s="18"/>
      <c r="AU318" s="13"/>
      <c r="AV318" s="13"/>
    </row>
    <row r="319" spans="2:48" ht="17.399999999999999" customHeight="1">
      <c r="B319" s="550"/>
      <c r="C319" s="550"/>
      <c r="D319" s="550"/>
      <c r="E319" s="550"/>
      <c r="F319" s="550"/>
      <c r="G319" s="550"/>
      <c r="H319" s="550"/>
      <c r="I319" s="550"/>
      <c r="J319" s="550"/>
      <c r="K319" s="550"/>
      <c r="L319" s="550"/>
      <c r="M319" s="550"/>
      <c r="N319" s="550"/>
      <c r="O319" s="550"/>
      <c r="P319" s="550"/>
      <c r="Q319" s="550"/>
      <c r="R319" s="550"/>
      <c r="S319" s="550"/>
      <c r="T319" s="550"/>
      <c r="U319" s="550"/>
      <c r="V319" s="550"/>
      <c r="W319" s="550"/>
      <c r="X319" s="550"/>
      <c r="Y319" s="550"/>
      <c r="Z319" s="550"/>
      <c r="AA319" s="550"/>
      <c r="AB319" s="550"/>
      <c r="AC319" s="550"/>
      <c r="AD319" s="550"/>
      <c r="AE319" s="550"/>
      <c r="AF319" s="550"/>
      <c r="AG319" s="550"/>
      <c r="AI319" s="18"/>
      <c r="AJ319" s="18"/>
      <c r="AK319" s="18"/>
      <c r="AL319" s="18"/>
      <c r="AM319" s="18"/>
      <c r="AN319" s="18"/>
      <c r="AO319" s="18"/>
      <c r="AP319" s="18"/>
      <c r="AQ319" s="18"/>
      <c r="AR319" s="18"/>
      <c r="AS319" s="18"/>
      <c r="AT319" s="18"/>
      <c r="AU319" s="13"/>
      <c r="AV319" s="13"/>
    </row>
    <row r="320" spans="2:48" ht="17.399999999999999" customHeight="1">
      <c r="B320" s="550"/>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0"/>
      <c r="AC320" s="550"/>
      <c r="AD320" s="550"/>
      <c r="AE320" s="550"/>
      <c r="AF320" s="550"/>
      <c r="AG320" s="550"/>
      <c r="AI320" s="18"/>
      <c r="AJ320" s="18"/>
      <c r="AK320" s="18"/>
      <c r="AL320" s="18"/>
      <c r="AM320" s="18"/>
      <c r="AN320" s="18"/>
      <c r="AO320" s="18"/>
      <c r="AP320" s="18"/>
      <c r="AQ320" s="18"/>
      <c r="AR320" s="18"/>
      <c r="AS320" s="18"/>
      <c r="AT320" s="18"/>
      <c r="AU320" s="13"/>
      <c r="AV320" s="13"/>
    </row>
    <row r="321" spans="2:48" ht="17.399999999999999" customHeight="1">
      <c r="B321" s="550"/>
      <c r="C321" s="550"/>
      <c r="D321" s="550"/>
      <c r="E321" s="550"/>
      <c r="F321" s="550"/>
      <c r="G321" s="550"/>
      <c r="H321" s="550"/>
      <c r="I321" s="550"/>
      <c r="J321" s="550"/>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I321" s="18"/>
      <c r="AJ321" s="18"/>
      <c r="AK321" s="18"/>
      <c r="AL321" s="18"/>
      <c r="AM321" s="18"/>
      <c r="AN321" s="18"/>
      <c r="AO321" s="18"/>
      <c r="AP321" s="18"/>
      <c r="AQ321" s="18"/>
      <c r="AR321" s="18"/>
      <c r="AS321" s="18"/>
      <c r="AT321" s="18"/>
      <c r="AU321" s="13"/>
      <c r="AV321" s="13"/>
    </row>
    <row r="322" spans="2:48" ht="4.5" customHeight="1">
      <c r="B322" s="550"/>
      <c r="C322" s="550"/>
      <c r="D322" s="550"/>
      <c r="E322" s="550"/>
      <c r="F322" s="550"/>
      <c r="G322" s="550"/>
      <c r="H322" s="550"/>
      <c r="I322" s="550"/>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I322" s="18"/>
      <c r="AJ322" s="18"/>
      <c r="AK322" s="18"/>
      <c r="AL322" s="18"/>
      <c r="AM322" s="18"/>
      <c r="AN322" s="18"/>
      <c r="AO322" s="18"/>
      <c r="AP322" s="18"/>
      <c r="AQ322" s="18"/>
      <c r="AR322" s="18"/>
      <c r="AS322" s="18"/>
      <c r="AT322" s="18"/>
      <c r="AU322" s="13"/>
      <c r="AV322" s="13"/>
    </row>
    <row r="323" spans="2:48" ht="17.399999999999999" customHeight="1">
      <c r="B323" s="550"/>
      <c r="C323" s="550"/>
      <c r="D323" s="550"/>
      <c r="E323" s="550"/>
      <c r="F323" s="550"/>
      <c r="G323" s="550"/>
      <c r="H323" s="550"/>
      <c r="I323" s="550"/>
      <c r="J323" s="550"/>
      <c r="K323" s="550"/>
      <c r="L323" s="550"/>
      <c r="M323" s="550"/>
      <c r="N323" s="550"/>
      <c r="O323" s="550"/>
      <c r="P323" s="550"/>
      <c r="Q323" s="550"/>
      <c r="R323" s="550"/>
      <c r="S323" s="550"/>
      <c r="T323" s="550"/>
      <c r="U323" s="550"/>
      <c r="V323" s="550"/>
      <c r="W323" s="550"/>
      <c r="X323" s="550"/>
      <c r="Y323" s="550"/>
      <c r="Z323" s="550"/>
      <c r="AA323" s="550"/>
      <c r="AB323" s="550"/>
      <c r="AC323" s="550"/>
      <c r="AD323" s="550"/>
      <c r="AE323" s="550"/>
      <c r="AF323" s="550"/>
      <c r="AG323" s="550"/>
      <c r="AI323" s="18"/>
      <c r="AJ323" s="18"/>
      <c r="AK323" s="18"/>
      <c r="AL323" s="18"/>
      <c r="AM323" s="18"/>
      <c r="AN323" s="18"/>
      <c r="AO323" s="18"/>
      <c r="AP323" s="18"/>
      <c r="AQ323" s="18"/>
      <c r="AR323" s="18"/>
      <c r="AS323" s="18"/>
      <c r="AT323" s="18"/>
      <c r="AU323" s="13"/>
      <c r="AV323" s="13"/>
    </row>
    <row r="324" spans="2:48" ht="17.399999999999999" customHeight="1">
      <c r="B324" s="550"/>
      <c r="C324" s="550"/>
      <c r="D324" s="550"/>
      <c r="E324" s="550"/>
      <c r="F324" s="550"/>
      <c r="G324" s="550"/>
      <c r="H324" s="550"/>
      <c r="I324" s="550"/>
      <c r="J324" s="550"/>
      <c r="K324" s="550"/>
      <c r="L324" s="550"/>
      <c r="M324" s="550"/>
      <c r="N324" s="550"/>
      <c r="O324" s="550"/>
      <c r="P324" s="550"/>
      <c r="Q324" s="550"/>
      <c r="R324" s="550"/>
      <c r="S324" s="550"/>
      <c r="T324" s="550"/>
      <c r="U324" s="550"/>
      <c r="V324" s="550"/>
      <c r="W324" s="550"/>
      <c r="X324" s="550"/>
      <c r="Y324" s="550"/>
      <c r="Z324" s="550"/>
      <c r="AA324" s="550"/>
      <c r="AB324" s="550"/>
      <c r="AC324" s="550"/>
      <c r="AD324" s="550"/>
      <c r="AE324" s="550"/>
      <c r="AF324" s="550"/>
      <c r="AG324" s="550"/>
      <c r="AI324" s="18"/>
      <c r="AJ324" s="18"/>
      <c r="AK324" s="18"/>
      <c r="AL324" s="18"/>
      <c r="AM324" s="18"/>
      <c r="AN324" s="18"/>
      <c r="AO324" s="18"/>
      <c r="AP324" s="18"/>
      <c r="AQ324" s="18"/>
      <c r="AR324" s="18"/>
      <c r="AS324" s="18"/>
      <c r="AT324" s="18"/>
      <c r="AU324" s="13"/>
      <c r="AV324" s="13"/>
    </row>
    <row r="325" spans="2:48" ht="17.399999999999999" customHeight="1">
      <c r="B325" s="550"/>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50"/>
      <c r="AA325" s="550"/>
      <c r="AB325" s="550"/>
      <c r="AC325" s="550"/>
      <c r="AD325" s="550"/>
      <c r="AE325" s="550"/>
      <c r="AF325" s="550"/>
      <c r="AG325" s="550"/>
      <c r="AI325" s="18"/>
      <c r="AJ325" s="18"/>
      <c r="AK325" s="18"/>
      <c r="AL325" s="18"/>
      <c r="AM325" s="18"/>
      <c r="AN325" s="18"/>
      <c r="AO325" s="18"/>
      <c r="AP325" s="18"/>
      <c r="AQ325" s="18"/>
      <c r="AR325" s="18"/>
      <c r="AS325" s="18"/>
      <c r="AT325" s="18"/>
      <c r="AU325" s="13"/>
      <c r="AV325" s="13"/>
    </row>
    <row r="326" spans="2:48" ht="17.399999999999999" customHeight="1">
      <c r="B326" s="550"/>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550"/>
      <c r="AD326" s="550"/>
      <c r="AE326" s="550"/>
      <c r="AF326" s="550"/>
      <c r="AG326" s="550"/>
      <c r="AI326" s="18"/>
      <c r="AJ326" s="18"/>
      <c r="AK326" s="18"/>
      <c r="AL326" s="18"/>
      <c r="AM326" s="18"/>
      <c r="AN326" s="18"/>
      <c r="AO326" s="18"/>
      <c r="AP326" s="18"/>
      <c r="AQ326" s="18"/>
      <c r="AR326" s="18"/>
      <c r="AS326" s="18"/>
      <c r="AT326" s="18"/>
      <c r="AU326" s="13"/>
      <c r="AV326" s="13"/>
    </row>
    <row r="327" spans="2:48" ht="8.25" customHeight="1">
      <c r="B327" s="550"/>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550"/>
      <c r="AD327" s="550"/>
      <c r="AE327" s="550"/>
      <c r="AF327" s="550"/>
      <c r="AG327" s="550"/>
      <c r="AI327" s="18"/>
      <c r="AJ327" s="18"/>
      <c r="AK327" s="18"/>
      <c r="AL327" s="18"/>
      <c r="AM327" s="18"/>
      <c r="AN327" s="18"/>
      <c r="AO327" s="18"/>
      <c r="AP327" s="18"/>
      <c r="AQ327" s="18"/>
      <c r="AR327" s="18"/>
      <c r="AS327" s="18"/>
      <c r="AT327" s="18"/>
      <c r="AU327" s="13"/>
      <c r="AV327" s="13"/>
    </row>
    <row r="328" spans="2:48" ht="10.5" customHeight="1">
      <c r="B328" s="550"/>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550"/>
      <c r="AD328" s="550"/>
      <c r="AE328" s="550"/>
      <c r="AF328" s="550"/>
      <c r="AG328" s="550"/>
      <c r="AI328" s="18"/>
      <c r="AJ328" s="18"/>
      <c r="AK328" s="18"/>
      <c r="AL328" s="18"/>
      <c r="AM328" s="18"/>
      <c r="AN328" s="18"/>
      <c r="AO328" s="18"/>
      <c r="AP328" s="18"/>
      <c r="AQ328" s="18"/>
      <c r="AR328" s="18"/>
      <c r="AS328" s="18"/>
      <c r="AT328" s="18"/>
      <c r="AU328" s="13"/>
      <c r="AV328" s="13"/>
    </row>
    <row r="329" spans="2:48" ht="5.4" customHeight="1">
      <c r="B329" s="550"/>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550"/>
      <c r="AD329" s="550"/>
      <c r="AE329" s="550"/>
      <c r="AF329" s="550"/>
      <c r="AG329" s="550"/>
      <c r="AI329" s="18"/>
      <c r="AJ329" s="18"/>
      <c r="AK329" s="18"/>
      <c r="AL329" s="18"/>
      <c r="AM329" s="18"/>
      <c r="AN329" s="18"/>
      <c r="AO329" s="18"/>
      <c r="AP329" s="18"/>
      <c r="AQ329" s="18"/>
      <c r="AR329" s="18"/>
      <c r="AS329" s="18"/>
      <c r="AT329" s="18"/>
      <c r="AU329" s="13"/>
      <c r="AV329" s="13"/>
    </row>
    <row r="330" spans="2:48" ht="17.399999999999999" customHeight="1">
      <c r="B330" s="549" t="s">
        <v>147</v>
      </c>
      <c r="C330" s="550"/>
      <c r="D330" s="550"/>
      <c r="E330" s="550"/>
      <c r="F330" s="550"/>
      <c r="G330" s="550"/>
      <c r="H330" s="550"/>
      <c r="I330" s="550"/>
      <c r="J330" s="550"/>
      <c r="K330" s="550"/>
      <c r="L330" s="550"/>
      <c r="M330" s="550"/>
      <c r="N330" s="550"/>
      <c r="O330" s="550"/>
      <c r="P330" s="550"/>
      <c r="Q330" s="550"/>
      <c r="R330" s="550"/>
      <c r="S330" s="550"/>
      <c r="T330" s="550"/>
      <c r="U330" s="550"/>
      <c r="V330" s="550"/>
      <c r="W330" s="550"/>
      <c r="X330" s="550"/>
      <c r="Y330" s="550"/>
      <c r="Z330" s="550"/>
      <c r="AA330" s="550"/>
      <c r="AB330" s="550"/>
      <c r="AC330" s="550"/>
      <c r="AD330" s="550"/>
      <c r="AE330" s="550"/>
      <c r="AF330" s="550"/>
      <c r="AG330" s="550"/>
      <c r="AI330" s="18"/>
      <c r="AJ330" s="18"/>
      <c r="AK330" s="18"/>
      <c r="AL330" s="18"/>
      <c r="AM330" s="18"/>
      <c r="AN330" s="18"/>
      <c r="AO330" s="18"/>
      <c r="AP330" s="18"/>
      <c r="AQ330" s="18"/>
      <c r="AR330" s="18"/>
      <c r="AS330" s="18"/>
      <c r="AT330" s="18"/>
      <c r="AU330" s="13"/>
      <c r="AV330" s="13"/>
    </row>
    <row r="331" spans="2:48" ht="17.399999999999999" customHeight="1">
      <c r="B331" s="550"/>
      <c r="C331" s="550"/>
      <c r="D331" s="550"/>
      <c r="E331" s="550"/>
      <c r="F331" s="550"/>
      <c r="G331" s="550"/>
      <c r="H331" s="550"/>
      <c r="I331" s="550"/>
      <c r="J331" s="550"/>
      <c r="K331" s="550"/>
      <c r="L331" s="550"/>
      <c r="M331" s="550"/>
      <c r="N331" s="550"/>
      <c r="O331" s="550"/>
      <c r="P331" s="550"/>
      <c r="Q331" s="550"/>
      <c r="R331" s="550"/>
      <c r="S331" s="550"/>
      <c r="T331" s="550"/>
      <c r="U331" s="550"/>
      <c r="V331" s="550"/>
      <c r="W331" s="550"/>
      <c r="X331" s="550"/>
      <c r="Y331" s="550"/>
      <c r="Z331" s="550"/>
      <c r="AA331" s="550"/>
      <c r="AB331" s="550"/>
      <c r="AC331" s="550"/>
      <c r="AD331" s="550"/>
      <c r="AE331" s="550"/>
      <c r="AF331" s="550"/>
      <c r="AG331" s="550"/>
      <c r="AI331" s="18"/>
      <c r="AJ331" s="18"/>
      <c r="AK331" s="18"/>
      <c r="AL331" s="18"/>
      <c r="AM331" s="18"/>
      <c r="AN331" s="18"/>
      <c r="AO331" s="18"/>
      <c r="AP331" s="18"/>
      <c r="AQ331" s="18"/>
      <c r="AR331" s="18"/>
      <c r="AS331" s="18"/>
      <c r="AT331" s="18"/>
      <c r="AU331" s="13"/>
      <c r="AV331" s="13"/>
    </row>
    <row r="332" spans="2:48" ht="17.399999999999999" customHeight="1">
      <c r="B332" s="550"/>
      <c r="C332" s="550"/>
      <c r="D332" s="550"/>
      <c r="E332" s="550"/>
      <c r="F332" s="550"/>
      <c r="G332" s="550"/>
      <c r="H332" s="550"/>
      <c r="I332" s="550"/>
      <c r="J332" s="550"/>
      <c r="K332" s="550"/>
      <c r="L332" s="550"/>
      <c r="M332" s="550"/>
      <c r="N332" s="550"/>
      <c r="O332" s="550"/>
      <c r="P332" s="550"/>
      <c r="Q332" s="550"/>
      <c r="R332" s="550"/>
      <c r="S332" s="550"/>
      <c r="T332" s="550"/>
      <c r="U332" s="550"/>
      <c r="V332" s="550"/>
      <c r="W332" s="550"/>
      <c r="X332" s="550"/>
      <c r="Y332" s="550"/>
      <c r="Z332" s="550"/>
      <c r="AA332" s="550"/>
      <c r="AB332" s="550"/>
      <c r="AC332" s="550"/>
      <c r="AD332" s="550"/>
      <c r="AE332" s="550"/>
      <c r="AF332" s="550"/>
      <c r="AG332" s="550"/>
      <c r="AI332" s="18"/>
      <c r="AJ332" s="18"/>
      <c r="AK332" s="18"/>
      <c r="AL332" s="18"/>
      <c r="AM332" s="18"/>
      <c r="AN332" s="18"/>
      <c r="AO332" s="18"/>
      <c r="AP332" s="18"/>
      <c r="AQ332" s="18"/>
      <c r="AR332" s="18"/>
      <c r="AS332" s="18"/>
      <c r="AT332" s="18"/>
      <c r="AU332" s="13"/>
      <c r="AV332" s="13"/>
    </row>
    <row r="333" spans="2:48" ht="354.6" customHeight="1">
      <c r="B333" s="550"/>
      <c r="C333" s="550"/>
      <c r="D333" s="550"/>
      <c r="E333" s="550"/>
      <c r="F333" s="550"/>
      <c r="G333" s="550"/>
      <c r="H333" s="550"/>
      <c r="I333" s="550"/>
      <c r="J333" s="550"/>
      <c r="K333" s="550"/>
      <c r="L333" s="550"/>
      <c r="M333" s="550"/>
      <c r="N333" s="550"/>
      <c r="O333" s="550"/>
      <c r="P333" s="550"/>
      <c r="Q333" s="550"/>
      <c r="R333" s="550"/>
      <c r="S333" s="550"/>
      <c r="T333" s="550"/>
      <c r="U333" s="550"/>
      <c r="V333" s="550"/>
      <c r="W333" s="550"/>
      <c r="X333" s="550"/>
      <c r="Y333" s="550"/>
      <c r="Z333" s="550"/>
      <c r="AA333" s="550"/>
      <c r="AB333" s="550"/>
      <c r="AC333" s="550"/>
      <c r="AD333" s="550"/>
      <c r="AE333" s="550"/>
      <c r="AF333" s="550"/>
      <c r="AG333" s="550"/>
      <c r="AI333" s="18"/>
      <c r="AJ333" s="18"/>
      <c r="AK333" s="18"/>
      <c r="AL333" s="18"/>
      <c r="AM333" s="18"/>
      <c r="AN333" s="18"/>
      <c r="AO333" s="18"/>
      <c r="AP333" s="18"/>
      <c r="AQ333" s="18"/>
      <c r="AR333" s="18"/>
      <c r="AS333" s="18"/>
      <c r="AT333" s="18"/>
      <c r="AU333" s="13"/>
      <c r="AV333" s="13"/>
    </row>
    <row r="334" spans="2:48" ht="17.399999999999999" customHeight="1">
      <c r="B334" s="523" t="s">
        <v>148</v>
      </c>
      <c r="C334" s="523"/>
      <c r="D334" s="523"/>
      <c r="E334" s="523"/>
      <c r="F334" s="523"/>
      <c r="G334" s="523"/>
      <c r="H334" s="523"/>
      <c r="I334" s="523"/>
      <c r="J334" s="523"/>
      <c r="K334" s="523"/>
      <c r="L334" s="523"/>
      <c r="M334" s="523"/>
      <c r="N334" s="523"/>
      <c r="O334" s="523"/>
      <c r="P334" s="523"/>
      <c r="Q334" s="523"/>
      <c r="R334" s="523"/>
      <c r="S334" s="523"/>
      <c r="T334" s="523"/>
      <c r="U334" s="523"/>
      <c r="V334" s="523"/>
      <c r="W334" s="523"/>
      <c r="X334" s="523"/>
      <c r="Y334" s="523"/>
      <c r="Z334" s="523"/>
      <c r="AA334" s="523"/>
      <c r="AB334" s="523"/>
      <c r="AC334" s="523"/>
      <c r="AD334" s="523"/>
      <c r="AE334" s="523"/>
      <c r="AF334" s="523"/>
      <c r="AG334" s="523"/>
      <c r="AI334" s="18"/>
      <c r="AJ334" s="18"/>
      <c r="AK334" s="18"/>
      <c r="AL334" s="18"/>
      <c r="AM334" s="18"/>
      <c r="AN334" s="18"/>
      <c r="AO334" s="18"/>
      <c r="AP334" s="18"/>
      <c r="AQ334" s="18"/>
      <c r="AR334" s="18"/>
      <c r="AS334" s="18"/>
      <c r="AT334" s="18"/>
      <c r="AU334" s="13"/>
      <c r="AV334" s="13"/>
    </row>
    <row r="335" spans="2:48" ht="17.399999999999999" customHeight="1">
      <c r="B335" s="523"/>
      <c r="C335" s="523"/>
      <c r="D335" s="523"/>
      <c r="E335" s="523"/>
      <c r="F335" s="523"/>
      <c r="G335" s="523"/>
      <c r="H335" s="523"/>
      <c r="I335" s="523"/>
      <c r="J335" s="523"/>
      <c r="K335" s="523"/>
      <c r="L335" s="523"/>
      <c r="M335" s="523"/>
      <c r="N335" s="523"/>
      <c r="O335" s="523"/>
      <c r="P335" s="523"/>
      <c r="Q335" s="523"/>
      <c r="R335" s="523"/>
      <c r="S335" s="523"/>
      <c r="T335" s="523"/>
      <c r="U335" s="523"/>
      <c r="V335" s="523"/>
      <c r="W335" s="523"/>
      <c r="X335" s="523"/>
      <c r="Y335" s="523"/>
      <c r="Z335" s="523"/>
      <c r="AA335" s="523"/>
      <c r="AB335" s="523"/>
      <c r="AC335" s="523"/>
      <c r="AD335" s="523"/>
      <c r="AE335" s="523"/>
      <c r="AF335" s="523"/>
      <c r="AG335" s="523"/>
      <c r="AI335" s="18"/>
      <c r="AJ335" s="18"/>
      <c r="AK335" s="18"/>
      <c r="AL335" s="18"/>
      <c r="AM335" s="18"/>
      <c r="AN335" s="18"/>
      <c r="AO335" s="18"/>
      <c r="AP335" s="18"/>
      <c r="AQ335" s="18"/>
      <c r="AR335" s="18"/>
      <c r="AS335" s="18"/>
      <c r="AT335" s="18"/>
      <c r="AU335" s="13"/>
      <c r="AV335" s="13"/>
    </row>
    <row r="336" spans="2:48" ht="17.399999999999999" customHeight="1">
      <c r="B336" s="523"/>
      <c r="C336" s="523"/>
      <c r="D336" s="523"/>
      <c r="E336" s="523"/>
      <c r="F336" s="523"/>
      <c r="G336" s="523"/>
      <c r="H336" s="523"/>
      <c r="I336" s="523"/>
      <c r="J336" s="523"/>
      <c r="K336" s="523"/>
      <c r="L336" s="523"/>
      <c r="M336" s="523"/>
      <c r="N336" s="523"/>
      <c r="O336" s="523"/>
      <c r="P336" s="523"/>
      <c r="Q336" s="523"/>
      <c r="R336" s="523"/>
      <c r="S336" s="523"/>
      <c r="T336" s="523"/>
      <c r="U336" s="523"/>
      <c r="V336" s="523"/>
      <c r="W336" s="523"/>
      <c r="X336" s="523"/>
      <c r="Y336" s="523"/>
      <c r="Z336" s="523"/>
      <c r="AA336" s="523"/>
      <c r="AB336" s="523"/>
      <c r="AC336" s="523"/>
      <c r="AD336" s="523"/>
      <c r="AE336" s="523"/>
      <c r="AF336" s="523"/>
      <c r="AG336" s="523"/>
      <c r="AI336" s="18"/>
      <c r="AJ336" s="18"/>
      <c r="AK336" s="18"/>
      <c r="AL336" s="18"/>
      <c r="AM336" s="18"/>
      <c r="AN336" s="18"/>
      <c r="AO336" s="18"/>
      <c r="AP336" s="18"/>
      <c r="AQ336" s="18"/>
      <c r="AR336" s="18"/>
      <c r="AS336" s="18"/>
      <c r="AT336" s="18"/>
      <c r="AU336" s="13"/>
      <c r="AV336" s="13"/>
    </row>
    <row r="337" spans="2:48" ht="17.399999999999999" customHeight="1">
      <c r="B337" s="523"/>
      <c r="C337" s="523"/>
      <c r="D337" s="523"/>
      <c r="E337" s="523"/>
      <c r="F337" s="523"/>
      <c r="G337" s="523"/>
      <c r="H337" s="523"/>
      <c r="I337" s="523"/>
      <c r="J337" s="523"/>
      <c r="K337" s="523"/>
      <c r="L337" s="523"/>
      <c r="M337" s="523"/>
      <c r="N337" s="523"/>
      <c r="O337" s="523"/>
      <c r="P337" s="523"/>
      <c r="Q337" s="523"/>
      <c r="R337" s="523"/>
      <c r="S337" s="523"/>
      <c r="T337" s="523"/>
      <c r="U337" s="523"/>
      <c r="V337" s="523"/>
      <c r="W337" s="523"/>
      <c r="X337" s="523"/>
      <c r="Y337" s="523"/>
      <c r="Z337" s="523"/>
      <c r="AA337" s="523"/>
      <c r="AB337" s="523"/>
      <c r="AC337" s="523"/>
      <c r="AD337" s="523"/>
      <c r="AE337" s="523"/>
      <c r="AF337" s="523"/>
      <c r="AG337" s="523"/>
      <c r="AI337" s="18"/>
      <c r="AJ337" s="18"/>
      <c r="AK337" s="18"/>
      <c r="AL337" s="18"/>
      <c r="AM337" s="18"/>
      <c r="AN337" s="18"/>
      <c r="AO337" s="18"/>
      <c r="AP337" s="18"/>
      <c r="AQ337" s="18"/>
      <c r="AR337" s="18"/>
      <c r="AS337" s="18"/>
      <c r="AT337" s="18"/>
      <c r="AU337" s="13"/>
      <c r="AV337" s="13"/>
    </row>
    <row r="338" spans="2:48" ht="17.399999999999999" customHeight="1">
      <c r="B338" s="523"/>
      <c r="C338" s="523"/>
      <c r="D338" s="523"/>
      <c r="E338" s="523"/>
      <c r="F338" s="523"/>
      <c r="G338" s="523"/>
      <c r="H338" s="523"/>
      <c r="I338" s="523"/>
      <c r="J338" s="523"/>
      <c r="K338" s="523"/>
      <c r="L338" s="523"/>
      <c r="M338" s="523"/>
      <c r="N338" s="523"/>
      <c r="O338" s="523"/>
      <c r="P338" s="523"/>
      <c r="Q338" s="523"/>
      <c r="R338" s="523"/>
      <c r="S338" s="523"/>
      <c r="T338" s="523"/>
      <c r="U338" s="523"/>
      <c r="V338" s="523"/>
      <c r="W338" s="523"/>
      <c r="X338" s="523"/>
      <c r="Y338" s="523"/>
      <c r="Z338" s="523"/>
      <c r="AA338" s="523"/>
      <c r="AB338" s="523"/>
      <c r="AC338" s="523"/>
      <c r="AD338" s="523"/>
      <c r="AE338" s="523"/>
      <c r="AF338" s="523"/>
      <c r="AG338" s="523"/>
      <c r="AI338" s="18"/>
      <c r="AJ338" s="18"/>
      <c r="AK338" s="18"/>
      <c r="AL338" s="18"/>
      <c r="AM338" s="18"/>
      <c r="AN338" s="18"/>
      <c r="AO338" s="18"/>
      <c r="AP338" s="18"/>
      <c r="AQ338" s="18"/>
      <c r="AR338" s="18"/>
      <c r="AS338" s="18"/>
      <c r="AT338" s="18"/>
      <c r="AU338" s="13"/>
      <c r="AV338" s="13"/>
    </row>
    <row r="339" spans="2:48" ht="17.399999999999999" customHeight="1">
      <c r="B339" s="523"/>
      <c r="C339" s="523"/>
      <c r="D339" s="523"/>
      <c r="E339" s="523"/>
      <c r="F339" s="523"/>
      <c r="G339" s="523"/>
      <c r="H339" s="523"/>
      <c r="I339" s="523"/>
      <c r="J339" s="523"/>
      <c r="K339" s="523"/>
      <c r="L339" s="523"/>
      <c r="M339" s="523"/>
      <c r="N339" s="523"/>
      <c r="O339" s="523"/>
      <c r="P339" s="523"/>
      <c r="Q339" s="523"/>
      <c r="R339" s="523"/>
      <c r="S339" s="523"/>
      <c r="T339" s="523"/>
      <c r="U339" s="523"/>
      <c r="V339" s="523"/>
      <c r="W339" s="523"/>
      <c r="X339" s="523"/>
      <c r="Y339" s="523"/>
      <c r="Z339" s="523"/>
      <c r="AA339" s="523"/>
      <c r="AB339" s="523"/>
      <c r="AC339" s="523"/>
      <c r="AD339" s="523"/>
      <c r="AE339" s="523"/>
      <c r="AF339" s="523"/>
      <c r="AG339" s="523"/>
      <c r="AI339" s="18"/>
      <c r="AJ339" s="18"/>
      <c r="AK339" s="18"/>
      <c r="AL339" s="18"/>
      <c r="AM339" s="18"/>
      <c r="AN339" s="18"/>
      <c r="AO339" s="18"/>
      <c r="AP339" s="18"/>
      <c r="AQ339" s="18"/>
      <c r="AR339" s="18"/>
      <c r="AS339" s="18"/>
      <c r="AT339" s="18"/>
      <c r="AU339" s="13"/>
      <c r="AV339" s="13"/>
    </row>
    <row r="340" spans="2:48" ht="17.399999999999999" customHeight="1">
      <c r="B340" s="523"/>
      <c r="C340" s="523"/>
      <c r="D340" s="523"/>
      <c r="E340" s="523"/>
      <c r="F340" s="523"/>
      <c r="G340" s="523"/>
      <c r="H340" s="523"/>
      <c r="I340" s="523"/>
      <c r="J340" s="523"/>
      <c r="K340" s="523"/>
      <c r="L340" s="523"/>
      <c r="M340" s="523"/>
      <c r="N340" s="523"/>
      <c r="O340" s="523"/>
      <c r="P340" s="523"/>
      <c r="Q340" s="523"/>
      <c r="R340" s="523"/>
      <c r="S340" s="523"/>
      <c r="T340" s="523"/>
      <c r="U340" s="523"/>
      <c r="V340" s="523"/>
      <c r="W340" s="523"/>
      <c r="X340" s="523"/>
      <c r="Y340" s="523"/>
      <c r="Z340" s="523"/>
      <c r="AA340" s="523"/>
      <c r="AB340" s="523"/>
      <c r="AC340" s="523"/>
      <c r="AD340" s="523"/>
      <c r="AE340" s="523"/>
      <c r="AF340" s="523"/>
      <c r="AG340" s="523"/>
      <c r="AI340" s="18"/>
      <c r="AJ340" s="18"/>
      <c r="AK340" s="18"/>
      <c r="AL340" s="18"/>
      <c r="AM340" s="18"/>
      <c r="AN340" s="18"/>
      <c r="AO340" s="18"/>
      <c r="AP340" s="18"/>
      <c r="AQ340" s="18"/>
      <c r="AR340" s="18"/>
      <c r="AS340" s="18"/>
      <c r="AT340" s="18"/>
      <c r="AU340" s="13"/>
      <c r="AV340" s="13"/>
    </row>
    <row r="341" spans="2:48" ht="17.399999999999999" customHeight="1">
      <c r="B341" s="523"/>
      <c r="C341" s="523"/>
      <c r="D341" s="523"/>
      <c r="E341" s="523"/>
      <c r="F341" s="523"/>
      <c r="G341" s="523"/>
      <c r="H341" s="523"/>
      <c r="I341" s="523"/>
      <c r="J341" s="523"/>
      <c r="K341" s="523"/>
      <c r="L341" s="523"/>
      <c r="M341" s="523"/>
      <c r="N341" s="523"/>
      <c r="O341" s="523"/>
      <c r="P341" s="523"/>
      <c r="Q341" s="523"/>
      <c r="R341" s="523"/>
      <c r="S341" s="523"/>
      <c r="T341" s="523"/>
      <c r="U341" s="523"/>
      <c r="V341" s="523"/>
      <c r="W341" s="523"/>
      <c r="X341" s="523"/>
      <c r="Y341" s="523"/>
      <c r="Z341" s="523"/>
      <c r="AA341" s="523"/>
      <c r="AB341" s="523"/>
      <c r="AC341" s="523"/>
      <c r="AD341" s="523"/>
      <c r="AE341" s="523"/>
      <c r="AF341" s="523"/>
      <c r="AG341" s="523"/>
      <c r="AI341" s="18"/>
      <c r="AJ341" s="18"/>
      <c r="AK341" s="18"/>
      <c r="AL341" s="18"/>
      <c r="AM341" s="18"/>
      <c r="AN341" s="18"/>
      <c r="AO341" s="18"/>
      <c r="AP341" s="18"/>
      <c r="AQ341" s="18"/>
      <c r="AR341" s="18"/>
      <c r="AS341" s="18"/>
      <c r="AT341" s="18"/>
      <c r="AU341" s="13"/>
      <c r="AV341" s="13"/>
    </row>
    <row r="342" spans="2:48" ht="15" customHeight="1">
      <c r="B342" s="524" t="s">
        <v>149</v>
      </c>
      <c r="C342" s="524"/>
      <c r="D342" s="524"/>
      <c r="E342" s="524"/>
      <c r="F342" s="524"/>
      <c r="G342" s="524"/>
      <c r="H342" s="524"/>
      <c r="I342" s="524"/>
      <c r="J342" s="524"/>
      <c r="K342" s="524"/>
      <c r="L342" s="524"/>
      <c r="M342" s="524"/>
      <c r="N342" s="524"/>
      <c r="O342" s="524"/>
      <c r="P342" s="524"/>
      <c r="Q342" s="524"/>
      <c r="R342" s="524"/>
      <c r="S342" s="524"/>
      <c r="T342" s="524"/>
      <c r="U342" s="524"/>
      <c r="V342" s="524"/>
      <c r="W342" s="524"/>
      <c r="X342" s="524"/>
      <c r="Y342" s="524"/>
      <c r="Z342" s="524"/>
      <c r="AA342" s="524"/>
      <c r="AB342" s="524"/>
      <c r="AC342" s="524"/>
      <c r="AD342" s="524"/>
      <c r="AE342" s="524"/>
      <c r="AF342" s="524"/>
      <c r="AG342" s="524"/>
      <c r="AI342" s="18"/>
      <c r="AJ342" s="18"/>
      <c r="AK342" s="18"/>
      <c r="AL342" s="18"/>
      <c r="AM342" s="18"/>
      <c r="AN342" s="18"/>
      <c r="AO342" s="18"/>
      <c r="AP342" s="18"/>
      <c r="AQ342" s="18"/>
      <c r="AR342" s="18"/>
      <c r="AS342" s="18"/>
      <c r="AT342" s="18"/>
      <c r="AU342" s="13"/>
      <c r="AV342" s="13"/>
    </row>
    <row r="343" spans="2:48" ht="15" customHeight="1">
      <c r="B343" s="524"/>
      <c r="C343" s="524"/>
      <c r="D343" s="524"/>
      <c r="E343" s="524"/>
      <c r="F343" s="524"/>
      <c r="G343" s="524"/>
      <c r="H343" s="524"/>
      <c r="I343" s="524"/>
      <c r="J343" s="524"/>
      <c r="K343" s="524"/>
      <c r="L343" s="524"/>
      <c r="M343" s="524"/>
      <c r="N343" s="524"/>
      <c r="O343" s="524"/>
      <c r="P343" s="524"/>
      <c r="Q343" s="524"/>
      <c r="R343" s="524"/>
      <c r="S343" s="524"/>
      <c r="T343" s="524"/>
      <c r="U343" s="524"/>
      <c r="V343" s="524"/>
      <c r="W343" s="524"/>
      <c r="X343" s="524"/>
      <c r="Y343" s="524"/>
      <c r="Z343" s="524"/>
      <c r="AA343" s="524"/>
      <c r="AB343" s="524"/>
      <c r="AC343" s="524"/>
      <c r="AD343" s="524"/>
      <c r="AE343" s="524"/>
      <c r="AF343" s="524"/>
      <c r="AG343" s="524"/>
      <c r="AI343" s="18"/>
      <c r="AJ343" s="18"/>
      <c r="AK343" s="18"/>
      <c r="AL343" s="18"/>
      <c r="AM343" s="18"/>
      <c r="AN343" s="18"/>
      <c r="AO343" s="18"/>
      <c r="AP343" s="18"/>
      <c r="AQ343" s="18"/>
      <c r="AR343" s="18"/>
      <c r="AS343" s="18"/>
      <c r="AT343" s="18"/>
      <c r="AU343" s="13"/>
      <c r="AV343" s="13"/>
    </row>
    <row r="344" spans="2:48" ht="15" customHeight="1">
      <c r="B344" s="524"/>
      <c r="C344" s="524"/>
      <c r="D344" s="524"/>
      <c r="E344" s="524"/>
      <c r="F344" s="524"/>
      <c r="G344" s="524"/>
      <c r="H344" s="524"/>
      <c r="I344" s="524"/>
      <c r="J344" s="524"/>
      <c r="K344" s="524"/>
      <c r="L344" s="524"/>
      <c r="M344" s="524"/>
      <c r="N344" s="524"/>
      <c r="O344" s="524"/>
      <c r="P344" s="524"/>
      <c r="Q344" s="524"/>
      <c r="R344" s="524"/>
      <c r="S344" s="524"/>
      <c r="T344" s="524"/>
      <c r="U344" s="524"/>
      <c r="V344" s="524"/>
      <c r="W344" s="524"/>
      <c r="X344" s="524"/>
      <c r="Y344" s="524"/>
      <c r="Z344" s="524"/>
      <c r="AA344" s="524"/>
      <c r="AB344" s="524"/>
      <c r="AC344" s="524"/>
      <c r="AD344" s="524"/>
      <c r="AE344" s="524"/>
      <c r="AF344" s="524"/>
      <c r="AG344" s="524"/>
      <c r="AI344" s="18"/>
      <c r="AJ344" s="18"/>
      <c r="AK344" s="18"/>
      <c r="AL344" s="18"/>
      <c r="AM344" s="18"/>
      <c r="AN344" s="18"/>
      <c r="AO344" s="18"/>
      <c r="AP344" s="18"/>
      <c r="AQ344" s="18"/>
      <c r="AR344" s="18"/>
      <c r="AS344" s="18"/>
      <c r="AT344" s="18"/>
      <c r="AU344" s="13"/>
      <c r="AV344" s="13"/>
    </row>
    <row r="345" spans="2:48" ht="15" customHeight="1">
      <c r="B345" s="524"/>
      <c r="C345" s="524"/>
      <c r="D345" s="524"/>
      <c r="E345" s="524"/>
      <c r="F345" s="524"/>
      <c r="G345" s="524"/>
      <c r="H345" s="524"/>
      <c r="I345" s="524"/>
      <c r="J345" s="524"/>
      <c r="K345" s="524"/>
      <c r="L345" s="524"/>
      <c r="M345" s="524"/>
      <c r="N345" s="524"/>
      <c r="O345" s="524"/>
      <c r="P345" s="524"/>
      <c r="Q345" s="524"/>
      <c r="R345" s="524"/>
      <c r="S345" s="524"/>
      <c r="T345" s="524"/>
      <c r="U345" s="524"/>
      <c r="V345" s="524"/>
      <c r="W345" s="524"/>
      <c r="X345" s="524"/>
      <c r="Y345" s="524"/>
      <c r="Z345" s="524"/>
      <c r="AA345" s="524"/>
      <c r="AB345" s="524"/>
      <c r="AC345" s="524"/>
      <c r="AD345" s="524"/>
      <c r="AE345" s="524"/>
      <c r="AF345" s="524"/>
      <c r="AG345" s="524"/>
      <c r="AI345" s="18"/>
      <c r="AJ345" s="18"/>
      <c r="AK345" s="18"/>
      <c r="AL345" s="18"/>
      <c r="AM345" s="18"/>
      <c r="AN345" s="18"/>
      <c r="AO345" s="18"/>
      <c r="AP345" s="18"/>
      <c r="AQ345" s="18"/>
      <c r="AR345" s="18"/>
      <c r="AS345" s="18"/>
      <c r="AT345" s="18"/>
      <c r="AU345" s="13"/>
      <c r="AV345" s="13"/>
    </row>
    <row r="346" spans="2:48" ht="15" customHeight="1">
      <c r="B346" s="524"/>
      <c r="C346" s="524"/>
      <c r="D346" s="524"/>
      <c r="E346" s="524"/>
      <c r="F346" s="524"/>
      <c r="G346" s="524"/>
      <c r="H346" s="524"/>
      <c r="I346" s="524"/>
      <c r="J346" s="524"/>
      <c r="K346" s="524"/>
      <c r="L346" s="524"/>
      <c r="M346" s="524"/>
      <c r="N346" s="524"/>
      <c r="O346" s="524"/>
      <c r="P346" s="524"/>
      <c r="Q346" s="524"/>
      <c r="R346" s="524"/>
      <c r="S346" s="524"/>
      <c r="T346" s="524"/>
      <c r="U346" s="524"/>
      <c r="V346" s="524"/>
      <c r="W346" s="524"/>
      <c r="X346" s="524"/>
      <c r="Y346" s="524"/>
      <c r="Z346" s="524"/>
      <c r="AA346" s="524"/>
      <c r="AB346" s="524"/>
      <c r="AC346" s="524"/>
      <c r="AD346" s="524"/>
      <c r="AE346" s="524"/>
      <c r="AF346" s="524"/>
      <c r="AG346" s="524"/>
      <c r="AI346" s="18"/>
      <c r="AJ346" s="18"/>
      <c r="AK346" s="18"/>
      <c r="AL346" s="18"/>
      <c r="AM346" s="18"/>
      <c r="AN346" s="18"/>
      <c r="AO346" s="18"/>
      <c r="AP346" s="18"/>
      <c r="AQ346" s="18"/>
      <c r="AR346" s="18"/>
      <c r="AS346" s="18"/>
      <c r="AT346" s="18"/>
      <c r="AU346" s="13"/>
      <c r="AV346" s="13"/>
    </row>
    <row r="347" spans="2:48" ht="15" customHeight="1">
      <c r="B347" s="524"/>
      <c r="C347" s="524"/>
      <c r="D347" s="524"/>
      <c r="E347" s="524"/>
      <c r="F347" s="524"/>
      <c r="G347" s="524"/>
      <c r="H347" s="524"/>
      <c r="I347" s="524"/>
      <c r="J347" s="524"/>
      <c r="K347" s="524"/>
      <c r="L347" s="524"/>
      <c r="M347" s="524"/>
      <c r="N347" s="524"/>
      <c r="O347" s="524"/>
      <c r="P347" s="524"/>
      <c r="Q347" s="524"/>
      <c r="R347" s="524"/>
      <c r="S347" s="524"/>
      <c r="T347" s="524"/>
      <c r="U347" s="524"/>
      <c r="V347" s="524"/>
      <c r="W347" s="524"/>
      <c r="X347" s="524"/>
      <c r="Y347" s="524"/>
      <c r="Z347" s="524"/>
      <c r="AA347" s="524"/>
      <c r="AB347" s="524"/>
      <c r="AC347" s="524"/>
      <c r="AD347" s="524"/>
      <c r="AE347" s="524"/>
      <c r="AF347" s="524"/>
      <c r="AG347" s="524"/>
      <c r="AI347" s="18"/>
      <c r="AJ347" s="18"/>
      <c r="AK347" s="18"/>
      <c r="AL347" s="18"/>
      <c r="AM347" s="18"/>
      <c r="AN347" s="18"/>
      <c r="AO347" s="18"/>
      <c r="AP347" s="18"/>
      <c r="AQ347" s="18"/>
      <c r="AR347" s="18"/>
      <c r="AS347" s="18"/>
      <c r="AT347" s="18"/>
      <c r="AU347" s="13"/>
      <c r="AV347" s="13"/>
    </row>
    <row r="348" spans="2:48" ht="15" customHeight="1">
      <c r="B348" s="524"/>
      <c r="C348" s="524"/>
      <c r="D348" s="524"/>
      <c r="E348" s="524"/>
      <c r="F348" s="524"/>
      <c r="G348" s="524"/>
      <c r="H348" s="524"/>
      <c r="I348" s="524"/>
      <c r="J348" s="524"/>
      <c r="K348" s="524"/>
      <c r="L348" s="524"/>
      <c r="M348" s="524"/>
      <c r="N348" s="524"/>
      <c r="O348" s="524"/>
      <c r="P348" s="524"/>
      <c r="Q348" s="524"/>
      <c r="R348" s="524"/>
      <c r="S348" s="524"/>
      <c r="T348" s="524"/>
      <c r="U348" s="524"/>
      <c r="V348" s="524"/>
      <c r="W348" s="524"/>
      <c r="X348" s="524"/>
      <c r="Y348" s="524"/>
      <c r="Z348" s="524"/>
      <c r="AA348" s="524"/>
      <c r="AB348" s="524"/>
      <c r="AC348" s="524"/>
      <c r="AD348" s="524"/>
      <c r="AE348" s="524"/>
      <c r="AF348" s="524"/>
      <c r="AG348" s="524"/>
      <c r="AI348" s="18"/>
      <c r="AJ348" s="18"/>
      <c r="AK348" s="18"/>
      <c r="AL348" s="18"/>
      <c r="AM348" s="18"/>
      <c r="AN348" s="18"/>
      <c r="AO348" s="18"/>
      <c r="AP348" s="18"/>
      <c r="AQ348" s="18"/>
      <c r="AR348" s="18"/>
      <c r="AS348" s="18"/>
      <c r="AT348" s="18"/>
      <c r="AU348" s="13"/>
      <c r="AV348" s="13"/>
    </row>
    <row r="349" spans="2:48" ht="15" customHeight="1">
      <c r="B349" s="39"/>
      <c r="C349" s="39"/>
      <c r="D349" s="39"/>
      <c r="E349" s="39"/>
      <c r="F349" s="39"/>
      <c r="G349" s="39"/>
      <c r="H349" s="39"/>
      <c r="I349" s="39"/>
      <c r="J349" s="39"/>
      <c r="K349" s="39"/>
      <c r="L349" s="39"/>
      <c r="M349" s="62" t="s">
        <v>150</v>
      </c>
      <c r="N349" s="39"/>
      <c r="O349" s="39"/>
      <c r="P349" s="39"/>
      <c r="Q349" s="39"/>
      <c r="R349" s="39"/>
      <c r="S349" s="39"/>
      <c r="T349" s="39"/>
      <c r="U349" s="39"/>
      <c r="V349" s="39"/>
      <c r="W349" s="39"/>
      <c r="X349" s="39"/>
      <c r="Y349" s="39"/>
      <c r="Z349" s="39"/>
      <c r="AA349" s="39"/>
      <c r="AB349" s="39"/>
      <c r="AC349" s="39"/>
      <c r="AD349" s="39"/>
      <c r="AE349" s="39"/>
      <c r="AF349" s="39"/>
      <c r="AG349" s="39"/>
      <c r="AI349" s="18"/>
      <c r="AJ349" s="18"/>
      <c r="AK349" s="18"/>
      <c r="AL349" s="18"/>
      <c r="AM349" s="18"/>
      <c r="AN349" s="18"/>
      <c r="AO349" s="18"/>
      <c r="AP349" s="18"/>
      <c r="AQ349" s="18"/>
      <c r="AR349" s="18"/>
      <c r="AS349" s="18"/>
      <c r="AT349" s="18"/>
      <c r="AU349" s="13"/>
      <c r="AV349" s="13"/>
    </row>
    <row r="350" spans="2:48" ht="22.65" customHeight="1">
      <c r="B350" s="18"/>
      <c r="C350" s="18"/>
      <c r="D350" s="18"/>
      <c r="E350" s="39"/>
      <c r="F350" s="18"/>
      <c r="G350" s="18"/>
      <c r="H350" s="18"/>
      <c r="I350" s="18"/>
      <c r="J350" s="18"/>
      <c r="K350" s="18"/>
      <c r="L350" s="18"/>
      <c r="M350" s="17" t="s">
        <v>151</v>
      </c>
      <c r="N350" s="17"/>
      <c r="O350" s="17"/>
      <c r="P350" s="17"/>
      <c r="Q350" s="17"/>
      <c r="R350" s="17"/>
      <c r="S350" s="525"/>
      <c r="T350" s="525"/>
      <c r="U350" s="525"/>
      <c r="V350" s="525"/>
      <c r="W350" s="525"/>
      <c r="X350" s="525"/>
      <c r="Y350" s="525"/>
      <c r="Z350" s="525"/>
      <c r="AA350" s="525"/>
      <c r="AB350" s="525"/>
      <c r="AC350" s="525"/>
      <c r="AD350" s="525"/>
      <c r="AE350" s="525"/>
      <c r="AF350" s="525"/>
      <c r="AG350" s="525"/>
      <c r="AI350" s="18"/>
      <c r="AJ350" s="18"/>
      <c r="AK350" s="18"/>
      <c r="AL350" s="18"/>
      <c r="AM350" s="18"/>
      <c r="AN350" s="18"/>
      <c r="AO350" s="18"/>
      <c r="AP350" s="18"/>
      <c r="AQ350" s="18"/>
      <c r="AR350" s="18"/>
      <c r="AS350" s="18"/>
      <c r="AT350" s="18"/>
      <c r="AU350" s="13"/>
      <c r="AV350" s="13"/>
    </row>
    <row r="351" spans="2:48" ht="8.4" customHeight="1">
      <c r="B351" s="13"/>
      <c r="C351" s="13"/>
      <c r="D351" s="13"/>
      <c r="E351" s="36"/>
      <c r="F351" s="13"/>
      <c r="G351" s="13"/>
      <c r="H351" s="13"/>
      <c r="I351" s="13"/>
      <c r="J351" s="13"/>
      <c r="K351" s="13"/>
      <c r="L351" s="13"/>
      <c r="S351" s="16"/>
      <c r="T351" s="16"/>
      <c r="U351" s="16"/>
      <c r="V351" s="16"/>
      <c r="W351" s="16"/>
      <c r="X351" s="16"/>
      <c r="Y351" s="16"/>
      <c r="Z351" s="16"/>
      <c r="AA351" s="16"/>
      <c r="AB351" s="16"/>
      <c r="AC351" s="16"/>
      <c r="AD351" s="16"/>
      <c r="AE351" s="16"/>
      <c r="AF351" s="16"/>
      <c r="AG351" s="16"/>
      <c r="AK351" s="13"/>
      <c r="AL351" s="13"/>
      <c r="AM351" s="13"/>
      <c r="AN351" s="13"/>
      <c r="AO351" s="13"/>
      <c r="AP351" s="13"/>
      <c r="AQ351" s="13"/>
      <c r="AR351" s="13"/>
      <c r="AS351" s="13"/>
      <c r="AT351" s="13"/>
      <c r="AU351" s="13"/>
      <c r="AV351" s="13"/>
    </row>
    <row r="352" spans="2:48" ht="21" customHeight="1">
      <c r="B352" s="13"/>
      <c r="C352" s="13"/>
      <c r="D352" s="13"/>
      <c r="E352" s="36"/>
      <c r="F352" s="13"/>
      <c r="G352" s="13"/>
      <c r="H352" s="13"/>
      <c r="I352" s="13"/>
      <c r="J352" s="13"/>
      <c r="K352" s="13"/>
      <c r="L352" s="13"/>
      <c r="M352" s="17" t="s">
        <v>152</v>
      </c>
      <c r="N352" s="17"/>
      <c r="O352" s="17"/>
      <c r="P352" s="17"/>
      <c r="Q352" s="526"/>
      <c r="R352" s="526"/>
      <c r="S352" s="526"/>
      <c r="T352" s="526"/>
      <c r="U352" s="526"/>
      <c r="V352" s="526"/>
      <c r="W352" s="526"/>
      <c r="X352" s="526"/>
      <c r="Y352" s="526"/>
      <c r="Z352" s="526"/>
      <c r="AA352" s="526"/>
      <c r="AB352" s="526"/>
      <c r="AC352" s="526"/>
      <c r="AD352" s="526"/>
      <c r="AE352" s="526"/>
      <c r="AF352" s="526"/>
      <c r="AG352" s="526"/>
    </row>
    <row r="353" spans="1:33" ht="15" customHeight="1">
      <c r="B353" s="29"/>
      <c r="C353" s="29"/>
      <c r="D353" s="29"/>
      <c r="E353" s="29"/>
      <c r="F353" s="29"/>
      <c r="G353" s="29"/>
      <c r="H353" s="29"/>
      <c r="I353" s="29"/>
      <c r="J353" s="29"/>
      <c r="K353" s="29"/>
      <c r="M353" s="545" t="s">
        <v>153</v>
      </c>
      <c r="N353" s="545"/>
      <c r="O353" s="545"/>
      <c r="P353" s="545"/>
      <c r="Q353" s="545"/>
      <c r="R353" s="545"/>
      <c r="S353" s="545"/>
      <c r="T353" s="545"/>
      <c r="U353" s="545"/>
      <c r="V353" s="545"/>
      <c r="W353" s="545"/>
      <c r="X353" s="545"/>
      <c r="Y353" s="545"/>
      <c r="Z353" s="545"/>
      <c r="AA353" s="545"/>
      <c r="AB353" s="545"/>
      <c r="AC353" s="545"/>
      <c r="AD353" s="545"/>
      <c r="AE353" s="545"/>
      <c r="AF353" s="545"/>
      <c r="AG353" s="545"/>
    </row>
    <row r="354" spans="1:33" ht="15.75" customHeight="1">
      <c r="B354" s="29"/>
      <c r="C354" s="29"/>
      <c r="D354" s="29"/>
      <c r="E354" s="29"/>
      <c r="F354" s="29"/>
      <c r="G354" s="29"/>
      <c r="H354" s="29"/>
      <c r="I354" s="29"/>
      <c r="J354" s="29"/>
      <c r="K354" s="29"/>
      <c r="M354" s="546"/>
      <c r="N354" s="546"/>
      <c r="O354" s="546"/>
      <c r="P354" s="546"/>
      <c r="Q354" s="546"/>
      <c r="R354" s="546"/>
      <c r="S354" s="546"/>
      <c r="T354" s="546"/>
      <c r="U354" s="546"/>
      <c r="V354" s="546"/>
      <c r="W354" s="546"/>
      <c r="X354" s="546"/>
      <c r="Y354" s="546"/>
      <c r="Z354" s="546"/>
      <c r="AA354" s="546"/>
      <c r="AB354" s="546"/>
      <c r="AC354" s="546"/>
      <c r="AD354" s="546"/>
      <c r="AE354" s="546"/>
      <c r="AF354" s="546"/>
      <c r="AG354" s="546"/>
    </row>
    <row r="356" spans="1:33" ht="15" customHeight="1">
      <c r="A356" s="520" t="s">
        <v>154</v>
      </c>
      <c r="B356" s="520"/>
      <c r="C356" s="520"/>
      <c r="D356" s="520"/>
      <c r="E356" s="520"/>
      <c r="F356" s="520"/>
      <c r="G356" s="520"/>
      <c r="H356" s="520"/>
      <c r="I356" s="520"/>
      <c r="J356" s="520"/>
      <c r="K356" s="520"/>
      <c r="L356" s="520"/>
      <c r="M356" s="520"/>
      <c r="N356" s="520"/>
      <c r="O356" s="520"/>
      <c r="P356" s="520"/>
      <c r="Q356" s="520"/>
      <c r="R356" s="520"/>
      <c r="S356" s="520"/>
      <c r="T356" s="520"/>
      <c r="U356" s="520"/>
      <c r="V356" s="520"/>
      <c r="W356" s="520"/>
      <c r="X356" s="520"/>
      <c r="Y356" s="520"/>
      <c r="Z356" s="520"/>
      <c r="AA356" s="520"/>
      <c r="AB356" s="520"/>
      <c r="AC356" s="520"/>
      <c r="AD356" s="520"/>
      <c r="AE356" s="520"/>
      <c r="AF356" s="520"/>
      <c r="AG356" s="520"/>
    </row>
    <row r="358" spans="1:33" ht="15" customHeight="1">
      <c r="A358" s="522" t="s">
        <v>155</v>
      </c>
      <c r="B358" s="522"/>
      <c r="C358" s="522"/>
      <c r="D358" s="522"/>
      <c r="E358" s="522"/>
      <c r="F358" s="522"/>
      <c r="G358" s="522"/>
      <c r="H358" s="522"/>
      <c r="I358" s="522"/>
      <c r="J358" s="522"/>
      <c r="K358" s="522"/>
      <c r="L358" s="522"/>
      <c r="M358" s="522"/>
      <c r="N358" s="522"/>
      <c r="O358" s="522"/>
      <c r="P358" s="522"/>
      <c r="Q358" s="522"/>
      <c r="R358" s="522"/>
      <c r="S358" s="522"/>
      <c r="T358" s="522"/>
      <c r="U358" s="522"/>
      <c r="V358" s="522"/>
      <c r="W358" s="522"/>
      <c r="X358" s="522"/>
      <c r="Y358" s="522"/>
      <c r="Z358" s="522"/>
      <c r="AA358" s="522"/>
      <c r="AB358" s="522"/>
      <c r="AC358" s="522"/>
      <c r="AD358" s="522"/>
      <c r="AE358" s="522"/>
      <c r="AF358" s="522"/>
      <c r="AG358" s="522"/>
    </row>
    <row r="359" spans="1:33" ht="15" customHeight="1">
      <c r="A359" s="515" t="s">
        <v>156</v>
      </c>
      <c r="B359" s="516"/>
      <c r="C359" s="516"/>
      <c r="D359" s="517"/>
      <c r="E359" s="516" t="s">
        <v>157</v>
      </c>
      <c r="F359" s="516"/>
      <c r="G359" s="516"/>
      <c r="H359" s="516"/>
      <c r="I359" s="516"/>
      <c r="J359" s="516"/>
      <c r="K359" s="516"/>
      <c r="L359" s="516"/>
      <c r="M359" s="516"/>
      <c r="N359" s="516"/>
      <c r="O359" s="516"/>
      <c r="P359" s="516"/>
      <c r="Q359" s="516"/>
      <c r="R359" s="516"/>
      <c r="S359" s="516"/>
      <c r="T359" s="516"/>
      <c r="U359" s="516"/>
      <c r="V359" s="516"/>
      <c r="W359" s="516"/>
      <c r="X359" s="516"/>
      <c r="Y359" s="516"/>
      <c r="Z359" s="516"/>
      <c r="AA359" s="517"/>
      <c r="AB359" s="515" t="s">
        <v>158</v>
      </c>
      <c r="AC359" s="516"/>
      <c r="AD359" s="517"/>
      <c r="AE359" s="51"/>
      <c r="AF359" s="518" t="s">
        <v>159</v>
      </c>
      <c r="AG359" s="518"/>
    </row>
    <row r="360" spans="1:33" ht="15" customHeight="1">
      <c r="A360" s="336">
        <v>1</v>
      </c>
      <c r="B360" s="337"/>
      <c r="C360" s="337"/>
      <c r="D360" s="338"/>
      <c r="E360" s="519" t="s">
        <v>160</v>
      </c>
      <c r="F360" s="519"/>
      <c r="G360" s="519"/>
      <c r="H360" s="519"/>
      <c r="I360" s="519"/>
      <c r="J360" s="519"/>
      <c r="K360" s="519"/>
      <c r="L360" s="519"/>
      <c r="M360" s="519"/>
      <c r="N360" s="519"/>
      <c r="O360" s="519"/>
      <c r="P360" s="519"/>
      <c r="Q360" s="519"/>
      <c r="R360" s="519"/>
      <c r="S360" s="519"/>
      <c r="T360" s="519"/>
      <c r="U360" s="519"/>
      <c r="V360" s="519"/>
      <c r="W360" s="519"/>
      <c r="X360" s="519"/>
      <c r="Y360" s="519"/>
      <c r="Z360" s="519"/>
      <c r="AA360" s="519"/>
      <c r="AB360" s="486"/>
      <c r="AC360" s="487"/>
      <c r="AD360" s="488"/>
      <c r="AE360" s="41"/>
      <c r="AF360" s="505"/>
      <c r="AG360" s="505"/>
    </row>
    <row r="361" spans="1:33" ht="15" customHeight="1">
      <c r="A361" s="339"/>
      <c r="B361" s="340"/>
      <c r="C361" s="340"/>
      <c r="D361" s="341"/>
      <c r="E361" s="519"/>
      <c r="F361" s="519"/>
      <c r="G361" s="519"/>
      <c r="H361" s="519"/>
      <c r="I361" s="519"/>
      <c r="J361" s="519"/>
      <c r="K361" s="519"/>
      <c r="L361" s="519"/>
      <c r="M361" s="519"/>
      <c r="N361" s="519"/>
      <c r="O361" s="519"/>
      <c r="P361" s="519"/>
      <c r="Q361" s="519"/>
      <c r="R361" s="519"/>
      <c r="S361" s="519"/>
      <c r="T361" s="519"/>
      <c r="U361" s="519"/>
      <c r="V361" s="519"/>
      <c r="W361" s="519"/>
      <c r="X361" s="519"/>
      <c r="Y361" s="519"/>
      <c r="Z361" s="519"/>
      <c r="AA361" s="519"/>
      <c r="AB361" s="495"/>
      <c r="AC361" s="496"/>
      <c r="AD361" s="497"/>
      <c r="AE361" s="48"/>
      <c r="AF361" s="505"/>
      <c r="AG361" s="505"/>
    </row>
    <row r="362" spans="1:33" ht="15" customHeight="1">
      <c r="A362" s="339"/>
      <c r="B362" s="340"/>
      <c r="C362" s="340"/>
      <c r="D362" s="341"/>
      <c r="E362" s="519" t="s">
        <v>161</v>
      </c>
      <c r="F362" s="519"/>
      <c r="G362" s="519"/>
      <c r="H362" s="519"/>
      <c r="I362" s="519"/>
      <c r="J362" s="519"/>
      <c r="K362" s="519"/>
      <c r="L362" s="519"/>
      <c r="M362" s="519"/>
      <c r="N362" s="519"/>
      <c r="O362" s="519"/>
      <c r="P362" s="519"/>
      <c r="Q362" s="519"/>
      <c r="R362" s="519"/>
      <c r="S362" s="519"/>
      <c r="T362" s="519"/>
      <c r="U362" s="519"/>
      <c r="V362" s="519"/>
      <c r="W362" s="519"/>
      <c r="X362" s="519"/>
      <c r="Y362" s="519"/>
      <c r="Z362" s="519"/>
      <c r="AA362" s="519"/>
      <c r="AB362" s="351"/>
      <c r="AC362" s="352"/>
      <c r="AD362" s="353"/>
      <c r="AE362" s="43"/>
      <c r="AF362" s="505"/>
      <c r="AG362" s="505"/>
    </row>
    <row r="363" spans="1:33" ht="15" customHeight="1">
      <c r="A363" s="342"/>
      <c r="B363" s="343"/>
      <c r="C363" s="343"/>
      <c r="D363" s="344"/>
      <c r="E363" s="489" t="s">
        <v>162</v>
      </c>
      <c r="F363" s="490"/>
      <c r="G363" s="490"/>
      <c r="H363" s="490"/>
      <c r="I363" s="490"/>
      <c r="J363" s="490"/>
      <c r="K363" s="490"/>
      <c r="L363" s="490"/>
      <c r="M363" s="490"/>
      <c r="N363" s="490"/>
      <c r="O363" s="490"/>
      <c r="P363" s="490"/>
      <c r="Q363" s="490"/>
      <c r="R363" s="490"/>
      <c r="S363" s="490"/>
      <c r="T363" s="490"/>
      <c r="U363" s="490"/>
      <c r="V363" s="490"/>
      <c r="W363" s="490"/>
      <c r="X363" s="490"/>
      <c r="Y363" s="490"/>
      <c r="Z363" s="490"/>
      <c r="AA363" s="491"/>
      <c r="AB363" s="461" t="str">
        <f>IF(W31&lt;&gt;"",IF(W31&gt;39,"Over Age","Yes"),"")</f>
        <v/>
      </c>
      <c r="AC363" s="462"/>
      <c r="AD363" s="463"/>
      <c r="AE363" s="45"/>
      <c r="AF363" s="461"/>
      <c r="AG363" s="463"/>
    </row>
    <row r="364" spans="1:33" ht="15" customHeight="1">
      <c r="A364" s="336">
        <v>2</v>
      </c>
      <c r="B364" s="337"/>
      <c r="C364" s="337"/>
      <c r="D364" s="338"/>
      <c r="E364" s="482" t="s">
        <v>163</v>
      </c>
      <c r="F364" s="482"/>
      <c r="G364" s="482"/>
      <c r="H364" s="482"/>
      <c r="I364" s="482"/>
      <c r="J364" s="482"/>
      <c r="K364" s="482"/>
      <c r="L364" s="482"/>
      <c r="M364" s="482"/>
      <c r="N364" s="482"/>
      <c r="O364" s="482"/>
      <c r="P364" s="482"/>
      <c r="Q364" s="482"/>
      <c r="R364" s="482"/>
      <c r="S364" s="482"/>
      <c r="T364" s="482"/>
      <c r="U364" s="482"/>
      <c r="V364" s="482"/>
      <c r="W364" s="482"/>
      <c r="X364" s="482"/>
      <c r="Y364" s="482"/>
      <c r="Z364" s="482"/>
      <c r="AA364" s="482"/>
      <c r="AB364" s="351"/>
      <c r="AC364" s="352"/>
      <c r="AD364" s="353"/>
      <c r="AE364" s="43"/>
      <c r="AF364" s="505"/>
      <c r="AG364" s="505"/>
    </row>
    <row r="365" spans="1:33" ht="29.1" customHeight="1">
      <c r="A365" s="342"/>
      <c r="B365" s="343"/>
      <c r="C365" s="343"/>
      <c r="D365" s="344"/>
      <c r="E365" s="498" t="s">
        <v>164</v>
      </c>
      <c r="F365" s="499"/>
      <c r="G365" s="499"/>
      <c r="H365" s="499"/>
      <c r="I365" s="499"/>
      <c r="J365" s="499"/>
      <c r="K365" s="499"/>
      <c r="L365" s="499"/>
      <c r="M365" s="499"/>
      <c r="N365" s="499"/>
      <c r="O365" s="499"/>
      <c r="P365" s="499"/>
      <c r="Q365" s="499"/>
      <c r="R365" s="499"/>
      <c r="S365" s="499"/>
      <c r="T365" s="499"/>
      <c r="U365" s="499"/>
      <c r="V365" s="499"/>
      <c r="W365" s="499"/>
      <c r="X365" s="499"/>
      <c r="Y365" s="499"/>
      <c r="Z365" s="499"/>
      <c r="AA365" s="500"/>
      <c r="AB365" s="351"/>
      <c r="AC365" s="352"/>
      <c r="AD365" s="353"/>
      <c r="AE365" s="42"/>
      <c r="AF365" s="345"/>
      <c r="AG365" s="346"/>
    </row>
    <row r="366" spans="1:33" ht="18.899999999999999" customHeight="1">
      <c r="A366" s="336">
        <v>3</v>
      </c>
      <c r="B366" s="337"/>
      <c r="C366" s="337"/>
      <c r="D366" s="338"/>
      <c r="E366" s="506" t="s">
        <v>165</v>
      </c>
      <c r="F366" s="507"/>
      <c r="G366" s="507"/>
      <c r="H366" s="507"/>
      <c r="I366" s="507"/>
      <c r="J366" s="507"/>
      <c r="K366" s="507"/>
      <c r="L366" s="507"/>
      <c r="M366" s="507"/>
      <c r="N366" s="507"/>
      <c r="O366" s="507"/>
      <c r="P366" s="507"/>
      <c r="Q366" s="507"/>
      <c r="R366" s="507"/>
      <c r="S366" s="507"/>
      <c r="T366" s="507"/>
      <c r="U366" s="507"/>
      <c r="V366" s="507"/>
      <c r="W366" s="507"/>
      <c r="X366" s="507"/>
      <c r="Y366" s="507"/>
      <c r="Z366" s="507"/>
      <c r="AA366" s="508"/>
      <c r="AB366" s="486"/>
      <c r="AC366" s="487"/>
      <c r="AD366" s="488"/>
      <c r="AE366" s="40"/>
      <c r="AF366" s="345"/>
      <c r="AG366" s="346"/>
    </row>
    <row r="367" spans="1:33" ht="15" customHeight="1">
      <c r="A367" s="339"/>
      <c r="B367" s="340"/>
      <c r="C367" s="340"/>
      <c r="D367" s="341"/>
      <c r="E367" s="482" t="s">
        <v>166</v>
      </c>
      <c r="F367" s="482"/>
      <c r="G367" s="482"/>
      <c r="H367" s="482"/>
      <c r="I367" s="482"/>
      <c r="J367" s="482"/>
      <c r="K367" s="482"/>
      <c r="L367" s="482"/>
      <c r="M367" s="482"/>
      <c r="N367" s="482"/>
      <c r="O367" s="482"/>
      <c r="P367" s="482"/>
      <c r="Q367" s="482"/>
      <c r="R367" s="482"/>
      <c r="S367" s="482"/>
      <c r="T367" s="482"/>
      <c r="U367" s="482"/>
      <c r="V367" s="482"/>
      <c r="W367" s="482"/>
      <c r="X367" s="482"/>
      <c r="Y367" s="482"/>
      <c r="Z367" s="482"/>
      <c r="AA367" s="482"/>
      <c r="AB367" s="351"/>
      <c r="AC367" s="352"/>
      <c r="AD367" s="353"/>
      <c r="AE367" s="42"/>
      <c r="AF367" s="345"/>
      <c r="AG367" s="346"/>
    </row>
    <row r="368" spans="1:33" ht="15" customHeight="1">
      <c r="A368" s="339"/>
      <c r="B368" s="340"/>
      <c r="C368" s="340"/>
      <c r="D368" s="341"/>
      <c r="E368" s="509" t="s">
        <v>167</v>
      </c>
      <c r="F368" s="510"/>
      <c r="G368" s="510"/>
      <c r="H368" s="510"/>
      <c r="I368" s="510"/>
      <c r="J368" s="510"/>
      <c r="K368" s="510"/>
      <c r="L368" s="510"/>
      <c r="M368" s="510"/>
      <c r="N368" s="510"/>
      <c r="O368" s="510"/>
      <c r="P368" s="510"/>
      <c r="Q368" s="510"/>
      <c r="R368" s="510"/>
      <c r="S368" s="510"/>
      <c r="T368" s="510"/>
      <c r="U368" s="510"/>
      <c r="V368" s="510"/>
      <c r="W368" s="510"/>
      <c r="X368" s="510"/>
      <c r="Y368" s="510"/>
      <c r="Z368" s="510"/>
      <c r="AA368" s="511"/>
      <c r="AB368" s="512" t="str">
        <f>R91&amp;" years"</f>
        <v>0 years</v>
      </c>
      <c r="AC368" s="513"/>
      <c r="AD368" s="514"/>
      <c r="AE368" s="40"/>
      <c r="AF368" s="71"/>
      <c r="AG368" s="72"/>
    </row>
    <row r="369" spans="1:33" ht="15" customHeight="1">
      <c r="A369" s="342"/>
      <c r="B369" s="343"/>
      <c r="C369" s="343"/>
      <c r="D369" s="344"/>
      <c r="E369" s="483" t="s">
        <v>168</v>
      </c>
      <c r="F369" s="484"/>
      <c r="G369" s="484"/>
      <c r="H369" s="484"/>
      <c r="I369" s="484"/>
      <c r="J369" s="484"/>
      <c r="K369" s="484"/>
      <c r="L369" s="484"/>
      <c r="M369" s="484"/>
      <c r="N369" s="484"/>
      <c r="O369" s="484"/>
      <c r="P369" s="484"/>
      <c r="Q369" s="484"/>
      <c r="R369" s="484"/>
      <c r="S369" s="484"/>
      <c r="T369" s="484"/>
      <c r="U369" s="484"/>
      <c r="V369" s="484"/>
      <c r="W369" s="484"/>
      <c r="X369" s="484"/>
      <c r="Y369" s="484"/>
      <c r="Z369" s="484"/>
      <c r="AA369" s="485"/>
      <c r="AB369" s="486"/>
      <c r="AC369" s="487"/>
      <c r="AD369" s="488"/>
      <c r="AE369" s="40"/>
      <c r="AF369" s="461"/>
      <c r="AG369" s="463"/>
    </row>
    <row r="370" spans="1:33" ht="15" customHeight="1">
      <c r="A370" s="479">
        <v>4</v>
      </c>
      <c r="B370" s="480"/>
      <c r="C370" s="480"/>
      <c r="D370" s="481"/>
      <c r="E370" s="482" t="s">
        <v>169</v>
      </c>
      <c r="F370" s="482"/>
      <c r="G370" s="482"/>
      <c r="H370" s="482"/>
      <c r="I370" s="482"/>
      <c r="J370" s="482"/>
      <c r="K370" s="482"/>
      <c r="L370" s="482"/>
      <c r="M370" s="482"/>
      <c r="N370" s="482"/>
      <c r="O370" s="482"/>
      <c r="P370" s="482"/>
      <c r="Q370" s="482"/>
      <c r="R370" s="482"/>
      <c r="S370" s="482"/>
      <c r="T370" s="482"/>
      <c r="U370" s="482"/>
      <c r="V370" s="482"/>
      <c r="W370" s="482"/>
      <c r="X370" s="482"/>
      <c r="Y370" s="482"/>
      <c r="Z370" s="482"/>
      <c r="AA370" s="482"/>
      <c r="AB370" s="345" t="str">
        <f>IF(B126="","",IF(B126="Yes","Yes","No"))</f>
        <v/>
      </c>
      <c r="AC370" s="350"/>
      <c r="AD370" s="346"/>
      <c r="AE370" s="46"/>
      <c r="AF370" s="345"/>
      <c r="AG370" s="346"/>
    </row>
    <row r="371" spans="1:33" ht="15" customHeight="1">
      <c r="A371" s="336">
        <v>5</v>
      </c>
      <c r="B371" s="337"/>
      <c r="C371" s="337"/>
      <c r="D371" s="338"/>
      <c r="E371" s="483" t="s">
        <v>170</v>
      </c>
      <c r="F371" s="484"/>
      <c r="G371" s="484"/>
      <c r="H371" s="484"/>
      <c r="I371" s="484"/>
      <c r="J371" s="484"/>
      <c r="K371" s="484"/>
      <c r="L371" s="484"/>
      <c r="M371" s="484"/>
      <c r="N371" s="484"/>
      <c r="O371" s="484"/>
      <c r="P371" s="484"/>
      <c r="Q371" s="484"/>
      <c r="R371" s="484"/>
      <c r="S371" s="484"/>
      <c r="T371" s="484"/>
      <c r="U371" s="484"/>
      <c r="V371" s="484"/>
      <c r="W371" s="484"/>
      <c r="X371" s="484"/>
      <c r="Y371" s="484"/>
      <c r="Z371" s="484"/>
      <c r="AA371" s="485"/>
      <c r="AB371" s="486"/>
      <c r="AC371" s="487"/>
      <c r="AD371" s="488"/>
      <c r="AE371" s="40"/>
      <c r="AF371" s="461"/>
      <c r="AG371" s="463"/>
    </row>
    <row r="372" spans="1:33" ht="15" customHeight="1">
      <c r="A372" s="342"/>
      <c r="B372" s="343"/>
      <c r="C372" s="343"/>
      <c r="D372" s="344"/>
      <c r="E372" s="498" t="s">
        <v>171</v>
      </c>
      <c r="F372" s="499"/>
      <c r="G372" s="499"/>
      <c r="H372" s="499"/>
      <c r="I372" s="499"/>
      <c r="J372" s="499"/>
      <c r="K372" s="499"/>
      <c r="L372" s="499"/>
      <c r="M372" s="499"/>
      <c r="N372" s="499"/>
      <c r="O372" s="499"/>
      <c r="P372" s="499"/>
      <c r="Q372" s="499"/>
      <c r="R372" s="499"/>
      <c r="S372" s="499"/>
      <c r="T372" s="499"/>
      <c r="U372" s="499"/>
      <c r="V372" s="499"/>
      <c r="W372" s="499"/>
      <c r="X372" s="499"/>
      <c r="Y372" s="499"/>
      <c r="Z372" s="499"/>
      <c r="AA372" s="500"/>
      <c r="AB372" s="486"/>
      <c r="AC372" s="487"/>
      <c r="AD372" s="488"/>
      <c r="AE372" s="42"/>
      <c r="AF372" s="345"/>
      <c r="AG372" s="346"/>
    </row>
    <row r="373" spans="1:33" ht="15" customHeight="1">
      <c r="A373" s="336">
        <v>6</v>
      </c>
      <c r="B373" s="337"/>
      <c r="C373" s="337"/>
      <c r="D373" s="338"/>
      <c r="E373" s="501" t="s">
        <v>172</v>
      </c>
      <c r="F373" s="501"/>
      <c r="G373" s="501"/>
      <c r="H373" s="501"/>
      <c r="I373" s="501"/>
      <c r="J373" s="501"/>
      <c r="K373" s="501"/>
      <c r="L373" s="501"/>
      <c r="M373" s="501"/>
      <c r="N373" s="501"/>
      <c r="O373" s="501"/>
      <c r="P373" s="501"/>
      <c r="Q373" s="501"/>
      <c r="R373" s="501"/>
      <c r="S373" s="501"/>
      <c r="T373" s="501"/>
      <c r="U373" s="501"/>
      <c r="V373" s="501"/>
      <c r="W373" s="501"/>
      <c r="X373" s="501"/>
      <c r="Y373" s="501"/>
      <c r="Z373" s="501"/>
      <c r="AA373" s="501"/>
      <c r="AB373" s="486"/>
      <c r="AC373" s="487"/>
      <c r="AD373" s="488"/>
      <c r="AE373" s="41"/>
      <c r="AF373" s="505"/>
      <c r="AG373" s="505"/>
    </row>
    <row r="374" spans="1:33" ht="15" customHeight="1">
      <c r="A374" s="339"/>
      <c r="B374" s="340"/>
      <c r="C374" s="340"/>
      <c r="D374" s="341"/>
      <c r="E374" s="501"/>
      <c r="F374" s="501"/>
      <c r="G374" s="501"/>
      <c r="H374" s="501"/>
      <c r="I374" s="501"/>
      <c r="J374" s="501"/>
      <c r="K374" s="501"/>
      <c r="L374" s="501"/>
      <c r="M374" s="501"/>
      <c r="N374" s="501"/>
      <c r="O374" s="501"/>
      <c r="P374" s="501"/>
      <c r="Q374" s="501"/>
      <c r="R374" s="501"/>
      <c r="S374" s="501"/>
      <c r="T374" s="501"/>
      <c r="U374" s="501"/>
      <c r="V374" s="501"/>
      <c r="W374" s="501"/>
      <c r="X374" s="501"/>
      <c r="Y374" s="501"/>
      <c r="Z374" s="501"/>
      <c r="AA374" s="501"/>
      <c r="AB374" s="502"/>
      <c r="AC374" s="503"/>
      <c r="AD374" s="504"/>
      <c r="AE374" s="47"/>
      <c r="AF374" s="505"/>
      <c r="AG374" s="505"/>
    </row>
    <row r="375" spans="1:33" ht="15" customHeight="1">
      <c r="A375" s="342"/>
      <c r="B375" s="343"/>
      <c r="C375" s="343"/>
      <c r="D375" s="344"/>
      <c r="E375" s="501"/>
      <c r="F375" s="501"/>
      <c r="G375" s="501"/>
      <c r="H375" s="501"/>
      <c r="I375" s="501"/>
      <c r="J375" s="501"/>
      <c r="K375" s="501"/>
      <c r="L375" s="501"/>
      <c r="M375" s="501"/>
      <c r="N375" s="501"/>
      <c r="O375" s="501"/>
      <c r="P375" s="501"/>
      <c r="Q375" s="501"/>
      <c r="R375" s="501"/>
      <c r="S375" s="501"/>
      <c r="T375" s="501"/>
      <c r="U375" s="501"/>
      <c r="V375" s="501"/>
      <c r="W375" s="501"/>
      <c r="X375" s="501"/>
      <c r="Y375" s="501"/>
      <c r="Z375" s="501"/>
      <c r="AA375" s="501"/>
      <c r="AB375" s="495"/>
      <c r="AC375" s="496"/>
      <c r="AD375" s="497"/>
      <c r="AE375" s="48"/>
      <c r="AF375" s="505"/>
      <c r="AG375" s="505"/>
    </row>
    <row r="376" spans="1:33" ht="10.35" customHeight="1">
      <c r="A376" s="336" t="s">
        <v>173</v>
      </c>
      <c r="B376" s="337"/>
      <c r="C376" s="337"/>
      <c r="D376" s="338"/>
      <c r="E376" s="489" t="s">
        <v>174</v>
      </c>
      <c r="F376" s="490"/>
      <c r="G376" s="490"/>
      <c r="H376" s="490"/>
      <c r="I376" s="490"/>
      <c r="J376" s="490"/>
      <c r="K376" s="490"/>
      <c r="L376" s="490"/>
      <c r="M376" s="490"/>
      <c r="N376" s="490"/>
      <c r="O376" s="490"/>
      <c r="P376" s="490"/>
      <c r="Q376" s="490"/>
      <c r="R376" s="490"/>
      <c r="S376" s="490"/>
      <c r="T376" s="490"/>
      <c r="U376" s="490"/>
      <c r="V376" s="490"/>
      <c r="W376" s="490"/>
      <c r="X376" s="490"/>
      <c r="Y376" s="490"/>
      <c r="Z376" s="490"/>
      <c r="AA376" s="491"/>
      <c r="AB376" s="486"/>
      <c r="AC376" s="487"/>
      <c r="AD376" s="488"/>
      <c r="AE376" s="40"/>
      <c r="AF376" s="461"/>
      <c r="AG376" s="463"/>
    </row>
    <row r="377" spans="1:33" ht="15" customHeight="1">
      <c r="A377" s="339"/>
      <c r="B377" s="340"/>
      <c r="C377" s="340"/>
      <c r="D377" s="341"/>
      <c r="E377" s="492"/>
      <c r="F377" s="493"/>
      <c r="G377" s="493"/>
      <c r="H377" s="493"/>
      <c r="I377" s="493"/>
      <c r="J377" s="493"/>
      <c r="K377" s="493"/>
      <c r="L377" s="493"/>
      <c r="M377" s="493"/>
      <c r="N377" s="493"/>
      <c r="O377" s="493"/>
      <c r="P377" s="493"/>
      <c r="Q377" s="493"/>
      <c r="R377" s="493"/>
      <c r="S377" s="493"/>
      <c r="T377" s="493"/>
      <c r="U377" s="493"/>
      <c r="V377" s="493"/>
      <c r="W377" s="493"/>
      <c r="X377" s="493"/>
      <c r="Y377" s="493"/>
      <c r="Z377" s="493"/>
      <c r="AA377" s="494"/>
      <c r="AB377" s="495"/>
      <c r="AC377" s="496"/>
      <c r="AD377" s="497"/>
      <c r="AE377" s="63"/>
      <c r="AF377" s="467"/>
      <c r="AG377" s="469"/>
    </row>
    <row r="378" spans="1:33" ht="15" customHeight="1">
      <c r="A378" s="339"/>
      <c r="B378" s="340"/>
      <c r="C378" s="340"/>
      <c r="D378" s="341"/>
      <c r="E378" s="489" t="s">
        <v>175</v>
      </c>
      <c r="F378" s="490"/>
      <c r="G378" s="490"/>
      <c r="H378" s="490"/>
      <c r="I378" s="490"/>
      <c r="J378" s="490"/>
      <c r="K378" s="490"/>
      <c r="L378" s="490"/>
      <c r="M378" s="490"/>
      <c r="N378" s="490"/>
      <c r="O378" s="490"/>
      <c r="P378" s="490"/>
      <c r="Q378" s="490"/>
      <c r="R378" s="490"/>
      <c r="S378" s="490"/>
      <c r="T378" s="490"/>
      <c r="U378" s="490"/>
      <c r="V378" s="490"/>
      <c r="W378" s="490"/>
      <c r="X378" s="490"/>
      <c r="Y378" s="490"/>
      <c r="Z378" s="490"/>
      <c r="AA378" s="491"/>
      <c r="AB378" s="486"/>
      <c r="AC378" s="487"/>
      <c r="AD378" s="488"/>
      <c r="AE378" s="63"/>
      <c r="AF378" s="65"/>
      <c r="AG378" s="66"/>
    </row>
    <row r="379" spans="1:33" ht="15" customHeight="1">
      <c r="A379" s="339"/>
      <c r="B379" s="340"/>
      <c r="C379" s="340"/>
      <c r="D379" s="341"/>
      <c r="E379" s="492"/>
      <c r="F379" s="493"/>
      <c r="G379" s="493"/>
      <c r="H379" s="493"/>
      <c r="I379" s="493"/>
      <c r="J379" s="493"/>
      <c r="K379" s="493"/>
      <c r="L379" s="493"/>
      <c r="M379" s="493"/>
      <c r="N379" s="493"/>
      <c r="O379" s="493"/>
      <c r="P379" s="493"/>
      <c r="Q379" s="493"/>
      <c r="R379" s="493"/>
      <c r="S379" s="493"/>
      <c r="T379" s="493"/>
      <c r="U379" s="493"/>
      <c r="V379" s="493"/>
      <c r="W379" s="493"/>
      <c r="X379" s="493"/>
      <c r="Y379" s="493"/>
      <c r="Z379" s="493"/>
      <c r="AA379" s="494"/>
      <c r="AB379" s="495"/>
      <c r="AC379" s="496"/>
      <c r="AD379" s="497"/>
      <c r="AE379" s="63"/>
      <c r="AF379" s="65"/>
      <c r="AG379" s="66"/>
    </row>
    <row r="380" spans="1:33" ht="26.1" customHeight="1">
      <c r="A380" s="339"/>
      <c r="B380" s="340"/>
      <c r="C380" s="340"/>
      <c r="D380" s="341"/>
      <c r="E380" s="347" t="s">
        <v>176</v>
      </c>
      <c r="F380" s="348"/>
      <c r="G380" s="348"/>
      <c r="H380" s="348"/>
      <c r="I380" s="348"/>
      <c r="J380" s="348"/>
      <c r="K380" s="348"/>
      <c r="L380" s="348"/>
      <c r="M380" s="348"/>
      <c r="N380" s="348"/>
      <c r="O380" s="348"/>
      <c r="P380" s="348"/>
      <c r="Q380" s="348"/>
      <c r="R380" s="348"/>
      <c r="S380" s="348"/>
      <c r="T380" s="348"/>
      <c r="U380" s="348"/>
      <c r="V380" s="348"/>
      <c r="W380" s="348"/>
      <c r="X380" s="348"/>
      <c r="Y380" s="348"/>
      <c r="Z380" s="348"/>
      <c r="AA380" s="349"/>
      <c r="AB380" s="351"/>
      <c r="AC380" s="352"/>
      <c r="AD380" s="353"/>
      <c r="AE380" s="63"/>
      <c r="AF380" s="65"/>
      <c r="AG380" s="66"/>
    </row>
    <row r="381" spans="1:33" ht="20.100000000000001" customHeight="1">
      <c r="A381" s="342"/>
      <c r="B381" s="343"/>
      <c r="C381" s="343"/>
      <c r="D381" s="344"/>
      <c r="E381" s="347" t="s">
        <v>177</v>
      </c>
      <c r="F381" s="348"/>
      <c r="G381" s="348"/>
      <c r="H381" s="348"/>
      <c r="I381" s="348"/>
      <c r="J381" s="348"/>
      <c r="K381" s="348"/>
      <c r="L381" s="348"/>
      <c r="M381" s="348"/>
      <c r="N381" s="348"/>
      <c r="O381" s="348"/>
      <c r="P381" s="348"/>
      <c r="Q381" s="348"/>
      <c r="R381" s="348"/>
      <c r="S381" s="348"/>
      <c r="T381" s="348"/>
      <c r="U381" s="348"/>
      <c r="V381" s="348"/>
      <c r="W381" s="348"/>
      <c r="X381" s="348"/>
      <c r="Y381" s="348"/>
      <c r="Z381" s="348"/>
      <c r="AA381" s="349"/>
      <c r="AB381" s="351"/>
      <c r="AC381" s="352"/>
      <c r="AD381" s="353"/>
      <c r="AE381" s="42"/>
      <c r="AF381" s="345"/>
      <c r="AG381" s="346"/>
    </row>
    <row r="382" spans="1:33" ht="25.65" customHeight="1">
      <c r="A382" s="345" t="s">
        <v>178</v>
      </c>
      <c r="B382" s="350"/>
      <c r="C382" s="350"/>
      <c r="D382" s="346"/>
      <c r="E382" s="347" t="s">
        <v>179</v>
      </c>
      <c r="F382" s="348"/>
      <c r="G382" s="348"/>
      <c r="H382" s="348"/>
      <c r="I382" s="348"/>
      <c r="J382" s="348"/>
      <c r="K382" s="348"/>
      <c r="L382" s="348"/>
      <c r="M382" s="348"/>
      <c r="N382" s="348"/>
      <c r="O382" s="348"/>
      <c r="P382" s="348"/>
      <c r="Q382" s="348"/>
      <c r="R382" s="348"/>
      <c r="S382" s="348"/>
      <c r="T382" s="348"/>
      <c r="U382" s="348"/>
      <c r="V382" s="348"/>
      <c r="W382" s="348"/>
      <c r="X382" s="348"/>
      <c r="Y382" s="348"/>
      <c r="Z382" s="348"/>
      <c r="AA382" s="349"/>
      <c r="AB382" s="351"/>
      <c r="AC382" s="352"/>
      <c r="AD382" s="353"/>
      <c r="AE382" s="43"/>
      <c r="AF382" s="345"/>
      <c r="AG382" s="346"/>
    </row>
    <row r="383" spans="1:33" ht="25.65" customHeight="1">
      <c r="T383" s="15"/>
      <c r="U383" s="15"/>
      <c r="V383" s="15"/>
      <c r="W383" s="15"/>
      <c r="X383" s="15"/>
      <c r="Y383" s="15"/>
      <c r="Z383" s="15"/>
      <c r="AA383" s="15"/>
      <c r="AB383" s="15"/>
      <c r="AC383" s="15"/>
      <c r="AD383" s="15"/>
      <c r="AE383" s="15"/>
      <c r="AF383" s="15"/>
      <c r="AG383" s="15"/>
    </row>
    <row r="384" spans="1:33" ht="15" customHeight="1">
      <c r="A384" s="437" t="s">
        <v>180</v>
      </c>
      <c r="B384" s="437"/>
      <c r="C384" s="437"/>
      <c r="D384" s="437"/>
      <c r="E384" s="437"/>
      <c r="F384" s="437"/>
      <c r="G384" s="437"/>
      <c r="H384" s="437"/>
      <c r="I384" s="437"/>
      <c r="J384" s="437"/>
      <c r="K384" s="437"/>
      <c r="L384" s="437"/>
      <c r="M384" s="437"/>
      <c r="N384" s="437"/>
      <c r="O384" s="437"/>
      <c r="P384" s="437"/>
      <c r="Q384" s="437"/>
      <c r="R384" s="437"/>
      <c r="S384" s="437"/>
      <c r="T384" s="437"/>
      <c r="U384" s="437"/>
      <c r="V384" s="437"/>
      <c r="W384" s="437"/>
      <c r="X384" s="437"/>
      <c r="Y384" s="437"/>
      <c r="Z384" s="437"/>
      <c r="AA384" s="437"/>
      <c r="AB384" s="437"/>
      <c r="AC384" s="437"/>
      <c r="AD384" s="437"/>
      <c r="AE384" s="437"/>
      <c r="AF384" s="437"/>
      <c r="AG384" s="437"/>
    </row>
    <row r="385" spans="1:33" ht="15" customHeight="1">
      <c r="A385" s="434" t="s">
        <v>156</v>
      </c>
      <c r="B385" s="435"/>
      <c r="C385" s="435"/>
      <c r="D385" s="436"/>
      <c r="E385" s="434" t="s">
        <v>157</v>
      </c>
      <c r="F385" s="435"/>
      <c r="G385" s="435"/>
      <c r="H385" s="435"/>
      <c r="I385" s="435"/>
      <c r="J385" s="435"/>
      <c r="K385" s="435"/>
      <c r="L385" s="435"/>
      <c r="M385" s="435"/>
      <c r="N385" s="435"/>
      <c r="O385" s="435"/>
      <c r="P385" s="435"/>
      <c r="Q385" s="435"/>
      <c r="R385" s="435"/>
      <c r="S385" s="435"/>
      <c r="T385" s="435"/>
      <c r="U385" s="435"/>
      <c r="V385" s="435"/>
      <c r="W385" s="435"/>
      <c r="X385" s="435"/>
      <c r="Y385" s="435"/>
      <c r="Z385" s="435"/>
      <c r="AA385" s="436"/>
      <c r="AB385" s="434" t="s">
        <v>158</v>
      </c>
      <c r="AC385" s="435"/>
      <c r="AD385" s="436"/>
      <c r="AE385" s="49"/>
      <c r="AF385" s="434" t="s">
        <v>159</v>
      </c>
      <c r="AG385" s="436"/>
    </row>
    <row r="386" spans="1:33" ht="15" customHeight="1">
      <c r="A386" s="345">
        <v>5</v>
      </c>
      <c r="B386" s="350"/>
      <c r="C386" s="350"/>
      <c r="D386" s="346"/>
      <c r="E386" s="354" t="s">
        <v>181</v>
      </c>
      <c r="F386" s="355"/>
      <c r="G386" s="355"/>
      <c r="H386" s="355"/>
      <c r="I386" s="355"/>
      <c r="J386" s="355"/>
      <c r="K386" s="355"/>
      <c r="L386" s="355"/>
      <c r="M386" s="355"/>
      <c r="N386" s="355"/>
      <c r="O386" s="355"/>
      <c r="P386" s="355"/>
      <c r="Q386" s="355"/>
      <c r="R386" s="355"/>
      <c r="S386" s="355"/>
      <c r="T386" s="355"/>
      <c r="U386" s="355"/>
      <c r="V386" s="355"/>
      <c r="W386" s="355"/>
      <c r="X386" s="355"/>
      <c r="Y386" s="355"/>
      <c r="Z386" s="355"/>
      <c r="AA386" s="356"/>
      <c r="AB386" s="345"/>
      <c r="AC386" s="350"/>
      <c r="AD386" s="346"/>
      <c r="AE386" s="46"/>
      <c r="AF386" s="345"/>
      <c r="AG386" s="346"/>
    </row>
    <row r="387" spans="1:33" ht="15" customHeight="1">
      <c r="A387" s="345">
        <v>8</v>
      </c>
      <c r="B387" s="350"/>
      <c r="C387" s="350"/>
      <c r="D387" s="346"/>
      <c r="E387" s="354" t="s">
        <v>182</v>
      </c>
      <c r="F387" s="355"/>
      <c r="G387" s="355"/>
      <c r="H387" s="355"/>
      <c r="I387" s="355"/>
      <c r="J387" s="355"/>
      <c r="K387" s="355"/>
      <c r="L387" s="355"/>
      <c r="M387" s="355"/>
      <c r="N387" s="355"/>
      <c r="O387" s="355"/>
      <c r="P387" s="355"/>
      <c r="Q387" s="355"/>
      <c r="R387" s="355"/>
      <c r="S387" s="355"/>
      <c r="T387" s="355"/>
      <c r="U387" s="355"/>
      <c r="V387" s="355"/>
      <c r="W387" s="355"/>
      <c r="X387" s="355"/>
      <c r="Y387" s="355"/>
      <c r="Z387" s="355"/>
      <c r="AA387" s="356"/>
      <c r="AB387" s="345"/>
      <c r="AC387" s="350"/>
      <c r="AD387" s="346"/>
      <c r="AE387" s="46"/>
      <c r="AF387" s="345"/>
      <c r="AG387" s="346"/>
    </row>
    <row r="388" spans="1:33" ht="15" customHeight="1">
      <c r="A388" s="336" t="s">
        <v>183</v>
      </c>
      <c r="B388" s="337"/>
      <c r="C388" s="337"/>
      <c r="D388" s="338"/>
      <c r="E388" s="470" t="s">
        <v>184</v>
      </c>
      <c r="F388" s="471"/>
      <c r="G388" s="471"/>
      <c r="H388" s="471"/>
      <c r="I388" s="471"/>
      <c r="J388" s="471"/>
      <c r="K388" s="471"/>
      <c r="L388" s="471"/>
      <c r="M388" s="471"/>
      <c r="N388" s="471"/>
      <c r="O388" s="471"/>
      <c r="P388" s="471"/>
      <c r="Q388" s="471"/>
      <c r="R388" s="471"/>
      <c r="S388" s="471"/>
      <c r="T388" s="471"/>
      <c r="U388" s="471"/>
      <c r="V388" s="471"/>
      <c r="W388" s="471"/>
      <c r="X388" s="471"/>
      <c r="Y388" s="471"/>
      <c r="Z388" s="471"/>
      <c r="AA388" s="472"/>
      <c r="AB388" s="461"/>
      <c r="AC388" s="462"/>
      <c r="AD388" s="463"/>
      <c r="AE388" s="45"/>
      <c r="AF388" s="461"/>
      <c r="AG388" s="463"/>
    </row>
    <row r="389" spans="1:33" ht="15" customHeight="1">
      <c r="A389" s="339"/>
      <c r="B389" s="340"/>
      <c r="C389" s="340"/>
      <c r="D389" s="341"/>
      <c r="E389" s="473"/>
      <c r="F389" s="474"/>
      <c r="G389" s="474"/>
      <c r="H389" s="474"/>
      <c r="I389" s="474"/>
      <c r="J389" s="474"/>
      <c r="K389" s="474"/>
      <c r="L389" s="474"/>
      <c r="M389" s="474"/>
      <c r="N389" s="474"/>
      <c r="O389" s="474"/>
      <c r="P389" s="474"/>
      <c r="Q389" s="474"/>
      <c r="R389" s="474"/>
      <c r="S389" s="474"/>
      <c r="T389" s="474"/>
      <c r="U389" s="474"/>
      <c r="V389" s="474"/>
      <c r="W389" s="474"/>
      <c r="X389" s="474"/>
      <c r="Y389" s="474"/>
      <c r="Z389" s="474"/>
      <c r="AA389" s="475"/>
      <c r="AB389" s="464"/>
      <c r="AC389" s="465"/>
      <c r="AD389" s="466"/>
      <c r="AE389" s="58"/>
      <c r="AF389" s="464"/>
      <c r="AG389" s="466"/>
    </row>
    <row r="390" spans="1:33" ht="15" customHeight="1">
      <c r="A390" s="339"/>
      <c r="B390" s="340"/>
      <c r="C390" s="340"/>
      <c r="D390" s="341"/>
      <c r="E390" s="476"/>
      <c r="F390" s="477"/>
      <c r="G390" s="477"/>
      <c r="H390" s="477"/>
      <c r="I390" s="477"/>
      <c r="J390" s="477"/>
      <c r="K390" s="477"/>
      <c r="L390" s="477"/>
      <c r="M390" s="477"/>
      <c r="N390" s="477"/>
      <c r="O390" s="477"/>
      <c r="P390" s="477"/>
      <c r="Q390" s="477"/>
      <c r="R390" s="477"/>
      <c r="S390" s="477"/>
      <c r="T390" s="477"/>
      <c r="U390" s="477"/>
      <c r="V390" s="477"/>
      <c r="W390" s="477"/>
      <c r="X390" s="477"/>
      <c r="Y390" s="477"/>
      <c r="Z390" s="477"/>
      <c r="AA390" s="478"/>
      <c r="AB390" s="467"/>
      <c r="AC390" s="468"/>
      <c r="AD390" s="469"/>
      <c r="AE390" s="50"/>
      <c r="AF390" s="467"/>
      <c r="AG390" s="469"/>
    </row>
    <row r="391" spans="1:33" ht="23.25" customHeight="1">
      <c r="A391" s="339"/>
      <c r="B391" s="340"/>
      <c r="C391" s="340"/>
      <c r="D391" s="341"/>
      <c r="E391" s="354" t="s">
        <v>185</v>
      </c>
      <c r="F391" s="355"/>
      <c r="G391" s="355"/>
      <c r="H391" s="355"/>
      <c r="I391" s="355"/>
      <c r="J391" s="355"/>
      <c r="K391" s="355"/>
      <c r="L391" s="355"/>
      <c r="M391" s="355"/>
      <c r="N391" s="355"/>
      <c r="O391" s="355"/>
      <c r="P391" s="355"/>
      <c r="Q391" s="355"/>
      <c r="R391" s="355"/>
      <c r="S391" s="355"/>
      <c r="T391" s="355"/>
      <c r="U391" s="355"/>
      <c r="V391" s="355"/>
      <c r="W391" s="355"/>
      <c r="X391" s="355"/>
      <c r="Y391" s="355"/>
      <c r="Z391" s="355"/>
      <c r="AA391" s="356"/>
      <c r="AB391" s="345"/>
      <c r="AC391" s="350"/>
      <c r="AD391" s="346"/>
      <c r="AE391" s="46"/>
      <c r="AF391" s="345"/>
      <c r="AG391" s="346"/>
    </row>
    <row r="392" spans="1:33" ht="19.649999999999999" customHeight="1">
      <c r="A392" s="342"/>
      <c r="B392" s="343"/>
      <c r="C392" s="343"/>
      <c r="D392" s="344"/>
      <c r="E392" s="354" t="s">
        <v>186</v>
      </c>
      <c r="F392" s="355"/>
      <c r="G392" s="355"/>
      <c r="H392" s="355"/>
      <c r="I392" s="355"/>
      <c r="J392" s="355"/>
      <c r="K392" s="355"/>
      <c r="L392" s="355"/>
      <c r="M392" s="355"/>
      <c r="N392" s="355"/>
      <c r="O392" s="355"/>
      <c r="P392" s="355"/>
      <c r="Q392" s="355"/>
      <c r="R392" s="355"/>
      <c r="S392" s="355"/>
      <c r="T392" s="355"/>
      <c r="U392" s="355"/>
      <c r="V392" s="355"/>
      <c r="W392" s="355"/>
      <c r="X392" s="355"/>
      <c r="Y392" s="355"/>
      <c r="Z392" s="355"/>
      <c r="AA392" s="356"/>
      <c r="AB392" s="345"/>
      <c r="AC392" s="350"/>
      <c r="AD392" s="346"/>
      <c r="AE392" s="46"/>
      <c r="AF392" s="345"/>
      <c r="AG392" s="346"/>
    </row>
    <row r="393" spans="1:33" ht="15" customHeight="1">
      <c r="A393" s="336" t="s">
        <v>187</v>
      </c>
      <c r="B393" s="337"/>
      <c r="C393" s="337"/>
      <c r="D393" s="338"/>
      <c r="E393" s="354" t="s">
        <v>188</v>
      </c>
      <c r="F393" s="355"/>
      <c r="G393" s="355"/>
      <c r="H393" s="355"/>
      <c r="I393" s="355"/>
      <c r="J393" s="355"/>
      <c r="K393" s="355"/>
      <c r="L393" s="355"/>
      <c r="M393" s="355"/>
      <c r="N393" s="355"/>
      <c r="O393" s="355"/>
      <c r="P393" s="355"/>
      <c r="Q393" s="355"/>
      <c r="R393" s="355"/>
      <c r="S393" s="355"/>
      <c r="T393" s="355"/>
      <c r="U393" s="355"/>
      <c r="V393" s="355"/>
      <c r="W393" s="355"/>
      <c r="X393" s="355"/>
      <c r="Y393" s="355"/>
      <c r="Z393" s="355"/>
      <c r="AA393" s="356"/>
      <c r="AB393" s="345"/>
      <c r="AC393" s="350"/>
      <c r="AD393" s="346"/>
      <c r="AE393" s="46"/>
      <c r="AF393" s="345"/>
      <c r="AG393" s="346"/>
    </row>
    <row r="394" spans="1:33" ht="21.75" customHeight="1">
      <c r="A394" s="339"/>
      <c r="B394" s="340"/>
      <c r="C394" s="340"/>
      <c r="D394" s="341"/>
      <c r="E394" s="354" t="s">
        <v>185</v>
      </c>
      <c r="F394" s="355"/>
      <c r="G394" s="355"/>
      <c r="H394" s="355"/>
      <c r="I394" s="355"/>
      <c r="J394" s="355"/>
      <c r="K394" s="355"/>
      <c r="L394" s="355"/>
      <c r="M394" s="355"/>
      <c r="N394" s="355"/>
      <c r="O394" s="355"/>
      <c r="P394" s="355"/>
      <c r="Q394" s="355"/>
      <c r="R394" s="355"/>
      <c r="S394" s="355"/>
      <c r="T394" s="355"/>
      <c r="U394" s="355"/>
      <c r="V394" s="355"/>
      <c r="W394" s="355"/>
      <c r="X394" s="355"/>
      <c r="Y394" s="355"/>
      <c r="Z394" s="355"/>
      <c r="AA394" s="356"/>
      <c r="AB394" s="345"/>
      <c r="AC394" s="350"/>
      <c r="AD394" s="346"/>
      <c r="AE394" s="46"/>
      <c r="AF394" s="345"/>
      <c r="AG394" s="346"/>
    </row>
    <row r="395" spans="1:33" ht="19.350000000000001" customHeight="1">
      <c r="A395" s="342"/>
      <c r="B395" s="343"/>
      <c r="C395" s="343"/>
      <c r="D395" s="344"/>
      <c r="E395" s="354" t="s">
        <v>189</v>
      </c>
      <c r="F395" s="355"/>
      <c r="G395" s="355"/>
      <c r="H395" s="355"/>
      <c r="I395" s="355"/>
      <c r="J395" s="355"/>
      <c r="K395" s="355"/>
      <c r="L395" s="355"/>
      <c r="M395" s="355"/>
      <c r="N395" s="355"/>
      <c r="O395" s="355"/>
      <c r="P395" s="355"/>
      <c r="Q395" s="355"/>
      <c r="R395" s="355"/>
      <c r="S395" s="355"/>
      <c r="T395" s="355"/>
      <c r="U395" s="355"/>
      <c r="V395" s="355"/>
      <c r="W395" s="355"/>
      <c r="X395" s="355"/>
      <c r="Y395" s="355"/>
      <c r="Z395" s="355"/>
      <c r="AA395" s="356"/>
      <c r="AB395" s="345"/>
      <c r="AC395" s="350"/>
      <c r="AD395" s="346"/>
      <c r="AE395" s="46"/>
      <c r="AF395" s="345"/>
      <c r="AG395" s="346"/>
    </row>
    <row r="396" spans="1:33" ht="15" customHeight="1">
      <c r="A396" s="336" t="s">
        <v>190</v>
      </c>
      <c r="B396" s="337"/>
      <c r="C396" s="337"/>
      <c r="D396" s="338"/>
      <c r="E396" s="354" t="s">
        <v>191</v>
      </c>
      <c r="F396" s="355"/>
      <c r="G396" s="355"/>
      <c r="H396" s="355"/>
      <c r="I396" s="355"/>
      <c r="J396" s="355"/>
      <c r="K396" s="355"/>
      <c r="L396" s="355"/>
      <c r="M396" s="355"/>
      <c r="N396" s="355"/>
      <c r="O396" s="355"/>
      <c r="P396" s="355"/>
      <c r="Q396" s="355"/>
      <c r="R396" s="355"/>
      <c r="S396" s="355"/>
      <c r="T396" s="355"/>
      <c r="U396" s="355"/>
      <c r="V396" s="355"/>
      <c r="W396" s="355"/>
      <c r="X396" s="355"/>
      <c r="Y396" s="355"/>
      <c r="Z396" s="355"/>
      <c r="AA396" s="356"/>
      <c r="AB396" s="345"/>
      <c r="AC396" s="350"/>
      <c r="AD396" s="346"/>
      <c r="AE396" s="46"/>
      <c r="AF396" s="345"/>
      <c r="AG396" s="346"/>
    </row>
    <row r="397" spans="1:33" ht="15" customHeight="1">
      <c r="A397" s="342"/>
      <c r="B397" s="343"/>
      <c r="C397" s="343"/>
      <c r="D397" s="344"/>
      <c r="E397" s="354" t="s">
        <v>186</v>
      </c>
      <c r="F397" s="355"/>
      <c r="G397" s="355"/>
      <c r="H397" s="355"/>
      <c r="I397" s="355"/>
      <c r="J397" s="355"/>
      <c r="K397" s="355"/>
      <c r="L397" s="355"/>
      <c r="M397" s="355"/>
      <c r="N397" s="355"/>
      <c r="O397" s="355"/>
      <c r="P397" s="355"/>
      <c r="Q397" s="355"/>
      <c r="R397" s="355"/>
      <c r="S397" s="355"/>
      <c r="T397" s="355"/>
      <c r="U397" s="355"/>
      <c r="V397" s="355"/>
      <c r="W397" s="355"/>
      <c r="X397" s="355"/>
      <c r="Y397" s="355"/>
      <c r="Z397" s="355"/>
      <c r="AA397" s="356"/>
      <c r="AB397" s="345"/>
      <c r="AC397" s="350"/>
      <c r="AD397" s="346"/>
      <c r="AE397" s="46"/>
      <c r="AF397" s="345"/>
      <c r="AG397" s="346"/>
    </row>
    <row r="398" spans="1:33" ht="21" customHeight="1">
      <c r="A398" s="345" t="s">
        <v>192</v>
      </c>
      <c r="B398" s="350"/>
      <c r="C398" s="350"/>
      <c r="D398" s="346"/>
      <c r="E398" s="454" t="s">
        <v>193</v>
      </c>
      <c r="F398" s="455"/>
      <c r="G398" s="455"/>
      <c r="H398" s="455"/>
      <c r="I398" s="455"/>
      <c r="J398" s="455"/>
      <c r="K398" s="455"/>
      <c r="L398" s="455"/>
      <c r="M398" s="455"/>
      <c r="N398" s="455"/>
      <c r="O398" s="455"/>
      <c r="P398" s="455"/>
      <c r="Q398" s="455"/>
      <c r="R398" s="455"/>
      <c r="S398" s="455"/>
      <c r="T398" s="455"/>
      <c r="U398" s="455"/>
      <c r="V398" s="455"/>
      <c r="W398" s="455"/>
      <c r="X398" s="455"/>
      <c r="Y398" s="455"/>
      <c r="Z398" s="455"/>
      <c r="AA398" s="456"/>
      <c r="AB398" s="345"/>
      <c r="AC398" s="350"/>
      <c r="AD398" s="346"/>
      <c r="AE398" s="46"/>
      <c r="AF398" s="345"/>
      <c r="AG398" s="346"/>
    </row>
    <row r="399" spans="1:33" ht="15" customHeight="1">
      <c r="A399" s="81"/>
      <c r="B399" s="81"/>
      <c r="C399" s="81"/>
      <c r="D399" s="81"/>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58"/>
      <c r="AC399" s="58"/>
      <c r="AD399" s="58"/>
      <c r="AE399" s="58"/>
      <c r="AF399" s="58"/>
      <c r="AG399" s="58"/>
    </row>
    <row r="400" spans="1:33" ht="18.75" customHeight="1">
      <c r="T400" s="15"/>
      <c r="U400" s="15"/>
      <c r="V400" s="15"/>
      <c r="W400" s="15"/>
      <c r="X400" s="15"/>
      <c r="Y400" s="15"/>
      <c r="Z400" s="15"/>
      <c r="AA400" s="15"/>
      <c r="AB400" s="15"/>
      <c r="AC400" s="15"/>
      <c r="AD400" s="15"/>
      <c r="AE400" s="15"/>
      <c r="AF400" s="15"/>
      <c r="AG400" s="15"/>
    </row>
    <row r="401" spans="1:34" ht="15" customHeight="1" thickBot="1">
      <c r="A401" s="440" t="s">
        <v>194</v>
      </c>
      <c r="B401" s="440"/>
      <c r="C401" s="440"/>
      <c r="D401" s="440"/>
      <c r="E401" s="440"/>
      <c r="F401" s="440"/>
      <c r="G401" s="440"/>
      <c r="H401" s="440"/>
      <c r="I401" s="440"/>
      <c r="J401" s="440"/>
      <c r="K401" s="440"/>
      <c r="L401" s="440"/>
      <c r="M401" s="440"/>
      <c r="N401" s="440"/>
      <c r="O401" s="440"/>
      <c r="P401" s="440"/>
      <c r="Q401" s="440"/>
      <c r="R401" s="440"/>
      <c r="S401" s="440"/>
      <c r="T401" s="440"/>
      <c r="U401" s="440"/>
      <c r="V401" s="440"/>
      <c r="W401" s="440"/>
      <c r="X401" s="440"/>
      <c r="Y401" s="440"/>
      <c r="Z401" s="440"/>
      <c r="AA401" s="440"/>
      <c r="AB401" s="440"/>
      <c r="AC401" s="440"/>
      <c r="AD401" s="440"/>
      <c r="AE401" s="440"/>
      <c r="AF401" s="440"/>
      <c r="AG401" s="440"/>
      <c r="AH401" s="15"/>
    </row>
    <row r="402" spans="1:34" ht="15" customHeight="1">
      <c r="A402" s="457" t="s">
        <v>156</v>
      </c>
      <c r="B402" s="458"/>
      <c r="C402" s="441" t="s">
        <v>157</v>
      </c>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3"/>
      <c r="AB402" s="444" t="s">
        <v>158</v>
      </c>
      <c r="AC402" s="444"/>
      <c r="AD402" s="444"/>
      <c r="AE402" s="67"/>
      <c r="AF402" s="444" t="s">
        <v>159</v>
      </c>
      <c r="AG402" s="445"/>
      <c r="AH402" s="15"/>
    </row>
    <row r="403" spans="1:34" ht="177" customHeight="1">
      <c r="A403" s="459" t="s">
        <v>178</v>
      </c>
      <c r="B403" s="460"/>
      <c r="C403" s="446" t="s">
        <v>195</v>
      </c>
      <c r="D403" s="447"/>
      <c r="E403" s="447"/>
      <c r="F403" s="447"/>
      <c r="G403" s="447"/>
      <c r="H403" s="447"/>
      <c r="I403" s="447"/>
      <c r="J403" s="447"/>
      <c r="K403" s="447"/>
      <c r="L403" s="447"/>
      <c r="M403" s="447"/>
      <c r="N403" s="447"/>
      <c r="O403" s="447"/>
      <c r="P403" s="447"/>
      <c r="Q403" s="447"/>
      <c r="R403" s="447"/>
      <c r="S403" s="448"/>
      <c r="T403" s="448"/>
      <c r="U403" s="448"/>
      <c r="V403" s="448"/>
      <c r="W403" s="448"/>
      <c r="X403" s="448"/>
      <c r="Y403" s="448"/>
      <c r="Z403" s="448"/>
      <c r="AA403" s="449"/>
      <c r="AB403" s="450"/>
      <c r="AC403" s="451"/>
      <c r="AD403" s="451"/>
      <c r="AE403" s="68"/>
      <c r="AF403" s="452"/>
      <c r="AG403" s="453"/>
      <c r="AH403" s="15"/>
    </row>
    <row r="404" spans="1:34" ht="45.6" customHeight="1">
      <c r="K404" s="29"/>
      <c r="L404" s="29"/>
      <c r="S404" s="438" t="str">
        <f>$G$25&amp;IF($G$27&lt;&gt;""," "&amp;$G$27,"")&amp;" "&amp;$G$23</f>
        <v xml:space="preserve"> </v>
      </c>
      <c r="T404" s="438"/>
      <c r="U404" s="438"/>
      <c r="V404" s="438"/>
      <c r="W404" s="438"/>
      <c r="X404" s="438"/>
      <c r="Y404" s="438"/>
      <c r="Z404" s="438"/>
      <c r="AA404" s="438"/>
      <c r="AB404" s="438"/>
      <c r="AC404" s="438"/>
      <c r="AD404" s="438"/>
      <c r="AE404" s="438"/>
      <c r="AF404" s="438"/>
      <c r="AG404" s="438"/>
      <c r="AH404" s="15"/>
    </row>
    <row r="405" spans="1:34" ht="15" customHeight="1">
      <c r="K405" s="29"/>
      <c r="L405" s="29"/>
      <c r="M405" s="17" t="s">
        <v>151</v>
      </c>
      <c r="N405" s="17"/>
      <c r="O405" s="17"/>
      <c r="P405" s="17"/>
      <c r="Q405" s="17"/>
      <c r="R405" s="17"/>
      <c r="S405" s="439"/>
      <c r="T405" s="439"/>
      <c r="U405" s="439"/>
      <c r="V405" s="439"/>
      <c r="W405" s="439"/>
      <c r="X405" s="439"/>
      <c r="Y405" s="439"/>
      <c r="Z405" s="439"/>
      <c r="AA405" s="439"/>
      <c r="AB405" s="439"/>
      <c r="AC405" s="439"/>
      <c r="AD405" s="439"/>
      <c r="AE405" s="439"/>
      <c r="AF405" s="439"/>
      <c r="AG405" s="439"/>
      <c r="AH405" s="15"/>
    </row>
    <row r="406" spans="1:34" ht="15" customHeight="1">
      <c r="AH406" s="15"/>
    </row>
  </sheetData>
  <mergeCells count="618">
    <mergeCell ref="A213:AG213"/>
    <mergeCell ref="P168:AG168"/>
    <mergeCell ref="B91:Q91"/>
    <mergeCell ref="R91:U91"/>
    <mergeCell ref="V91:AF91"/>
    <mergeCell ref="B87:E90"/>
    <mergeCell ref="F87:N88"/>
    <mergeCell ref="O87:Q90"/>
    <mergeCell ref="V87:W88"/>
    <mergeCell ref="X87:X88"/>
    <mergeCell ref="Y87:Y88"/>
    <mergeCell ref="Z87:AA88"/>
    <mergeCell ref="AB87:AF90"/>
    <mergeCell ref="F89:N90"/>
    <mergeCell ref="V89:W90"/>
    <mergeCell ref="X89:X90"/>
    <mergeCell ref="Y89:Y90"/>
    <mergeCell ref="Z89:AA90"/>
    <mergeCell ref="R87:S90"/>
    <mergeCell ref="T87:U90"/>
    <mergeCell ref="B99:E111"/>
    <mergeCell ref="F99:K100"/>
    <mergeCell ref="L99:O100"/>
    <mergeCell ref="Q99:AG117"/>
    <mergeCell ref="F101:K102"/>
    <mergeCell ref="B83:E86"/>
    <mergeCell ref="F83:N84"/>
    <mergeCell ref="O83:Q86"/>
    <mergeCell ref="V83:W84"/>
    <mergeCell ref="X83:X84"/>
    <mergeCell ref="Y83:Y84"/>
    <mergeCell ref="Z83:AA84"/>
    <mergeCell ref="AB83:AF86"/>
    <mergeCell ref="F85:N86"/>
    <mergeCell ref="V85:W86"/>
    <mergeCell ref="X85:X86"/>
    <mergeCell ref="Y85:Y86"/>
    <mergeCell ref="Z85:AA86"/>
    <mergeCell ref="R83:S86"/>
    <mergeCell ref="T83:U86"/>
    <mergeCell ref="B79:E82"/>
    <mergeCell ref="F79:N80"/>
    <mergeCell ref="O79:Q82"/>
    <mergeCell ref="V79:W80"/>
    <mergeCell ref="X79:X80"/>
    <mergeCell ref="Y79:Y80"/>
    <mergeCell ref="Z79:AA80"/>
    <mergeCell ref="AB79:AF82"/>
    <mergeCell ref="F81:N82"/>
    <mergeCell ref="V81:W82"/>
    <mergeCell ref="X81:X82"/>
    <mergeCell ref="Y81:Y82"/>
    <mergeCell ref="Z81:AA82"/>
    <mergeCell ref="R79:S82"/>
    <mergeCell ref="T79:U82"/>
    <mergeCell ref="B67:E70"/>
    <mergeCell ref="F67:N68"/>
    <mergeCell ref="R67:S70"/>
    <mergeCell ref="T67:U70"/>
    <mergeCell ref="X67:X68"/>
    <mergeCell ref="Y67:Y68"/>
    <mergeCell ref="Z67:AA68"/>
    <mergeCell ref="AB67:AF70"/>
    <mergeCell ref="F69:N70"/>
    <mergeCell ref="X69:X70"/>
    <mergeCell ref="Y69:Y70"/>
    <mergeCell ref="Z69:AA70"/>
    <mergeCell ref="AD248:AF251"/>
    <mergeCell ref="W199:AG208"/>
    <mergeCell ref="W197:AG198"/>
    <mergeCell ref="P171:AG171"/>
    <mergeCell ref="P170:AG170"/>
    <mergeCell ref="P169:AG169"/>
    <mergeCell ref="P167:AG167"/>
    <mergeCell ref="P166:AG166"/>
    <mergeCell ref="A54:AE60"/>
    <mergeCell ref="B61:E62"/>
    <mergeCell ref="F61:N61"/>
    <mergeCell ref="R61:U62"/>
    <mergeCell ref="V61:AA62"/>
    <mergeCell ref="AB61:AF62"/>
    <mergeCell ref="F62:N62"/>
    <mergeCell ref="B63:E66"/>
    <mergeCell ref="F63:N64"/>
    <mergeCell ref="R63:S66"/>
    <mergeCell ref="T63:U66"/>
    <mergeCell ref="X63:X64"/>
    <mergeCell ref="Y63:Y64"/>
    <mergeCell ref="Z63:AA64"/>
    <mergeCell ref="AB63:AF66"/>
    <mergeCell ref="F65:N66"/>
    <mergeCell ref="J19:K20"/>
    <mergeCell ref="L19:M20"/>
    <mergeCell ref="N19:O20"/>
    <mergeCell ref="P19:Q20"/>
    <mergeCell ref="B23:F24"/>
    <mergeCell ref="G23:AG24"/>
    <mergeCell ref="A1:AG2"/>
    <mergeCell ref="M3:V3"/>
    <mergeCell ref="B5:AG11"/>
    <mergeCell ref="A12:AG12"/>
    <mergeCell ref="B15:X16"/>
    <mergeCell ref="B19:C20"/>
    <mergeCell ref="D19:E20"/>
    <mergeCell ref="F19:G20"/>
    <mergeCell ref="H19:I20"/>
    <mergeCell ref="AA14:AF21"/>
    <mergeCell ref="AD29:AD30"/>
    <mergeCell ref="B31:F32"/>
    <mergeCell ref="G31:Q32"/>
    <mergeCell ref="R31:V32"/>
    <mergeCell ref="W31:AG32"/>
    <mergeCell ref="B25:F26"/>
    <mergeCell ref="G25:AG26"/>
    <mergeCell ref="B27:F28"/>
    <mergeCell ref="G27:AG28"/>
    <mergeCell ref="B29:F30"/>
    <mergeCell ref="G29:Q30"/>
    <mergeCell ref="R29:V30"/>
    <mergeCell ref="W29:Y30"/>
    <mergeCell ref="Z29:Z30"/>
    <mergeCell ref="AA29:AC30"/>
    <mergeCell ref="AE29:AG30"/>
    <mergeCell ref="B37:F38"/>
    <mergeCell ref="G37:Q38"/>
    <mergeCell ref="R37:V38"/>
    <mergeCell ref="W37:AG38"/>
    <mergeCell ref="B39:F40"/>
    <mergeCell ref="G39:V40"/>
    <mergeCell ref="W39:Z40"/>
    <mergeCell ref="AA39:AG40"/>
    <mergeCell ref="B33:F34"/>
    <mergeCell ref="G33:AG34"/>
    <mergeCell ref="B35:F36"/>
    <mergeCell ref="G35:Q36"/>
    <mergeCell ref="R35:V36"/>
    <mergeCell ref="W35:AG36"/>
    <mergeCell ref="B43:E44"/>
    <mergeCell ref="F43:V44"/>
    <mergeCell ref="W43:AA44"/>
    <mergeCell ref="AB43:AG44"/>
    <mergeCell ref="B45:E46"/>
    <mergeCell ref="F45:L46"/>
    <mergeCell ref="M45:O46"/>
    <mergeCell ref="P45:V46"/>
    <mergeCell ref="W45:Y46"/>
    <mergeCell ref="Z45:AG46"/>
    <mergeCell ref="A52:AG52"/>
    <mergeCell ref="O61:Q62"/>
    <mergeCell ref="B47:E48"/>
    <mergeCell ref="F47:V48"/>
    <mergeCell ref="W47:AA48"/>
    <mergeCell ref="AB47:AG48"/>
    <mergeCell ref="B49:E50"/>
    <mergeCell ref="F49:L50"/>
    <mergeCell ref="M49:O50"/>
    <mergeCell ref="P49:V50"/>
    <mergeCell ref="W49:Y50"/>
    <mergeCell ref="Z49:AG50"/>
    <mergeCell ref="V63:W64"/>
    <mergeCell ref="V65:W66"/>
    <mergeCell ref="O63:Q66"/>
    <mergeCell ref="X65:X66"/>
    <mergeCell ref="Y65:Y66"/>
    <mergeCell ref="Z65:AA66"/>
    <mergeCell ref="V67:W68"/>
    <mergeCell ref="V69:W70"/>
    <mergeCell ref="O67:Q70"/>
    <mergeCell ref="Z71:AA72"/>
    <mergeCell ref="AB71:AF74"/>
    <mergeCell ref="F73:N74"/>
    <mergeCell ref="X73:X74"/>
    <mergeCell ref="Y73:Y74"/>
    <mergeCell ref="Z73:AA74"/>
    <mergeCell ref="B93:AG93"/>
    <mergeCell ref="B94:E96"/>
    <mergeCell ref="F94:AG96"/>
    <mergeCell ref="V71:W72"/>
    <mergeCell ref="V73:W74"/>
    <mergeCell ref="O71:Q74"/>
    <mergeCell ref="B71:E74"/>
    <mergeCell ref="F71:N72"/>
    <mergeCell ref="R71:S74"/>
    <mergeCell ref="T71:U74"/>
    <mergeCell ref="X71:X72"/>
    <mergeCell ref="Y71:Y72"/>
    <mergeCell ref="B75:E78"/>
    <mergeCell ref="F75:N76"/>
    <mergeCell ref="R75:S78"/>
    <mergeCell ref="T75:U78"/>
    <mergeCell ref="X75:X76"/>
    <mergeCell ref="Y75:Y76"/>
    <mergeCell ref="Z75:AA76"/>
    <mergeCell ref="AB75:AF78"/>
    <mergeCell ref="F77:N78"/>
    <mergeCell ref="X77:X78"/>
    <mergeCell ref="Y77:Y78"/>
    <mergeCell ref="AF122:AG123"/>
    <mergeCell ref="B126:D127"/>
    <mergeCell ref="E126:J127"/>
    <mergeCell ref="K126:AG127"/>
    <mergeCell ref="V75:W76"/>
    <mergeCell ref="V77:W78"/>
    <mergeCell ref="O75:Q78"/>
    <mergeCell ref="B112:H113"/>
    <mergeCell ref="I112:O113"/>
    <mergeCell ref="B114:H115"/>
    <mergeCell ref="I114:O115"/>
    <mergeCell ref="B116:K117"/>
    <mergeCell ref="L116:O117"/>
    <mergeCell ref="L101:O102"/>
    <mergeCell ref="F103:K104"/>
    <mergeCell ref="L103:O104"/>
    <mergeCell ref="F105:K106"/>
    <mergeCell ref="L105:O106"/>
    <mergeCell ref="Z77:AA78"/>
    <mergeCell ref="B130:D135"/>
    <mergeCell ref="E130:J131"/>
    <mergeCell ref="K130:AG131"/>
    <mergeCell ref="E132:J133"/>
    <mergeCell ref="K132:P133"/>
    <mergeCell ref="B120:D123"/>
    <mergeCell ref="E120:J121"/>
    <mergeCell ref="K120:AG121"/>
    <mergeCell ref="E122:J123"/>
    <mergeCell ref="K122:P123"/>
    <mergeCell ref="Q122:R123"/>
    <mergeCell ref="S122:S123"/>
    <mergeCell ref="T122:V123"/>
    <mergeCell ref="W122:AA123"/>
    <mergeCell ref="AB122:AC123"/>
    <mergeCell ref="Q132:V133"/>
    <mergeCell ref="W132:AG133"/>
    <mergeCell ref="E134:J135"/>
    <mergeCell ref="K134:P135"/>
    <mergeCell ref="B129:AD129"/>
    <mergeCell ref="B155:H156"/>
    <mergeCell ref="I155:AG156"/>
    <mergeCell ref="B157:H158"/>
    <mergeCell ref="I157:AG158"/>
    <mergeCell ref="K140:P141"/>
    <mergeCell ref="Q140:R141"/>
    <mergeCell ref="S140:S141"/>
    <mergeCell ref="T140:V141"/>
    <mergeCell ref="W140:AA141"/>
    <mergeCell ref="AB140:AC141"/>
    <mergeCell ref="AF146:AG147"/>
    <mergeCell ref="K146:P147"/>
    <mergeCell ref="Q146:R147"/>
    <mergeCell ref="S146:S147"/>
    <mergeCell ref="T146:V147"/>
    <mergeCell ref="W146:AA147"/>
    <mergeCell ref="AB146:AC147"/>
    <mergeCell ref="AF140:AG141"/>
    <mergeCell ref="AD146:AE147"/>
    <mergeCell ref="B159:H160"/>
    <mergeCell ref="I159:AG160"/>
    <mergeCell ref="AF134:AG135"/>
    <mergeCell ref="A150:AG150"/>
    <mergeCell ref="B153:H154"/>
    <mergeCell ref="I153:S154"/>
    <mergeCell ref="T153:X154"/>
    <mergeCell ref="Y153:AG154"/>
    <mergeCell ref="B136:D141"/>
    <mergeCell ref="E136:J137"/>
    <mergeCell ref="K136:AG137"/>
    <mergeCell ref="E138:J139"/>
    <mergeCell ref="B142:D147"/>
    <mergeCell ref="E142:J143"/>
    <mergeCell ref="K142:AG143"/>
    <mergeCell ref="E144:J145"/>
    <mergeCell ref="K144:P145"/>
    <mergeCell ref="Q144:V145"/>
    <mergeCell ref="W144:AG145"/>
    <mergeCell ref="E146:J147"/>
    <mergeCell ref="K138:P139"/>
    <mergeCell ref="Q138:V139"/>
    <mergeCell ref="W138:AG139"/>
    <mergeCell ref="E140:J141"/>
    <mergeCell ref="B163:E164"/>
    <mergeCell ref="F163:L164"/>
    <mergeCell ref="M163:O164"/>
    <mergeCell ref="P163:V164"/>
    <mergeCell ref="W163:Y164"/>
    <mergeCell ref="Z163:AG164"/>
    <mergeCell ref="R161:X162"/>
    <mergeCell ref="Y161:Z162"/>
    <mergeCell ref="AA161:AA162"/>
    <mergeCell ref="AB161:AC162"/>
    <mergeCell ref="AD161:AD162"/>
    <mergeCell ref="B161:H162"/>
    <mergeCell ref="I161:J162"/>
    <mergeCell ref="K161:K162"/>
    <mergeCell ref="L161:M162"/>
    <mergeCell ref="N161:N162"/>
    <mergeCell ref="O161:Q162"/>
    <mergeCell ref="AE161:AG162"/>
    <mergeCell ref="B169:H171"/>
    <mergeCell ref="I169:O169"/>
    <mergeCell ref="I170:O170"/>
    <mergeCell ref="I171:O171"/>
    <mergeCell ref="B166:H166"/>
    <mergeCell ref="I166:O166"/>
    <mergeCell ref="I167:O167"/>
    <mergeCell ref="I178:O178"/>
    <mergeCell ref="B167:H168"/>
    <mergeCell ref="I168:O168"/>
    <mergeCell ref="P178:AG178"/>
    <mergeCell ref="I179:O179"/>
    <mergeCell ref="P179:AG179"/>
    <mergeCell ref="B172:H173"/>
    <mergeCell ref="I172:O173"/>
    <mergeCell ref="P172:AG173"/>
    <mergeCell ref="B174:H179"/>
    <mergeCell ref="I174:O174"/>
    <mergeCell ref="P174:AG174"/>
    <mergeCell ref="I175:O175"/>
    <mergeCell ref="P175:AG175"/>
    <mergeCell ref="I176:O177"/>
    <mergeCell ref="P176:AG177"/>
    <mergeCell ref="B182:AG182"/>
    <mergeCell ref="B197:G198"/>
    <mergeCell ref="H197:P198"/>
    <mergeCell ref="Q197:V198"/>
    <mergeCell ref="B195:AG196"/>
    <mergeCell ref="D183:AG184"/>
    <mergeCell ref="D191:AG192"/>
    <mergeCell ref="D189:AG190"/>
    <mergeCell ref="D185:AG186"/>
    <mergeCell ref="D187:AG188"/>
    <mergeCell ref="A226:AG226"/>
    <mergeCell ref="B228:AG229"/>
    <mergeCell ref="B230:I231"/>
    <mergeCell ref="J230:O231"/>
    <mergeCell ref="P230:T231"/>
    <mergeCell ref="U230:W231"/>
    <mergeCell ref="X230:AC231"/>
    <mergeCell ref="AD230:AF231"/>
    <mergeCell ref="AG230:AG231"/>
    <mergeCell ref="B199:G200"/>
    <mergeCell ref="H199:V200"/>
    <mergeCell ref="B201:G202"/>
    <mergeCell ref="H201:V202"/>
    <mergeCell ref="B203:G204"/>
    <mergeCell ref="H203:V204"/>
    <mergeCell ref="B205:G206"/>
    <mergeCell ref="H205:V206"/>
    <mergeCell ref="B207:G208"/>
    <mergeCell ref="H207:V208"/>
    <mergeCell ref="B236:I239"/>
    <mergeCell ref="J236:O239"/>
    <mergeCell ref="P236:T239"/>
    <mergeCell ref="U236:W237"/>
    <mergeCell ref="X236:Y237"/>
    <mergeCell ref="Z236:Z237"/>
    <mergeCell ref="X234:Y235"/>
    <mergeCell ref="Z234:Z235"/>
    <mergeCell ref="AA234:AA235"/>
    <mergeCell ref="J232:O235"/>
    <mergeCell ref="P232:T235"/>
    <mergeCell ref="U232:W233"/>
    <mergeCell ref="X232:Y233"/>
    <mergeCell ref="Z232:Z233"/>
    <mergeCell ref="AA232:AA233"/>
    <mergeCell ref="AB232:AC233"/>
    <mergeCell ref="AD232:AF235"/>
    <mergeCell ref="AG236:AG239"/>
    <mergeCell ref="U238:W239"/>
    <mergeCell ref="X238:Y239"/>
    <mergeCell ref="Z238:Z239"/>
    <mergeCell ref="AA238:AA239"/>
    <mergeCell ref="AB238:AC239"/>
    <mergeCell ref="AB234:AC235"/>
    <mergeCell ref="AA244:AA245"/>
    <mergeCell ref="AB244:AC245"/>
    <mergeCell ref="AD244:AF247"/>
    <mergeCell ref="AG232:AG235"/>
    <mergeCell ref="U234:W235"/>
    <mergeCell ref="B240:I243"/>
    <mergeCell ref="J240:O243"/>
    <mergeCell ref="P240:T243"/>
    <mergeCell ref="U240:W241"/>
    <mergeCell ref="X240:Y241"/>
    <mergeCell ref="Z240:Z241"/>
    <mergeCell ref="AA236:AA237"/>
    <mergeCell ref="AB236:AC237"/>
    <mergeCell ref="AD236:AF239"/>
    <mergeCell ref="AA240:AA241"/>
    <mergeCell ref="AB240:AC241"/>
    <mergeCell ref="AD240:AF243"/>
    <mergeCell ref="AG240:AG243"/>
    <mergeCell ref="U242:W243"/>
    <mergeCell ref="X242:Y243"/>
    <mergeCell ref="Z242:Z243"/>
    <mergeCell ref="AA242:AA243"/>
    <mergeCell ref="AB242:AC243"/>
    <mergeCell ref="B232:I235"/>
    <mergeCell ref="AG248:AG251"/>
    <mergeCell ref="U250:W251"/>
    <mergeCell ref="X250:Y251"/>
    <mergeCell ref="Z250:Z251"/>
    <mergeCell ref="AA250:AA251"/>
    <mergeCell ref="AB250:AC251"/>
    <mergeCell ref="B244:I247"/>
    <mergeCell ref="J244:O247"/>
    <mergeCell ref="P244:T247"/>
    <mergeCell ref="U244:W245"/>
    <mergeCell ref="X244:Y245"/>
    <mergeCell ref="Z244:Z245"/>
    <mergeCell ref="B248:I251"/>
    <mergeCell ref="J248:O251"/>
    <mergeCell ref="P248:T251"/>
    <mergeCell ref="U248:W249"/>
    <mergeCell ref="X248:Y249"/>
    <mergeCell ref="Z248:Z249"/>
    <mergeCell ref="AG244:AG247"/>
    <mergeCell ref="U246:W247"/>
    <mergeCell ref="X246:Y247"/>
    <mergeCell ref="Z246:Z247"/>
    <mergeCell ref="AA246:AA247"/>
    <mergeCell ref="AB246:AC247"/>
    <mergeCell ref="B252:I255"/>
    <mergeCell ref="J252:O255"/>
    <mergeCell ref="P252:T255"/>
    <mergeCell ref="U252:W253"/>
    <mergeCell ref="X252:Y253"/>
    <mergeCell ref="Z252:Z253"/>
    <mergeCell ref="AA248:AA249"/>
    <mergeCell ref="AB248:AC249"/>
    <mergeCell ref="AA252:AA253"/>
    <mergeCell ref="AB252:AC253"/>
    <mergeCell ref="AG252:AG255"/>
    <mergeCell ref="U254:W255"/>
    <mergeCell ref="X254:Y255"/>
    <mergeCell ref="Z254:Z255"/>
    <mergeCell ref="AA254:AA255"/>
    <mergeCell ref="AB254:AC255"/>
    <mergeCell ref="AG256:AG259"/>
    <mergeCell ref="U258:W259"/>
    <mergeCell ref="X258:Y259"/>
    <mergeCell ref="Z258:Z259"/>
    <mergeCell ref="AA258:AA259"/>
    <mergeCell ref="AB258:AC259"/>
    <mergeCell ref="Z256:Z257"/>
    <mergeCell ref="AD256:AF259"/>
    <mergeCell ref="AD252:AF255"/>
    <mergeCell ref="B256:I259"/>
    <mergeCell ref="J256:O259"/>
    <mergeCell ref="P256:T259"/>
    <mergeCell ref="U256:W257"/>
    <mergeCell ref="X256:Y257"/>
    <mergeCell ref="AA256:AA257"/>
    <mergeCell ref="AB256:AC257"/>
    <mergeCell ref="C260:X261"/>
    <mergeCell ref="M353:AG354"/>
    <mergeCell ref="N268:O268"/>
    <mergeCell ref="P268:R268"/>
    <mergeCell ref="S268:T268"/>
    <mergeCell ref="U268:W268"/>
    <mergeCell ref="N269:O269"/>
    <mergeCell ref="P269:R269"/>
    <mergeCell ref="S269:T269"/>
    <mergeCell ref="U269:W269"/>
    <mergeCell ref="B316:AG329"/>
    <mergeCell ref="B330:AG333"/>
    <mergeCell ref="A356:AG356"/>
    <mergeCell ref="A272:AG272"/>
    <mergeCell ref="B274:AG275"/>
    <mergeCell ref="A358:AG358"/>
    <mergeCell ref="B276:AG315"/>
    <mergeCell ref="B342:AG348"/>
    <mergeCell ref="S350:AG350"/>
    <mergeCell ref="Q352:AG352"/>
    <mergeCell ref="B334:AG341"/>
    <mergeCell ref="AB378:AD379"/>
    <mergeCell ref="E364:AA364"/>
    <mergeCell ref="AB364:AD364"/>
    <mergeCell ref="AF364:AG364"/>
    <mergeCell ref="A359:D359"/>
    <mergeCell ref="E359:AA359"/>
    <mergeCell ref="AB359:AD359"/>
    <mergeCell ref="AF359:AG359"/>
    <mergeCell ref="A360:D363"/>
    <mergeCell ref="E360:AA361"/>
    <mergeCell ref="AB360:AD361"/>
    <mergeCell ref="AF360:AG361"/>
    <mergeCell ref="E362:AA362"/>
    <mergeCell ref="AB362:AD362"/>
    <mergeCell ref="AF362:AG362"/>
    <mergeCell ref="E363:AA363"/>
    <mergeCell ref="AB363:AD363"/>
    <mergeCell ref="AF363:AG363"/>
    <mergeCell ref="A364:D365"/>
    <mergeCell ref="E369:AA369"/>
    <mergeCell ref="AB369:AD369"/>
    <mergeCell ref="AF369:AG369"/>
    <mergeCell ref="E365:AA365"/>
    <mergeCell ref="AB365:AD365"/>
    <mergeCell ref="AF365:AG365"/>
    <mergeCell ref="E366:AA366"/>
    <mergeCell ref="AB366:AD366"/>
    <mergeCell ref="AF366:AG366"/>
    <mergeCell ref="E367:AA367"/>
    <mergeCell ref="AB367:AD367"/>
    <mergeCell ref="AF367:AG367"/>
    <mergeCell ref="E368:AA368"/>
    <mergeCell ref="AB368:AD368"/>
    <mergeCell ref="A370:D370"/>
    <mergeCell ref="E370:AA370"/>
    <mergeCell ref="AB370:AD370"/>
    <mergeCell ref="AF370:AG370"/>
    <mergeCell ref="A371:D372"/>
    <mergeCell ref="E371:AA371"/>
    <mergeCell ref="AB371:AD371"/>
    <mergeCell ref="AF371:AG371"/>
    <mergeCell ref="E376:AA377"/>
    <mergeCell ref="AB376:AD377"/>
    <mergeCell ref="AF376:AG377"/>
    <mergeCell ref="A376:D381"/>
    <mergeCell ref="E372:AA372"/>
    <mergeCell ref="AB372:AD372"/>
    <mergeCell ref="AF372:AG372"/>
    <mergeCell ref="A373:D375"/>
    <mergeCell ref="E373:AA375"/>
    <mergeCell ref="AB373:AD375"/>
    <mergeCell ref="AF373:AG375"/>
    <mergeCell ref="E381:AA381"/>
    <mergeCell ref="AB381:AD381"/>
    <mergeCell ref="AF381:AG381"/>
    <mergeCell ref="E378:AA379"/>
    <mergeCell ref="E380:AA380"/>
    <mergeCell ref="AB387:AD387"/>
    <mergeCell ref="AB388:AD390"/>
    <mergeCell ref="E391:AA391"/>
    <mergeCell ref="AF387:AG387"/>
    <mergeCell ref="A388:D392"/>
    <mergeCell ref="E388:AA390"/>
    <mergeCell ref="AF388:AG390"/>
    <mergeCell ref="E386:AA386"/>
    <mergeCell ref="AB386:AD386"/>
    <mergeCell ref="S404:AG405"/>
    <mergeCell ref="E396:AA396"/>
    <mergeCell ref="AB396:AD396"/>
    <mergeCell ref="AF396:AG396"/>
    <mergeCell ref="E397:AA397"/>
    <mergeCell ref="AB397:AD397"/>
    <mergeCell ref="A401:AG401"/>
    <mergeCell ref="C402:AA402"/>
    <mergeCell ref="AB402:AD402"/>
    <mergeCell ref="AF402:AG402"/>
    <mergeCell ref="C403:AA403"/>
    <mergeCell ref="AB403:AD403"/>
    <mergeCell ref="AF403:AG403"/>
    <mergeCell ref="AF397:AG397"/>
    <mergeCell ref="A398:D398"/>
    <mergeCell ref="E398:AA398"/>
    <mergeCell ref="AB398:AD398"/>
    <mergeCell ref="A402:B402"/>
    <mergeCell ref="A403:B403"/>
    <mergeCell ref="AF398:AG398"/>
    <mergeCell ref="A396:D397"/>
    <mergeCell ref="B222:G223"/>
    <mergeCell ref="H222:V223"/>
    <mergeCell ref="W218:AG223"/>
    <mergeCell ref="AF386:AG386"/>
    <mergeCell ref="A387:D387"/>
    <mergeCell ref="B214:AG215"/>
    <mergeCell ref="B216:G217"/>
    <mergeCell ref="H216:P217"/>
    <mergeCell ref="Q216:V217"/>
    <mergeCell ref="W216:AG217"/>
    <mergeCell ref="B218:G219"/>
    <mergeCell ref="H218:V219"/>
    <mergeCell ref="B220:G221"/>
    <mergeCell ref="H220:V221"/>
    <mergeCell ref="A385:D385"/>
    <mergeCell ref="E385:AA385"/>
    <mergeCell ref="AB385:AD385"/>
    <mergeCell ref="AF385:AG385"/>
    <mergeCell ref="A366:D369"/>
    <mergeCell ref="AB380:AD380"/>
    <mergeCell ref="AF382:AG382"/>
    <mergeCell ref="A384:AG384"/>
    <mergeCell ref="A386:D386"/>
    <mergeCell ref="E387:AA387"/>
    <mergeCell ref="E393:AA393"/>
    <mergeCell ref="AB392:AD392"/>
    <mergeCell ref="AF392:AG392"/>
    <mergeCell ref="AB394:AD394"/>
    <mergeCell ref="AF394:AG394"/>
    <mergeCell ref="AB395:AD395"/>
    <mergeCell ref="AF395:AG395"/>
    <mergeCell ref="AB393:AD393"/>
    <mergeCell ref="AF393:AG393"/>
    <mergeCell ref="A393:D395"/>
    <mergeCell ref="AF391:AG391"/>
    <mergeCell ref="E382:AA382"/>
    <mergeCell ref="A382:D382"/>
    <mergeCell ref="AB391:AD391"/>
    <mergeCell ref="AB382:AD382"/>
    <mergeCell ref="E392:AA392"/>
    <mergeCell ref="F107:K109"/>
    <mergeCell ref="F110:K110"/>
    <mergeCell ref="L107:M109"/>
    <mergeCell ref="L110:M110"/>
    <mergeCell ref="N107:O110"/>
    <mergeCell ref="F111:K111"/>
    <mergeCell ref="L111:O111"/>
    <mergeCell ref="AD134:AE135"/>
    <mergeCell ref="AD140:AE141"/>
    <mergeCell ref="Q134:R135"/>
    <mergeCell ref="S134:S135"/>
    <mergeCell ref="T134:V135"/>
    <mergeCell ref="W134:AA135"/>
    <mergeCell ref="AB134:AC135"/>
    <mergeCell ref="AD122:AD123"/>
    <mergeCell ref="E395:AA395"/>
    <mergeCell ref="E394:AA394"/>
  </mergeCells>
  <phoneticPr fontId="1"/>
  <conditionalFormatting sqref="G23">
    <cfRule type="expression" dxfId="846" priority="848">
      <formula>G23=""</formula>
    </cfRule>
  </conditionalFormatting>
  <conditionalFormatting sqref="G25">
    <cfRule type="expression" dxfId="845" priority="847">
      <formula>G25=""</formula>
    </cfRule>
  </conditionalFormatting>
  <conditionalFormatting sqref="W29:Y30">
    <cfRule type="expression" dxfId="844" priority="846">
      <formula>$W$29=""</formula>
    </cfRule>
  </conditionalFormatting>
  <conditionalFormatting sqref="AA29:AC30">
    <cfRule type="expression" dxfId="843" priority="845">
      <formula>$AA$29=""</formula>
    </cfRule>
  </conditionalFormatting>
  <conditionalFormatting sqref="G35">
    <cfRule type="expression" dxfId="842" priority="842">
      <formula>G35=""</formula>
    </cfRule>
  </conditionalFormatting>
  <conditionalFormatting sqref="G37">
    <cfRule type="expression" dxfId="841" priority="843">
      <formula>G37=""</formula>
    </cfRule>
  </conditionalFormatting>
  <conditionalFormatting sqref="G33">
    <cfRule type="expression" dxfId="840" priority="841">
      <formula>G33=""</formula>
    </cfRule>
  </conditionalFormatting>
  <conditionalFormatting sqref="I155 I157">
    <cfRule type="expression" dxfId="839" priority="840">
      <formula>I155=""</formula>
    </cfRule>
  </conditionalFormatting>
  <conditionalFormatting sqref="I159">
    <cfRule type="expression" dxfId="838" priority="839">
      <formula>I159=""</formula>
    </cfRule>
  </conditionalFormatting>
  <conditionalFormatting sqref="I161:J162">
    <cfRule type="expression" dxfId="837" priority="838">
      <formula>I161=""</formula>
    </cfRule>
  </conditionalFormatting>
  <conditionalFormatting sqref="L161:M162">
    <cfRule type="expression" dxfId="836" priority="837">
      <formula>L161=""</formula>
    </cfRule>
  </conditionalFormatting>
  <conditionalFormatting sqref="O161:Q162">
    <cfRule type="expression" dxfId="835" priority="836">
      <formula>O161=""</formula>
    </cfRule>
  </conditionalFormatting>
  <conditionalFormatting sqref="Y161:Z162">
    <cfRule type="expression" dxfId="834" priority="835">
      <formula>Y161=""</formula>
    </cfRule>
  </conditionalFormatting>
  <conditionalFormatting sqref="AB161:AC162">
    <cfRule type="expression" dxfId="833" priority="834">
      <formula>AB161=""</formula>
    </cfRule>
  </conditionalFormatting>
  <conditionalFormatting sqref="F163:L164">
    <cfRule type="expression" dxfId="832" priority="544" stopIfTrue="1">
      <formula>$I$153="Self-employed"</formula>
    </cfRule>
    <cfRule type="expression" dxfId="831" priority="549" stopIfTrue="1">
      <formula>$I$153="Fresh Graduate"</formula>
    </cfRule>
    <cfRule type="expression" dxfId="830" priority="560" stopIfTrue="1">
      <formula>$I$153="Unemployed"</formula>
    </cfRule>
    <cfRule type="expression" dxfId="829" priority="832">
      <formula>F163=""</formula>
    </cfRule>
  </conditionalFormatting>
  <conditionalFormatting sqref="P163:V164 Z163:AG164">
    <cfRule type="expression" dxfId="828" priority="547" stopIfTrue="1">
      <formula>$I$153="Self-employed"</formula>
    </cfRule>
    <cfRule type="expression" dxfId="827" priority="548" stopIfTrue="1">
      <formula>$I$153="Fresh Graduate"</formula>
    </cfRule>
    <cfRule type="expression" dxfId="826" priority="559" stopIfTrue="1">
      <formula>$I$153="Unemployed"</formula>
    </cfRule>
    <cfRule type="expression" dxfId="825" priority="831">
      <formula>P163=""</formula>
    </cfRule>
  </conditionalFormatting>
  <conditionalFormatting sqref="F45">
    <cfRule type="expression" dxfId="824" priority="829">
      <formula>F45=""</formula>
    </cfRule>
  </conditionalFormatting>
  <conditionalFormatting sqref="P45">
    <cfRule type="expression" dxfId="823" priority="828">
      <formula>P45=""</formula>
    </cfRule>
  </conditionalFormatting>
  <conditionalFormatting sqref="Z45">
    <cfRule type="expression" dxfId="822" priority="827">
      <formula>Z45=""</formula>
    </cfRule>
  </conditionalFormatting>
  <conditionalFormatting sqref="F43:V44">
    <cfRule type="expression" dxfId="821" priority="826">
      <formula>$F$43=""</formula>
    </cfRule>
  </conditionalFormatting>
  <conditionalFormatting sqref="AB43:AG44">
    <cfRule type="expression" dxfId="820" priority="825">
      <formula>$AB$43=""</formula>
    </cfRule>
  </conditionalFormatting>
  <conditionalFormatting sqref="Z234 AB234 Z238 AB238 Z242 AB242 Z246 AB246 Z250 AB250 Z254 Z258 AB254 AB258 AB232 Z232 Z65 Z77 Z85 Z89">
    <cfRule type="expression" dxfId="819" priority="815" stopIfTrue="1">
      <formula>$B63=""</formula>
    </cfRule>
    <cfRule type="expression" dxfId="818" priority="823">
      <formula>Z65=""</formula>
    </cfRule>
  </conditionalFormatting>
  <conditionalFormatting sqref="Z236 AB232 Z240 Z244 Z248 AB236 AB240 AB244 AB248 Z252 Z256 AB252 AB256 X63 X75 X83 X87">
    <cfRule type="expression" dxfId="817" priority="813" stopIfTrue="1">
      <formula>$B63=""</formula>
    </cfRule>
    <cfRule type="expression" dxfId="816" priority="814">
      <formula>X63=""</formula>
    </cfRule>
  </conditionalFormatting>
  <conditionalFormatting sqref="J232">
    <cfRule type="expression" dxfId="815" priority="752" stopIfTrue="1">
      <formula>$J232&lt;&gt;""</formula>
    </cfRule>
    <cfRule type="expression" dxfId="814" priority="812">
      <formula>$B232&lt;&gt;""</formula>
    </cfRule>
  </conditionalFormatting>
  <conditionalFormatting sqref="AD232:AF259">
    <cfRule type="expression" dxfId="813" priority="810">
      <formula>$AD232&lt;&gt;""</formula>
    </cfRule>
    <cfRule type="expression" dxfId="812" priority="811">
      <formula>$B232&lt;&gt;""</formula>
    </cfRule>
  </conditionalFormatting>
  <conditionalFormatting sqref="AG232:AG235">
    <cfRule type="expression" dxfId="811" priority="808">
      <formula>$AG232&lt;&gt;""</formula>
    </cfRule>
    <cfRule type="expression" dxfId="810" priority="809">
      <formula>$B232&lt;&gt;""</formula>
    </cfRule>
  </conditionalFormatting>
  <conditionalFormatting sqref="U236:W237 U232:W233 U240:W241 U244:W245 U248:W249 U256:W257">
    <cfRule type="expression" dxfId="809" priority="750">
      <formula>$U232&lt;&gt;""</formula>
    </cfRule>
    <cfRule type="expression" dxfId="808" priority="751">
      <formula>$B232&lt;&gt;""</formula>
    </cfRule>
  </conditionalFormatting>
  <conditionalFormatting sqref="U238:W239 U234:W235 U242:W243 U246:W247 U250:W251 U254:W255 U258:W259">
    <cfRule type="expression" dxfId="807" priority="710">
      <formula>$U234&lt;&gt;""</formula>
    </cfRule>
    <cfRule type="expression" dxfId="806" priority="749">
      <formula>$B232&lt;&gt;""</formula>
    </cfRule>
  </conditionalFormatting>
  <conditionalFormatting sqref="U252:W253">
    <cfRule type="expression" dxfId="805" priority="717">
      <formula>U252&lt;&gt;""</formula>
    </cfRule>
    <cfRule type="expression" dxfId="804" priority="718">
      <formula>$B252&lt;&gt;""</formula>
    </cfRule>
  </conditionalFormatting>
  <conditionalFormatting sqref="W35">
    <cfRule type="expression" dxfId="803" priority="709">
      <formula>W35=""</formula>
    </cfRule>
  </conditionalFormatting>
  <conditionalFormatting sqref="B120 B126 B130 B136 B142">
    <cfRule type="expression" dxfId="802" priority="670">
      <formula>$B120=""</formula>
    </cfRule>
  </conditionalFormatting>
  <conditionalFormatting sqref="L99 L101 L103 L105 AB367 AB364:AB365 AB369">
    <cfRule type="containsBlanks" dxfId="801" priority="651">
      <formula>LEN(TRIM(L99))=0</formula>
    </cfRule>
  </conditionalFormatting>
  <conditionalFormatting sqref="K120">
    <cfRule type="expression" dxfId="800" priority="647">
      <formula>$B$120="No"</formula>
    </cfRule>
    <cfRule type="expression" dxfId="799" priority="850">
      <formula>$B$120="Yes"</formula>
    </cfRule>
  </conditionalFormatting>
  <conditionalFormatting sqref="K120">
    <cfRule type="notContainsBlanks" dxfId="798" priority="648">
      <formula>LEN(TRIM(K120))&gt;0</formula>
    </cfRule>
  </conditionalFormatting>
  <conditionalFormatting sqref="AB122:AC123 AF122:AG123 T122:V123">
    <cfRule type="notContainsBlanks" dxfId="797" priority="626">
      <formula>LEN(TRIM(T122))&gt;0</formula>
    </cfRule>
    <cfRule type="expression" dxfId="796" priority="645">
      <formula>$B$120="Yes"</formula>
    </cfRule>
  </conditionalFormatting>
  <conditionalFormatting sqref="K126">
    <cfRule type="expression" dxfId="795" priority="639">
      <formula>$B$126="No"</formula>
    </cfRule>
    <cfRule type="expression" dxfId="794" priority="641">
      <formula>$B$126="Yes"</formula>
    </cfRule>
  </conditionalFormatting>
  <conditionalFormatting sqref="K126">
    <cfRule type="notContainsBlanks" dxfId="793" priority="640">
      <formula>LEN(TRIM(K126))&gt;0</formula>
    </cfRule>
  </conditionalFormatting>
  <conditionalFormatting sqref="K130">
    <cfRule type="expression" dxfId="792" priority="635">
      <formula>$B$130="No"</formula>
    </cfRule>
    <cfRule type="expression" dxfId="791" priority="637">
      <formula>$B$130="Yes"</formula>
    </cfRule>
  </conditionalFormatting>
  <conditionalFormatting sqref="K130">
    <cfRule type="notContainsBlanks" dxfId="790" priority="636">
      <formula>LEN(TRIM(K130))&gt;0</formula>
    </cfRule>
  </conditionalFormatting>
  <conditionalFormatting sqref="Q122:R123">
    <cfRule type="notContainsBlanks" dxfId="789" priority="643">
      <formula>LEN(TRIM(Q122))&gt;0</formula>
    </cfRule>
    <cfRule type="expression" dxfId="788" priority="646">
      <formula>B120="Yes"</formula>
    </cfRule>
  </conditionalFormatting>
  <conditionalFormatting sqref="K132:P133 W132:AG133">
    <cfRule type="expression" dxfId="787" priority="567">
      <formula>$B$130=""</formula>
    </cfRule>
    <cfRule type="expression" dxfId="786" priority="630">
      <formula>$B$130="No"</formula>
    </cfRule>
    <cfRule type="notContainsBlanks" dxfId="785" priority="631">
      <formula>LEN(TRIM(K132))&gt;0</formula>
    </cfRule>
    <cfRule type="expression" dxfId="784" priority="632">
      <formula>$B$130="Yes"</formula>
    </cfRule>
  </conditionalFormatting>
  <conditionalFormatting sqref="AB134:AC135 AF134:AG135 Q134:R135 T134:V135">
    <cfRule type="notContainsBlanks" dxfId="783" priority="618">
      <formula>LEN(TRIM(Q134))&gt;0</formula>
    </cfRule>
    <cfRule type="expression" dxfId="782" priority="623">
      <formula>$B$130="Yes"</formula>
    </cfRule>
  </conditionalFormatting>
  <conditionalFormatting sqref="I112">
    <cfRule type="containsBlanks" dxfId="781" priority="610">
      <formula>LEN(TRIM(I112))=0</formula>
    </cfRule>
  </conditionalFormatting>
  <conditionalFormatting sqref="G39:V40">
    <cfRule type="containsBlanks" dxfId="780" priority="609">
      <formula>LEN(TRIM(G39))=0</formula>
    </cfRule>
  </conditionalFormatting>
  <conditionalFormatting sqref="Q122:V123 AB122:AG123">
    <cfRule type="expression" dxfId="779" priority="571">
      <formula>$B$120=""</formula>
    </cfRule>
    <cfRule type="expression" dxfId="778" priority="578">
      <formula>$B$120="No"</formula>
    </cfRule>
  </conditionalFormatting>
  <conditionalFormatting sqref="Q134:V135 AB135:AC135 AB134:AD134 AF134:AG135">
    <cfRule type="expression" dxfId="777" priority="565">
      <formula>$B$130=""</formula>
    </cfRule>
    <cfRule type="expression" dxfId="776" priority="576">
      <formula>$B$130="No"</formula>
    </cfRule>
  </conditionalFormatting>
  <conditionalFormatting sqref="I153">
    <cfRule type="containsBlanks" dxfId="775" priority="857">
      <formula>LEN(TRIM(I153))=0</formula>
    </cfRule>
  </conditionalFormatting>
  <conditionalFormatting sqref="K120:AG121">
    <cfRule type="expression" dxfId="774" priority="572">
      <formula>$B$120=""</formula>
    </cfRule>
  </conditionalFormatting>
  <conditionalFormatting sqref="K126:AG127">
    <cfRule type="expression" dxfId="773" priority="569">
      <formula>$B$126=""</formula>
    </cfRule>
  </conditionalFormatting>
  <conditionalFormatting sqref="K130:AG131">
    <cfRule type="expression" dxfId="772" priority="568">
      <formula>$B$130=""</formula>
    </cfRule>
  </conditionalFormatting>
  <conditionalFormatting sqref="I155:AG160">
    <cfRule type="expression" dxfId="771" priority="552" stopIfTrue="1">
      <formula>$I$153="Self-employed"</formula>
    </cfRule>
    <cfRule type="expression" dxfId="770" priority="553" stopIfTrue="1">
      <formula>$I$153="Fresh Graduate"</formula>
    </cfRule>
    <cfRule type="expression" dxfId="769" priority="563" stopIfTrue="1">
      <formula>$I$153="Unemployed"</formula>
    </cfRule>
  </conditionalFormatting>
  <conditionalFormatting sqref="I161:Q162">
    <cfRule type="expression" dxfId="768" priority="551" stopIfTrue="1">
      <formula>$I$153="Fresh Graduate"</formula>
    </cfRule>
    <cfRule type="expression" dxfId="767" priority="562" stopIfTrue="1">
      <formula>$I$153="Unemployed"</formula>
    </cfRule>
  </conditionalFormatting>
  <conditionalFormatting sqref="Y162:AD162 Y161:AE161">
    <cfRule type="expression" dxfId="766" priority="543" stopIfTrue="1">
      <formula>$I$153="Self-employed"</formula>
    </cfRule>
    <cfRule type="expression" dxfId="765" priority="550" stopIfTrue="1">
      <formula>$I$153="Fresh Graduate"</formula>
    </cfRule>
    <cfRule type="expression" dxfId="764" priority="561" stopIfTrue="1">
      <formula>$I$153="Unemployed"</formula>
    </cfRule>
  </conditionalFormatting>
  <conditionalFormatting sqref="Y153">
    <cfRule type="expression" dxfId="763" priority="852" stopIfTrue="1">
      <formula>#REF!="Yes"</formula>
    </cfRule>
    <cfRule type="notContainsBlanks" dxfId="762" priority="853">
      <formula>LEN(TRIM(Y153))&gt;0</formula>
    </cfRule>
    <cfRule type="expression" dxfId="761" priority="854">
      <formula>$I$153="Others"</formula>
    </cfRule>
    <cfRule type="expression" dxfId="760" priority="855" stopIfTrue="1">
      <formula>$I$153=""</formula>
    </cfRule>
    <cfRule type="expression" dxfId="759" priority="856">
      <formula>$I$153&lt;&gt;"Others"</formula>
    </cfRule>
  </conditionalFormatting>
  <conditionalFormatting sqref="H199:V208 H197:P198 W197:AG208 H216:P217 W216:AG217 H218:V223">
    <cfRule type="expression" dxfId="758" priority="540">
      <formula>$I$153="Fresh Graduate"</formula>
    </cfRule>
    <cfRule type="expression" dxfId="757" priority="541">
      <formula>$I$153="Self-employed"</formula>
    </cfRule>
    <cfRule type="expression" dxfId="756" priority="542">
      <formula>$I$153="Unemployed"</formula>
    </cfRule>
  </conditionalFormatting>
  <conditionalFormatting sqref="J232:AG235">
    <cfRule type="expression" dxfId="755" priority="527" stopIfTrue="1">
      <formula>$B$232="Fresh Graduate"</formula>
    </cfRule>
    <cfRule type="expression" dxfId="754" priority="532" stopIfTrue="1">
      <formula>$B$232="Unemployed"</formula>
    </cfRule>
  </conditionalFormatting>
  <conditionalFormatting sqref="AB388 AB391:AB397 AB367 AB364:AB365 AB360 AB369">
    <cfRule type="containsText" dxfId="753" priority="530" operator="containsText" text="No">
      <formula>NOT(ISERROR(SEARCH("No",AB360)))</formula>
    </cfRule>
  </conditionalFormatting>
  <conditionalFormatting sqref="J232:T235">
    <cfRule type="expression" dxfId="752" priority="502" stopIfTrue="1">
      <formula>$I$153="Self-employed"</formula>
    </cfRule>
  </conditionalFormatting>
  <conditionalFormatting sqref="AB398">
    <cfRule type="containsText" dxfId="751" priority="525" operator="containsText" text="No">
      <formula>NOT(ISERROR(SEARCH("No",AB398)))</formula>
    </cfRule>
  </conditionalFormatting>
  <conditionalFormatting sqref="B234:AC235 B232:Y233 AA232:AC233">
    <cfRule type="containsBlanks" dxfId="750" priority="533">
      <formula>LEN(TRIM(B232))=0</formula>
    </cfRule>
  </conditionalFormatting>
  <conditionalFormatting sqref="J232:AC235">
    <cfRule type="expression" dxfId="749" priority="824">
      <formula>$B$232&lt;&gt;""</formula>
    </cfRule>
  </conditionalFormatting>
  <conditionalFormatting sqref="G29">
    <cfRule type="containsBlanks" dxfId="748" priority="858">
      <formula>LEN(TRIM(G29))=0</formula>
    </cfRule>
  </conditionalFormatting>
  <conditionalFormatting sqref="AA39">
    <cfRule type="expression" dxfId="747" priority="499">
      <formula>$AA$37=""</formula>
    </cfRule>
  </conditionalFormatting>
  <conditionalFormatting sqref="W37">
    <cfRule type="expression" dxfId="746" priority="498">
      <formula>W37=""</formula>
    </cfRule>
  </conditionalFormatting>
  <conditionalFormatting sqref="AA39:AG40">
    <cfRule type="cellIs" dxfId="745" priority="497" operator="between">
      <formula>"YES"</formula>
      <formula>"NO"</formula>
    </cfRule>
  </conditionalFormatting>
  <conditionalFormatting sqref="G31">
    <cfRule type="containsBlanks" dxfId="744" priority="496">
      <formula>LEN(TRIM(G31))=0</formula>
    </cfRule>
  </conditionalFormatting>
  <conditionalFormatting sqref="AB371 AB373">
    <cfRule type="containsBlanks" dxfId="743" priority="495">
      <formula>LEN(TRIM(AB371))=0</formula>
    </cfRule>
  </conditionalFormatting>
  <conditionalFormatting sqref="AB363">
    <cfRule type="expression" dxfId="742" priority="493">
      <formula>$W$31&gt;39</formula>
    </cfRule>
    <cfRule type="expression" dxfId="741" priority="494">
      <formula>$W$31=""</formula>
    </cfRule>
  </conditionalFormatting>
  <conditionalFormatting sqref="AB362 AB360">
    <cfRule type="containsBlanks" dxfId="740" priority="491">
      <formula>LEN(TRIM(AB360))=0</formula>
    </cfRule>
  </conditionalFormatting>
  <conditionalFormatting sqref="AB362 AB370:AB371 AB373">
    <cfRule type="containsText" dxfId="739" priority="490" operator="containsText" text="No">
      <formula>NOT(ISERROR(SEARCH("No",AB362)))</formula>
    </cfRule>
  </conditionalFormatting>
  <conditionalFormatting sqref="AB370">
    <cfRule type="containsBlanks" dxfId="738" priority="488">
      <formula>LEN(TRIM(AB370))=0</formula>
    </cfRule>
  </conditionalFormatting>
  <conditionalFormatting sqref="AB366">
    <cfRule type="containsBlanks" dxfId="737" priority="487">
      <formula>LEN(TRIM(AB366))=0</formula>
    </cfRule>
  </conditionalFormatting>
  <conditionalFormatting sqref="AB366">
    <cfRule type="containsText" dxfId="736" priority="486" operator="containsText" text="No">
      <formula>NOT(ISERROR(SEARCH("No",AB366)))</formula>
    </cfRule>
  </conditionalFormatting>
  <conditionalFormatting sqref="AB386">
    <cfRule type="containsText" dxfId="735" priority="483" operator="containsText" text="No">
      <formula>NOT(ISERROR(SEARCH("No",AB386)))</formula>
    </cfRule>
  </conditionalFormatting>
  <conditionalFormatting sqref="AB387">
    <cfRule type="containsText" dxfId="734" priority="482" operator="containsText" text="No">
      <formula>NOT(ISERROR(SEARCH("No",AB387)))</formula>
    </cfRule>
  </conditionalFormatting>
  <conditionalFormatting sqref="AB376 AB381">
    <cfRule type="containsText" dxfId="733" priority="481" operator="containsText" text="No">
      <formula>NOT(ISERROR(SEARCH("No",AB376)))</formula>
    </cfRule>
  </conditionalFormatting>
  <conditionalFormatting sqref="Y31:Z32">
    <cfRule type="expression" dxfId="732" priority="865">
      <formula>#REF!=""</formula>
    </cfRule>
    <cfRule type="expression" dxfId="731" priority="866">
      <formula>AC29=""</formula>
    </cfRule>
    <cfRule type="expression" dxfId="730" priority="867">
      <formula>Y29=""</formula>
    </cfRule>
  </conditionalFormatting>
  <conditionalFormatting sqref="AC31:AC32">
    <cfRule type="expression" dxfId="729" priority="868">
      <formula>AJ29=""</formula>
    </cfRule>
    <cfRule type="expression" dxfId="728" priority="869">
      <formula>#REF!=""</formula>
    </cfRule>
    <cfRule type="expression" dxfId="727" priority="870">
      <formula>AC29=""</formula>
    </cfRule>
  </conditionalFormatting>
  <conditionalFormatting sqref="AD31:AE32">
    <cfRule type="expression" dxfId="726" priority="871">
      <formula>#REF!=""</formula>
    </cfRule>
    <cfRule type="expression" dxfId="725" priority="872">
      <formula>#REF!=""</formula>
    </cfRule>
    <cfRule type="expression" dxfId="724" priority="873">
      <formula>AD29=""</formula>
    </cfRule>
  </conditionalFormatting>
  <conditionalFormatting sqref="AF31:AG32">
    <cfRule type="expression" dxfId="723" priority="874">
      <formula>#REF!=""</formula>
    </cfRule>
    <cfRule type="expression" dxfId="722" priority="875">
      <formula>AH29=""</formula>
    </cfRule>
    <cfRule type="expression" dxfId="721" priority="876">
      <formula>AF29=""</formula>
    </cfRule>
  </conditionalFormatting>
  <conditionalFormatting sqref="Z234:Z235 AB234:AC235">
    <cfRule type="cellIs" dxfId="720" priority="475" operator="equal">
      <formula>""</formula>
    </cfRule>
  </conditionalFormatting>
  <conditionalFormatting sqref="AB232:AC233">
    <cfRule type="cellIs" dxfId="719" priority="472" operator="equal">
      <formula>""</formula>
    </cfRule>
  </conditionalFormatting>
  <conditionalFormatting sqref="Z232:Z233">
    <cfRule type="containsBlanks" dxfId="718" priority="468">
      <formula>LEN(TRIM(Z232))=0</formula>
    </cfRule>
  </conditionalFormatting>
  <conditionalFormatting sqref="Z232:Z233">
    <cfRule type="cellIs" dxfId="717" priority="465" operator="equal">
      <formula>""</formula>
    </cfRule>
  </conditionalFormatting>
  <conditionalFormatting sqref="W31:X32">
    <cfRule type="expression" dxfId="716" priority="1710">
      <formula>AF29=""</formula>
    </cfRule>
    <cfRule type="expression" dxfId="715" priority="1711">
      <formula>AA29=""</formula>
    </cfRule>
    <cfRule type="expression" dxfId="714" priority="1712">
      <formula>W29=""</formula>
    </cfRule>
  </conditionalFormatting>
  <conditionalFormatting sqref="AA31:AB32">
    <cfRule type="expression" dxfId="713" priority="1713">
      <formula>AH29=""</formula>
    </cfRule>
    <cfRule type="expression" dxfId="712" priority="1714">
      <formula>AF29=""</formula>
    </cfRule>
    <cfRule type="expression" dxfId="711" priority="1715">
      <formula>AA29=""</formula>
    </cfRule>
  </conditionalFormatting>
  <conditionalFormatting sqref="AB382">
    <cfRule type="containsBlanks" dxfId="710" priority="336">
      <formula>LEN(TRIM(AB382))=0</formula>
    </cfRule>
  </conditionalFormatting>
  <conditionalFormatting sqref="AB382">
    <cfRule type="containsText" dxfId="709" priority="335" operator="containsText" text="No">
      <formula>NOT(ISERROR(SEARCH("No",AB382)))</formula>
    </cfRule>
  </conditionalFormatting>
  <conditionalFormatting sqref="X65">
    <cfRule type="expression" dxfId="708" priority="326" stopIfTrue="1">
      <formula>$B63=""</formula>
    </cfRule>
    <cfRule type="expression" dxfId="707" priority="334">
      <formula>X65=""</formula>
    </cfRule>
  </conditionalFormatting>
  <conditionalFormatting sqref="F65">
    <cfRule type="expression" dxfId="706" priority="327">
      <formula>F65&lt;&gt;""</formula>
    </cfRule>
    <cfRule type="expression" dxfId="705" priority="329">
      <formula>B63="Higher Education"</formula>
    </cfRule>
    <cfRule type="expression" dxfId="704" priority="331">
      <formula>B63="Upper Secondary Education"</formula>
    </cfRule>
    <cfRule type="expression" dxfId="703" priority="332">
      <formula>B63="Lower Secondary Education"</formula>
    </cfRule>
    <cfRule type="expression" dxfId="702" priority="333">
      <formula>B63="Primary Education"</formula>
    </cfRule>
  </conditionalFormatting>
  <conditionalFormatting sqref="F63">
    <cfRule type="expression" dxfId="701" priority="328" stopIfTrue="1">
      <formula>B63=""</formula>
    </cfRule>
    <cfRule type="expression" dxfId="700" priority="330">
      <formula>F63=""</formula>
    </cfRule>
  </conditionalFormatting>
  <conditionalFormatting sqref="Z63">
    <cfRule type="expression" dxfId="699" priority="324" stopIfTrue="1">
      <formula>$B63=""</formula>
    </cfRule>
    <cfRule type="expression" dxfId="698" priority="325">
      <formula>Z63=""</formula>
    </cfRule>
  </conditionalFormatting>
  <conditionalFormatting sqref="AB63 AB75 AB83 AB87">
    <cfRule type="expression" dxfId="697" priority="319">
      <formula>AB63&lt;&gt;""</formula>
    </cfRule>
    <cfRule type="expression" dxfId="696" priority="320">
      <formula>B63="Higher Education"</formula>
    </cfRule>
    <cfRule type="expression" dxfId="695" priority="321">
      <formula>$B63="Upper Secondary Education"</formula>
    </cfRule>
    <cfRule type="expression" dxfId="694" priority="322">
      <formula>$B63="Lower Secondary Education"</formula>
    </cfRule>
    <cfRule type="expression" dxfId="693" priority="323">
      <formula>$B63="Primary Education"</formula>
    </cfRule>
  </conditionalFormatting>
  <conditionalFormatting sqref="O63:Q66">
    <cfRule type="containsBlanks" dxfId="692" priority="316">
      <formula>LEN(TRIM(O63))=0</formula>
    </cfRule>
  </conditionalFormatting>
  <conditionalFormatting sqref="O63:Q66">
    <cfRule type="expression" dxfId="691" priority="315">
      <formula>$B$63=""</formula>
    </cfRule>
  </conditionalFormatting>
  <conditionalFormatting sqref="Z69">
    <cfRule type="expression" dxfId="690" priority="313" stopIfTrue="1">
      <formula>$B67=""</formula>
    </cfRule>
    <cfRule type="expression" dxfId="689" priority="314">
      <formula>Z69=""</formula>
    </cfRule>
  </conditionalFormatting>
  <conditionalFormatting sqref="X67">
    <cfRule type="expression" dxfId="688" priority="311" stopIfTrue="1">
      <formula>$B67=""</formula>
    </cfRule>
    <cfRule type="expression" dxfId="687" priority="312">
      <formula>X67=""</formula>
    </cfRule>
  </conditionalFormatting>
  <conditionalFormatting sqref="AB67">
    <cfRule type="expression" dxfId="686" priority="306">
      <formula>AB67&lt;&gt;""</formula>
    </cfRule>
    <cfRule type="expression" dxfId="685" priority="307">
      <formula>B67="Higher Education"</formula>
    </cfRule>
    <cfRule type="expression" dxfId="684" priority="308">
      <formula>$B67="Upper Secondary Education"</formula>
    </cfRule>
    <cfRule type="expression" dxfId="683" priority="309">
      <formula>$B67="Lower Secondary Education"</formula>
    </cfRule>
    <cfRule type="expression" dxfId="682" priority="310">
      <formula>$B67="Primary Education"</formula>
    </cfRule>
  </conditionalFormatting>
  <conditionalFormatting sqref="X69">
    <cfRule type="expression" dxfId="681" priority="304" stopIfTrue="1">
      <formula>$B67=""</formula>
    </cfRule>
    <cfRule type="expression" dxfId="680" priority="305">
      <formula>X69=""</formula>
    </cfRule>
  </conditionalFormatting>
  <conditionalFormatting sqref="Z67">
    <cfRule type="expression" dxfId="679" priority="302" stopIfTrue="1">
      <formula>$B67=""</formula>
    </cfRule>
    <cfRule type="expression" dxfId="678" priority="303">
      <formula>Z67=""</formula>
    </cfRule>
  </conditionalFormatting>
  <conditionalFormatting sqref="F67">
    <cfRule type="expression" dxfId="677" priority="300" stopIfTrue="1">
      <formula>B67=""</formula>
    </cfRule>
    <cfRule type="expression" dxfId="676" priority="301">
      <formula>F67=""</formula>
    </cfRule>
  </conditionalFormatting>
  <conditionalFormatting sqref="F69">
    <cfRule type="expression" dxfId="675" priority="295">
      <formula>F69&lt;&gt;""</formula>
    </cfRule>
    <cfRule type="expression" dxfId="674" priority="296">
      <formula>B67="Higher Education"</formula>
    </cfRule>
    <cfRule type="expression" dxfId="673" priority="297">
      <formula>B67="Upper Secondary Education"</formula>
    </cfRule>
    <cfRule type="expression" dxfId="672" priority="298">
      <formula>B67="Lower Secondary Education"</formula>
    </cfRule>
    <cfRule type="expression" dxfId="671" priority="299">
      <formula>B67="Primary Education"</formula>
    </cfRule>
  </conditionalFormatting>
  <conditionalFormatting sqref="T67:U70">
    <cfRule type="expression" dxfId="670" priority="293">
      <formula>$B$67=""</formula>
    </cfRule>
    <cfRule type="containsBlanks" dxfId="669" priority="294">
      <formula>LEN(TRIM(T67))=0</formula>
    </cfRule>
  </conditionalFormatting>
  <conditionalFormatting sqref="O67:Q70">
    <cfRule type="containsBlanks" dxfId="668" priority="292">
      <formula>LEN(TRIM(O67))=0</formula>
    </cfRule>
  </conditionalFormatting>
  <conditionalFormatting sqref="O67:Q70">
    <cfRule type="expression" dxfId="667" priority="291">
      <formula>$B$67=""</formula>
    </cfRule>
  </conditionalFormatting>
  <conditionalFormatting sqref="Z73">
    <cfRule type="expression" dxfId="666" priority="289" stopIfTrue="1">
      <formula>$B71=""</formula>
    </cfRule>
    <cfRule type="expression" dxfId="665" priority="290">
      <formula>Z73=""</formula>
    </cfRule>
  </conditionalFormatting>
  <conditionalFormatting sqref="X71">
    <cfRule type="expression" dxfId="664" priority="287" stopIfTrue="1">
      <formula>$B71=""</formula>
    </cfRule>
    <cfRule type="expression" dxfId="663" priority="288">
      <formula>X71=""</formula>
    </cfRule>
  </conditionalFormatting>
  <conditionalFormatting sqref="AB71">
    <cfRule type="expression" dxfId="662" priority="282">
      <formula>AB71&lt;&gt;""</formula>
    </cfRule>
    <cfRule type="expression" dxfId="661" priority="283">
      <formula>B71="Higher Education"</formula>
    </cfRule>
    <cfRule type="expression" dxfId="660" priority="284">
      <formula>$B71="Upper Secondary Education"</formula>
    </cfRule>
    <cfRule type="expression" dxfId="659" priority="285">
      <formula>$B71="Lower Secondary Education"</formula>
    </cfRule>
    <cfRule type="expression" dxfId="658" priority="286">
      <formula>$B71="Primary Education"</formula>
    </cfRule>
  </conditionalFormatting>
  <conditionalFormatting sqref="X73">
    <cfRule type="expression" dxfId="657" priority="280" stopIfTrue="1">
      <formula>$B71=""</formula>
    </cfRule>
    <cfRule type="expression" dxfId="656" priority="281">
      <formula>X73=""</formula>
    </cfRule>
  </conditionalFormatting>
  <conditionalFormatting sqref="Z71">
    <cfRule type="expression" dxfId="655" priority="278" stopIfTrue="1">
      <formula>$B71=""</formula>
    </cfRule>
    <cfRule type="expression" dxfId="654" priority="279">
      <formula>Z71=""</formula>
    </cfRule>
  </conditionalFormatting>
  <conditionalFormatting sqref="X77">
    <cfRule type="expression" dxfId="653" priority="276" stopIfTrue="1">
      <formula>$B75=""</formula>
    </cfRule>
    <cfRule type="expression" dxfId="652" priority="277">
      <formula>X77=""</formula>
    </cfRule>
  </conditionalFormatting>
  <conditionalFormatting sqref="Z75">
    <cfRule type="expression" dxfId="651" priority="274" stopIfTrue="1">
      <formula>$B75=""</formula>
    </cfRule>
    <cfRule type="expression" dxfId="650" priority="275">
      <formula>Z75=""</formula>
    </cfRule>
  </conditionalFormatting>
  <conditionalFormatting sqref="F71">
    <cfRule type="expression" dxfId="649" priority="272" stopIfTrue="1">
      <formula>B71=""</formula>
    </cfRule>
    <cfRule type="expression" dxfId="648" priority="273">
      <formula>F71=""</formula>
    </cfRule>
  </conditionalFormatting>
  <conditionalFormatting sqref="F75">
    <cfRule type="expression" dxfId="647" priority="270" stopIfTrue="1">
      <formula>B75=""</formula>
    </cfRule>
    <cfRule type="expression" dxfId="646" priority="271">
      <formula>F75=""</formula>
    </cfRule>
  </conditionalFormatting>
  <conditionalFormatting sqref="F73">
    <cfRule type="expression" dxfId="645" priority="265">
      <formula>F73&lt;&gt;""</formula>
    </cfRule>
    <cfRule type="expression" dxfId="644" priority="266">
      <formula>B71="Higher Education"</formula>
    </cfRule>
    <cfRule type="expression" dxfId="643" priority="267">
      <formula>B71="Upper Secondary Education"</formula>
    </cfRule>
    <cfRule type="expression" dxfId="642" priority="268">
      <formula>B71="Lower Secondary Education"</formula>
    </cfRule>
    <cfRule type="expression" dxfId="641" priority="269">
      <formula>B71="Primary Education"</formula>
    </cfRule>
  </conditionalFormatting>
  <conditionalFormatting sqref="F77">
    <cfRule type="expression" dxfId="640" priority="260">
      <formula>F77&lt;&gt;""</formula>
    </cfRule>
    <cfRule type="expression" dxfId="639" priority="261">
      <formula>B75="Higher Education"</formula>
    </cfRule>
    <cfRule type="expression" dxfId="638" priority="262">
      <formula>B75="Upper Secondary Education"</formula>
    </cfRule>
    <cfRule type="expression" dxfId="637" priority="263">
      <formula>B75="Lower Secondary Education"</formula>
    </cfRule>
    <cfRule type="expression" dxfId="636" priority="264">
      <formula>B75="Primary Education"</formula>
    </cfRule>
  </conditionalFormatting>
  <conditionalFormatting sqref="T71:U74">
    <cfRule type="expression" dxfId="635" priority="258">
      <formula>$B$71=""</formula>
    </cfRule>
    <cfRule type="containsBlanks" dxfId="634" priority="259">
      <formula>LEN(TRIM(T71))=0</formula>
    </cfRule>
  </conditionalFormatting>
  <conditionalFormatting sqref="T75:U78">
    <cfRule type="expression" dxfId="633" priority="256">
      <formula>$B$75=""</formula>
    </cfRule>
    <cfRule type="containsBlanks" dxfId="632" priority="257">
      <formula>LEN(TRIM(T75))=0</formula>
    </cfRule>
  </conditionalFormatting>
  <conditionalFormatting sqref="O71:Q78">
    <cfRule type="containsBlanks" dxfId="631" priority="255">
      <formula>LEN(TRIM(O71))=0</formula>
    </cfRule>
  </conditionalFormatting>
  <conditionalFormatting sqref="O71:Q74">
    <cfRule type="expression" dxfId="630" priority="254">
      <formula>$B$71=""</formula>
    </cfRule>
  </conditionalFormatting>
  <conditionalFormatting sqref="O75:Q78">
    <cfRule type="expression" dxfId="629" priority="253">
      <formula>$B$75=""</formula>
    </cfRule>
  </conditionalFormatting>
  <conditionalFormatting sqref="Z81">
    <cfRule type="expression" dxfId="628" priority="251" stopIfTrue="1">
      <formula>$B79=""</formula>
    </cfRule>
    <cfRule type="expression" dxfId="627" priority="252">
      <formula>Z81=""</formula>
    </cfRule>
  </conditionalFormatting>
  <conditionalFormatting sqref="X79">
    <cfRule type="expression" dxfId="626" priority="249" stopIfTrue="1">
      <formula>$B79=""</formula>
    </cfRule>
    <cfRule type="expression" dxfId="625" priority="250">
      <formula>X79=""</formula>
    </cfRule>
  </conditionalFormatting>
  <conditionalFormatting sqref="AB79">
    <cfRule type="expression" dxfId="624" priority="244">
      <formula>AB79&lt;&gt;""</formula>
    </cfRule>
    <cfRule type="expression" dxfId="623" priority="245">
      <formula>B79="Higher Education"</formula>
    </cfRule>
    <cfRule type="expression" dxfId="622" priority="246">
      <formula>$B79="Upper Secondary Education"</formula>
    </cfRule>
    <cfRule type="expression" dxfId="621" priority="247">
      <formula>$B79="Lower Secondary Education"</formula>
    </cfRule>
    <cfRule type="expression" dxfId="620" priority="248">
      <formula>$B79="Primary Education"</formula>
    </cfRule>
  </conditionalFormatting>
  <conditionalFormatting sqref="X81">
    <cfRule type="expression" dxfId="619" priority="242" stopIfTrue="1">
      <formula>$B79=""</formula>
    </cfRule>
    <cfRule type="expression" dxfId="618" priority="243">
      <formula>X81=""</formula>
    </cfRule>
  </conditionalFormatting>
  <conditionalFormatting sqref="Z79">
    <cfRule type="expression" dxfId="617" priority="240" stopIfTrue="1">
      <formula>$B79=""</formula>
    </cfRule>
    <cfRule type="expression" dxfId="616" priority="241">
      <formula>Z79=""</formula>
    </cfRule>
  </conditionalFormatting>
  <conditionalFormatting sqref="X85">
    <cfRule type="expression" dxfId="615" priority="238" stopIfTrue="1">
      <formula>$B83=""</formula>
    </cfRule>
    <cfRule type="expression" dxfId="614" priority="239">
      <formula>X85=""</formula>
    </cfRule>
  </conditionalFormatting>
  <conditionalFormatting sqref="Z83">
    <cfRule type="expression" dxfId="613" priority="236" stopIfTrue="1">
      <formula>$B83=""</formula>
    </cfRule>
    <cfRule type="expression" dxfId="612" priority="237">
      <formula>Z83=""</formula>
    </cfRule>
  </conditionalFormatting>
  <conditionalFormatting sqref="X89">
    <cfRule type="expression" dxfId="611" priority="234" stopIfTrue="1">
      <formula>$B87=""</formula>
    </cfRule>
    <cfRule type="expression" dxfId="610" priority="235">
      <formula>X89=""</formula>
    </cfRule>
  </conditionalFormatting>
  <conditionalFormatting sqref="Z87">
    <cfRule type="expression" dxfId="609" priority="232" stopIfTrue="1">
      <formula>$B87=""</formula>
    </cfRule>
    <cfRule type="expression" dxfId="608" priority="233">
      <formula>Z87=""</formula>
    </cfRule>
  </conditionalFormatting>
  <conditionalFormatting sqref="F79">
    <cfRule type="expression" dxfId="607" priority="230" stopIfTrue="1">
      <formula>B79=""</formula>
    </cfRule>
    <cfRule type="expression" dxfId="606" priority="231">
      <formula>F79=""</formula>
    </cfRule>
  </conditionalFormatting>
  <conditionalFormatting sqref="F83">
    <cfRule type="expression" dxfId="605" priority="228" stopIfTrue="1">
      <formula>B83=""</formula>
    </cfRule>
    <cfRule type="expression" dxfId="604" priority="229">
      <formula>F83=""</formula>
    </cfRule>
  </conditionalFormatting>
  <conditionalFormatting sqref="F87">
    <cfRule type="expression" dxfId="603" priority="226" stopIfTrue="1">
      <formula>B87=""</formula>
    </cfRule>
    <cfRule type="expression" dxfId="602" priority="227">
      <formula>F87=""</formula>
    </cfRule>
  </conditionalFormatting>
  <conditionalFormatting sqref="F81">
    <cfRule type="expression" dxfId="601" priority="221">
      <formula>F81&lt;&gt;""</formula>
    </cfRule>
    <cfRule type="expression" dxfId="600" priority="222">
      <formula>B79="Higher Education"</formula>
    </cfRule>
    <cfRule type="expression" dxfId="599" priority="223">
      <formula>B79="Upper Secondary Education"</formula>
    </cfRule>
    <cfRule type="expression" dxfId="598" priority="224">
      <formula>B79="Lower Secondary Education"</formula>
    </cfRule>
    <cfRule type="expression" dxfId="597" priority="225">
      <formula>B79="Primary Education"</formula>
    </cfRule>
  </conditionalFormatting>
  <conditionalFormatting sqref="F85">
    <cfRule type="expression" dxfId="596" priority="216">
      <formula>F85&lt;&gt;""</formula>
    </cfRule>
    <cfRule type="expression" dxfId="595" priority="217">
      <formula>B83="Higher Education"</formula>
    </cfRule>
    <cfRule type="expression" dxfId="594" priority="218">
      <formula>B83="Upper Secondary Education"</formula>
    </cfRule>
    <cfRule type="expression" dxfId="593" priority="219">
      <formula>B83="Lower Secondary Education"</formula>
    </cfRule>
    <cfRule type="expression" dxfId="592" priority="220">
      <formula>B83="Primary Education"</formula>
    </cfRule>
  </conditionalFormatting>
  <conditionalFormatting sqref="F89">
    <cfRule type="expression" dxfId="591" priority="211">
      <formula>F89&lt;&gt;""</formula>
    </cfRule>
    <cfRule type="expression" dxfId="590" priority="212">
      <formula>B87="Higher Education"</formula>
    </cfRule>
    <cfRule type="expression" dxfId="589" priority="213">
      <formula>B87="Upper Secondary Education"</formula>
    </cfRule>
    <cfRule type="expression" dxfId="588" priority="214">
      <formula>B87="Lower Secondary Education"</formula>
    </cfRule>
    <cfRule type="expression" dxfId="587" priority="215">
      <formula>B87="Primary Education"</formula>
    </cfRule>
  </conditionalFormatting>
  <conditionalFormatting sqref="O79 O83 O87">
    <cfRule type="containsBlanks" dxfId="586" priority="204">
      <formula>LEN(TRIM(O79))=0</formula>
    </cfRule>
  </conditionalFormatting>
  <conditionalFormatting sqref="O79">
    <cfRule type="expression" dxfId="585" priority="203">
      <formula>$B$79=""</formula>
    </cfRule>
  </conditionalFormatting>
  <conditionalFormatting sqref="O83">
    <cfRule type="expression" dxfId="584" priority="202">
      <formula>$B$83=""</formula>
    </cfRule>
  </conditionalFormatting>
  <conditionalFormatting sqref="O87">
    <cfRule type="expression" dxfId="583" priority="201">
      <formula>$B$87=""</formula>
    </cfRule>
  </conditionalFormatting>
  <conditionalFormatting sqref="R63:U66">
    <cfRule type="expression" dxfId="582" priority="317">
      <formula>$B$63=""</formula>
    </cfRule>
    <cfRule type="containsBlanks" dxfId="581" priority="318">
      <formula>LEN(TRIM(R63))=0</formula>
    </cfRule>
  </conditionalFormatting>
  <conditionalFormatting sqref="R67:S70">
    <cfRule type="expression" dxfId="580" priority="195">
      <formula>$B$63=""</formula>
    </cfRule>
    <cfRule type="containsBlanks" dxfId="579" priority="196">
      <formula>LEN(TRIM(R67))=0</formula>
    </cfRule>
  </conditionalFormatting>
  <conditionalFormatting sqref="R71:S74">
    <cfRule type="expression" dxfId="578" priority="193">
      <formula>$B$63=""</formula>
    </cfRule>
    <cfRule type="containsBlanks" dxfId="577" priority="194">
      <formula>LEN(TRIM(R71))=0</formula>
    </cfRule>
  </conditionalFormatting>
  <conditionalFormatting sqref="R75:S78">
    <cfRule type="expression" dxfId="576" priority="191">
      <formula>$B$63=""</formula>
    </cfRule>
    <cfRule type="containsBlanks" dxfId="575" priority="192">
      <formula>LEN(TRIM(R75))=0</formula>
    </cfRule>
  </conditionalFormatting>
  <conditionalFormatting sqref="T79:U82">
    <cfRule type="expression" dxfId="574" priority="189">
      <formula>$B$75=""</formula>
    </cfRule>
    <cfRule type="containsBlanks" dxfId="573" priority="190">
      <formula>LEN(TRIM(T79))=0</formula>
    </cfRule>
  </conditionalFormatting>
  <conditionalFormatting sqref="R79:S82">
    <cfRule type="expression" dxfId="572" priority="187">
      <formula>$B$63=""</formula>
    </cfRule>
    <cfRule type="containsBlanks" dxfId="571" priority="188">
      <formula>LEN(TRIM(R79))=0</formula>
    </cfRule>
  </conditionalFormatting>
  <conditionalFormatting sqref="T83:U86">
    <cfRule type="expression" dxfId="570" priority="185">
      <formula>$B$75=""</formula>
    </cfRule>
    <cfRule type="containsBlanks" dxfId="569" priority="186">
      <formula>LEN(TRIM(T83))=0</formula>
    </cfRule>
  </conditionalFormatting>
  <conditionalFormatting sqref="R83:S86">
    <cfRule type="expression" dxfId="568" priority="183">
      <formula>$B$63=""</formula>
    </cfRule>
    <cfRule type="containsBlanks" dxfId="567" priority="184">
      <formula>LEN(TRIM(R83))=0</formula>
    </cfRule>
  </conditionalFormatting>
  <conditionalFormatting sqref="T87:U90">
    <cfRule type="expression" dxfId="566" priority="181">
      <formula>$B$75=""</formula>
    </cfRule>
    <cfRule type="containsBlanks" dxfId="565" priority="182">
      <formula>LEN(TRIM(T87))=0</formula>
    </cfRule>
  </conditionalFormatting>
  <conditionalFormatting sqref="R87:S90">
    <cfRule type="expression" dxfId="564" priority="179">
      <formula>$B$63=""</formula>
    </cfRule>
    <cfRule type="containsBlanks" dxfId="563" priority="180">
      <formula>LEN(TRIM(R87))=0</formula>
    </cfRule>
  </conditionalFormatting>
  <conditionalFormatting sqref="AE161">
    <cfRule type="expression" dxfId="562" priority="99">
      <formula>AE161=""</formula>
    </cfRule>
  </conditionalFormatting>
  <conditionalFormatting sqref="AE29:AG30">
    <cfRule type="expression" dxfId="561" priority="95">
      <formula>AE29=""</formula>
    </cfRule>
  </conditionalFormatting>
  <conditionalFormatting sqref="F47:V48">
    <cfRule type="expression" dxfId="560" priority="94">
      <formula>F47=""</formula>
    </cfRule>
  </conditionalFormatting>
  <conditionalFormatting sqref="AB47:AG48">
    <cfRule type="expression" dxfId="559" priority="93">
      <formula>AB47=""</formula>
    </cfRule>
  </conditionalFormatting>
  <conditionalFormatting sqref="F49:L50">
    <cfRule type="expression" dxfId="558" priority="92">
      <formula>F49=""</formula>
    </cfRule>
  </conditionalFormatting>
  <conditionalFormatting sqref="P49:V50">
    <cfRule type="expression" dxfId="557" priority="91">
      <formula>P49=""</formula>
    </cfRule>
  </conditionalFormatting>
  <conditionalFormatting sqref="Z49:AG50">
    <cfRule type="expression" dxfId="556" priority="90">
      <formula>Z49=""</formula>
    </cfRule>
  </conditionalFormatting>
  <conditionalFormatting sqref="L116:O117">
    <cfRule type="expression" dxfId="555" priority="85">
      <formula>$I$114&lt;&gt;""</formula>
    </cfRule>
    <cfRule type="expression" dxfId="554" priority="86">
      <formula>$I$114="Word"</formula>
    </cfRule>
  </conditionalFormatting>
  <conditionalFormatting sqref="K138:P139 W138:AG139 Q140:R141 T140:V141 AB140:AC141 AF140:AG141 K136:AG137">
    <cfRule type="expression" dxfId="553" priority="11">
      <formula>$B$136="No"</formula>
    </cfRule>
    <cfRule type="expression" dxfId="552" priority="13">
      <formula>$B$136="Yes"</formula>
    </cfRule>
  </conditionalFormatting>
  <conditionalFormatting sqref="K136:AG137 K138:P139 Q140:R141 T140:V141 W138:AG139 AB140:AC141 AF140:AG141">
    <cfRule type="expression" dxfId="551" priority="10">
      <formula>$B$136=""</formula>
    </cfRule>
  </conditionalFormatting>
  <conditionalFormatting sqref="K142:AG143 K144:P145 W144:AG145 Q146:R147 T146:V147 AB146:AC147 AF146:AG147">
    <cfRule type="expression" dxfId="550" priority="73">
      <formula>$B$142="Yes"</formula>
    </cfRule>
    <cfRule type="expression" dxfId="549" priority="78">
      <formula>$B$142="No"</formula>
    </cfRule>
    <cfRule type="expression" dxfId="548" priority="80">
      <formula>$B$142=""</formula>
    </cfRule>
  </conditionalFormatting>
  <conditionalFormatting sqref="S140:S141 AD140:AE141">
    <cfRule type="expression" dxfId="547" priority="71">
      <formula>$B$136="No"</formula>
    </cfRule>
    <cfRule type="expression" dxfId="546" priority="76">
      <formula>$B$136=""</formula>
    </cfRule>
    <cfRule type="expression" priority="77">
      <formula>$B$136="Yes"</formula>
    </cfRule>
  </conditionalFormatting>
  <conditionalFormatting sqref="S146:S147 AD146:AE147">
    <cfRule type="expression" dxfId="545" priority="1">
      <formula>$B$142=""</formula>
    </cfRule>
    <cfRule type="expression" dxfId="544" priority="2">
      <formula>$B$142="No"</formula>
    </cfRule>
    <cfRule type="expression" dxfId="543" priority="74">
      <formula>$B$142="Yes"</formula>
    </cfRule>
  </conditionalFormatting>
  <conditionalFormatting sqref="B183:C184">
    <cfRule type="expression" dxfId="542" priority="62">
      <formula>$A$183=TRUE</formula>
    </cfRule>
    <cfRule type="expression" dxfId="541" priority="67">
      <formula>$A$184=FALSE</formula>
    </cfRule>
    <cfRule type="expression" dxfId="540" priority="68">
      <formula>$A$184=TRUE</formula>
    </cfRule>
  </conditionalFormatting>
  <conditionalFormatting sqref="B185:C186">
    <cfRule type="expression" dxfId="539" priority="61">
      <formula>$A$185=TRUE</formula>
    </cfRule>
    <cfRule type="expression" dxfId="538" priority="66">
      <formula>$A$186=FALSE</formula>
    </cfRule>
  </conditionalFormatting>
  <conditionalFormatting sqref="B187:C188">
    <cfRule type="expression" dxfId="537" priority="60">
      <formula>$A$187=TRUE</formula>
    </cfRule>
    <cfRule type="expression" dxfId="536" priority="65">
      <formula>$A$188=FALSE</formula>
    </cfRule>
  </conditionalFormatting>
  <conditionalFormatting sqref="B189:C190">
    <cfRule type="expression" dxfId="535" priority="59">
      <formula>$A$189=TRUE</formula>
    </cfRule>
    <cfRule type="expression" dxfId="534" priority="64">
      <formula>$A$190=FALSE</formula>
    </cfRule>
  </conditionalFormatting>
  <conditionalFormatting sqref="B191:C192">
    <cfRule type="expression" dxfId="533" priority="58">
      <formula>$A$191=TRUE</formula>
    </cfRule>
    <cfRule type="expression" dxfId="532" priority="63">
      <formula>$A$192=FALSE</formula>
    </cfRule>
  </conditionalFormatting>
  <conditionalFormatting sqref="AB376:AD377">
    <cfRule type="expression" dxfId="531" priority="56">
      <formula>$AB$376=""</formula>
    </cfRule>
    <cfRule type="expression" priority="57">
      <formula>$AB$376="Yes"</formula>
    </cfRule>
  </conditionalFormatting>
  <conditionalFormatting sqref="AB381:AD381">
    <cfRule type="expression" dxfId="530" priority="52">
      <formula>$AB$381=""</formula>
    </cfRule>
  </conditionalFormatting>
  <conditionalFormatting sqref="AB382:AD382">
    <cfRule type="expression" dxfId="529" priority="51">
      <formula>$AB$382=""</formula>
    </cfRule>
  </conditionalFormatting>
  <conditionalFormatting sqref="AB378">
    <cfRule type="containsText" dxfId="528" priority="50" operator="containsText" text="No">
      <formula>NOT(ISERROR(SEARCH("No",AB378)))</formula>
    </cfRule>
  </conditionalFormatting>
  <conditionalFormatting sqref="AB380">
    <cfRule type="containsText" dxfId="527" priority="46" operator="containsText" text="No">
      <formula>NOT(ISERROR(SEARCH("No",AB380)))</formula>
    </cfRule>
  </conditionalFormatting>
  <conditionalFormatting sqref="AB378">
    <cfRule type="expression" dxfId="526" priority="44">
      <formula>$AB$378=""</formula>
    </cfRule>
  </conditionalFormatting>
  <conditionalFormatting sqref="AB380:AD380">
    <cfRule type="expression" dxfId="525" priority="42">
      <formula>$AB$380=""</formula>
    </cfRule>
  </conditionalFormatting>
  <conditionalFormatting sqref="AB372">
    <cfRule type="containsBlanks" dxfId="524" priority="41">
      <formula>LEN(TRIM(AB372))=0</formula>
    </cfRule>
  </conditionalFormatting>
  <conditionalFormatting sqref="AB372">
    <cfRule type="containsText" dxfId="523" priority="40" operator="containsText" text="No">
      <formula>NOT(ISERROR(SEARCH("No",AB372)))</formula>
    </cfRule>
  </conditionalFormatting>
  <conditionalFormatting sqref="L107:M109">
    <cfRule type="expression" dxfId="522" priority="39">
      <formula>$L$107=""</formula>
    </cfRule>
  </conditionalFormatting>
  <conditionalFormatting sqref="N107">
    <cfRule type="expression" dxfId="521" priority="37">
      <formula>$N$107=""</formula>
    </cfRule>
  </conditionalFormatting>
  <conditionalFormatting sqref="L110:M110">
    <cfRule type="expression" dxfId="520" priority="35">
      <formula>$L$111=""</formula>
    </cfRule>
  </conditionalFormatting>
  <conditionalFormatting sqref="L111">
    <cfRule type="expression" dxfId="519" priority="34">
      <formula>$L$111=""</formula>
    </cfRule>
  </conditionalFormatting>
  <conditionalFormatting sqref="L110:M110">
    <cfRule type="expression" dxfId="518" priority="21">
      <formula>$L$107&lt;&gt;""</formula>
    </cfRule>
  </conditionalFormatting>
  <conditionalFormatting sqref="K136:AG137">
    <cfRule type="expression" dxfId="517" priority="19">
      <formula>$K$136&lt;&gt;""</formula>
    </cfRule>
  </conditionalFormatting>
  <conditionalFormatting sqref="K138:P139">
    <cfRule type="expression" dxfId="516" priority="18">
      <formula>$K$138&lt;&gt;""</formula>
    </cfRule>
  </conditionalFormatting>
  <conditionalFormatting sqref="W138:AG139">
    <cfRule type="expression" dxfId="515" priority="17">
      <formula>$W$138&lt;&gt;""</formula>
    </cfRule>
  </conditionalFormatting>
  <conditionalFormatting sqref="Q140:R141">
    <cfRule type="expression" dxfId="514" priority="16">
      <formula>$Q$140&lt;&gt;""</formula>
    </cfRule>
  </conditionalFormatting>
  <conditionalFormatting sqref="T140:V141">
    <cfRule type="expression" dxfId="513" priority="15">
      <formula>$T$140&lt;&gt;""</formula>
    </cfRule>
  </conditionalFormatting>
  <conditionalFormatting sqref="K136:AG137 K138:P139 Q140:R141 T140:V141 W138:AG139 AB140:AC141 AF140:AG141">
    <cfRule type="notContainsBlanks" dxfId="512" priority="12" stopIfTrue="1">
      <formula>LEN(TRIM(K136))&gt;0</formula>
    </cfRule>
  </conditionalFormatting>
  <conditionalFormatting sqref="K142:AG143 K144:P145 Q146:R147 T146:V147 W144:AG145 AB146:AE147">
    <cfRule type="notContainsBlanks" dxfId="511" priority="3">
      <formula>LEN(TRIM(K142))&gt;0</formula>
    </cfRule>
  </conditionalFormatting>
  <dataValidations xWindow="536" yWindow="636" count="21">
    <dataValidation imeMode="off" allowBlank="1" showInputMessage="1" showErrorMessage="1" sqref="G23:AG26" xr:uid="{00000000-0002-0000-0000-000000000000}"/>
    <dataValidation type="list" allowBlank="1" showInputMessage="1" showErrorMessage="1" sqref="AB398 AB371:AB373 AB367" xr:uid="{00000000-0002-0000-0000-000001000000}">
      <formula1>yes_no2</formula1>
    </dataValidation>
    <dataValidation type="list" allowBlank="1" showInputMessage="1" showErrorMessage="1" sqref="I153:S154" xr:uid="{00000000-0002-0000-0000-000002000000}">
      <formula1>Type_of_Organization</formula1>
    </dataValidation>
    <dataValidation type="list" allowBlank="1" showInputMessage="1" showErrorMessage="1" sqref="L99 L101 L103 L105 L116" xr:uid="{00000000-0002-0000-0000-000003000000}">
      <formula1>English</formula1>
    </dataValidation>
    <dataValidation allowBlank="1" showErrorMessage="1" prompt="Province, Coutnry of the organization" sqref="F45 F49" xr:uid="{00000000-0002-0000-0000-000004000000}"/>
    <dataValidation type="list" allowBlank="1" showInputMessage="1" showErrorMessage="1" sqref="AD232:AF259" xr:uid="{00000000-0002-0000-0000-000006000000}">
      <formula1>Full_Part</formula1>
    </dataValidation>
    <dataValidation allowBlank="1" showInputMessage="1" showErrorMessage="1" prompt="ex) Nairobi, Kenya" sqref="O63 O67 O71 O75 O79 O83 O87" xr:uid="{00000000-0002-0000-0000-000007000000}"/>
    <dataValidation type="list" allowBlank="1" showInputMessage="1" showErrorMessage="1" sqref="B120 B126 B130 AA39 AB369 AB362 AB391:AB397 AB360 AB376 B136 B142 AB364:AB366 AB378 AB380:AB382 AB386:AB388" xr:uid="{00000000-0002-0000-0000-000008000000}">
      <formula1>Yes_No</formula1>
    </dataValidation>
    <dataValidation allowBlank="1" showInputMessage="1" showErrorMessage="1" prompt="Province, Coutnry of the organization" sqref="F163:L164" xr:uid="{00000000-0002-0000-0000-000009000000}"/>
    <dataValidation type="list" allowBlank="1" showInputMessage="1" showErrorMessage="1" prompt="day" sqref="W29:Y30 I161:J162 Y161:Z162" xr:uid="{00000000-0002-0000-0000-00000A000000}">
      <formula1>Day</formula1>
    </dataValidation>
    <dataValidation type="list" allowBlank="1" showInputMessage="1" showErrorMessage="1" sqref="AB43:AG44 AB47:AG48" xr:uid="{00000000-0002-0000-0000-00000B000000}">
      <formula1>Relationship</formula1>
    </dataValidation>
    <dataValidation type="list" allowBlank="1" showInputMessage="1" showErrorMessage="1" prompt="month" sqref="X83 Q140 L161:M162 AB161:AC162 Q146 AB146:AC147 AB140:AC141 X69 AB122:AC123 Z232 X65 X63 Z258 Z256 Z238 Z236 Z242 Z240 Z246 Z244 Z250 Z248 Z234 Q122 Z254 Z252 Q134 X67 AB134:AC135 X73 X71 X77 X75 X89 X87 X81 X79 X85" xr:uid="{00000000-0002-0000-0000-00000C000000}">
      <formula1>Month</formula1>
    </dataValidation>
    <dataValidation allowBlank="1" showInputMessage="1" showErrorMessage="1" prompt="ex) Bachelor of Business Administration" sqref="AB63:AF78 AB87 AB83 AB79" xr:uid="{00000000-0002-0000-0000-00000D000000}"/>
    <dataValidation type="list" allowBlank="1" showInputMessage="1" showErrorMessage="1" sqref="B63:E78 B87 B83 B79" xr:uid="{00000000-0002-0000-0000-00000E000000}">
      <formula1>Education_Level</formula1>
    </dataValidation>
    <dataValidation allowBlank="1" showInputMessage="1" showErrorMessage="1" prompt="Faculty/Department" sqref="F65:N66 F69:N70 F73:N74 F77:N78 F89 F85 F81" xr:uid="{00000000-0002-0000-0000-00000F000000}"/>
    <dataValidation allowBlank="1" showInputMessage="1" showErrorMessage="1" prompt="Name of School" sqref="F63:N64 F67:N68 F71:N72 F75:N76 F83 F79 F87" xr:uid="{00000000-0002-0000-0000-000010000000}"/>
    <dataValidation type="list" allowBlank="1" showInputMessage="1" showErrorMessage="1" prompt="month" sqref="AA29:AC30" xr:uid="{43E449E5-2DCA-4BC1-B3E1-06C760103E21}">
      <formula1>Months</formula1>
    </dataValidation>
    <dataValidation type="list" allowBlank="1" showInputMessage="1" showErrorMessage="1" sqref="L107" xr:uid="{4AD0BA9E-CC86-494F-A848-90751725EF8E}">
      <formula1>"TOEFL iBT, TOEIC Listening&amp;Reading Test, IELTS, Others"</formula1>
    </dataValidation>
    <dataValidation allowBlank="1" showInputMessage="1" showErrorMessage="1" promptTitle="Score" prompt="Enter your score number" sqref="N107" xr:uid="{58B0AA45-3294-4ECF-99FF-080B62B8825B}"/>
    <dataValidation allowBlank="1" showInputMessage="1" showErrorMessage="1" promptTitle="Test type" prompt="If 'Others', specify the type of official Engligh Exam" sqref="L110:M110" xr:uid="{A7CE37C9-754D-4679-B7AA-BC2080B6AA77}"/>
    <dataValidation allowBlank="1" showInputMessage="1" showErrorMessage="1" promptTitle="Date of Exam" prompt="(year/month/day)" sqref="L111:O111" xr:uid="{F38128F0-E628-43FC-9B66-5DE2D3BFF95C}"/>
  </dataValidations>
  <pageMargins left="0.23622047244094491" right="0.23622047244094491" top="0.74803149606299213" bottom="0.59055118110236227" header="0.31496062992125984" footer="0.31496062992125984"/>
  <pageSetup paperSize="9" scale="85" fitToHeight="0" orientation="portrait" cellComments="asDisplayed" r:id="rId1"/>
  <headerFooter>
    <oddHeader>&amp;LABE Initiative 10th Batch FY2023
Application Form&amp;R&amp;"Arial,標準"CONFIDENTIAL</oddHeader>
    <oddFooter>&amp;C&amp;P</oddFooter>
  </headerFooter>
  <rowBreaks count="9" manualBreakCount="9">
    <brk id="50" max="16383" man="1"/>
    <brk id="96" max="16383" man="1"/>
    <brk id="148" max="16383" man="1"/>
    <brk id="193" max="32" man="1"/>
    <brk id="224" max="32" man="1"/>
    <brk id="270" max="16383" man="1"/>
    <brk id="329" max="32" man="1"/>
    <brk id="354" max="16383" man="1"/>
    <brk id="3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Option Button 7">
              <controlPr defaultSize="0" autoFill="0" autoLine="0" autoPict="0">
                <anchor moveWithCells="1">
                  <from>
                    <xdr:col>0</xdr:col>
                    <xdr:colOff>0</xdr:colOff>
                    <xdr:row>14</xdr:row>
                    <xdr:rowOff>30480</xdr:rowOff>
                  </from>
                  <to>
                    <xdr:col>23</xdr:col>
                    <xdr:colOff>60960</xdr:colOff>
                    <xdr:row>16</xdr:row>
                    <xdr:rowOff>114300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xdr:col>
                    <xdr:colOff>30480</xdr:colOff>
                    <xdr:row>187</xdr:row>
                    <xdr:rowOff>0</xdr:rowOff>
                  </from>
                  <to>
                    <xdr:col>2</xdr:col>
                    <xdr:colOff>182880</xdr:colOff>
                    <xdr:row>187</xdr:row>
                    <xdr:rowOff>259080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xdr:col>
                    <xdr:colOff>30480</xdr:colOff>
                    <xdr:row>188</xdr:row>
                    <xdr:rowOff>0</xdr:rowOff>
                  </from>
                  <to>
                    <xdr:col>2</xdr:col>
                    <xdr:colOff>182880</xdr:colOff>
                    <xdr:row>188</xdr:row>
                    <xdr:rowOff>259080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xdr:col>
                    <xdr:colOff>30480</xdr:colOff>
                    <xdr:row>189</xdr:row>
                    <xdr:rowOff>0</xdr:rowOff>
                  </from>
                  <to>
                    <xdr:col>2</xdr:col>
                    <xdr:colOff>182880</xdr:colOff>
                    <xdr:row>189</xdr:row>
                    <xdr:rowOff>259080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xdr:col>
                    <xdr:colOff>30480</xdr:colOff>
                    <xdr:row>190</xdr:row>
                    <xdr:rowOff>0</xdr:rowOff>
                  </from>
                  <to>
                    <xdr:col>2</xdr:col>
                    <xdr:colOff>182880</xdr:colOff>
                    <xdr:row>190</xdr:row>
                    <xdr:rowOff>259080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1</xdr:col>
                    <xdr:colOff>30480</xdr:colOff>
                    <xdr:row>191</xdr:row>
                    <xdr:rowOff>0</xdr:rowOff>
                  </from>
                  <to>
                    <xdr:col>2</xdr:col>
                    <xdr:colOff>182880</xdr:colOff>
                    <xdr:row>191</xdr:row>
                    <xdr:rowOff>259080</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1</xdr:col>
                    <xdr:colOff>30480</xdr:colOff>
                    <xdr:row>190</xdr:row>
                    <xdr:rowOff>0</xdr:rowOff>
                  </from>
                  <to>
                    <xdr:col>2</xdr:col>
                    <xdr:colOff>182880</xdr:colOff>
                    <xdr:row>190</xdr:row>
                    <xdr:rowOff>259080</xdr:rowOff>
                  </to>
                </anchor>
              </controlPr>
            </control>
          </mc:Choice>
        </mc:AlternateContent>
        <mc:AlternateContent xmlns:mc="http://schemas.openxmlformats.org/markup-compatibility/2006">
          <mc:Choice Requires="x14">
            <control shapeId="4121" r:id="rId11" name="Check Box 25">
              <controlPr defaultSize="0" autoFill="0" autoLine="0" autoPict="0">
                <anchor moveWithCells="1">
                  <from>
                    <xdr:col>1</xdr:col>
                    <xdr:colOff>30480</xdr:colOff>
                    <xdr:row>182</xdr:row>
                    <xdr:rowOff>0</xdr:rowOff>
                  </from>
                  <to>
                    <xdr:col>2</xdr:col>
                    <xdr:colOff>182880</xdr:colOff>
                    <xdr:row>182</xdr:row>
                    <xdr:rowOff>259080</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1</xdr:col>
                    <xdr:colOff>30480</xdr:colOff>
                    <xdr:row>183</xdr:row>
                    <xdr:rowOff>0</xdr:rowOff>
                  </from>
                  <to>
                    <xdr:col>2</xdr:col>
                    <xdr:colOff>182880</xdr:colOff>
                    <xdr:row>183</xdr:row>
                    <xdr:rowOff>259080</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1</xdr:col>
                    <xdr:colOff>30480</xdr:colOff>
                    <xdr:row>184</xdr:row>
                    <xdr:rowOff>0</xdr:rowOff>
                  </from>
                  <to>
                    <xdr:col>2</xdr:col>
                    <xdr:colOff>182880</xdr:colOff>
                    <xdr:row>184</xdr:row>
                    <xdr:rowOff>259080</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1</xdr:col>
                    <xdr:colOff>30480</xdr:colOff>
                    <xdr:row>185</xdr:row>
                    <xdr:rowOff>0</xdr:rowOff>
                  </from>
                  <to>
                    <xdr:col>2</xdr:col>
                    <xdr:colOff>182880</xdr:colOff>
                    <xdr:row>185</xdr:row>
                    <xdr:rowOff>259080</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from>
                    <xdr:col>1</xdr:col>
                    <xdr:colOff>30480</xdr:colOff>
                    <xdr:row>184</xdr:row>
                    <xdr:rowOff>0</xdr:rowOff>
                  </from>
                  <to>
                    <xdr:col>2</xdr:col>
                    <xdr:colOff>182880</xdr:colOff>
                    <xdr:row>184</xdr:row>
                    <xdr:rowOff>259080</xdr:rowOff>
                  </to>
                </anchor>
              </controlPr>
            </control>
          </mc:Choice>
        </mc:AlternateContent>
        <mc:AlternateContent xmlns:mc="http://schemas.openxmlformats.org/markup-compatibility/2006">
          <mc:Choice Requires="x14">
            <control shapeId="4126" r:id="rId16" name="Check Box 30">
              <controlPr defaultSize="0" autoFill="0" autoLine="0" autoPict="0">
                <anchor moveWithCells="1">
                  <from>
                    <xdr:col>1</xdr:col>
                    <xdr:colOff>30480</xdr:colOff>
                    <xdr:row>186</xdr:row>
                    <xdr:rowOff>0</xdr:rowOff>
                  </from>
                  <to>
                    <xdr:col>2</xdr:col>
                    <xdr:colOff>182880</xdr:colOff>
                    <xdr:row>186</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36" yWindow="636" count="7">
        <x14:dataValidation type="list" allowBlank="1" showInputMessage="1" showErrorMessage="1" xr:uid="{00000000-0002-0000-0000-000011000000}">
          <x14:formula1>
            <xm:f>List!$G$2:$G$4</xm:f>
          </x14:formula1>
          <xm:sqref>G29:Q30</xm:sqref>
        </x14:dataValidation>
        <x14:dataValidation type="list" allowBlank="1" showInputMessage="1" showErrorMessage="1" prompt="year" xr:uid="{00000000-0002-0000-0000-000012000000}">
          <x14:formula1>
            <xm:f>List!$D$2:$D$52</xm:f>
          </x14:formula1>
          <xm:sqref>AE29</xm:sqref>
        </x14:dataValidation>
        <x14:dataValidation type="list" allowBlank="1" showInputMessage="1" showErrorMessage="1" xr:uid="{18322E13-B79F-4C22-B46B-ED3DC5D359D9}">
          <x14:formula1>
            <xm:f>List!$P$2:$P$5</xm:f>
          </x14:formula1>
          <xm:sqref>AG232:AG259</xm:sqref>
        </x14:dataValidation>
        <x14:dataValidation type="list" allowBlank="1" showInputMessage="1" showErrorMessage="1" prompt="year" xr:uid="{B4F03F93-68F5-4627-8A6D-C017BEEA1255}">
          <x14:formula1>
            <xm:f>List!$D$2:$D$53</xm:f>
          </x14:formula1>
          <xm:sqref>AF134:AG135 AF140:AG141 AF146:AG147 T146:V147 T140:V141 T134:V135 T122:V123 AF122:AG123 O161:Q162 AB232:AC259</xm:sqref>
        </x14:dataValidation>
        <x14:dataValidation type="list" allowBlank="1" showInputMessage="1" showErrorMessage="1" xr:uid="{895A309A-10F0-4E3D-BA3F-01BADFE22D39}">
          <x14:formula1>
            <xm:f>List!$D$2:$D$53</xm:f>
          </x14:formula1>
          <xm:sqref>AE161:AG162 Z79:AA90</xm:sqref>
        </x14:dataValidation>
        <x14:dataValidation type="list" allowBlank="1" showInputMessage="1" showErrorMessage="1" xr:uid="{00000000-0002-0000-0000-000014000000}">
          <x14:formula1>
            <xm:f>List!$D$2:$D$54</xm:f>
          </x14:formula1>
          <xm:sqref>Z63:AA78</xm:sqref>
        </x14:dataValidation>
        <x14:dataValidation type="list" allowBlank="1" showInputMessage="1" showErrorMessage="1" error="Please enter a country" xr:uid="{48D6FA93-7679-4CCD-9A23-47B09419D015}">
          <x14:formula1>
            <xm:f>List!H:H</xm:f>
          </x14:formula1>
          <xm:sqref>G31:Q32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79652-BD8C-4F9A-9DB3-531D3F1C93BC}">
  <sheetPr>
    <tabColor rgb="FFFFFF00"/>
    <pageSetUpPr fitToPage="1"/>
  </sheetPr>
  <dimension ref="A2:AV42"/>
  <sheetViews>
    <sheetView showRuler="0" view="pageBreakPreview" zoomScale="130" zoomScaleNormal="130" zoomScaleSheetLayoutView="130" zoomScalePageLayoutView="115" workbookViewId="0">
      <selection activeCell="F29" sqref="F29:I33"/>
    </sheetView>
  </sheetViews>
  <sheetFormatPr defaultColWidth="2.59765625" defaultRowHeight="15" customHeight="1"/>
  <cols>
    <col min="1" max="1" width="2.59765625" style="1"/>
    <col min="2" max="2" width="3.8984375" style="1" customWidth="1"/>
    <col min="3" max="3" width="4.09765625" style="1" customWidth="1"/>
    <col min="4" max="6" width="2.59765625" style="1"/>
    <col min="7" max="7" width="2.59765625" style="22"/>
    <col min="8" max="9" width="2.59765625" style="1"/>
    <col min="10" max="10" width="4.5" style="1" customWidth="1"/>
    <col min="11" max="15" width="2.59765625" style="1"/>
    <col min="16" max="17" width="2.59765625" style="1" hidden="1" customWidth="1"/>
    <col min="18" max="21" width="2.59765625" style="1"/>
    <col min="22" max="22" width="1.3984375" style="1" customWidth="1"/>
    <col min="23" max="23" width="2.59765625" style="1" hidden="1" customWidth="1"/>
    <col min="24" max="24" width="2.59765625" style="1" customWidth="1"/>
    <col min="25" max="28" width="2.59765625" style="1"/>
    <col min="29" max="29" width="1.09765625" style="1" customWidth="1"/>
    <col min="30" max="30" width="2.3984375" style="1" customWidth="1"/>
    <col min="31" max="31" width="9.09765625" style="1" customWidth="1"/>
    <col min="32" max="34" width="2.59765625" style="1"/>
    <col min="35" max="35" width="3.5" style="1" customWidth="1"/>
    <col min="36" max="16384" width="2.59765625" style="1"/>
  </cols>
  <sheetData>
    <row r="2" spans="1:35" ht="9" customHeight="1">
      <c r="Z2" s="57"/>
      <c r="AA2" s="57"/>
      <c r="AB2" s="57"/>
      <c r="AC2" s="57"/>
      <c r="AD2" s="57"/>
      <c r="AE2" s="57"/>
      <c r="AF2" s="57"/>
      <c r="AG2" s="57"/>
      <c r="AH2" s="57"/>
      <c r="AI2" s="57"/>
    </row>
    <row r="3" spans="1:35" ht="15" customHeight="1">
      <c r="C3" s="897" t="s">
        <v>196</v>
      </c>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row>
    <row r="4" spans="1:35" ht="27.9" customHeight="1">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row>
    <row r="5" spans="1:35" ht="7.65" customHeight="1">
      <c r="Y5" s="30"/>
      <c r="Z5" s="30"/>
      <c r="AA5" s="29"/>
      <c r="AB5" s="29"/>
      <c r="AC5" s="29"/>
      <c r="AD5" s="29"/>
      <c r="AE5" s="29"/>
      <c r="AF5" s="29"/>
      <c r="AG5" s="29"/>
      <c r="AH5" s="29"/>
      <c r="AI5" s="29"/>
    </row>
    <row r="6" spans="1:35" ht="15" customHeight="1">
      <c r="D6" s="899" t="s">
        <v>197</v>
      </c>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row>
    <row r="7" spans="1:35" ht="15" customHeight="1">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row>
    <row r="8" spans="1:35" ht="15" customHeight="1">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row>
    <row r="9" spans="1:35" ht="15" customHeight="1">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row>
    <row r="10" spans="1:35" ht="15" customHeight="1">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row>
    <row r="11" spans="1:35" ht="15" customHeight="1">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row>
    <row r="12" spans="1:35" ht="15" customHeight="1">
      <c r="C12" s="520" t="s">
        <v>198</v>
      </c>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row>
    <row r="13" spans="1:35" ht="15" customHeight="1">
      <c r="C13" s="4"/>
      <c r="D13" s="4"/>
      <c r="E13" s="4"/>
      <c r="F13" s="4"/>
      <c r="G13" s="37"/>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5" customHeight="1">
      <c r="A14" s="69"/>
      <c r="B14" s="69"/>
      <c r="C14" s="191"/>
      <c r="D14" s="1021" t="s">
        <v>7039</v>
      </c>
      <c r="E14" s="1021"/>
      <c r="F14" s="1021"/>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row>
    <row r="15" spans="1:35" ht="15" customHeight="1">
      <c r="A15" s="69"/>
      <c r="B15" s="69"/>
      <c r="C15" s="69"/>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row>
    <row r="16" spans="1:35" ht="15" customHeight="1">
      <c r="A16" s="69"/>
      <c r="B16" s="69"/>
      <c r="C16" s="69"/>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row>
    <row r="17" spans="1:36" ht="15" customHeight="1">
      <c r="A17" s="69"/>
      <c r="B17" s="69"/>
      <c r="C17" s="69"/>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row>
    <row r="18" spans="1:36" ht="117" customHeight="1">
      <c r="A18" s="69"/>
      <c r="B18" s="69"/>
      <c r="C18" s="190"/>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row>
    <row r="19" spans="1:36" ht="15" customHeight="1">
      <c r="A19" s="69"/>
      <c r="B19" s="69"/>
      <c r="C19" s="69"/>
      <c r="D19" s="1022" t="s">
        <v>2</v>
      </c>
      <c r="E19" s="1022"/>
      <c r="F19" s="1022"/>
      <c r="G19" s="1022"/>
      <c r="H19" s="1022"/>
      <c r="I19" s="1022"/>
      <c r="J19" s="1022"/>
      <c r="K19" s="1022"/>
      <c r="L19" s="1022"/>
      <c r="M19" s="189"/>
      <c r="N19" s="189"/>
      <c r="O19" s="715" t="s">
        <v>151</v>
      </c>
      <c r="P19" s="715"/>
      <c r="Q19" s="715"/>
      <c r="R19" s="715"/>
      <c r="S19" s="715"/>
      <c r="T19" s="715"/>
      <c r="U19" s="1023"/>
      <c r="V19" s="1024"/>
      <c r="W19" s="1024"/>
      <c r="X19" s="1024"/>
      <c r="Y19" s="1024"/>
      <c r="Z19" s="1024"/>
      <c r="AA19" s="1024"/>
      <c r="AB19" s="1024"/>
      <c r="AC19" s="1024"/>
      <c r="AD19" s="1024"/>
      <c r="AE19" s="1024"/>
      <c r="AF19" s="1024"/>
      <c r="AG19" s="1024"/>
      <c r="AH19" s="1024"/>
      <c r="AI19" s="1024"/>
      <c r="AJ19" s="15"/>
    </row>
    <row r="20" spans="1:36" ht="15" customHeight="1">
      <c r="A20" s="69"/>
      <c r="B20" s="69"/>
      <c r="C20" s="69"/>
      <c r="D20" s="1022"/>
      <c r="E20" s="1022"/>
      <c r="F20" s="1022"/>
      <c r="G20" s="1022"/>
      <c r="H20" s="1022"/>
      <c r="I20" s="1022"/>
      <c r="J20" s="1022"/>
      <c r="K20" s="1022"/>
      <c r="L20" s="1022"/>
      <c r="M20" s="189"/>
      <c r="N20" s="189"/>
      <c r="O20" s="717"/>
      <c r="P20" s="717"/>
      <c r="Q20" s="717"/>
      <c r="R20" s="717"/>
      <c r="S20" s="717"/>
      <c r="T20" s="717"/>
      <c r="U20" s="1025"/>
      <c r="V20" s="1025"/>
      <c r="W20" s="1025"/>
      <c r="X20" s="1025"/>
      <c r="Y20" s="1025"/>
      <c r="Z20" s="1025"/>
      <c r="AA20" s="1025"/>
      <c r="AB20" s="1025"/>
      <c r="AC20" s="1025"/>
      <c r="AD20" s="1025"/>
      <c r="AE20" s="1025"/>
      <c r="AF20" s="1025"/>
      <c r="AG20" s="1025"/>
      <c r="AH20" s="1025"/>
      <c r="AI20" s="1025"/>
      <c r="AJ20" s="15"/>
    </row>
    <row r="21" spans="1:36" ht="18.600000000000001" customHeight="1" thickBot="1">
      <c r="A21" s="69"/>
      <c r="B21" s="69"/>
      <c r="C21" s="69"/>
      <c r="D21" s="185"/>
      <c r="E21" s="185"/>
      <c r="F21" s="185"/>
      <c r="G21" s="185"/>
      <c r="H21" s="185"/>
      <c r="I21" s="185"/>
      <c r="J21" s="185"/>
      <c r="K21" s="185"/>
      <c r="L21" s="185"/>
      <c r="M21" s="189"/>
      <c r="N21" s="189"/>
      <c r="O21" s="69"/>
      <c r="P21" s="69"/>
      <c r="Q21" s="69"/>
      <c r="R21" s="69"/>
      <c r="S21" s="69"/>
      <c r="T21" s="69"/>
      <c r="U21" s="186"/>
      <c r="V21" s="186"/>
      <c r="W21" s="186"/>
      <c r="X21" s="186"/>
      <c r="Y21" s="186"/>
      <c r="Z21" s="186"/>
      <c r="AA21" s="186"/>
      <c r="AB21" s="186"/>
      <c r="AC21" s="186"/>
      <c r="AD21" s="186"/>
      <c r="AE21" s="186"/>
      <c r="AF21" s="186"/>
      <c r="AG21" s="186"/>
      <c r="AH21" s="186"/>
      <c r="AI21" s="186"/>
      <c r="AJ21" s="15"/>
    </row>
    <row r="22" spans="1:36" ht="32.4" customHeight="1">
      <c r="A22" s="69"/>
      <c r="B22" s="1007" t="s">
        <v>199</v>
      </c>
      <c r="C22" s="1008"/>
      <c r="D22" s="1011" t="s">
        <v>200</v>
      </c>
      <c r="E22" s="1012"/>
      <c r="F22" s="983" t="s">
        <v>201</v>
      </c>
      <c r="G22" s="984"/>
      <c r="H22" s="984"/>
      <c r="I22" s="985"/>
      <c r="J22" s="1015" t="s">
        <v>202</v>
      </c>
      <c r="K22" s="1016"/>
      <c r="L22" s="1017"/>
      <c r="M22" s="983" t="s">
        <v>203</v>
      </c>
      <c r="N22" s="984"/>
      <c r="O22" s="984"/>
      <c r="P22" s="984"/>
      <c r="Q22" s="985"/>
      <c r="R22" s="983" t="s">
        <v>204</v>
      </c>
      <c r="S22" s="984"/>
      <c r="T22" s="984"/>
      <c r="U22" s="984"/>
      <c r="V22" s="984"/>
      <c r="W22" s="985"/>
      <c r="X22" s="983" t="s">
        <v>205</v>
      </c>
      <c r="Y22" s="984"/>
      <c r="Z22" s="984"/>
      <c r="AA22" s="984"/>
      <c r="AB22" s="984"/>
      <c r="AC22" s="984"/>
      <c r="AD22" s="985"/>
      <c r="AE22" s="989" t="s">
        <v>206</v>
      </c>
      <c r="AF22" s="983" t="s">
        <v>207</v>
      </c>
      <c r="AG22" s="984"/>
      <c r="AH22" s="984"/>
      <c r="AI22" s="991"/>
    </row>
    <row r="23" spans="1:36" ht="39" customHeight="1">
      <c r="A23" s="69"/>
      <c r="B23" s="1009"/>
      <c r="C23" s="1010"/>
      <c r="D23" s="1013"/>
      <c r="E23" s="1014"/>
      <c r="F23" s="986"/>
      <c r="G23" s="987"/>
      <c r="H23" s="987"/>
      <c r="I23" s="988"/>
      <c r="J23" s="1018"/>
      <c r="K23" s="1019"/>
      <c r="L23" s="1020"/>
      <c r="M23" s="986"/>
      <c r="N23" s="987"/>
      <c r="O23" s="987"/>
      <c r="P23" s="987"/>
      <c r="Q23" s="988"/>
      <c r="R23" s="986"/>
      <c r="S23" s="987"/>
      <c r="T23" s="987"/>
      <c r="U23" s="987"/>
      <c r="V23" s="987"/>
      <c r="W23" s="988"/>
      <c r="X23" s="986"/>
      <c r="Y23" s="987"/>
      <c r="Z23" s="987"/>
      <c r="AA23" s="987"/>
      <c r="AB23" s="987"/>
      <c r="AC23" s="987"/>
      <c r="AD23" s="988"/>
      <c r="AE23" s="990"/>
      <c r="AF23" s="986"/>
      <c r="AG23" s="987"/>
      <c r="AH23" s="987"/>
      <c r="AI23" s="992"/>
    </row>
    <row r="24" spans="1:36" ht="15" customHeight="1">
      <c r="A24" s="188" t="str">
        <f>IF(F24="Master", "M", "PhD")</f>
        <v>PhD</v>
      </c>
      <c r="B24" s="943" t="b">
        <f>IF($F$24="Master",INDEX('Graduate School Code'!$I:$I,MATCH($J$24,'Graduate School Code'!$A:$A,0)))</f>
        <v>0</v>
      </c>
      <c r="C24" s="944"/>
      <c r="D24" s="938">
        <v>1</v>
      </c>
      <c r="E24" s="939"/>
      <c r="F24" s="951"/>
      <c r="G24" s="952"/>
      <c r="H24" s="952"/>
      <c r="I24" s="994"/>
      <c r="J24" s="998"/>
      <c r="K24" s="978"/>
      <c r="L24" s="979"/>
      <c r="M24" s="978" t="b">
        <f>IF($F$24="Master",INDEX('Graduate School Code'!$B:$B,MATCH($J$24,'Graduate School Code'!$A:$A,0)))</f>
        <v>0</v>
      </c>
      <c r="N24" s="978"/>
      <c r="O24" s="978"/>
      <c r="P24" s="978"/>
      <c r="Q24" s="979"/>
      <c r="R24" s="1000" t="b">
        <f>IF($F$24="Master",INDEX('Graduate School Code'!$C:$C,MATCH($J$24,'Graduate School Code'!$A:$A,0)))</f>
        <v>0</v>
      </c>
      <c r="S24" s="1001"/>
      <c r="T24" s="1001"/>
      <c r="U24" s="1001"/>
      <c r="V24" s="1001"/>
      <c r="W24" s="1002"/>
      <c r="X24" s="951" t="b">
        <f>IF($F$24="Master",INDEX('Graduate School Code'!$D:$D,MATCH($J$24,'Graduate School Code'!$A:$A,0)))</f>
        <v>0</v>
      </c>
      <c r="Y24" s="952"/>
      <c r="Z24" s="952"/>
      <c r="AA24" s="952"/>
      <c r="AB24" s="952"/>
      <c r="AC24" s="952"/>
      <c r="AD24" s="964"/>
      <c r="AE24" s="967" t="b">
        <f>IF($F$24="Master",INDEX('Graduate School Code'!$J:$J,MATCH($J$24,'Graduate School Code'!$A:$A,0)))</f>
        <v>0</v>
      </c>
      <c r="AF24" s="939"/>
      <c r="AG24" s="939"/>
      <c r="AH24" s="939"/>
      <c r="AI24" s="940"/>
    </row>
    <row r="25" spans="1:36" ht="15" customHeight="1">
      <c r="A25" s="69"/>
      <c r="B25" s="943"/>
      <c r="C25" s="944"/>
      <c r="D25" s="938"/>
      <c r="E25" s="939"/>
      <c r="F25" s="953"/>
      <c r="G25" s="954"/>
      <c r="H25" s="954"/>
      <c r="I25" s="995"/>
      <c r="J25" s="999"/>
      <c r="K25" s="958"/>
      <c r="L25" s="959"/>
      <c r="M25" s="958"/>
      <c r="N25" s="958"/>
      <c r="O25" s="958"/>
      <c r="P25" s="958"/>
      <c r="Q25" s="959"/>
      <c r="R25" s="1003"/>
      <c r="S25" s="1004"/>
      <c r="T25" s="1004"/>
      <c r="U25" s="1004"/>
      <c r="V25" s="1004"/>
      <c r="W25" s="1005"/>
      <c r="X25" s="953"/>
      <c r="Y25" s="954"/>
      <c r="Z25" s="954"/>
      <c r="AA25" s="954"/>
      <c r="AB25" s="954"/>
      <c r="AC25" s="954"/>
      <c r="AD25" s="965"/>
      <c r="AE25" s="968"/>
      <c r="AF25" s="939"/>
      <c r="AG25" s="939"/>
      <c r="AH25" s="939"/>
      <c r="AI25" s="940"/>
    </row>
    <row r="26" spans="1:36" ht="15" customHeight="1">
      <c r="A26" s="69"/>
      <c r="B26" s="943"/>
      <c r="C26" s="944"/>
      <c r="D26" s="938"/>
      <c r="E26" s="939"/>
      <c r="F26" s="953"/>
      <c r="G26" s="954"/>
      <c r="H26" s="954"/>
      <c r="I26" s="995"/>
      <c r="J26" s="999"/>
      <c r="K26" s="958"/>
      <c r="L26" s="959"/>
      <c r="M26" s="958"/>
      <c r="N26" s="958"/>
      <c r="O26" s="958"/>
      <c r="P26" s="958"/>
      <c r="Q26" s="959"/>
      <c r="R26" s="1003"/>
      <c r="S26" s="1004"/>
      <c r="T26" s="1004"/>
      <c r="U26" s="1004"/>
      <c r="V26" s="1004"/>
      <c r="W26" s="1005"/>
      <c r="X26" s="953"/>
      <c r="Y26" s="954"/>
      <c r="Z26" s="954"/>
      <c r="AA26" s="954"/>
      <c r="AB26" s="954"/>
      <c r="AC26" s="954"/>
      <c r="AD26" s="965"/>
      <c r="AE26" s="968"/>
      <c r="AF26" s="939"/>
      <c r="AG26" s="939"/>
      <c r="AH26" s="939"/>
      <c r="AI26" s="940"/>
    </row>
    <row r="27" spans="1:36" ht="15" customHeight="1">
      <c r="A27" s="69"/>
      <c r="B27" s="943"/>
      <c r="C27" s="944"/>
      <c r="D27" s="938"/>
      <c r="E27" s="939"/>
      <c r="F27" s="953"/>
      <c r="G27" s="954"/>
      <c r="H27" s="954"/>
      <c r="I27" s="995"/>
      <c r="J27" s="999"/>
      <c r="K27" s="958"/>
      <c r="L27" s="959"/>
      <c r="M27" s="958"/>
      <c r="N27" s="958"/>
      <c r="O27" s="958"/>
      <c r="P27" s="958"/>
      <c r="Q27" s="959"/>
      <c r="R27" s="1003"/>
      <c r="S27" s="1004"/>
      <c r="T27" s="1004"/>
      <c r="U27" s="1004"/>
      <c r="V27" s="1004"/>
      <c r="W27" s="1005"/>
      <c r="X27" s="953"/>
      <c r="Y27" s="954"/>
      <c r="Z27" s="954"/>
      <c r="AA27" s="954"/>
      <c r="AB27" s="954"/>
      <c r="AC27" s="954"/>
      <c r="AD27" s="965"/>
      <c r="AE27" s="968"/>
      <c r="AF27" s="939"/>
      <c r="AG27" s="939"/>
      <c r="AH27" s="939"/>
      <c r="AI27" s="940"/>
    </row>
    <row r="28" spans="1:36" ht="15" customHeight="1">
      <c r="A28" s="69"/>
      <c r="B28" s="943"/>
      <c r="C28" s="944"/>
      <c r="D28" s="979"/>
      <c r="E28" s="993"/>
      <c r="F28" s="996"/>
      <c r="G28" s="976"/>
      <c r="H28" s="976"/>
      <c r="I28" s="997"/>
      <c r="J28" s="999"/>
      <c r="K28" s="958"/>
      <c r="L28" s="959"/>
      <c r="M28" s="958"/>
      <c r="N28" s="958"/>
      <c r="O28" s="958"/>
      <c r="P28" s="958"/>
      <c r="Q28" s="959"/>
      <c r="R28" s="1003"/>
      <c r="S28" s="1004"/>
      <c r="T28" s="1004"/>
      <c r="U28" s="1004"/>
      <c r="V28" s="1004"/>
      <c r="W28" s="1005"/>
      <c r="X28" s="996"/>
      <c r="Y28" s="976"/>
      <c r="Z28" s="976"/>
      <c r="AA28" s="976"/>
      <c r="AB28" s="976"/>
      <c r="AC28" s="976"/>
      <c r="AD28" s="1006"/>
      <c r="AE28" s="968"/>
      <c r="AF28" s="939"/>
      <c r="AG28" s="939"/>
      <c r="AH28" s="939"/>
      <c r="AI28" s="940"/>
    </row>
    <row r="29" spans="1:36" ht="15" customHeight="1">
      <c r="A29" s="188" t="str">
        <f>IF(F29="Master", "M", "PhD")</f>
        <v>PhD</v>
      </c>
      <c r="B29" s="941" t="b">
        <f>IF($F$29="Master",INDEX('Graduate School Code'!$I:$I,MATCH($J$29,'Graduate School Code'!$A:$A,0)))</f>
        <v>0</v>
      </c>
      <c r="C29" s="942"/>
      <c r="D29" s="971">
        <v>2</v>
      </c>
      <c r="E29" s="972"/>
      <c r="F29" s="952"/>
      <c r="G29" s="952"/>
      <c r="H29" s="952"/>
      <c r="I29" s="952"/>
      <c r="J29" s="977"/>
      <c r="K29" s="978"/>
      <c r="L29" s="979"/>
      <c r="M29" s="978" t="b">
        <f>IF($F$29="Master",INDEX('Graduate School Code'!$B:$B,MATCH($J$29,'Graduate School Code'!$A:$A,0)))</f>
        <v>0</v>
      </c>
      <c r="N29" s="978"/>
      <c r="O29" s="978"/>
      <c r="P29" s="978"/>
      <c r="Q29" s="979"/>
      <c r="R29" s="982" t="b">
        <f>IF($F$29="Master",INDEX('Graduate School Code'!$C:$C,MATCH($J$29,'Graduate School Code'!$A:$A,0)))</f>
        <v>0</v>
      </c>
      <c r="S29" s="982"/>
      <c r="T29" s="982"/>
      <c r="U29" s="982"/>
      <c r="V29" s="982"/>
      <c r="W29" s="982"/>
      <c r="X29" s="982" t="b">
        <f>IF($F$29="Master",INDEX('Graduate School Code'!$D:$D,MATCH($J$29,'Graduate School Code'!$A:$A,0)))</f>
        <v>0</v>
      </c>
      <c r="Y29" s="982"/>
      <c r="Z29" s="982"/>
      <c r="AA29" s="982"/>
      <c r="AB29" s="982"/>
      <c r="AC29" s="982"/>
      <c r="AD29" s="982"/>
      <c r="AE29" s="967" t="b">
        <f>IF($F$29="Master",INDEX('Graduate School Code'!$J:$J,MATCH($J$29,'Graduate School Code'!$A:$A,0)))</f>
        <v>0</v>
      </c>
      <c r="AF29" s="938"/>
      <c r="AG29" s="939"/>
      <c r="AH29" s="939"/>
      <c r="AI29" s="940"/>
    </row>
    <row r="30" spans="1:36" ht="15" customHeight="1">
      <c r="A30" s="69"/>
      <c r="B30" s="943"/>
      <c r="C30" s="944"/>
      <c r="D30" s="938"/>
      <c r="E30" s="973"/>
      <c r="F30" s="954"/>
      <c r="G30" s="954"/>
      <c r="H30" s="954"/>
      <c r="I30" s="954"/>
      <c r="J30" s="957"/>
      <c r="K30" s="958"/>
      <c r="L30" s="959"/>
      <c r="M30" s="958"/>
      <c r="N30" s="958"/>
      <c r="O30" s="958"/>
      <c r="P30" s="958"/>
      <c r="Q30" s="959"/>
      <c r="R30" s="982"/>
      <c r="S30" s="982"/>
      <c r="T30" s="982"/>
      <c r="U30" s="982"/>
      <c r="V30" s="982"/>
      <c r="W30" s="982"/>
      <c r="X30" s="982"/>
      <c r="Y30" s="982"/>
      <c r="Z30" s="982"/>
      <c r="AA30" s="982"/>
      <c r="AB30" s="982"/>
      <c r="AC30" s="982"/>
      <c r="AD30" s="982"/>
      <c r="AE30" s="968"/>
      <c r="AF30" s="938"/>
      <c r="AG30" s="939"/>
      <c r="AH30" s="939"/>
      <c r="AI30" s="940"/>
    </row>
    <row r="31" spans="1:36" ht="15" customHeight="1">
      <c r="A31" s="69"/>
      <c r="B31" s="943"/>
      <c r="C31" s="944"/>
      <c r="D31" s="938"/>
      <c r="E31" s="973"/>
      <c r="F31" s="954"/>
      <c r="G31" s="954"/>
      <c r="H31" s="954"/>
      <c r="I31" s="954"/>
      <c r="J31" s="957"/>
      <c r="K31" s="958"/>
      <c r="L31" s="959"/>
      <c r="M31" s="958"/>
      <c r="N31" s="958"/>
      <c r="O31" s="958"/>
      <c r="P31" s="958"/>
      <c r="Q31" s="959"/>
      <c r="R31" s="982"/>
      <c r="S31" s="982"/>
      <c r="T31" s="982"/>
      <c r="U31" s="982"/>
      <c r="V31" s="982"/>
      <c r="W31" s="982"/>
      <c r="X31" s="982"/>
      <c r="Y31" s="982"/>
      <c r="Z31" s="982"/>
      <c r="AA31" s="982"/>
      <c r="AB31" s="982"/>
      <c r="AC31" s="982"/>
      <c r="AD31" s="982"/>
      <c r="AE31" s="968"/>
      <c r="AF31" s="938"/>
      <c r="AG31" s="939"/>
      <c r="AH31" s="939"/>
      <c r="AI31" s="940"/>
    </row>
    <row r="32" spans="1:36" ht="15" customHeight="1">
      <c r="A32" s="69"/>
      <c r="B32" s="943"/>
      <c r="C32" s="944"/>
      <c r="D32" s="938"/>
      <c r="E32" s="973"/>
      <c r="F32" s="954"/>
      <c r="G32" s="954"/>
      <c r="H32" s="954"/>
      <c r="I32" s="954"/>
      <c r="J32" s="957"/>
      <c r="K32" s="958"/>
      <c r="L32" s="959"/>
      <c r="M32" s="958"/>
      <c r="N32" s="958"/>
      <c r="O32" s="958"/>
      <c r="P32" s="958"/>
      <c r="Q32" s="959"/>
      <c r="R32" s="982"/>
      <c r="S32" s="982"/>
      <c r="T32" s="982"/>
      <c r="U32" s="982"/>
      <c r="V32" s="982"/>
      <c r="W32" s="982"/>
      <c r="X32" s="982"/>
      <c r="Y32" s="982"/>
      <c r="Z32" s="982"/>
      <c r="AA32" s="982"/>
      <c r="AB32" s="982"/>
      <c r="AC32" s="982"/>
      <c r="AD32" s="982"/>
      <c r="AE32" s="968"/>
      <c r="AF32" s="938"/>
      <c r="AG32" s="939"/>
      <c r="AH32" s="939"/>
      <c r="AI32" s="940"/>
    </row>
    <row r="33" spans="1:48" ht="15" customHeight="1">
      <c r="A33" s="69"/>
      <c r="B33" s="943"/>
      <c r="C33" s="944"/>
      <c r="D33" s="974"/>
      <c r="E33" s="975"/>
      <c r="F33" s="976"/>
      <c r="G33" s="976"/>
      <c r="H33" s="976"/>
      <c r="I33" s="976"/>
      <c r="J33" s="980"/>
      <c r="K33" s="981"/>
      <c r="L33" s="947"/>
      <c r="M33" s="958"/>
      <c r="N33" s="958"/>
      <c r="O33" s="958"/>
      <c r="P33" s="958"/>
      <c r="Q33" s="959"/>
      <c r="R33" s="982"/>
      <c r="S33" s="982"/>
      <c r="T33" s="982"/>
      <c r="U33" s="982"/>
      <c r="V33" s="982"/>
      <c r="W33" s="982"/>
      <c r="X33" s="982"/>
      <c r="Y33" s="982"/>
      <c r="Z33" s="982"/>
      <c r="AA33" s="982"/>
      <c r="AB33" s="982"/>
      <c r="AC33" s="982"/>
      <c r="AD33" s="982"/>
      <c r="AE33" s="968"/>
      <c r="AF33" s="938"/>
      <c r="AG33" s="939"/>
      <c r="AH33" s="939"/>
      <c r="AI33" s="940"/>
    </row>
    <row r="34" spans="1:48" ht="15" customHeight="1">
      <c r="A34" s="187" t="str">
        <f>IF(F34="Master", "M", "PhD")</f>
        <v>PhD</v>
      </c>
      <c r="B34" s="941" t="b">
        <f>IF($F$34="Master",INDEX('Graduate School Code'!$I:$I,MATCH($J$34,'Graduate School Code'!$A:$A,0)))</f>
        <v>0</v>
      </c>
      <c r="C34" s="942"/>
      <c r="D34" s="947">
        <v>3</v>
      </c>
      <c r="E34" s="948"/>
      <c r="F34" s="951"/>
      <c r="G34" s="952"/>
      <c r="H34" s="952"/>
      <c r="I34" s="952"/>
      <c r="J34" s="957"/>
      <c r="K34" s="958"/>
      <c r="L34" s="959"/>
      <c r="M34" s="963" t="b">
        <f>IF($F$34="Master",INDEX('Graduate School Code'!$B:$B,MATCH($J$34,'Graduate School Code'!$A:$A,0)))</f>
        <v>0</v>
      </c>
      <c r="N34" s="963"/>
      <c r="O34" s="963"/>
      <c r="P34" s="963"/>
      <c r="Q34" s="963"/>
      <c r="R34" s="957" t="b">
        <f>IF($F$34="Master",INDEX('Graduate School Code'!$C:$C,MATCH($J$34,'Graduate School Code'!$A:$A,0)))</f>
        <v>0</v>
      </c>
      <c r="S34" s="958"/>
      <c r="T34" s="958"/>
      <c r="U34" s="958"/>
      <c r="V34" s="958"/>
      <c r="W34" s="959"/>
      <c r="X34" s="951" t="b">
        <f>IF($F$34="Master",INDEX('Graduate School Code'!$D:$D,MATCH($J$34,'Graduate School Code'!$A:$A,0)))</f>
        <v>0</v>
      </c>
      <c r="Y34" s="952"/>
      <c r="Z34" s="952"/>
      <c r="AA34" s="952"/>
      <c r="AB34" s="952"/>
      <c r="AC34" s="952"/>
      <c r="AD34" s="964"/>
      <c r="AE34" s="967" t="b">
        <f>IF($F$34="Master",INDEX('Graduate School Code'!$J:$J,MATCH($J$34,'Graduate School Code'!$A:$A,0)))</f>
        <v>0</v>
      </c>
      <c r="AF34" s="939"/>
      <c r="AG34" s="939"/>
      <c r="AH34" s="939"/>
      <c r="AI34" s="940"/>
    </row>
    <row r="35" spans="1:48" ht="15" customHeight="1">
      <c r="A35" s="69"/>
      <c r="B35" s="943"/>
      <c r="C35" s="944"/>
      <c r="D35" s="938"/>
      <c r="E35" s="939"/>
      <c r="F35" s="953"/>
      <c r="G35" s="954"/>
      <c r="H35" s="954"/>
      <c r="I35" s="954"/>
      <c r="J35" s="957"/>
      <c r="K35" s="958"/>
      <c r="L35" s="959"/>
      <c r="M35" s="958"/>
      <c r="N35" s="958"/>
      <c r="O35" s="958"/>
      <c r="P35" s="958"/>
      <c r="Q35" s="958"/>
      <c r="R35" s="957"/>
      <c r="S35" s="958"/>
      <c r="T35" s="958"/>
      <c r="U35" s="958"/>
      <c r="V35" s="958"/>
      <c r="W35" s="959"/>
      <c r="X35" s="953"/>
      <c r="Y35" s="954"/>
      <c r="Z35" s="954"/>
      <c r="AA35" s="954"/>
      <c r="AB35" s="954"/>
      <c r="AC35" s="954"/>
      <c r="AD35" s="965"/>
      <c r="AE35" s="968"/>
      <c r="AF35" s="939"/>
      <c r="AG35" s="939"/>
      <c r="AH35" s="939"/>
      <c r="AI35" s="940"/>
    </row>
    <row r="36" spans="1:48" ht="15" customHeight="1">
      <c r="A36" s="69"/>
      <c r="B36" s="943"/>
      <c r="C36" s="944"/>
      <c r="D36" s="938"/>
      <c r="E36" s="939"/>
      <c r="F36" s="953"/>
      <c r="G36" s="954"/>
      <c r="H36" s="954"/>
      <c r="I36" s="954"/>
      <c r="J36" s="957"/>
      <c r="K36" s="958"/>
      <c r="L36" s="959"/>
      <c r="M36" s="958"/>
      <c r="N36" s="958"/>
      <c r="O36" s="958"/>
      <c r="P36" s="958"/>
      <c r="Q36" s="958"/>
      <c r="R36" s="957"/>
      <c r="S36" s="958"/>
      <c r="T36" s="958"/>
      <c r="U36" s="958"/>
      <c r="V36" s="958"/>
      <c r="W36" s="959"/>
      <c r="X36" s="953"/>
      <c r="Y36" s="954"/>
      <c r="Z36" s="954"/>
      <c r="AA36" s="954"/>
      <c r="AB36" s="954"/>
      <c r="AC36" s="954"/>
      <c r="AD36" s="965"/>
      <c r="AE36" s="968"/>
      <c r="AF36" s="939"/>
      <c r="AG36" s="939"/>
      <c r="AH36" s="939"/>
      <c r="AI36" s="940"/>
    </row>
    <row r="37" spans="1:48" ht="15" customHeight="1">
      <c r="A37" s="69"/>
      <c r="B37" s="943"/>
      <c r="C37" s="944"/>
      <c r="D37" s="938"/>
      <c r="E37" s="939"/>
      <c r="F37" s="953"/>
      <c r="G37" s="954"/>
      <c r="H37" s="954"/>
      <c r="I37" s="954"/>
      <c r="J37" s="957"/>
      <c r="K37" s="958"/>
      <c r="L37" s="959"/>
      <c r="M37" s="958"/>
      <c r="N37" s="958"/>
      <c r="O37" s="958"/>
      <c r="P37" s="958"/>
      <c r="Q37" s="958"/>
      <c r="R37" s="957"/>
      <c r="S37" s="958"/>
      <c r="T37" s="958"/>
      <c r="U37" s="958"/>
      <c r="V37" s="958"/>
      <c r="W37" s="959"/>
      <c r="X37" s="953"/>
      <c r="Y37" s="954"/>
      <c r="Z37" s="954"/>
      <c r="AA37" s="954"/>
      <c r="AB37" s="954"/>
      <c r="AC37" s="954"/>
      <c r="AD37" s="965"/>
      <c r="AE37" s="968"/>
      <c r="AF37" s="939"/>
      <c r="AG37" s="939"/>
      <c r="AH37" s="939"/>
      <c r="AI37" s="940"/>
    </row>
    <row r="38" spans="1:48" ht="15" customHeight="1" thickBot="1">
      <c r="A38" s="69"/>
      <c r="B38" s="945"/>
      <c r="C38" s="946"/>
      <c r="D38" s="949"/>
      <c r="E38" s="950"/>
      <c r="F38" s="955"/>
      <c r="G38" s="956"/>
      <c r="H38" s="956"/>
      <c r="I38" s="956"/>
      <c r="J38" s="960"/>
      <c r="K38" s="961"/>
      <c r="L38" s="962"/>
      <c r="M38" s="961"/>
      <c r="N38" s="961"/>
      <c r="O38" s="961"/>
      <c r="P38" s="961"/>
      <c r="Q38" s="961"/>
      <c r="R38" s="960"/>
      <c r="S38" s="961"/>
      <c r="T38" s="961"/>
      <c r="U38" s="961"/>
      <c r="V38" s="961"/>
      <c r="W38" s="962"/>
      <c r="X38" s="955"/>
      <c r="Y38" s="956"/>
      <c r="Z38" s="956"/>
      <c r="AA38" s="956"/>
      <c r="AB38" s="956"/>
      <c r="AC38" s="956"/>
      <c r="AD38" s="966"/>
      <c r="AE38" s="969"/>
      <c r="AF38" s="950"/>
      <c r="AG38" s="950"/>
      <c r="AH38" s="950"/>
      <c r="AI38" s="970"/>
    </row>
    <row r="39" spans="1:48" ht="15" customHeight="1">
      <c r="D39" s="6"/>
      <c r="E39" s="6"/>
      <c r="F39" s="6"/>
      <c r="G39" s="25"/>
      <c r="H39" s="19"/>
      <c r="I39" s="19"/>
      <c r="J39" s="19"/>
      <c r="K39" s="19"/>
      <c r="L39" s="19"/>
      <c r="M39" s="19"/>
      <c r="N39" s="19"/>
      <c r="O39" s="20"/>
      <c r="P39" s="20"/>
      <c r="Q39" s="20"/>
      <c r="R39" s="20"/>
      <c r="S39" s="20"/>
      <c r="T39" s="20"/>
      <c r="U39" s="20"/>
      <c r="V39" s="20"/>
      <c r="W39" s="20"/>
      <c r="X39" s="20"/>
      <c r="Y39" s="20"/>
      <c r="Z39" s="20"/>
      <c r="AA39" s="20"/>
      <c r="AB39" s="19"/>
      <c r="AC39" s="19"/>
      <c r="AD39" s="19"/>
      <c r="AE39" s="19"/>
      <c r="AF39" s="19"/>
      <c r="AG39" s="19"/>
      <c r="AH39" s="19"/>
      <c r="AI39" s="19"/>
    </row>
    <row r="40" spans="1:48" ht="15" customHeight="1">
      <c r="D40" s="15"/>
      <c r="E40" s="15"/>
      <c r="F40" s="15"/>
      <c r="G40" s="26"/>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48" ht="42.6" customHeight="1">
      <c r="C41" s="333" t="s">
        <v>123</v>
      </c>
      <c r="D41" s="936" t="s">
        <v>209</v>
      </c>
      <c r="E41" s="936"/>
      <c r="F41" s="936"/>
      <c r="G41" s="936"/>
      <c r="H41" s="936"/>
      <c r="I41" s="936"/>
      <c r="J41" s="936"/>
      <c r="K41" s="936"/>
      <c r="L41" s="936"/>
      <c r="M41" s="936"/>
      <c r="N41" s="936"/>
      <c r="O41" s="936"/>
      <c r="P41" s="936"/>
      <c r="Q41" s="936"/>
      <c r="R41" s="936"/>
      <c r="S41" s="936"/>
      <c r="T41" s="936"/>
      <c r="U41" s="936"/>
      <c r="V41" s="936"/>
      <c r="W41" s="936"/>
      <c r="X41" s="936"/>
      <c r="Y41" s="936"/>
      <c r="Z41" s="936"/>
      <c r="AA41" s="936"/>
      <c r="AB41" s="936"/>
      <c r="AC41" s="936"/>
      <c r="AD41" s="936"/>
      <c r="AE41" s="936"/>
      <c r="AF41" s="936"/>
      <c r="AG41" s="936"/>
      <c r="AH41" s="936"/>
      <c r="AI41" s="936"/>
      <c r="AJ41" s="5"/>
      <c r="AK41" s="5"/>
      <c r="AL41" s="5"/>
      <c r="AM41" s="5"/>
      <c r="AN41" s="5"/>
      <c r="AO41" s="5"/>
      <c r="AP41" s="5"/>
      <c r="AQ41" s="5"/>
      <c r="AR41" s="5"/>
      <c r="AS41" s="5"/>
      <c r="AT41" s="5"/>
      <c r="AU41" s="5"/>
      <c r="AV41" s="5"/>
    </row>
    <row r="42" spans="1:48" ht="42.6" customHeight="1">
      <c r="D42" s="937" t="s">
        <v>210</v>
      </c>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5"/>
      <c r="AK42" s="5"/>
      <c r="AL42" s="5"/>
      <c r="AM42" s="5"/>
      <c r="AN42" s="5"/>
      <c r="AO42" s="5"/>
      <c r="AP42" s="5"/>
      <c r="AQ42" s="5"/>
      <c r="AR42" s="5"/>
      <c r="AS42" s="5"/>
      <c r="AT42" s="5"/>
      <c r="AU42" s="5"/>
      <c r="AV42" s="5"/>
    </row>
  </sheetData>
  <protectedRanges>
    <protectedRange sqref="F24:L38 AF24:AI38" name="範囲1"/>
  </protectedRanges>
  <mergeCells count="45">
    <mergeCell ref="C3:AI4"/>
    <mergeCell ref="D6:AI11"/>
    <mergeCell ref="C12:AI12"/>
    <mergeCell ref="D14:AI18"/>
    <mergeCell ref="D19:L20"/>
    <mergeCell ref="O19:T20"/>
    <mergeCell ref="U19:AI20"/>
    <mergeCell ref="X22:AD23"/>
    <mergeCell ref="AE22:AE23"/>
    <mergeCell ref="AF22:AI23"/>
    <mergeCell ref="B24:C28"/>
    <mergeCell ref="D24:E28"/>
    <mergeCell ref="F24:I28"/>
    <mergeCell ref="J24:L28"/>
    <mergeCell ref="M24:Q28"/>
    <mergeCell ref="R24:W28"/>
    <mergeCell ref="X24:AD28"/>
    <mergeCell ref="B22:C23"/>
    <mergeCell ref="D22:E23"/>
    <mergeCell ref="F22:I23"/>
    <mergeCell ref="J22:L23"/>
    <mergeCell ref="M22:Q23"/>
    <mergeCell ref="R22:W23"/>
    <mergeCell ref="AE24:AE28"/>
    <mergeCell ref="AF24:AI28"/>
    <mergeCell ref="B29:C33"/>
    <mergeCell ref="D29:E33"/>
    <mergeCell ref="F29:I33"/>
    <mergeCell ref="J29:L33"/>
    <mergeCell ref="M29:Q33"/>
    <mergeCell ref="R29:W33"/>
    <mergeCell ref="X29:AD33"/>
    <mergeCell ref="AE29:AE33"/>
    <mergeCell ref="D41:AI41"/>
    <mergeCell ref="D42:AI42"/>
    <mergeCell ref="AF29:AI33"/>
    <mergeCell ref="B34:C38"/>
    <mergeCell ref="D34:E38"/>
    <mergeCell ref="F34:I38"/>
    <mergeCell ref="J34:L38"/>
    <mergeCell ref="M34:Q38"/>
    <mergeCell ref="R34:W38"/>
    <mergeCell ref="X34:AD38"/>
    <mergeCell ref="AE34:AE38"/>
    <mergeCell ref="AF34:AI38"/>
  </mergeCells>
  <phoneticPr fontId="1"/>
  <conditionalFormatting sqref="F24:I38">
    <cfRule type="cellIs" dxfId="510" priority="10" operator="equal">
      <formula>""</formula>
    </cfRule>
  </conditionalFormatting>
  <conditionalFormatting sqref="J24:L28">
    <cfRule type="expression" dxfId="509" priority="8">
      <formula>$F$24=""</formula>
    </cfRule>
    <cfRule type="expression" dxfId="508" priority="9">
      <formula>$J$24=""</formula>
    </cfRule>
  </conditionalFormatting>
  <conditionalFormatting sqref="J29:L33">
    <cfRule type="expression" dxfId="507" priority="3">
      <formula>$F$29=""</formula>
    </cfRule>
  </conditionalFormatting>
  <conditionalFormatting sqref="J34:L38">
    <cfRule type="expression" dxfId="506" priority="1">
      <formula>$F$34=""</formula>
    </cfRule>
  </conditionalFormatting>
  <conditionalFormatting sqref="AF24">
    <cfRule type="containsBlanks" dxfId="505" priority="7">
      <formula>LEN(TRIM(AF24))=0</formula>
    </cfRule>
  </conditionalFormatting>
  <conditionalFormatting sqref="AF29">
    <cfRule type="containsBlanks" dxfId="504" priority="6">
      <formula>LEN(TRIM(AF29))=0</formula>
    </cfRule>
  </conditionalFormatting>
  <conditionalFormatting sqref="AF34:AI38">
    <cfRule type="containsBlanks" dxfId="503" priority="5">
      <formula>LEN(TRIM(AF34))=0</formula>
    </cfRule>
  </conditionalFormatting>
  <conditionalFormatting sqref="J29:L33">
    <cfRule type="expression" dxfId="502" priority="4">
      <formula>$J$29=""</formula>
    </cfRule>
  </conditionalFormatting>
  <conditionalFormatting sqref="J34:L38">
    <cfRule type="expression" dxfId="501" priority="2">
      <formula>$J$34=""</formula>
    </cfRule>
  </conditionalFormatting>
  <dataValidations count="2">
    <dataValidation allowBlank="1" showInputMessage="1" showErrorMessage="1" error="Enter the correct code from the 'Graduation School Code'" prompt="Please enter the graduate school code_x000a_Ex. 1001A" sqref="J24:L38" xr:uid="{B78A4D4C-6C7F-472D-9C67-8C4F2FF43813}"/>
    <dataValidation type="list" allowBlank="1" showInputMessage="1" showErrorMessage="1" sqref="F24:I38" xr:uid="{D1A0B05B-76DC-416C-949C-6F364C934849}">
      <formula1>"Master"</formula1>
    </dataValidation>
  </dataValidations>
  <pageMargins left="0.23622047244094491" right="0.23622047244094491" top="0.74803149606299213" bottom="0.74803149606299213" header="0.31496062992125984" footer="0.31496062992125984"/>
  <pageSetup paperSize="9" fitToHeight="0" orientation="portrait" cellComments="asDisplayed" r:id="rId1"/>
  <headerFooter>
    <oddHeader>&amp;L&amp;"Ariial,標準"ABE Initiative FY2024
Annex 1&amp;R&amp;"Arial,標準"CONFIDENTIAL</oddHeader>
    <oddFooter>&amp;C&amp;P</oddFooter>
  </headerFooter>
  <rowBreaks count="1" manualBreakCount="1">
    <brk id="21" min="1"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34140-7E8C-424B-AC90-766EFA937D01}">
  <sheetPr>
    <tabColor theme="1"/>
  </sheetPr>
  <dimension ref="A1:J325"/>
  <sheetViews>
    <sheetView zoomScaleNormal="100" workbookViewId="0">
      <selection activeCell="A2" sqref="A2"/>
    </sheetView>
  </sheetViews>
  <sheetFormatPr defaultRowHeight="18"/>
  <cols>
    <col min="1" max="1" width="8.8984375" style="332"/>
    <col min="2" max="3" width="9.09765625" style="332" bestFit="1" customWidth="1"/>
    <col min="4" max="4" width="13.3984375" style="332" bestFit="1" customWidth="1"/>
    <col min="5" max="5" width="14.09765625" style="332" bestFit="1" customWidth="1"/>
    <col min="6" max="6" width="36.5" style="332" bestFit="1" customWidth="1"/>
    <col min="7" max="7" width="37.8984375" style="332" bestFit="1" customWidth="1"/>
    <col min="8" max="9" width="37.8984375" style="332" customWidth="1"/>
    <col min="10" max="10" width="28.3984375" style="332" bestFit="1" customWidth="1"/>
  </cols>
  <sheetData>
    <row r="1" spans="1:10" ht="25.2">
      <c r="A1" s="332" t="s">
        <v>211</v>
      </c>
      <c r="B1" s="332" t="s">
        <v>25</v>
      </c>
      <c r="C1" s="332" t="s">
        <v>212</v>
      </c>
      <c r="D1" s="332" t="s">
        <v>213</v>
      </c>
      <c r="E1" s="332" t="s">
        <v>214</v>
      </c>
      <c r="F1" s="332" t="s">
        <v>215</v>
      </c>
      <c r="G1" s="332" t="s">
        <v>216</v>
      </c>
      <c r="H1" s="332" t="s">
        <v>217</v>
      </c>
      <c r="I1" s="332" t="s">
        <v>217</v>
      </c>
      <c r="J1" s="332" t="s">
        <v>218</v>
      </c>
    </row>
    <row r="2" spans="1:10" ht="113.4">
      <c r="A2" s="70" t="s">
        <v>219</v>
      </c>
      <c r="B2" s="70" t="s">
        <v>220</v>
      </c>
      <c r="C2" s="70" t="s">
        <v>221</v>
      </c>
      <c r="D2" s="70"/>
      <c r="E2" s="70" t="s">
        <v>222</v>
      </c>
      <c r="F2" s="70" t="s">
        <v>223</v>
      </c>
      <c r="G2" s="70" t="s">
        <v>224</v>
      </c>
      <c r="H2" s="70" t="str">
        <f>IF(F2="未定
TBD","未定
TBD",IF(G2="未定
TBD","未定
TBD",IF(F2="該当しない
N/A","該当しない
N/A", IF(G2="該当しない
N/A","該当しない
N/A", ""))))</f>
        <v/>
      </c>
      <c r="I2" s="70" t="s">
        <v>112</v>
      </c>
      <c r="J2" s="70" t="s">
        <v>225</v>
      </c>
    </row>
    <row r="3" spans="1:10" ht="100.8">
      <c r="A3" s="70" t="s">
        <v>226</v>
      </c>
      <c r="B3" s="70" t="s">
        <v>227</v>
      </c>
      <c r="C3" s="70" t="s">
        <v>228</v>
      </c>
      <c r="D3" s="70" t="s">
        <v>229</v>
      </c>
      <c r="E3" s="70" t="s">
        <v>222</v>
      </c>
      <c r="F3" s="70" t="s">
        <v>223</v>
      </c>
      <c r="G3" s="70" t="s">
        <v>224</v>
      </c>
      <c r="H3" s="70" t="str">
        <f t="shared" ref="H3:H5" si="0">IF(F3="未定
TBD","未定
TBD",IF(G3="未定
TBD","未定
TBD",IF(F3="該当しない
N/A","該当しない
N/A", IF(G3="該当しない
N/A","該当しない
N/A", ""))))</f>
        <v/>
      </c>
      <c r="I3" s="70" t="s">
        <v>112</v>
      </c>
      <c r="J3" s="70" t="s">
        <v>230</v>
      </c>
    </row>
    <row r="4" spans="1:10" ht="100.8">
      <c r="A4" s="70" t="s">
        <v>231</v>
      </c>
      <c r="B4" s="70" t="s">
        <v>227</v>
      </c>
      <c r="C4" s="70" t="s">
        <v>228</v>
      </c>
      <c r="D4" s="70" t="s">
        <v>232</v>
      </c>
      <c r="E4" s="70" t="s">
        <v>222</v>
      </c>
      <c r="F4" s="70" t="s">
        <v>223</v>
      </c>
      <c r="G4" s="70" t="s">
        <v>224</v>
      </c>
      <c r="H4" s="70" t="str">
        <f t="shared" si="0"/>
        <v/>
      </c>
      <c r="I4" s="70" t="s">
        <v>112</v>
      </c>
      <c r="J4" s="70" t="s">
        <v>230</v>
      </c>
    </row>
    <row r="5" spans="1:10" ht="100.8">
      <c r="A5" s="70" t="s">
        <v>233</v>
      </c>
      <c r="B5" s="70" t="s">
        <v>227</v>
      </c>
      <c r="C5" s="70" t="s">
        <v>228</v>
      </c>
      <c r="D5" s="70" t="s">
        <v>234</v>
      </c>
      <c r="E5" s="70" t="s">
        <v>222</v>
      </c>
      <c r="F5" s="70" t="s">
        <v>223</v>
      </c>
      <c r="G5" s="70" t="s">
        <v>224</v>
      </c>
      <c r="H5" s="70" t="str">
        <f t="shared" si="0"/>
        <v/>
      </c>
      <c r="I5" s="70" t="s">
        <v>112</v>
      </c>
      <c r="J5" s="70" t="s">
        <v>230</v>
      </c>
    </row>
    <row r="6" spans="1:10" ht="113.4">
      <c r="A6" s="70" t="s">
        <v>235</v>
      </c>
      <c r="B6" s="70" t="s">
        <v>227</v>
      </c>
      <c r="C6" s="70" t="s">
        <v>228</v>
      </c>
      <c r="D6" s="70" t="s">
        <v>236</v>
      </c>
      <c r="E6" s="70" t="s">
        <v>222</v>
      </c>
      <c r="F6" s="70" t="s">
        <v>223</v>
      </c>
      <c r="G6" s="70" t="s">
        <v>224</v>
      </c>
      <c r="H6" s="70" t="str">
        <f>IF(F6="該当する
Application period ends by the end of January 2023","該当する
Application period ends by the end of January 2023",IF(F6="未定
TBD","未定
TBD",IF(F6="該当しない
N/A","該当しない
N/A","")))</f>
        <v/>
      </c>
      <c r="I6" s="70" t="s">
        <v>112</v>
      </c>
      <c r="J6" s="70" t="s">
        <v>230</v>
      </c>
    </row>
    <row r="7" spans="1:10" ht="113.4">
      <c r="A7" s="70" t="s">
        <v>237</v>
      </c>
      <c r="B7" s="70" t="s">
        <v>227</v>
      </c>
      <c r="C7" s="70" t="s">
        <v>228</v>
      </c>
      <c r="D7" s="70" t="s">
        <v>238</v>
      </c>
      <c r="E7" s="70" t="s">
        <v>222</v>
      </c>
      <c r="F7" s="70" t="s">
        <v>223</v>
      </c>
      <c r="G7" s="70" t="s">
        <v>239</v>
      </c>
      <c r="H7" s="70" t="str">
        <f>IF(G7="未定
TBD","未定
TBD",IF(G7="該当しない
N/A","該当しない
N/A",""))</f>
        <v>該当しない
N/A</v>
      </c>
      <c r="I7" s="70" t="s">
        <v>112</v>
      </c>
      <c r="J7" s="70" t="s">
        <v>230</v>
      </c>
    </row>
    <row r="8" spans="1:10" ht="126">
      <c r="A8" s="70" t="s">
        <v>240</v>
      </c>
      <c r="B8" s="70" t="s">
        <v>227</v>
      </c>
      <c r="C8" s="70" t="s">
        <v>228</v>
      </c>
      <c r="D8" s="70" t="s">
        <v>241</v>
      </c>
      <c r="E8" s="70" t="s">
        <v>222</v>
      </c>
      <c r="F8" s="70" t="s">
        <v>223</v>
      </c>
      <c r="G8" s="70" t="s">
        <v>239</v>
      </c>
      <c r="H8" s="70" t="str">
        <f t="shared" ref="H8:H16" si="1">IF(G8="未定
TBD","未定
TBD",IF(G8="該当しない
N/A","該当しない
N/A",""))</f>
        <v>該当しない
N/A</v>
      </c>
      <c r="I8" s="70" t="s">
        <v>112</v>
      </c>
      <c r="J8" s="70" t="s">
        <v>230</v>
      </c>
    </row>
    <row r="9" spans="1:10" ht="138.6">
      <c r="A9" s="70" t="s">
        <v>242</v>
      </c>
      <c r="B9" s="70" t="s">
        <v>227</v>
      </c>
      <c r="C9" s="70" t="s">
        <v>228</v>
      </c>
      <c r="D9" s="70" t="s">
        <v>243</v>
      </c>
      <c r="E9" s="70" t="s">
        <v>222</v>
      </c>
      <c r="F9" s="70" t="s">
        <v>223</v>
      </c>
      <c r="G9" s="70" t="s">
        <v>239</v>
      </c>
      <c r="H9" s="70" t="str">
        <f t="shared" si="1"/>
        <v>該当しない
N/A</v>
      </c>
      <c r="I9" s="70" t="s">
        <v>112</v>
      </c>
      <c r="J9" s="70" t="s">
        <v>230</v>
      </c>
    </row>
    <row r="10" spans="1:10" ht="126">
      <c r="A10" s="70" t="s">
        <v>244</v>
      </c>
      <c r="B10" s="70" t="s">
        <v>227</v>
      </c>
      <c r="C10" s="70" t="s">
        <v>228</v>
      </c>
      <c r="D10" s="70" t="s">
        <v>245</v>
      </c>
      <c r="E10" s="70" t="s">
        <v>222</v>
      </c>
      <c r="F10" s="70" t="s">
        <v>223</v>
      </c>
      <c r="G10" s="70" t="s">
        <v>239</v>
      </c>
      <c r="H10" s="70" t="str">
        <f t="shared" si="1"/>
        <v>該当しない
N/A</v>
      </c>
      <c r="I10" s="70" t="s">
        <v>112</v>
      </c>
      <c r="J10" s="70" t="s">
        <v>230</v>
      </c>
    </row>
    <row r="11" spans="1:10" ht="138.6">
      <c r="A11" s="70" t="s">
        <v>246</v>
      </c>
      <c r="B11" s="70" t="s">
        <v>227</v>
      </c>
      <c r="C11" s="70" t="s">
        <v>228</v>
      </c>
      <c r="D11" s="70" t="s">
        <v>247</v>
      </c>
      <c r="E11" s="70" t="s">
        <v>222</v>
      </c>
      <c r="F11" s="70" t="s">
        <v>223</v>
      </c>
      <c r="G11" s="70" t="s">
        <v>239</v>
      </c>
      <c r="H11" s="70" t="str">
        <f t="shared" si="1"/>
        <v>該当しない
N/A</v>
      </c>
      <c r="I11" s="70" t="s">
        <v>112</v>
      </c>
      <c r="J11" s="70" t="s">
        <v>230</v>
      </c>
    </row>
    <row r="12" spans="1:10" ht="151.19999999999999">
      <c r="A12" s="70" t="s">
        <v>248</v>
      </c>
      <c r="B12" s="70" t="s">
        <v>227</v>
      </c>
      <c r="C12" s="70" t="s">
        <v>228</v>
      </c>
      <c r="D12" s="70" t="s">
        <v>249</v>
      </c>
      <c r="E12" s="70" t="s">
        <v>222</v>
      </c>
      <c r="F12" s="70" t="s">
        <v>223</v>
      </c>
      <c r="G12" s="70" t="s">
        <v>239</v>
      </c>
      <c r="H12" s="70" t="str">
        <f t="shared" si="1"/>
        <v>該当しない
N/A</v>
      </c>
      <c r="I12" s="70" t="s">
        <v>112</v>
      </c>
      <c r="J12" s="70" t="s">
        <v>230</v>
      </c>
    </row>
    <row r="13" spans="1:10">
      <c r="A13" s="70"/>
      <c r="B13" s="70"/>
      <c r="C13" s="70"/>
      <c r="D13" s="70"/>
      <c r="E13" s="70"/>
      <c r="F13" s="70"/>
      <c r="G13" s="70"/>
      <c r="H13" s="70"/>
      <c r="I13" s="70"/>
      <c r="J13" s="70"/>
    </row>
    <row r="14" spans="1:10" ht="88.2">
      <c r="A14" s="70" t="s">
        <v>250</v>
      </c>
      <c r="B14" s="70" t="s">
        <v>251</v>
      </c>
      <c r="C14" s="70" t="s">
        <v>252</v>
      </c>
      <c r="D14" s="70" t="s">
        <v>253</v>
      </c>
      <c r="E14" s="70" t="s">
        <v>254</v>
      </c>
      <c r="F14" s="70" t="s">
        <v>239</v>
      </c>
      <c r="G14" s="70" t="s">
        <v>239</v>
      </c>
      <c r="H14" s="70" t="str">
        <f t="shared" si="1"/>
        <v>該当しない
N/A</v>
      </c>
      <c r="I14" s="70" t="str">
        <f t="shared" ref="I14:I67" si="2">IF(H14="未定
TBD","TBD",IF(H14="該当する
Application period ends by the end of January 2023","Yes","No"))</f>
        <v>No</v>
      </c>
      <c r="J14" s="70" t="s">
        <v>225</v>
      </c>
    </row>
    <row r="15" spans="1:10" ht="88.2">
      <c r="A15" s="70" t="s">
        <v>255</v>
      </c>
      <c r="B15" s="70" t="s">
        <v>251</v>
      </c>
      <c r="C15" s="70" t="s">
        <v>252</v>
      </c>
      <c r="D15" s="70" t="s">
        <v>256</v>
      </c>
      <c r="E15" s="70" t="s">
        <v>254</v>
      </c>
      <c r="F15" s="70" t="s">
        <v>239</v>
      </c>
      <c r="G15" s="70" t="s">
        <v>239</v>
      </c>
      <c r="H15" s="70" t="str">
        <f t="shared" si="1"/>
        <v>該当しない
N/A</v>
      </c>
      <c r="I15" s="70" t="str">
        <f t="shared" si="2"/>
        <v>No</v>
      </c>
      <c r="J15" s="70" t="s">
        <v>225</v>
      </c>
    </row>
    <row r="16" spans="1:10" ht="75.599999999999994">
      <c r="A16" s="70" t="s">
        <v>257</v>
      </c>
      <c r="B16" s="70" t="s">
        <v>258</v>
      </c>
      <c r="C16" s="70" t="s">
        <v>259</v>
      </c>
      <c r="D16" s="70" t="s">
        <v>260</v>
      </c>
      <c r="E16" s="70" t="s">
        <v>254</v>
      </c>
      <c r="F16" s="70" t="s">
        <v>239</v>
      </c>
      <c r="G16" s="70" t="s">
        <v>239</v>
      </c>
      <c r="H16" s="70" t="str">
        <f t="shared" si="1"/>
        <v>該当しない
N/A</v>
      </c>
      <c r="I16" s="70" t="str">
        <f t="shared" si="2"/>
        <v>No</v>
      </c>
      <c r="J16" s="70" t="s">
        <v>225</v>
      </c>
    </row>
    <row r="17" spans="1:10" ht="138.6">
      <c r="A17" s="70" t="s">
        <v>261</v>
      </c>
      <c r="B17" s="70" t="s">
        <v>262</v>
      </c>
      <c r="C17" s="70" t="s">
        <v>263</v>
      </c>
      <c r="D17" s="70" t="s">
        <v>264</v>
      </c>
      <c r="E17" s="70" t="s">
        <v>254</v>
      </c>
      <c r="F17" s="70" t="s">
        <v>239</v>
      </c>
      <c r="G17" s="70" t="s">
        <v>239</v>
      </c>
      <c r="H17" s="70" t="str">
        <f>IF(F17="未定
TBD","未定
TBD",IF(G17="未定
TBD","未定
TBD",IF(F17="該当しない
N/A","該当しない
N/A", IF(G17="該当しない
N/A","該当しない
N/A", ""))))</f>
        <v>該当しない
N/A</v>
      </c>
      <c r="I17" s="70" t="str">
        <f t="shared" si="2"/>
        <v>No</v>
      </c>
      <c r="J17" s="70" t="s">
        <v>230</v>
      </c>
    </row>
    <row r="18" spans="1:10" ht="138.6">
      <c r="A18" s="70" t="s">
        <v>265</v>
      </c>
      <c r="B18" s="70" t="s">
        <v>262</v>
      </c>
      <c r="C18" s="70" t="s">
        <v>263</v>
      </c>
      <c r="D18" s="70" t="s">
        <v>266</v>
      </c>
      <c r="E18" s="70" t="s">
        <v>254</v>
      </c>
      <c r="F18" s="70" t="s">
        <v>239</v>
      </c>
      <c r="G18" s="70" t="s">
        <v>239</v>
      </c>
      <c r="H18" s="70" t="str">
        <f t="shared" ref="H18:H19" si="3">IF(G18="未定
TBD","未定
TBD",IF(G18="該当しない
N/A","該当しない
N/A",""))</f>
        <v>該当しない
N/A</v>
      </c>
      <c r="I18" s="70" t="str">
        <f t="shared" si="2"/>
        <v>No</v>
      </c>
      <c r="J18" s="70" t="s">
        <v>230</v>
      </c>
    </row>
    <row r="19" spans="1:10" ht="138.6">
      <c r="A19" s="70" t="s">
        <v>267</v>
      </c>
      <c r="B19" s="70" t="s">
        <v>262</v>
      </c>
      <c r="C19" s="70" t="s">
        <v>263</v>
      </c>
      <c r="D19" s="70" t="s">
        <v>268</v>
      </c>
      <c r="E19" s="70" t="s">
        <v>254</v>
      </c>
      <c r="F19" s="70" t="s">
        <v>239</v>
      </c>
      <c r="G19" s="70" t="s">
        <v>239</v>
      </c>
      <c r="H19" s="70" t="str">
        <f t="shared" si="3"/>
        <v>該当しない
N/A</v>
      </c>
      <c r="I19" s="70" t="str">
        <f t="shared" si="2"/>
        <v>No</v>
      </c>
      <c r="J19" s="70" t="s">
        <v>230</v>
      </c>
    </row>
    <row r="20" spans="1:10" ht="138.6">
      <c r="A20" s="70" t="s">
        <v>269</v>
      </c>
      <c r="B20" s="70" t="s">
        <v>262</v>
      </c>
      <c r="C20" s="70" t="s">
        <v>263</v>
      </c>
      <c r="D20" s="70" t="s">
        <v>270</v>
      </c>
      <c r="E20" s="70" t="s">
        <v>254</v>
      </c>
      <c r="F20" s="70" t="s">
        <v>239</v>
      </c>
      <c r="G20" s="70" t="s">
        <v>239</v>
      </c>
      <c r="H20" s="70" t="str">
        <f>IF(F20="未定
TBD","未定
TBD",IF(G20="未定
TBD","未定
TBD",IF(F20="該当しない
N/A","該当しない
N/A", IF(G20="該当しない
N/A","該当しない
N/A", ""))))</f>
        <v>該当しない
N/A</v>
      </c>
      <c r="I20" s="70" t="str">
        <f t="shared" si="2"/>
        <v>No</v>
      </c>
      <c r="J20" s="70" t="s">
        <v>230</v>
      </c>
    </row>
    <row r="21" spans="1:10" ht="138.6">
      <c r="A21" s="70" t="s">
        <v>271</v>
      </c>
      <c r="B21" s="70" t="s">
        <v>262</v>
      </c>
      <c r="C21" s="70" t="s">
        <v>263</v>
      </c>
      <c r="D21" s="70" t="s">
        <v>272</v>
      </c>
      <c r="E21" s="70" t="s">
        <v>254</v>
      </c>
      <c r="F21" s="70" t="s">
        <v>239</v>
      </c>
      <c r="G21" s="70" t="s">
        <v>239</v>
      </c>
      <c r="H21" s="70" t="str">
        <f>IF(F21="該当する
Application period ends by the end of January 2023","該当する
Application period ends by the end of January 2023",IF(F21="未定
TBD","未定
TBD",IF(F21="該当しない
N/A","該当しない
N/A","")))</f>
        <v>該当しない
N/A</v>
      </c>
      <c r="I21" s="70" t="str">
        <f t="shared" si="2"/>
        <v>No</v>
      </c>
      <c r="J21" s="70" t="s">
        <v>230</v>
      </c>
    </row>
    <row r="22" spans="1:10" ht="138.6">
      <c r="A22" s="70" t="s">
        <v>273</v>
      </c>
      <c r="B22" s="70" t="s">
        <v>262</v>
      </c>
      <c r="C22" s="70" t="s">
        <v>263</v>
      </c>
      <c r="D22" s="70" t="s">
        <v>274</v>
      </c>
      <c r="E22" s="70" t="s">
        <v>254</v>
      </c>
      <c r="F22" s="70" t="s">
        <v>239</v>
      </c>
      <c r="G22" s="70" t="s">
        <v>239</v>
      </c>
      <c r="H22" s="70" t="str">
        <f>IF(G22="未定
TBD","未定
TBD",IF(G22="該当しない
N/A","該当しない
N/A",""))</f>
        <v>該当しない
N/A</v>
      </c>
      <c r="I22" s="70" t="str">
        <f t="shared" si="2"/>
        <v>No</v>
      </c>
      <c r="J22" s="70" t="s">
        <v>230</v>
      </c>
    </row>
    <row r="23" spans="1:10" ht="138.6">
      <c r="A23" s="70" t="s">
        <v>275</v>
      </c>
      <c r="B23" s="70" t="s">
        <v>262</v>
      </c>
      <c r="C23" s="70" t="s">
        <v>263</v>
      </c>
      <c r="D23" s="70" t="s">
        <v>276</v>
      </c>
      <c r="E23" s="70" t="s">
        <v>254</v>
      </c>
      <c r="F23" s="70" t="s">
        <v>239</v>
      </c>
      <c r="G23" s="70" t="s">
        <v>239</v>
      </c>
      <c r="H23" s="70" t="str">
        <f t="shared" ref="H23:H28" si="4">IF(F23="該当する
Application period ends by the end of January 2023","該当する
Application period ends by the end of January 2023",IF(F23="未定
TBD","未定
TBD",IF(F23="該当しない
N/A","該当しない
N/A","")))</f>
        <v>該当しない
N/A</v>
      </c>
      <c r="I23" s="70" t="str">
        <f t="shared" si="2"/>
        <v>No</v>
      </c>
      <c r="J23" s="70" t="s">
        <v>230</v>
      </c>
    </row>
    <row r="24" spans="1:10" ht="138.6">
      <c r="A24" s="70" t="s">
        <v>277</v>
      </c>
      <c r="B24" s="70" t="s">
        <v>262</v>
      </c>
      <c r="C24" s="70" t="s">
        <v>263</v>
      </c>
      <c r="D24" s="70" t="s">
        <v>278</v>
      </c>
      <c r="E24" s="70" t="s">
        <v>254</v>
      </c>
      <c r="F24" s="70" t="s">
        <v>239</v>
      </c>
      <c r="G24" s="70" t="s">
        <v>239</v>
      </c>
      <c r="H24" s="70" t="str">
        <f t="shared" si="4"/>
        <v>該当しない
N/A</v>
      </c>
      <c r="I24" s="70" t="str">
        <f t="shared" si="2"/>
        <v>No</v>
      </c>
      <c r="J24" s="70" t="s">
        <v>230</v>
      </c>
    </row>
    <row r="25" spans="1:10" ht="138.6">
      <c r="A25" s="70" t="s">
        <v>279</v>
      </c>
      <c r="B25" s="70" t="s">
        <v>262</v>
      </c>
      <c r="C25" s="70" t="s">
        <v>263</v>
      </c>
      <c r="D25" s="70" t="s">
        <v>280</v>
      </c>
      <c r="E25" s="70" t="s">
        <v>254</v>
      </c>
      <c r="F25" s="70" t="s">
        <v>239</v>
      </c>
      <c r="G25" s="70" t="s">
        <v>239</v>
      </c>
      <c r="H25" s="70" t="str">
        <f t="shared" si="4"/>
        <v>該当しない
N/A</v>
      </c>
      <c r="I25" s="70" t="str">
        <f t="shared" si="2"/>
        <v>No</v>
      </c>
      <c r="J25" s="70" t="s">
        <v>230</v>
      </c>
    </row>
    <row r="26" spans="1:10" ht="138.6">
      <c r="A26" s="70" t="s">
        <v>281</v>
      </c>
      <c r="B26" s="70" t="s">
        <v>262</v>
      </c>
      <c r="C26" s="70" t="s">
        <v>263</v>
      </c>
      <c r="D26" s="70" t="s">
        <v>282</v>
      </c>
      <c r="E26" s="70" t="s">
        <v>254</v>
      </c>
      <c r="F26" s="70" t="s">
        <v>239</v>
      </c>
      <c r="G26" s="70" t="s">
        <v>239</v>
      </c>
      <c r="H26" s="70" t="str">
        <f t="shared" si="4"/>
        <v>該当しない
N/A</v>
      </c>
      <c r="I26" s="70" t="str">
        <f t="shared" si="2"/>
        <v>No</v>
      </c>
      <c r="J26" s="70" t="s">
        <v>230</v>
      </c>
    </row>
    <row r="27" spans="1:10" ht="100.8">
      <c r="A27" s="70" t="s">
        <v>283</v>
      </c>
      <c r="B27" s="70" t="s">
        <v>284</v>
      </c>
      <c r="C27" s="70" t="s">
        <v>285</v>
      </c>
      <c r="D27" s="70" t="s">
        <v>286</v>
      </c>
      <c r="E27" s="70" t="s">
        <v>287</v>
      </c>
      <c r="F27" s="70" t="s">
        <v>239</v>
      </c>
      <c r="G27" s="70" t="s">
        <v>239</v>
      </c>
      <c r="H27" s="70" t="str">
        <f>IF(F27="該当する
Application period ends by the end of January 2023","該当する
Application period ends by the end of January 2023",IF(F27="未定
TBD","未定
TBD",IF(F27="該当しない
N/A","該当しない
N/A","")))</f>
        <v>該当しない
N/A</v>
      </c>
      <c r="I27" s="70" t="str">
        <f t="shared" si="2"/>
        <v>No</v>
      </c>
      <c r="J27" s="70" t="s">
        <v>230</v>
      </c>
    </row>
    <row r="28" spans="1:10" ht="100.8">
      <c r="A28" s="70" t="s">
        <v>288</v>
      </c>
      <c r="B28" s="70" t="s">
        <v>284</v>
      </c>
      <c r="C28" s="70" t="s">
        <v>285</v>
      </c>
      <c r="D28" s="70" t="s">
        <v>289</v>
      </c>
      <c r="E28" s="70" t="s">
        <v>287</v>
      </c>
      <c r="F28" s="70" t="s">
        <v>239</v>
      </c>
      <c r="G28" s="70" t="s">
        <v>239</v>
      </c>
      <c r="H28" s="70" t="str">
        <f t="shared" si="4"/>
        <v>該当しない
N/A</v>
      </c>
      <c r="I28" s="70" t="str">
        <f t="shared" si="2"/>
        <v>No</v>
      </c>
      <c r="J28" s="70" t="s">
        <v>230</v>
      </c>
    </row>
    <row r="29" spans="1:10" ht="100.8">
      <c r="A29" s="70" t="s">
        <v>290</v>
      </c>
      <c r="B29" s="70" t="s">
        <v>284</v>
      </c>
      <c r="C29" s="70" t="s">
        <v>285</v>
      </c>
      <c r="D29" s="70" t="s">
        <v>291</v>
      </c>
      <c r="E29" s="70" t="s">
        <v>287</v>
      </c>
      <c r="F29" s="70" t="s">
        <v>239</v>
      </c>
      <c r="G29" s="70" t="s">
        <v>239</v>
      </c>
      <c r="H29" s="70" t="str">
        <f>IF(F29="未定
TBD","未定
TBD",IF(G29="未定
TBD","未定
TBD",IF(F29="該当しない
N/A","該当しない
N/A", IF(G29="該当しない
N/A","該当しない
N/A", ""))))</f>
        <v>該当しない
N/A</v>
      </c>
      <c r="I29" s="70" t="str">
        <f t="shared" si="2"/>
        <v>No</v>
      </c>
      <c r="J29" s="70" t="s">
        <v>230</v>
      </c>
    </row>
    <row r="30" spans="1:10" ht="100.8">
      <c r="A30" s="70" t="s">
        <v>292</v>
      </c>
      <c r="B30" s="70" t="s">
        <v>284</v>
      </c>
      <c r="C30" s="70" t="s">
        <v>293</v>
      </c>
      <c r="D30" s="70" t="s">
        <v>294</v>
      </c>
      <c r="E30" s="70" t="s">
        <v>287</v>
      </c>
      <c r="F30" s="70" t="s">
        <v>239</v>
      </c>
      <c r="G30" s="70" t="s">
        <v>239</v>
      </c>
      <c r="H30" s="70" t="str">
        <f t="shared" ref="H30:H32" si="5">IF(F30="該当する
Application period ends by the end of January 2023","該当する
Application period ends by the end of January 2023",IF(F30="未定
TBD","未定
TBD",IF(F30="該当しない
N/A","該当しない
N/A","")))</f>
        <v>該当しない
N/A</v>
      </c>
      <c r="I30" s="70" t="str">
        <f t="shared" si="2"/>
        <v>No</v>
      </c>
      <c r="J30" s="70" t="s">
        <v>225</v>
      </c>
    </row>
    <row r="31" spans="1:10" ht="75.599999999999994">
      <c r="A31" s="70" t="s">
        <v>295</v>
      </c>
      <c r="B31" s="70" t="s">
        <v>284</v>
      </c>
      <c r="C31" s="70" t="s">
        <v>296</v>
      </c>
      <c r="D31" s="70" t="s">
        <v>297</v>
      </c>
      <c r="E31" s="70" t="s">
        <v>287</v>
      </c>
      <c r="F31" s="70" t="s">
        <v>239</v>
      </c>
      <c r="G31" s="70" t="s">
        <v>239</v>
      </c>
      <c r="H31" s="70" t="str">
        <f t="shared" si="5"/>
        <v>該当しない
N/A</v>
      </c>
      <c r="I31" s="70" t="str">
        <f t="shared" si="2"/>
        <v>No</v>
      </c>
      <c r="J31" s="70" t="s">
        <v>230</v>
      </c>
    </row>
    <row r="32" spans="1:10" ht="201.6">
      <c r="A32" s="70" t="s">
        <v>298</v>
      </c>
      <c r="B32" s="70" t="s">
        <v>299</v>
      </c>
      <c r="C32" s="70" t="s">
        <v>300</v>
      </c>
      <c r="D32" s="70" t="s">
        <v>301</v>
      </c>
      <c r="E32" s="70" t="s">
        <v>287</v>
      </c>
      <c r="F32" s="70" t="s">
        <v>239</v>
      </c>
      <c r="G32" s="70" t="s">
        <v>239</v>
      </c>
      <c r="H32" s="70" t="str">
        <f t="shared" si="5"/>
        <v>該当しない
N/A</v>
      </c>
      <c r="I32" s="70" t="str">
        <f t="shared" si="2"/>
        <v>No</v>
      </c>
      <c r="J32" s="70" t="s">
        <v>225</v>
      </c>
    </row>
    <row r="33" spans="1:10" ht="113.4">
      <c r="A33" s="70" t="s">
        <v>302</v>
      </c>
      <c r="B33" s="70" t="s">
        <v>303</v>
      </c>
      <c r="C33" s="70" t="s">
        <v>304</v>
      </c>
      <c r="D33" s="70" t="s">
        <v>305</v>
      </c>
      <c r="E33" s="70" t="s">
        <v>222</v>
      </c>
      <c r="F33" s="70" t="s">
        <v>239</v>
      </c>
      <c r="G33" s="70" t="s">
        <v>239</v>
      </c>
      <c r="H33" s="70" t="str">
        <f t="shared" ref="H33:H38" si="6">IF(G33="未定
TBD","未定
TBD",IF(G33="該当しない
N/A","該当しない
N/A",""))</f>
        <v>該当しない
N/A</v>
      </c>
      <c r="I33" s="70" t="str">
        <f t="shared" si="2"/>
        <v>No</v>
      </c>
      <c r="J33" s="70" t="s">
        <v>225</v>
      </c>
    </row>
    <row r="34" spans="1:10" ht="214.2">
      <c r="A34" s="70" t="s">
        <v>306</v>
      </c>
      <c r="B34" s="70" t="s">
        <v>307</v>
      </c>
      <c r="C34" s="70" t="s">
        <v>308</v>
      </c>
      <c r="D34" s="70" t="s">
        <v>309</v>
      </c>
      <c r="E34" s="70" t="s">
        <v>254</v>
      </c>
      <c r="F34" s="70" t="s">
        <v>239</v>
      </c>
      <c r="G34" s="70" t="s">
        <v>239</v>
      </c>
      <c r="H34" s="70" t="str">
        <f t="shared" si="6"/>
        <v>該当しない
N/A</v>
      </c>
      <c r="I34" s="70" t="str">
        <f t="shared" si="2"/>
        <v>No</v>
      </c>
      <c r="J34" s="70" t="s">
        <v>230</v>
      </c>
    </row>
    <row r="35" spans="1:10" ht="214.2">
      <c r="A35" s="70" t="s">
        <v>310</v>
      </c>
      <c r="B35" s="70" t="s">
        <v>307</v>
      </c>
      <c r="C35" s="70" t="s">
        <v>308</v>
      </c>
      <c r="D35" s="70" t="s">
        <v>309</v>
      </c>
      <c r="E35" s="70" t="s">
        <v>254</v>
      </c>
      <c r="F35" s="70" t="s">
        <v>239</v>
      </c>
      <c r="G35" s="70" t="s">
        <v>239</v>
      </c>
      <c r="H35" s="70" t="str">
        <f t="shared" si="6"/>
        <v>該当しない
N/A</v>
      </c>
      <c r="I35" s="70" t="str">
        <f t="shared" si="2"/>
        <v>No</v>
      </c>
      <c r="J35" s="70" t="s">
        <v>230</v>
      </c>
    </row>
    <row r="36" spans="1:10" ht="214.2">
      <c r="A36" s="70" t="s">
        <v>311</v>
      </c>
      <c r="B36" s="70" t="s">
        <v>307</v>
      </c>
      <c r="C36" s="70" t="s">
        <v>308</v>
      </c>
      <c r="D36" s="70" t="s">
        <v>309</v>
      </c>
      <c r="E36" s="70" t="s">
        <v>254</v>
      </c>
      <c r="F36" s="70" t="s">
        <v>239</v>
      </c>
      <c r="G36" s="70" t="s">
        <v>239</v>
      </c>
      <c r="H36" s="70" t="str">
        <f t="shared" si="6"/>
        <v>該当しない
N/A</v>
      </c>
      <c r="I36" s="70" t="str">
        <f t="shared" si="2"/>
        <v>No</v>
      </c>
      <c r="J36" s="70" t="s">
        <v>230</v>
      </c>
    </row>
    <row r="37" spans="1:10" ht="214.2">
      <c r="A37" s="70" t="s">
        <v>312</v>
      </c>
      <c r="B37" s="70" t="s">
        <v>307</v>
      </c>
      <c r="C37" s="70" t="s">
        <v>308</v>
      </c>
      <c r="D37" s="70" t="s">
        <v>309</v>
      </c>
      <c r="E37" s="70" t="s">
        <v>254</v>
      </c>
      <c r="F37" s="70" t="s">
        <v>239</v>
      </c>
      <c r="G37" s="70" t="s">
        <v>239</v>
      </c>
      <c r="H37" s="70" t="str">
        <f t="shared" si="6"/>
        <v>該当しない
N/A</v>
      </c>
      <c r="I37" s="70" t="str">
        <f t="shared" si="2"/>
        <v>No</v>
      </c>
      <c r="J37" s="70" t="s">
        <v>230</v>
      </c>
    </row>
    <row r="38" spans="1:10" ht="214.2">
      <c r="A38" s="70" t="s">
        <v>313</v>
      </c>
      <c r="B38" s="70" t="s">
        <v>307</v>
      </c>
      <c r="C38" s="70" t="s">
        <v>308</v>
      </c>
      <c r="D38" s="70" t="s">
        <v>309</v>
      </c>
      <c r="E38" s="70" t="s">
        <v>254</v>
      </c>
      <c r="F38" s="70" t="s">
        <v>239</v>
      </c>
      <c r="G38" s="70" t="s">
        <v>239</v>
      </c>
      <c r="H38" s="70" t="str">
        <f t="shared" si="6"/>
        <v>該当しない
N/A</v>
      </c>
      <c r="I38" s="70" t="str">
        <f t="shared" si="2"/>
        <v>No</v>
      </c>
      <c r="J38" s="70" t="s">
        <v>225</v>
      </c>
    </row>
    <row r="39" spans="1:10" ht="214.2">
      <c r="A39" s="70" t="s">
        <v>314</v>
      </c>
      <c r="B39" s="70" t="s">
        <v>307</v>
      </c>
      <c r="C39" s="70" t="s">
        <v>308</v>
      </c>
      <c r="D39" s="70" t="s">
        <v>309</v>
      </c>
      <c r="E39" s="70" t="s">
        <v>254</v>
      </c>
      <c r="F39" s="70" t="s">
        <v>239</v>
      </c>
      <c r="G39" s="70" t="s">
        <v>239</v>
      </c>
      <c r="H39" s="70" t="str">
        <f t="shared" ref="H39:H43" si="7">IF(F39="未定
TBD","未定
TBD",IF(G39="未定
TBD","未定
TBD",IF(F39="該当しない
N/A","該当しない
N/A", IF(G39="該当しない
N/A","該当しない
N/A", ""))))</f>
        <v>該当しない
N/A</v>
      </c>
      <c r="I39" s="70" t="str">
        <f t="shared" si="2"/>
        <v>No</v>
      </c>
      <c r="J39" s="70" t="s">
        <v>225</v>
      </c>
    </row>
    <row r="40" spans="1:10" ht="189">
      <c r="A40" s="70" t="s">
        <v>315</v>
      </c>
      <c r="B40" s="70" t="s">
        <v>307</v>
      </c>
      <c r="C40" s="70" t="s">
        <v>308</v>
      </c>
      <c r="D40" s="70" t="s">
        <v>316</v>
      </c>
      <c r="E40" s="70" t="s">
        <v>287</v>
      </c>
      <c r="F40" s="70" t="s">
        <v>239</v>
      </c>
      <c r="G40" s="70" t="s">
        <v>239</v>
      </c>
      <c r="H40" s="70" t="str">
        <f t="shared" si="7"/>
        <v>該当しない
N/A</v>
      </c>
      <c r="I40" s="70" t="str">
        <f t="shared" si="2"/>
        <v>No</v>
      </c>
      <c r="J40" s="70" t="s">
        <v>225</v>
      </c>
    </row>
    <row r="41" spans="1:10" ht="189">
      <c r="A41" s="70" t="s">
        <v>317</v>
      </c>
      <c r="B41" s="70" t="s">
        <v>307</v>
      </c>
      <c r="C41" s="70" t="s">
        <v>308</v>
      </c>
      <c r="D41" s="70" t="s">
        <v>316</v>
      </c>
      <c r="E41" s="70" t="s">
        <v>287</v>
      </c>
      <c r="F41" s="70" t="s">
        <v>239</v>
      </c>
      <c r="G41" s="70" t="s">
        <v>239</v>
      </c>
      <c r="H41" s="70" t="str">
        <f t="shared" si="7"/>
        <v>該当しない
N/A</v>
      </c>
      <c r="I41" s="70" t="str">
        <f t="shared" si="2"/>
        <v>No</v>
      </c>
      <c r="J41" s="70" t="s">
        <v>225</v>
      </c>
    </row>
    <row r="42" spans="1:10" ht="151.19999999999999">
      <c r="A42" s="70" t="s">
        <v>318</v>
      </c>
      <c r="B42" s="70" t="s">
        <v>307</v>
      </c>
      <c r="C42" s="70" t="s">
        <v>319</v>
      </c>
      <c r="D42" s="70"/>
      <c r="E42" s="70" t="s">
        <v>254</v>
      </c>
      <c r="F42" s="70" t="s">
        <v>239</v>
      </c>
      <c r="G42" s="70" t="s">
        <v>239</v>
      </c>
      <c r="H42" s="70" t="str">
        <f t="shared" si="7"/>
        <v>該当しない
N/A</v>
      </c>
      <c r="I42" s="70" t="str">
        <f t="shared" si="2"/>
        <v>No</v>
      </c>
      <c r="J42" s="70" t="s">
        <v>230</v>
      </c>
    </row>
    <row r="43" spans="1:10" ht="151.19999999999999">
      <c r="A43" s="70" t="s">
        <v>320</v>
      </c>
      <c r="B43" s="70" t="s">
        <v>321</v>
      </c>
      <c r="C43" s="70" t="s">
        <v>322</v>
      </c>
      <c r="D43" s="70" t="s">
        <v>323</v>
      </c>
      <c r="E43" s="70" t="s">
        <v>287</v>
      </c>
      <c r="F43" s="70" t="s">
        <v>239</v>
      </c>
      <c r="G43" s="70" t="s">
        <v>239</v>
      </c>
      <c r="H43" s="70" t="str">
        <f t="shared" si="7"/>
        <v>該当しない
N/A</v>
      </c>
      <c r="I43" s="70" t="str">
        <f t="shared" si="2"/>
        <v>No</v>
      </c>
      <c r="J43" s="70" t="s">
        <v>225</v>
      </c>
    </row>
    <row r="44" spans="1:10" ht="138.6">
      <c r="A44" s="70" t="s">
        <v>324</v>
      </c>
      <c r="B44" s="70" t="s">
        <v>325</v>
      </c>
      <c r="C44" s="70" t="s">
        <v>296</v>
      </c>
      <c r="D44" s="70" t="s">
        <v>326</v>
      </c>
      <c r="E44" s="70" t="s">
        <v>287</v>
      </c>
      <c r="F44" s="70" t="s">
        <v>239</v>
      </c>
      <c r="G44" s="70" t="s">
        <v>239</v>
      </c>
      <c r="H44" s="70" t="str">
        <f t="shared" ref="H44:H48" si="8">IF(G44="未定
TBD","未定
TBD",IF(G44="該当しない
N/A","該当しない
N/A",""))</f>
        <v>該当しない
N/A</v>
      </c>
      <c r="I44" s="70" t="str">
        <f t="shared" si="2"/>
        <v>No</v>
      </c>
      <c r="J44" s="70" t="s">
        <v>225</v>
      </c>
    </row>
    <row r="45" spans="1:10" ht="113.4">
      <c r="A45" s="70" t="s">
        <v>327</v>
      </c>
      <c r="B45" s="70" t="s">
        <v>325</v>
      </c>
      <c r="C45" s="70" t="s">
        <v>328</v>
      </c>
      <c r="D45" s="70" t="s">
        <v>329</v>
      </c>
      <c r="E45" s="70" t="s">
        <v>254</v>
      </c>
      <c r="F45" s="70" t="s">
        <v>239</v>
      </c>
      <c r="G45" s="70" t="s">
        <v>239</v>
      </c>
      <c r="H45" s="70" t="str">
        <f t="shared" si="8"/>
        <v>該当しない
N/A</v>
      </c>
      <c r="I45" s="70" t="str">
        <f t="shared" si="2"/>
        <v>No</v>
      </c>
      <c r="J45" s="70" t="s">
        <v>225</v>
      </c>
    </row>
    <row r="46" spans="1:10" ht="113.4">
      <c r="A46" s="70" t="s">
        <v>330</v>
      </c>
      <c r="B46" s="70" t="s">
        <v>325</v>
      </c>
      <c r="C46" s="70" t="s">
        <v>328</v>
      </c>
      <c r="D46" s="70" t="s">
        <v>329</v>
      </c>
      <c r="E46" s="70" t="s">
        <v>254</v>
      </c>
      <c r="F46" s="70" t="s">
        <v>239</v>
      </c>
      <c r="G46" s="70" t="s">
        <v>239</v>
      </c>
      <c r="H46" s="70" t="str">
        <f t="shared" si="8"/>
        <v>該当しない
N/A</v>
      </c>
      <c r="I46" s="70" t="str">
        <f t="shared" si="2"/>
        <v>No</v>
      </c>
      <c r="J46" s="70" t="s">
        <v>225</v>
      </c>
    </row>
    <row r="47" spans="1:10" ht="126">
      <c r="A47" s="70" t="s">
        <v>331</v>
      </c>
      <c r="B47" s="70" t="s">
        <v>332</v>
      </c>
      <c r="C47" s="70" t="s">
        <v>333</v>
      </c>
      <c r="D47" s="70" t="s">
        <v>334</v>
      </c>
      <c r="E47" s="70" t="s">
        <v>254</v>
      </c>
      <c r="F47" s="70" t="s">
        <v>239</v>
      </c>
      <c r="G47" s="70" t="s">
        <v>239</v>
      </c>
      <c r="H47" s="70" t="str">
        <f t="shared" si="8"/>
        <v>該当しない
N/A</v>
      </c>
      <c r="I47" s="70" t="str">
        <f t="shared" si="2"/>
        <v>No</v>
      </c>
      <c r="J47" s="70" t="s">
        <v>225</v>
      </c>
    </row>
    <row r="48" spans="1:10" ht="126">
      <c r="A48" s="70" t="s">
        <v>335</v>
      </c>
      <c r="B48" s="70" t="s">
        <v>332</v>
      </c>
      <c r="C48" s="70" t="s">
        <v>333</v>
      </c>
      <c r="D48" s="70" t="s">
        <v>336</v>
      </c>
      <c r="E48" s="70" t="s">
        <v>254</v>
      </c>
      <c r="F48" s="70" t="s">
        <v>239</v>
      </c>
      <c r="G48" s="70" t="s">
        <v>239</v>
      </c>
      <c r="H48" s="70" t="str">
        <f t="shared" si="8"/>
        <v>該当しない
N/A</v>
      </c>
      <c r="I48" s="70" t="str">
        <f t="shared" si="2"/>
        <v>No</v>
      </c>
      <c r="J48" s="70" t="s">
        <v>225</v>
      </c>
    </row>
    <row r="49" spans="1:10" ht="126">
      <c r="A49" s="70" t="s">
        <v>337</v>
      </c>
      <c r="B49" s="70" t="s">
        <v>332</v>
      </c>
      <c r="C49" s="70" t="s">
        <v>333</v>
      </c>
      <c r="D49" s="70" t="s">
        <v>338</v>
      </c>
      <c r="E49" s="70" t="s">
        <v>254</v>
      </c>
      <c r="F49" s="70" t="s">
        <v>239</v>
      </c>
      <c r="G49" s="70" t="s">
        <v>239</v>
      </c>
      <c r="H49" s="70" t="str">
        <f t="shared" ref="H49:H52" si="9">IF(F49="未定
TBD","未定
TBD",IF(G49="未定
TBD","未定
TBD",IF(F49="該当しない
N/A","該当しない
N/A", IF(G49="該当しない
N/A","該当しない
N/A", ""))))</f>
        <v>該当しない
N/A</v>
      </c>
      <c r="I49" s="70" t="str">
        <f t="shared" si="2"/>
        <v>No</v>
      </c>
      <c r="J49" s="70" t="s">
        <v>225</v>
      </c>
    </row>
    <row r="50" spans="1:10" ht="126">
      <c r="A50" s="70" t="s">
        <v>339</v>
      </c>
      <c r="B50" s="70" t="s">
        <v>332</v>
      </c>
      <c r="C50" s="70" t="s">
        <v>333</v>
      </c>
      <c r="D50" s="70" t="s">
        <v>336</v>
      </c>
      <c r="E50" s="70" t="s">
        <v>254</v>
      </c>
      <c r="F50" s="70" t="s">
        <v>239</v>
      </c>
      <c r="G50" s="70" t="s">
        <v>239</v>
      </c>
      <c r="H50" s="70" t="str">
        <f t="shared" si="9"/>
        <v>該当しない
N/A</v>
      </c>
      <c r="I50" s="70" t="str">
        <f t="shared" si="2"/>
        <v>No</v>
      </c>
      <c r="J50" s="70" t="s">
        <v>225</v>
      </c>
    </row>
    <row r="51" spans="1:10" ht="126">
      <c r="A51" s="70" t="s">
        <v>340</v>
      </c>
      <c r="B51" s="70" t="s">
        <v>341</v>
      </c>
      <c r="C51" s="70" t="s">
        <v>342</v>
      </c>
      <c r="D51" s="70" t="s">
        <v>343</v>
      </c>
      <c r="E51" s="70" t="s">
        <v>222</v>
      </c>
      <c r="F51" s="70" t="s">
        <v>239</v>
      </c>
      <c r="G51" s="70" t="s">
        <v>239</v>
      </c>
      <c r="H51" s="70" t="str">
        <f t="shared" si="9"/>
        <v>該当しない
N/A</v>
      </c>
      <c r="I51" s="70" t="str">
        <f t="shared" si="2"/>
        <v>No</v>
      </c>
      <c r="J51" s="70" t="s">
        <v>230</v>
      </c>
    </row>
    <row r="52" spans="1:10" ht="50.4">
      <c r="A52" s="70" t="s">
        <v>344</v>
      </c>
      <c r="B52" s="70" t="s">
        <v>345</v>
      </c>
      <c r="C52" s="70" t="s">
        <v>346</v>
      </c>
      <c r="D52" s="70" t="s">
        <v>347</v>
      </c>
      <c r="E52" s="70" t="s">
        <v>254</v>
      </c>
      <c r="F52" s="70" t="s">
        <v>239</v>
      </c>
      <c r="G52" s="70" t="s">
        <v>239</v>
      </c>
      <c r="H52" s="70" t="str">
        <f t="shared" si="9"/>
        <v>該当しない
N/A</v>
      </c>
      <c r="I52" s="70" t="str">
        <f t="shared" si="2"/>
        <v>No</v>
      </c>
      <c r="J52" s="70" t="s">
        <v>230</v>
      </c>
    </row>
    <row r="53" spans="1:10" ht="100.8">
      <c r="A53" s="70" t="s">
        <v>348</v>
      </c>
      <c r="B53" s="70" t="s">
        <v>349</v>
      </c>
      <c r="C53" s="70" t="s">
        <v>350</v>
      </c>
      <c r="D53" s="70" t="s">
        <v>351</v>
      </c>
      <c r="E53" s="70" t="s">
        <v>222</v>
      </c>
      <c r="F53" s="70" t="s">
        <v>239</v>
      </c>
      <c r="G53" s="70" t="s">
        <v>239</v>
      </c>
      <c r="H53" s="70" t="str">
        <f>IF(G53="未定
TBD","未定
TBD",IF(G53="該当しない
N/A","該当しない
N/A",""))</f>
        <v>該当しない
N/A</v>
      </c>
      <c r="I53" s="70" t="str">
        <f t="shared" si="2"/>
        <v>No</v>
      </c>
      <c r="J53" s="70" t="s">
        <v>225</v>
      </c>
    </row>
    <row r="54" spans="1:10" ht="100.8">
      <c r="A54" s="70" t="s">
        <v>352</v>
      </c>
      <c r="B54" s="70" t="s">
        <v>349</v>
      </c>
      <c r="C54" s="70" t="s">
        <v>350</v>
      </c>
      <c r="D54" s="70" t="s">
        <v>351</v>
      </c>
      <c r="E54" s="70" t="s">
        <v>222</v>
      </c>
      <c r="F54" s="70" t="s">
        <v>239</v>
      </c>
      <c r="G54" s="70" t="s">
        <v>239</v>
      </c>
      <c r="H54" s="70" t="str">
        <f t="shared" ref="H54:H61" si="10">IF(F54="該当する
Application period ends by the end of January 2023","該当する
Application period ends by the end of January 2023",IF(F54="未定
TBD","未定
TBD",IF(F54="該当しない
N/A","該当しない
N/A","")))</f>
        <v>該当しない
N/A</v>
      </c>
      <c r="I54" s="70" t="str">
        <f t="shared" si="2"/>
        <v>No</v>
      </c>
      <c r="J54" s="70" t="s">
        <v>225</v>
      </c>
    </row>
    <row r="55" spans="1:10" ht="100.8">
      <c r="A55" s="70" t="s">
        <v>353</v>
      </c>
      <c r="B55" s="70" t="s">
        <v>349</v>
      </c>
      <c r="C55" s="70" t="s">
        <v>350</v>
      </c>
      <c r="D55" s="70" t="s">
        <v>354</v>
      </c>
      <c r="E55" s="70" t="s">
        <v>287</v>
      </c>
      <c r="F55" s="70" t="s">
        <v>239</v>
      </c>
      <c r="G55" s="70" t="s">
        <v>239</v>
      </c>
      <c r="H55" s="70" t="str">
        <f t="shared" si="10"/>
        <v>該当しない
N/A</v>
      </c>
      <c r="I55" s="70" t="str">
        <f t="shared" si="2"/>
        <v>No</v>
      </c>
      <c r="J55" s="70" t="s">
        <v>225</v>
      </c>
    </row>
    <row r="56" spans="1:10" ht="75.599999999999994">
      <c r="A56" s="70" t="s">
        <v>355</v>
      </c>
      <c r="B56" s="70" t="s">
        <v>356</v>
      </c>
      <c r="C56" s="70" t="s">
        <v>357</v>
      </c>
      <c r="D56" s="70" t="s">
        <v>358</v>
      </c>
      <c r="E56" s="70" t="s">
        <v>254</v>
      </c>
      <c r="F56" s="70" t="s">
        <v>239</v>
      </c>
      <c r="G56" s="70" t="s">
        <v>239</v>
      </c>
      <c r="H56" s="70" t="str">
        <f t="shared" si="10"/>
        <v>該当しない
N/A</v>
      </c>
      <c r="I56" s="70" t="str">
        <f t="shared" si="2"/>
        <v>No</v>
      </c>
      <c r="J56" s="70" t="s">
        <v>225</v>
      </c>
    </row>
    <row r="57" spans="1:10" ht="113.4">
      <c r="A57" s="70" t="s">
        <v>359</v>
      </c>
      <c r="B57" s="70" t="s">
        <v>360</v>
      </c>
      <c r="C57" s="70" t="s">
        <v>361</v>
      </c>
      <c r="D57" s="70" t="s">
        <v>362</v>
      </c>
      <c r="E57" s="70" t="s">
        <v>222</v>
      </c>
      <c r="F57" s="70" t="s">
        <v>239</v>
      </c>
      <c r="G57" s="70" t="s">
        <v>239</v>
      </c>
      <c r="H57" s="70" t="str">
        <f t="shared" si="10"/>
        <v>該当しない
N/A</v>
      </c>
      <c r="I57" s="70" t="str">
        <f t="shared" si="2"/>
        <v>No</v>
      </c>
      <c r="J57" s="70" t="s">
        <v>230</v>
      </c>
    </row>
    <row r="58" spans="1:10" ht="113.4">
      <c r="A58" s="70" t="s">
        <v>363</v>
      </c>
      <c r="B58" s="70" t="s">
        <v>360</v>
      </c>
      <c r="C58" s="70" t="s">
        <v>361</v>
      </c>
      <c r="D58" s="70" t="s">
        <v>362</v>
      </c>
      <c r="E58" s="70" t="s">
        <v>222</v>
      </c>
      <c r="F58" s="70" t="s">
        <v>239</v>
      </c>
      <c r="G58" s="70" t="s">
        <v>239</v>
      </c>
      <c r="H58" s="70" t="str">
        <f t="shared" si="10"/>
        <v>該当しない
N/A</v>
      </c>
      <c r="I58" s="70" t="str">
        <f t="shared" si="2"/>
        <v>No</v>
      </c>
      <c r="J58" s="70" t="s">
        <v>225</v>
      </c>
    </row>
    <row r="59" spans="1:10" ht="75.599999999999994">
      <c r="A59" s="70" t="s">
        <v>364</v>
      </c>
      <c r="B59" s="70" t="s">
        <v>365</v>
      </c>
      <c r="C59" s="70" t="s">
        <v>366</v>
      </c>
      <c r="D59" s="70" t="s">
        <v>367</v>
      </c>
      <c r="E59" s="70" t="s">
        <v>222</v>
      </c>
      <c r="F59" s="70" t="s">
        <v>239</v>
      </c>
      <c r="G59" s="70" t="s">
        <v>239</v>
      </c>
      <c r="H59" s="70" t="str">
        <f t="shared" si="10"/>
        <v>該当しない
N/A</v>
      </c>
      <c r="I59" s="70" t="str">
        <f t="shared" si="2"/>
        <v>No</v>
      </c>
      <c r="J59" s="70" t="s">
        <v>230</v>
      </c>
    </row>
    <row r="60" spans="1:10" ht="75.599999999999994">
      <c r="A60" s="70" t="s">
        <v>368</v>
      </c>
      <c r="B60" s="70" t="s">
        <v>369</v>
      </c>
      <c r="C60" s="70" t="s">
        <v>370</v>
      </c>
      <c r="D60" s="70" t="s">
        <v>371</v>
      </c>
      <c r="E60" s="70" t="s">
        <v>222</v>
      </c>
      <c r="F60" s="70" t="s">
        <v>239</v>
      </c>
      <c r="G60" s="70" t="s">
        <v>239</v>
      </c>
      <c r="H60" s="70" t="str">
        <f t="shared" si="10"/>
        <v>該当しない
N/A</v>
      </c>
      <c r="I60" s="70" t="str">
        <f t="shared" si="2"/>
        <v>No</v>
      </c>
      <c r="J60" s="70" t="s">
        <v>225</v>
      </c>
    </row>
    <row r="61" spans="1:10" ht="75.599999999999994">
      <c r="A61" s="70" t="s">
        <v>372</v>
      </c>
      <c r="B61" s="70" t="s">
        <v>369</v>
      </c>
      <c r="C61" s="70" t="s">
        <v>370</v>
      </c>
      <c r="D61" s="70" t="s">
        <v>373</v>
      </c>
      <c r="E61" s="70" t="s">
        <v>222</v>
      </c>
      <c r="F61" s="70" t="s">
        <v>239</v>
      </c>
      <c r="G61" s="70" t="s">
        <v>239</v>
      </c>
      <c r="H61" s="70" t="str">
        <f t="shared" si="10"/>
        <v>該当しない
N/A</v>
      </c>
      <c r="I61" s="70" t="str">
        <f t="shared" si="2"/>
        <v>No</v>
      </c>
      <c r="J61" s="70" t="s">
        <v>225</v>
      </c>
    </row>
    <row r="62" spans="1:10" ht="75.599999999999994">
      <c r="A62" s="70" t="s">
        <v>374</v>
      </c>
      <c r="B62" s="70" t="s">
        <v>369</v>
      </c>
      <c r="C62" s="70" t="s">
        <v>370</v>
      </c>
      <c r="D62" s="70" t="s">
        <v>375</v>
      </c>
      <c r="E62" s="70" t="s">
        <v>222</v>
      </c>
      <c r="F62" s="70" t="s">
        <v>239</v>
      </c>
      <c r="G62" s="70" t="s">
        <v>239</v>
      </c>
      <c r="H62" s="70" t="str">
        <f>IF(G62="未定
TBD","未定
TBD",IF(G62="該当しない
N/A","該当しない
N/A",""))</f>
        <v>該当しない
N/A</v>
      </c>
      <c r="I62" s="70" t="str">
        <f t="shared" si="2"/>
        <v>No</v>
      </c>
      <c r="J62" s="70" t="s">
        <v>225</v>
      </c>
    </row>
    <row r="63" spans="1:10" ht="100.8">
      <c r="A63" s="70" t="s">
        <v>376</v>
      </c>
      <c r="B63" s="70" t="s">
        <v>369</v>
      </c>
      <c r="C63" s="70" t="s">
        <v>377</v>
      </c>
      <c r="D63" s="70" t="s">
        <v>378</v>
      </c>
      <c r="E63" s="70" t="s">
        <v>254</v>
      </c>
      <c r="F63" s="70" t="s">
        <v>239</v>
      </c>
      <c r="G63" s="70" t="s">
        <v>239</v>
      </c>
      <c r="H63" s="70" t="str">
        <f t="shared" ref="H63:H64" si="11">IF(F63="未定
TBD","未定
TBD",IF(G63="未定
TBD","未定
TBD",IF(F63="該当しない
N/A","該当しない
N/A", IF(G63="該当しない
N/A","該当しない
N/A", ""))))</f>
        <v>該当しない
N/A</v>
      </c>
      <c r="I63" s="70" t="str">
        <f t="shared" si="2"/>
        <v>No</v>
      </c>
      <c r="J63" s="70" t="s">
        <v>225</v>
      </c>
    </row>
    <row r="64" spans="1:10" ht="50.4">
      <c r="A64" s="70" t="s">
        <v>379</v>
      </c>
      <c r="B64" s="70" t="s">
        <v>369</v>
      </c>
      <c r="C64" s="70" t="s">
        <v>346</v>
      </c>
      <c r="D64" s="70" t="s">
        <v>380</v>
      </c>
      <c r="E64" s="70" t="s">
        <v>381</v>
      </c>
      <c r="F64" s="70" t="s">
        <v>239</v>
      </c>
      <c r="G64" s="70" t="s">
        <v>239</v>
      </c>
      <c r="H64" s="70" t="str">
        <f t="shared" si="11"/>
        <v>該当しない
N/A</v>
      </c>
      <c r="I64" s="70" t="str">
        <f t="shared" si="2"/>
        <v>No</v>
      </c>
      <c r="J64" s="70" t="s">
        <v>230</v>
      </c>
    </row>
    <row r="65" spans="1:10" ht="126">
      <c r="A65" s="70" t="s">
        <v>382</v>
      </c>
      <c r="B65" s="70" t="s">
        <v>369</v>
      </c>
      <c r="C65" s="70" t="s">
        <v>383</v>
      </c>
      <c r="D65" s="70" t="s">
        <v>384</v>
      </c>
      <c r="E65" s="70" t="s">
        <v>381</v>
      </c>
      <c r="F65" s="70" t="s">
        <v>239</v>
      </c>
      <c r="G65" s="70" t="s">
        <v>239</v>
      </c>
      <c r="H65" s="70" t="str">
        <f>IF(F65="該当する
Application period ends by the end of January 2023","該当する
Application period ends by the end of January 2023",IF(F65="未定
TBD","未定
TBD",IF(F65="該当しない
N/A","該当しない
N/A","")))</f>
        <v>該当しない
N/A</v>
      </c>
      <c r="I65" s="70" t="str">
        <f t="shared" si="2"/>
        <v>No</v>
      </c>
      <c r="J65" s="70" t="s">
        <v>230</v>
      </c>
    </row>
    <row r="66" spans="1:10" ht="151.19999999999999">
      <c r="A66" s="70" t="s">
        <v>385</v>
      </c>
      <c r="B66" s="70" t="s">
        <v>369</v>
      </c>
      <c r="C66" s="70" t="s">
        <v>386</v>
      </c>
      <c r="D66" s="70" t="s">
        <v>387</v>
      </c>
      <c r="E66" s="70" t="s">
        <v>222</v>
      </c>
      <c r="F66" s="70" t="s">
        <v>239</v>
      </c>
      <c r="G66" s="70" t="s">
        <v>239</v>
      </c>
      <c r="H66" s="70" t="str">
        <f t="shared" ref="H66:H72" si="12">IF(F66="未定
TBD","未定
TBD",IF(G66="未定
TBD","未定
TBD",IF(F66="該当しない
N/A","該当しない
N/A", IF(G66="該当しない
N/A","該当しない
N/A", ""))))</f>
        <v>該当しない
N/A</v>
      </c>
      <c r="I66" s="70" t="str">
        <f t="shared" si="2"/>
        <v>No</v>
      </c>
      <c r="J66" s="70" t="s">
        <v>225</v>
      </c>
    </row>
    <row r="67" spans="1:10" ht="126">
      <c r="A67" s="70" t="s">
        <v>388</v>
      </c>
      <c r="B67" s="70" t="s">
        <v>369</v>
      </c>
      <c r="C67" s="70" t="s">
        <v>389</v>
      </c>
      <c r="D67" s="70" t="s">
        <v>390</v>
      </c>
      <c r="E67" s="70" t="s">
        <v>254</v>
      </c>
      <c r="F67" s="70" t="s">
        <v>239</v>
      </c>
      <c r="G67" s="70" t="s">
        <v>239</v>
      </c>
      <c r="H67" s="70" t="str">
        <f t="shared" si="12"/>
        <v>該当しない
N/A</v>
      </c>
      <c r="I67" s="70" t="str">
        <f t="shared" si="2"/>
        <v>No</v>
      </c>
      <c r="J67" s="70" t="s">
        <v>225</v>
      </c>
    </row>
    <row r="68" spans="1:10" ht="100.8">
      <c r="A68" s="70" t="s">
        <v>391</v>
      </c>
      <c r="B68" s="70" t="s">
        <v>392</v>
      </c>
      <c r="C68" s="70" t="s">
        <v>393</v>
      </c>
      <c r="D68" s="70" t="s">
        <v>394</v>
      </c>
      <c r="E68" s="70" t="s">
        <v>254</v>
      </c>
      <c r="F68" s="70" t="s">
        <v>239</v>
      </c>
      <c r="G68" s="70" t="s">
        <v>239</v>
      </c>
      <c r="H68" s="70" t="str">
        <f t="shared" si="12"/>
        <v>該当しない
N/A</v>
      </c>
      <c r="I68" s="70" t="str">
        <f t="shared" ref="I68:I131" si="13">IF(H68="未定
TBD","TBD",IF(H68="該当する
Application period ends by the end of January 2023","Yes","No"))</f>
        <v>No</v>
      </c>
      <c r="J68" s="70" t="s">
        <v>225</v>
      </c>
    </row>
    <row r="69" spans="1:10" ht="75.599999999999994">
      <c r="A69" s="70" t="s">
        <v>395</v>
      </c>
      <c r="B69" s="70" t="s">
        <v>392</v>
      </c>
      <c r="C69" s="70" t="s">
        <v>357</v>
      </c>
      <c r="D69" s="70" t="s">
        <v>396</v>
      </c>
      <c r="E69" s="70" t="s">
        <v>254</v>
      </c>
      <c r="F69" s="70" t="s">
        <v>239</v>
      </c>
      <c r="G69" s="70" t="s">
        <v>239</v>
      </c>
      <c r="H69" s="70" t="str">
        <f t="shared" si="12"/>
        <v>該当しない
N/A</v>
      </c>
      <c r="I69" s="70" t="str">
        <f t="shared" si="13"/>
        <v>No</v>
      </c>
      <c r="J69" s="70" t="s">
        <v>225</v>
      </c>
    </row>
    <row r="70" spans="1:10" ht="75.599999999999994">
      <c r="A70" s="70" t="s">
        <v>397</v>
      </c>
      <c r="B70" s="70" t="s">
        <v>392</v>
      </c>
      <c r="C70" s="70" t="s">
        <v>357</v>
      </c>
      <c r="D70" s="70" t="s">
        <v>398</v>
      </c>
      <c r="E70" s="70" t="s">
        <v>254</v>
      </c>
      <c r="F70" s="70" t="s">
        <v>239</v>
      </c>
      <c r="G70" s="70" t="s">
        <v>239</v>
      </c>
      <c r="H70" s="70" t="str">
        <f t="shared" si="12"/>
        <v>該当しない
N/A</v>
      </c>
      <c r="I70" s="70" t="str">
        <f t="shared" si="13"/>
        <v>No</v>
      </c>
      <c r="J70" s="70" t="s">
        <v>225</v>
      </c>
    </row>
    <row r="71" spans="1:10" ht="100.8">
      <c r="A71" s="70" t="s">
        <v>399</v>
      </c>
      <c r="B71" s="70" t="s">
        <v>400</v>
      </c>
      <c r="C71" s="70" t="s">
        <v>401</v>
      </c>
      <c r="D71" s="70" t="s">
        <v>402</v>
      </c>
      <c r="E71" s="70" t="s">
        <v>222</v>
      </c>
      <c r="F71" s="70" t="s">
        <v>239</v>
      </c>
      <c r="G71" s="70" t="s">
        <v>239</v>
      </c>
      <c r="H71" s="70" t="str">
        <f t="shared" si="12"/>
        <v>該当しない
N/A</v>
      </c>
      <c r="I71" s="70" t="str">
        <f t="shared" si="13"/>
        <v>No</v>
      </c>
      <c r="J71" s="70" t="s">
        <v>225</v>
      </c>
    </row>
    <row r="72" spans="1:10" ht="100.8">
      <c r="A72" s="70" t="s">
        <v>403</v>
      </c>
      <c r="B72" s="70" t="s">
        <v>400</v>
      </c>
      <c r="C72" s="70" t="s">
        <v>401</v>
      </c>
      <c r="D72" s="70" t="s">
        <v>404</v>
      </c>
      <c r="E72" s="70" t="s">
        <v>222</v>
      </c>
      <c r="F72" s="70" t="s">
        <v>239</v>
      </c>
      <c r="G72" s="70" t="s">
        <v>239</v>
      </c>
      <c r="H72" s="70" t="str">
        <f t="shared" si="12"/>
        <v>該当しない
N/A</v>
      </c>
      <c r="I72" s="70" t="str">
        <f t="shared" si="13"/>
        <v>No</v>
      </c>
      <c r="J72" s="70" t="s">
        <v>225</v>
      </c>
    </row>
    <row r="73" spans="1:10" ht="151.19999999999999">
      <c r="A73" s="70" t="s">
        <v>405</v>
      </c>
      <c r="B73" s="70" t="s">
        <v>400</v>
      </c>
      <c r="C73" s="70" t="s">
        <v>401</v>
      </c>
      <c r="D73" s="70" t="s">
        <v>406</v>
      </c>
      <c r="E73" s="70" t="s">
        <v>222</v>
      </c>
      <c r="F73" s="70" t="s">
        <v>239</v>
      </c>
      <c r="G73" s="70" t="s">
        <v>239</v>
      </c>
      <c r="H73" s="70" t="str">
        <f>IF(F73="該当する
Application period ends by the end of January 2023","該当する
Application period ends by the end of January 2023",IF(F73="未定
TBD","未定
TBD",IF(F73="該当しない
N/A","該当しない
N/A","")))</f>
        <v>該当しない
N/A</v>
      </c>
      <c r="I73" s="70" t="str">
        <f t="shared" si="13"/>
        <v>No</v>
      </c>
      <c r="J73" s="70" t="s">
        <v>225</v>
      </c>
    </row>
    <row r="74" spans="1:10" ht="151.19999999999999">
      <c r="A74" s="70" t="s">
        <v>407</v>
      </c>
      <c r="B74" s="70" t="s">
        <v>400</v>
      </c>
      <c r="C74" s="70" t="s">
        <v>401</v>
      </c>
      <c r="D74" s="70" t="s">
        <v>408</v>
      </c>
      <c r="E74" s="70" t="s">
        <v>222</v>
      </c>
      <c r="F74" s="70" t="s">
        <v>239</v>
      </c>
      <c r="G74" s="70" t="s">
        <v>239</v>
      </c>
      <c r="H74" s="70" t="str">
        <f t="shared" ref="H74:H78" si="14">IF(G74="未定
TBD","未定
TBD",IF(G74="該当しない
N/A","該当しない
N/A",""))</f>
        <v>該当しない
N/A</v>
      </c>
      <c r="I74" s="70" t="str">
        <f t="shared" si="13"/>
        <v>No</v>
      </c>
      <c r="J74" s="70" t="s">
        <v>225</v>
      </c>
    </row>
    <row r="75" spans="1:10" ht="126">
      <c r="A75" s="70" t="s">
        <v>409</v>
      </c>
      <c r="B75" s="70" t="s">
        <v>400</v>
      </c>
      <c r="C75" s="70" t="s">
        <v>401</v>
      </c>
      <c r="D75" s="70" t="s">
        <v>410</v>
      </c>
      <c r="E75" s="70" t="s">
        <v>222</v>
      </c>
      <c r="F75" s="70" t="s">
        <v>239</v>
      </c>
      <c r="G75" s="70" t="s">
        <v>239</v>
      </c>
      <c r="H75" s="70" t="str">
        <f t="shared" si="14"/>
        <v>該当しない
N/A</v>
      </c>
      <c r="I75" s="70" t="str">
        <f t="shared" si="13"/>
        <v>No</v>
      </c>
      <c r="J75" s="70" t="s">
        <v>225</v>
      </c>
    </row>
    <row r="76" spans="1:10" ht="126">
      <c r="A76" s="70" t="s">
        <v>411</v>
      </c>
      <c r="B76" s="70" t="s">
        <v>400</v>
      </c>
      <c r="C76" s="70" t="s">
        <v>401</v>
      </c>
      <c r="D76" s="70" t="s">
        <v>412</v>
      </c>
      <c r="E76" s="70" t="s">
        <v>222</v>
      </c>
      <c r="F76" s="70" t="s">
        <v>239</v>
      </c>
      <c r="G76" s="70" t="s">
        <v>239</v>
      </c>
      <c r="H76" s="70" t="str">
        <f t="shared" si="14"/>
        <v>該当しない
N/A</v>
      </c>
      <c r="I76" s="70" t="str">
        <f t="shared" si="13"/>
        <v>No</v>
      </c>
      <c r="J76" s="70" t="s">
        <v>225</v>
      </c>
    </row>
    <row r="77" spans="1:10" ht="100.8">
      <c r="A77" s="70" t="s">
        <v>413</v>
      </c>
      <c r="B77" s="70" t="s">
        <v>400</v>
      </c>
      <c r="C77" s="70" t="s">
        <v>401</v>
      </c>
      <c r="D77" s="70" t="s">
        <v>414</v>
      </c>
      <c r="E77" s="70" t="s">
        <v>222</v>
      </c>
      <c r="F77" s="70" t="s">
        <v>239</v>
      </c>
      <c r="G77" s="70" t="s">
        <v>239</v>
      </c>
      <c r="H77" s="70" t="str">
        <f t="shared" si="14"/>
        <v>該当しない
N/A</v>
      </c>
      <c r="I77" s="70" t="str">
        <f t="shared" si="13"/>
        <v>No</v>
      </c>
      <c r="J77" s="70" t="s">
        <v>225</v>
      </c>
    </row>
    <row r="78" spans="1:10" ht="100.8">
      <c r="A78" s="70" t="s">
        <v>415</v>
      </c>
      <c r="B78" s="70" t="s">
        <v>400</v>
      </c>
      <c r="C78" s="70" t="s">
        <v>401</v>
      </c>
      <c r="D78" s="70" t="s">
        <v>416</v>
      </c>
      <c r="E78" s="70" t="s">
        <v>222</v>
      </c>
      <c r="F78" s="70" t="s">
        <v>239</v>
      </c>
      <c r="G78" s="70" t="s">
        <v>239</v>
      </c>
      <c r="H78" s="70" t="str">
        <f t="shared" si="14"/>
        <v>該当しない
N/A</v>
      </c>
      <c r="I78" s="70" t="str">
        <f t="shared" si="13"/>
        <v>No</v>
      </c>
      <c r="J78" s="70" t="s">
        <v>225</v>
      </c>
    </row>
    <row r="79" spans="1:10" ht="100.8">
      <c r="A79" s="70" t="s">
        <v>417</v>
      </c>
      <c r="B79" s="70" t="s">
        <v>400</v>
      </c>
      <c r="C79" s="70" t="s">
        <v>401</v>
      </c>
      <c r="D79" s="70" t="s">
        <v>418</v>
      </c>
      <c r="E79" s="70" t="s">
        <v>222</v>
      </c>
      <c r="F79" s="70" t="s">
        <v>239</v>
      </c>
      <c r="G79" s="70" t="s">
        <v>239</v>
      </c>
      <c r="H79" s="70" t="str">
        <f t="shared" ref="H79:H82" si="15">IF(F79="未定
TBD","未定
TBD",IF(G79="未定
TBD","未定
TBD",IF(F79="該当しない
N/A","該当しない
N/A", IF(G79="該当しない
N/A","該当しない
N/A", ""))))</f>
        <v>該当しない
N/A</v>
      </c>
      <c r="I79" s="70" t="str">
        <f t="shared" si="13"/>
        <v>No</v>
      </c>
      <c r="J79" s="70" t="s">
        <v>225</v>
      </c>
    </row>
    <row r="80" spans="1:10" ht="100.8">
      <c r="A80" s="70" t="s">
        <v>419</v>
      </c>
      <c r="B80" s="70" t="s">
        <v>400</v>
      </c>
      <c r="C80" s="70" t="s">
        <v>401</v>
      </c>
      <c r="D80" s="70" t="s">
        <v>420</v>
      </c>
      <c r="E80" s="70" t="s">
        <v>222</v>
      </c>
      <c r="F80" s="70" t="s">
        <v>239</v>
      </c>
      <c r="G80" s="70" t="s">
        <v>239</v>
      </c>
      <c r="H80" s="70" t="str">
        <f t="shared" si="15"/>
        <v>該当しない
N/A</v>
      </c>
      <c r="I80" s="70" t="str">
        <f t="shared" si="13"/>
        <v>No</v>
      </c>
      <c r="J80" s="70" t="s">
        <v>225</v>
      </c>
    </row>
    <row r="81" spans="1:10" ht="100.8">
      <c r="A81" s="70" t="s">
        <v>421</v>
      </c>
      <c r="B81" s="70" t="s">
        <v>400</v>
      </c>
      <c r="C81" s="70" t="s">
        <v>401</v>
      </c>
      <c r="D81" s="70" t="s">
        <v>422</v>
      </c>
      <c r="E81" s="70" t="s">
        <v>222</v>
      </c>
      <c r="F81" s="70" t="s">
        <v>239</v>
      </c>
      <c r="G81" s="70" t="s">
        <v>239</v>
      </c>
      <c r="H81" s="70" t="str">
        <f t="shared" si="15"/>
        <v>該当しない
N/A</v>
      </c>
      <c r="I81" s="70" t="str">
        <f t="shared" si="13"/>
        <v>No</v>
      </c>
      <c r="J81" s="70" t="s">
        <v>225</v>
      </c>
    </row>
    <row r="82" spans="1:10" ht="100.8">
      <c r="A82" s="70" t="s">
        <v>423</v>
      </c>
      <c r="B82" s="70" t="s">
        <v>400</v>
      </c>
      <c r="C82" s="70" t="s">
        <v>401</v>
      </c>
      <c r="D82" s="70" t="s">
        <v>424</v>
      </c>
      <c r="E82" s="70" t="s">
        <v>222</v>
      </c>
      <c r="F82" s="70" t="s">
        <v>239</v>
      </c>
      <c r="G82" s="70" t="s">
        <v>239</v>
      </c>
      <c r="H82" s="70" t="str">
        <f t="shared" si="15"/>
        <v>該当しない
N/A</v>
      </c>
      <c r="I82" s="70" t="str">
        <f t="shared" si="13"/>
        <v>No</v>
      </c>
      <c r="J82" s="70" t="s">
        <v>225</v>
      </c>
    </row>
    <row r="83" spans="1:10" ht="100.8">
      <c r="A83" s="70" t="s">
        <v>425</v>
      </c>
      <c r="B83" s="70" t="s">
        <v>426</v>
      </c>
      <c r="C83" s="70" t="s">
        <v>401</v>
      </c>
      <c r="D83" s="70" t="s">
        <v>427</v>
      </c>
      <c r="E83" s="70" t="s">
        <v>222</v>
      </c>
      <c r="F83" s="70" t="s">
        <v>239</v>
      </c>
      <c r="G83" s="70" t="s">
        <v>239</v>
      </c>
      <c r="H83" s="70" t="str">
        <f>IF(G83="未定
TBD","未定
TBD",IF(G83="該当しない
N/A","該当しない
N/A",""))</f>
        <v>該当しない
N/A</v>
      </c>
      <c r="I83" s="70" t="str">
        <f t="shared" si="13"/>
        <v>No</v>
      </c>
      <c r="J83" s="70" t="s">
        <v>225</v>
      </c>
    </row>
    <row r="84" spans="1:10" ht="113.4">
      <c r="A84" s="70" t="s">
        <v>428</v>
      </c>
      <c r="B84" s="70" t="s">
        <v>429</v>
      </c>
      <c r="C84" s="70" t="s">
        <v>430</v>
      </c>
      <c r="D84" s="70" t="s">
        <v>431</v>
      </c>
      <c r="E84" s="70" t="s">
        <v>222</v>
      </c>
      <c r="F84" s="70" t="s">
        <v>239</v>
      </c>
      <c r="G84" s="70" t="s">
        <v>239</v>
      </c>
      <c r="H84" s="70" t="str">
        <f>IF(F84="未定
TBD","未定
TBD",IF(G84="未定
TBD","未定
TBD",IF(F84="該当しない
N/A","該当しない
N/A", IF(G84="該当しない
N/A","該当しない
N/A", ""))))</f>
        <v>該当しない
N/A</v>
      </c>
      <c r="I84" s="70" t="str">
        <f t="shared" si="13"/>
        <v>No</v>
      </c>
      <c r="J84" s="70" t="s">
        <v>225</v>
      </c>
    </row>
    <row r="85" spans="1:10" ht="113.4">
      <c r="A85" s="70" t="s">
        <v>432</v>
      </c>
      <c r="B85" s="70" t="s">
        <v>429</v>
      </c>
      <c r="C85" s="70" t="s">
        <v>430</v>
      </c>
      <c r="D85" s="70" t="s">
        <v>431</v>
      </c>
      <c r="E85" s="70" t="s">
        <v>222</v>
      </c>
      <c r="F85" s="70" t="s">
        <v>239</v>
      </c>
      <c r="G85" s="70" t="s">
        <v>239</v>
      </c>
      <c r="H85" s="70" t="str">
        <f t="shared" ref="H85:H86" si="16">IF(F85="該当する
Application period ends by the end of January 2023","該当する
Application period ends by the end of January 2023",IF(F85="未定
TBD","未定
TBD",IF(F85="該当しない
N/A","該当しない
N/A","")))</f>
        <v>該当しない
N/A</v>
      </c>
      <c r="I85" s="70" t="str">
        <f t="shared" si="13"/>
        <v>No</v>
      </c>
      <c r="J85" s="70" t="s">
        <v>225</v>
      </c>
    </row>
    <row r="86" spans="1:10" ht="100.8">
      <c r="A86" s="70" t="s">
        <v>433</v>
      </c>
      <c r="B86" s="70" t="s">
        <v>434</v>
      </c>
      <c r="C86" s="70" t="s">
        <v>357</v>
      </c>
      <c r="D86" s="70" t="s">
        <v>435</v>
      </c>
      <c r="E86" s="70" t="s">
        <v>254</v>
      </c>
      <c r="F86" s="70" t="s">
        <v>239</v>
      </c>
      <c r="G86" s="70" t="s">
        <v>239</v>
      </c>
      <c r="H86" s="70" t="str">
        <f t="shared" si="16"/>
        <v>該当しない
N/A</v>
      </c>
      <c r="I86" s="70" t="str">
        <f t="shared" si="13"/>
        <v>No</v>
      </c>
      <c r="J86" s="70" t="s">
        <v>225</v>
      </c>
    </row>
    <row r="87" spans="1:10" ht="100.8">
      <c r="A87" s="70" t="s">
        <v>436</v>
      </c>
      <c r="B87" s="70" t="s">
        <v>434</v>
      </c>
      <c r="C87" s="70" t="s">
        <v>357</v>
      </c>
      <c r="D87" s="70" t="s">
        <v>437</v>
      </c>
      <c r="E87" s="70" t="s">
        <v>254</v>
      </c>
      <c r="F87" s="70" t="s">
        <v>239</v>
      </c>
      <c r="G87" s="70" t="s">
        <v>239</v>
      </c>
      <c r="H87" s="70" t="str">
        <f t="shared" ref="H87:H93" si="17">IF(G87="未定
TBD","未定
TBD",IF(G87="該当しない
N/A","該当しない
N/A",""))</f>
        <v>該当しない
N/A</v>
      </c>
      <c r="I87" s="70" t="str">
        <f t="shared" si="13"/>
        <v>No</v>
      </c>
      <c r="J87" s="70" t="s">
        <v>225</v>
      </c>
    </row>
    <row r="88" spans="1:10" ht="100.8">
      <c r="A88" s="70" t="s">
        <v>438</v>
      </c>
      <c r="B88" s="70" t="s">
        <v>434</v>
      </c>
      <c r="C88" s="70" t="s">
        <v>357</v>
      </c>
      <c r="D88" s="70" t="s">
        <v>439</v>
      </c>
      <c r="E88" s="70" t="s">
        <v>254</v>
      </c>
      <c r="F88" s="70" t="s">
        <v>239</v>
      </c>
      <c r="G88" s="70" t="s">
        <v>239</v>
      </c>
      <c r="H88" s="70" t="str">
        <f t="shared" si="17"/>
        <v>該当しない
N/A</v>
      </c>
      <c r="I88" s="70" t="str">
        <f t="shared" si="13"/>
        <v>No</v>
      </c>
      <c r="J88" s="70" t="s">
        <v>225</v>
      </c>
    </row>
    <row r="89" spans="1:10" ht="100.8">
      <c r="A89" s="70" t="s">
        <v>440</v>
      </c>
      <c r="B89" s="70" t="s">
        <v>434</v>
      </c>
      <c r="C89" s="70" t="s">
        <v>357</v>
      </c>
      <c r="D89" s="70" t="s">
        <v>441</v>
      </c>
      <c r="E89" s="70" t="s">
        <v>254</v>
      </c>
      <c r="F89" s="70" t="s">
        <v>239</v>
      </c>
      <c r="G89" s="70" t="s">
        <v>239</v>
      </c>
      <c r="H89" s="70" t="str">
        <f t="shared" si="17"/>
        <v>該当しない
N/A</v>
      </c>
      <c r="I89" s="70" t="str">
        <f t="shared" si="13"/>
        <v>No</v>
      </c>
      <c r="J89" s="70" t="s">
        <v>225</v>
      </c>
    </row>
    <row r="90" spans="1:10" ht="100.8">
      <c r="A90" s="70" t="s">
        <v>442</v>
      </c>
      <c r="B90" s="70" t="s">
        <v>434</v>
      </c>
      <c r="C90" s="70" t="s">
        <v>357</v>
      </c>
      <c r="D90" s="70" t="s">
        <v>443</v>
      </c>
      <c r="E90" s="70" t="s">
        <v>254</v>
      </c>
      <c r="F90" s="70" t="s">
        <v>239</v>
      </c>
      <c r="G90" s="70" t="s">
        <v>239</v>
      </c>
      <c r="H90" s="70" t="str">
        <f t="shared" si="17"/>
        <v>該当しない
N/A</v>
      </c>
      <c r="I90" s="70" t="str">
        <f t="shared" si="13"/>
        <v>No</v>
      </c>
      <c r="J90" s="70" t="s">
        <v>225</v>
      </c>
    </row>
    <row r="91" spans="1:10" ht="113.4">
      <c r="A91" s="70" t="s">
        <v>444</v>
      </c>
      <c r="B91" s="70" t="s">
        <v>445</v>
      </c>
      <c r="C91" s="70" t="s">
        <v>446</v>
      </c>
      <c r="D91" s="70" t="s">
        <v>447</v>
      </c>
      <c r="E91" s="70" t="s">
        <v>222</v>
      </c>
      <c r="F91" s="70" t="s">
        <v>239</v>
      </c>
      <c r="G91" s="70" t="s">
        <v>239</v>
      </c>
      <c r="H91" s="70" t="str">
        <f t="shared" si="17"/>
        <v>該当しない
N/A</v>
      </c>
      <c r="I91" s="70" t="str">
        <f t="shared" si="13"/>
        <v>No</v>
      </c>
      <c r="J91" s="70" t="s">
        <v>225</v>
      </c>
    </row>
    <row r="92" spans="1:10" ht="163.80000000000001">
      <c r="A92" s="70" t="s">
        <v>448</v>
      </c>
      <c r="B92" s="70" t="s">
        <v>449</v>
      </c>
      <c r="C92" s="70" t="s">
        <v>450</v>
      </c>
      <c r="D92" s="70"/>
      <c r="E92" s="70" t="s">
        <v>222</v>
      </c>
      <c r="F92" s="70" t="s">
        <v>239</v>
      </c>
      <c r="G92" s="70" t="s">
        <v>239</v>
      </c>
      <c r="H92" s="70" t="str">
        <f t="shared" si="17"/>
        <v>該当しない
N/A</v>
      </c>
      <c r="I92" s="70" t="str">
        <f t="shared" si="13"/>
        <v>No</v>
      </c>
      <c r="J92" s="70" t="s">
        <v>230</v>
      </c>
    </row>
    <row r="93" spans="1:10" ht="113.4">
      <c r="A93" s="70" t="s">
        <v>219</v>
      </c>
      <c r="B93" s="70" t="s">
        <v>220</v>
      </c>
      <c r="C93" s="70" t="s">
        <v>221</v>
      </c>
      <c r="D93" s="70"/>
      <c r="E93" s="70" t="s">
        <v>222</v>
      </c>
      <c r="F93" s="70" t="s">
        <v>239</v>
      </c>
      <c r="G93" s="70" t="s">
        <v>239</v>
      </c>
      <c r="H93" s="70" t="str">
        <f t="shared" si="17"/>
        <v>該当しない
N/A</v>
      </c>
      <c r="I93" s="70" t="str">
        <f t="shared" si="13"/>
        <v>No</v>
      </c>
      <c r="J93" s="70" t="s">
        <v>225</v>
      </c>
    </row>
    <row r="94" spans="1:10" ht="100.8">
      <c r="A94" s="70" t="s">
        <v>451</v>
      </c>
      <c r="B94" s="70" t="s">
        <v>452</v>
      </c>
      <c r="C94" s="70" t="s">
        <v>285</v>
      </c>
      <c r="D94" s="70" t="s">
        <v>453</v>
      </c>
      <c r="E94" s="70" t="s">
        <v>222</v>
      </c>
      <c r="F94" s="70" t="s">
        <v>239</v>
      </c>
      <c r="G94" s="70" t="s">
        <v>239</v>
      </c>
      <c r="H94" s="70" t="str">
        <f t="shared" ref="H94:H96" si="18">IF(F94="該当する
Application period ends by the end of January 2023","該当する
Application period ends by the end of January 2023",IF(F94="未定
TBD","未定
TBD",IF(F94="該当しない
N/A","該当しない
N/A","")))</f>
        <v>該当しない
N/A</v>
      </c>
      <c r="I94" s="70" t="str">
        <f t="shared" si="13"/>
        <v>No</v>
      </c>
      <c r="J94" s="70" t="s">
        <v>230</v>
      </c>
    </row>
    <row r="95" spans="1:10" ht="75.599999999999994">
      <c r="A95" s="70" t="s">
        <v>454</v>
      </c>
      <c r="B95" s="70" t="s">
        <v>455</v>
      </c>
      <c r="C95" s="70" t="s">
        <v>296</v>
      </c>
      <c r="D95" s="70"/>
      <c r="E95" s="70" t="s">
        <v>254</v>
      </c>
      <c r="F95" s="70" t="s">
        <v>239</v>
      </c>
      <c r="G95" s="70" t="s">
        <v>239</v>
      </c>
      <c r="H95" s="70" t="str">
        <f t="shared" si="18"/>
        <v>該当しない
N/A</v>
      </c>
      <c r="I95" s="70" t="str">
        <f t="shared" si="13"/>
        <v>No</v>
      </c>
      <c r="J95" s="70" t="s">
        <v>230</v>
      </c>
    </row>
    <row r="96" spans="1:10" ht="126">
      <c r="A96" s="70" t="s">
        <v>456</v>
      </c>
      <c r="B96" s="70" t="s">
        <v>457</v>
      </c>
      <c r="C96" s="70" t="s">
        <v>458</v>
      </c>
      <c r="D96" s="70" t="s">
        <v>459</v>
      </c>
      <c r="E96" s="70" t="s">
        <v>222</v>
      </c>
      <c r="F96" s="70" t="s">
        <v>239</v>
      </c>
      <c r="G96" s="70" t="s">
        <v>239</v>
      </c>
      <c r="H96" s="70" t="str">
        <f t="shared" si="18"/>
        <v>該当しない
N/A</v>
      </c>
      <c r="I96" s="70" t="str">
        <f t="shared" si="13"/>
        <v>No</v>
      </c>
      <c r="J96" s="70" t="s">
        <v>225</v>
      </c>
    </row>
    <row r="97" spans="1:10" ht="100.8">
      <c r="A97" s="70" t="s">
        <v>460</v>
      </c>
      <c r="B97" s="70" t="s">
        <v>461</v>
      </c>
      <c r="C97" s="70" t="s">
        <v>462</v>
      </c>
      <c r="D97" s="70"/>
      <c r="E97" s="70" t="s">
        <v>463</v>
      </c>
      <c r="F97" s="70" t="s">
        <v>239</v>
      </c>
      <c r="G97" s="70" t="s">
        <v>239</v>
      </c>
      <c r="H97" s="70" t="str">
        <f>IF(G97="未定
TBD","未定
TBD",IF(G97="該当しない
N/A","該当しない
N/A",""))</f>
        <v>該当しない
N/A</v>
      </c>
      <c r="I97" s="70" t="str">
        <f t="shared" si="13"/>
        <v>No</v>
      </c>
      <c r="J97" s="70" t="s">
        <v>464</v>
      </c>
    </row>
    <row r="98" spans="1:10" ht="100.8">
      <c r="A98" s="70" t="s">
        <v>465</v>
      </c>
      <c r="B98" s="70" t="s">
        <v>461</v>
      </c>
      <c r="C98" s="70" t="s">
        <v>462</v>
      </c>
      <c r="D98" s="70"/>
      <c r="E98" s="70" t="s">
        <v>463</v>
      </c>
      <c r="F98" s="70" t="s">
        <v>239</v>
      </c>
      <c r="G98" s="70" t="s">
        <v>239</v>
      </c>
      <c r="H98" s="70" t="str">
        <f>IF(F98="未定
TBD","未定
TBD",IF(G98="未定
TBD","未定
TBD",IF(F98="該当しない
N/A","該当しない
N/A", IF(G98="該当しない
N/A","該当しない
N/A", ""))))</f>
        <v>該当しない
N/A</v>
      </c>
      <c r="I98" s="70" t="str">
        <f t="shared" si="13"/>
        <v>No</v>
      </c>
      <c r="J98" s="70" t="s">
        <v>464</v>
      </c>
    </row>
    <row r="99" spans="1:10" ht="113.4">
      <c r="A99" s="70" t="s">
        <v>466</v>
      </c>
      <c r="B99" s="70" t="s">
        <v>467</v>
      </c>
      <c r="C99" s="70" t="s">
        <v>468</v>
      </c>
      <c r="D99" s="70" t="s">
        <v>469</v>
      </c>
      <c r="E99" s="70" t="s">
        <v>287</v>
      </c>
      <c r="F99" s="70" t="s">
        <v>239</v>
      </c>
      <c r="G99" s="70" t="s">
        <v>239</v>
      </c>
      <c r="H99" s="70" t="str">
        <f t="shared" ref="H99:H150" si="19">IF(G99="未定
TBD","未定
TBD",IF(G99="該当しない
N/A","該当しない
N/A",""))</f>
        <v>該当しない
N/A</v>
      </c>
      <c r="I99" s="70" t="str">
        <f t="shared" si="13"/>
        <v>No</v>
      </c>
      <c r="J99" s="70" t="s">
        <v>225</v>
      </c>
    </row>
    <row r="100" spans="1:10" ht="113.4">
      <c r="A100" s="70" t="s">
        <v>470</v>
      </c>
      <c r="B100" s="70" t="s">
        <v>467</v>
      </c>
      <c r="C100" s="70" t="s">
        <v>468</v>
      </c>
      <c r="D100" s="70" t="s">
        <v>471</v>
      </c>
      <c r="E100" s="70" t="s">
        <v>287</v>
      </c>
      <c r="F100" s="70" t="s">
        <v>239</v>
      </c>
      <c r="G100" s="70" t="s">
        <v>239</v>
      </c>
      <c r="H100" s="70" t="str">
        <f t="shared" si="19"/>
        <v>該当しない
N/A</v>
      </c>
      <c r="I100" s="70" t="str">
        <f t="shared" si="13"/>
        <v>No</v>
      </c>
      <c r="J100" s="70" t="s">
        <v>225</v>
      </c>
    </row>
    <row r="101" spans="1:10" ht="100.8">
      <c r="A101" s="70" t="s">
        <v>472</v>
      </c>
      <c r="B101" s="70" t="s">
        <v>473</v>
      </c>
      <c r="C101" s="70" t="s">
        <v>474</v>
      </c>
      <c r="D101" s="70"/>
      <c r="E101" s="70" t="s">
        <v>222</v>
      </c>
      <c r="F101" s="70" t="s">
        <v>239</v>
      </c>
      <c r="G101" s="70" t="s">
        <v>239</v>
      </c>
      <c r="H101" s="70" t="str">
        <f t="shared" si="19"/>
        <v>該当しない
N/A</v>
      </c>
      <c r="I101" s="70" t="str">
        <f t="shared" si="13"/>
        <v>No</v>
      </c>
      <c r="J101" s="70" t="s">
        <v>225</v>
      </c>
    </row>
    <row r="102" spans="1:10" ht="88.2">
      <c r="A102" s="70" t="s">
        <v>475</v>
      </c>
      <c r="B102" s="70" t="s">
        <v>473</v>
      </c>
      <c r="C102" s="70" t="s">
        <v>476</v>
      </c>
      <c r="D102" s="70" t="s">
        <v>477</v>
      </c>
      <c r="E102" s="70" t="s">
        <v>222</v>
      </c>
      <c r="F102" s="70" t="s">
        <v>239</v>
      </c>
      <c r="G102" s="70" t="s">
        <v>239</v>
      </c>
      <c r="H102" s="70" t="str">
        <f t="shared" si="19"/>
        <v>該当しない
N/A</v>
      </c>
      <c r="I102" s="70" t="str">
        <f t="shared" si="13"/>
        <v>No</v>
      </c>
      <c r="J102" s="70" t="s">
        <v>225</v>
      </c>
    </row>
    <row r="103" spans="1:10" ht="50.4">
      <c r="A103" s="70" t="s">
        <v>478</v>
      </c>
      <c r="B103" s="70" t="s">
        <v>473</v>
      </c>
      <c r="C103" s="70" t="s">
        <v>479</v>
      </c>
      <c r="D103" s="70" t="s">
        <v>480</v>
      </c>
      <c r="E103" s="70" t="s">
        <v>222</v>
      </c>
      <c r="F103" s="70" t="s">
        <v>239</v>
      </c>
      <c r="G103" s="70" t="s">
        <v>239</v>
      </c>
      <c r="H103" s="70" t="str">
        <f t="shared" si="19"/>
        <v>該当しない
N/A</v>
      </c>
      <c r="I103" s="70" t="str">
        <f t="shared" si="13"/>
        <v>No</v>
      </c>
      <c r="J103" s="70" t="s">
        <v>225</v>
      </c>
    </row>
    <row r="104" spans="1:10" ht="88.2">
      <c r="A104" s="70" t="s">
        <v>481</v>
      </c>
      <c r="B104" s="70" t="s">
        <v>473</v>
      </c>
      <c r="C104" s="70" t="s">
        <v>482</v>
      </c>
      <c r="D104" s="70" t="s">
        <v>483</v>
      </c>
      <c r="E104" s="70" t="s">
        <v>254</v>
      </c>
      <c r="F104" s="70" t="s">
        <v>239</v>
      </c>
      <c r="G104" s="70" t="s">
        <v>239</v>
      </c>
      <c r="H104" s="70" t="str">
        <f t="shared" si="19"/>
        <v>該当しない
N/A</v>
      </c>
      <c r="I104" s="70" t="str">
        <f t="shared" si="13"/>
        <v>No</v>
      </c>
      <c r="J104" s="70" t="s">
        <v>225</v>
      </c>
    </row>
    <row r="105" spans="1:10" ht="126">
      <c r="A105" s="70" t="s">
        <v>484</v>
      </c>
      <c r="B105" s="70" t="s">
        <v>485</v>
      </c>
      <c r="C105" s="70" t="s">
        <v>401</v>
      </c>
      <c r="D105" s="70" t="s">
        <v>486</v>
      </c>
      <c r="E105" s="70" t="s">
        <v>222</v>
      </c>
      <c r="F105" s="70" t="s">
        <v>239</v>
      </c>
      <c r="G105" s="70" t="s">
        <v>239</v>
      </c>
      <c r="H105" s="70" t="str">
        <f t="shared" si="19"/>
        <v>該当しない
N/A</v>
      </c>
      <c r="I105" s="70" t="str">
        <f t="shared" si="13"/>
        <v>No</v>
      </c>
      <c r="J105" s="70" t="s">
        <v>230</v>
      </c>
    </row>
    <row r="106" spans="1:10" ht="126">
      <c r="A106" s="70" t="s">
        <v>487</v>
      </c>
      <c r="B106" s="70" t="s">
        <v>485</v>
      </c>
      <c r="C106" s="70" t="s">
        <v>401</v>
      </c>
      <c r="D106" s="70" t="s">
        <v>486</v>
      </c>
      <c r="E106" s="70" t="s">
        <v>222</v>
      </c>
      <c r="F106" s="70" t="s">
        <v>239</v>
      </c>
      <c r="G106" s="70" t="s">
        <v>239</v>
      </c>
      <c r="H106" s="70" t="str">
        <f t="shared" si="19"/>
        <v>該当しない
N/A</v>
      </c>
      <c r="I106" s="70" t="str">
        <f t="shared" si="13"/>
        <v>No</v>
      </c>
      <c r="J106" s="70" t="s">
        <v>230</v>
      </c>
    </row>
    <row r="107" spans="1:10" ht="126">
      <c r="A107" s="70" t="s">
        <v>488</v>
      </c>
      <c r="B107" s="70" t="s">
        <v>485</v>
      </c>
      <c r="C107" s="70" t="s">
        <v>401</v>
      </c>
      <c r="D107" s="70" t="s">
        <v>486</v>
      </c>
      <c r="E107" s="70" t="s">
        <v>222</v>
      </c>
      <c r="F107" s="70" t="s">
        <v>239</v>
      </c>
      <c r="G107" s="70" t="s">
        <v>239</v>
      </c>
      <c r="H107" s="70" t="str">
        <f t="shared" si="19"/>
        <v>該当しない
N/A</v>
      </c>
      <c r="I107" s="70" t="str">
        <f t="shared" si="13"/>
        <v>No</v>
      </c>
      <c r="J107" s="70" t="s">
        <v>230</v>
      </c>
    </row>
    <row r="108" spans="1:10" ht="126">
      <c r="A108" s="70" t="s">
        <v>489</v>
      </c>
      <c r="B108" s="70" t="s">
        <v>485</v>
      </c>
      <c r="C108" s="70" t="s">
        <v>401</v>
      </c>
      <c r="D108" s="70" t="s">
        <v>486</v>
      </c>
      <c r="E108" s="70" t="s">
        <v>222</v>
      </c>
      <c r="F108" s="70" t="s">
        <v>239</v>
      </c>
      <c r="G108" s="70" t="s">
        <v>239</v>
      </c>
      <c r="H108" s="70" t="str">
        <f t="shared" si="19"/>
        <v>該当しない
N/A</v>
      </c>
      <c r="I108" s="70" t="str">
        <f t="shared" si="13"/>
        <v>No</v>
      </c>
      <c r="J108" s="70" t="s">
        <v>230</v>
      </c>
    </row>
    <row r="109" spans="1:10" ht="126">
      <c r="A109" s="70" t="s">
        <v>490</v>
      </c>
      <c r="B109" s="70" t="s">
        <v>485</v>
      </c>
      <c r="C109" s="70" t="s">
        <v>401</v>
      </c>
      <c r="D109" s="70" t="s">
        <v>486</v>
      </c>
      <c r="E109" s="70" t="s">
        <v>222</v>
      </c>
      <c r="F109" s="70" t="s">
        <v>239</v>
      </c>
      <c r="G109" s="70" t="s">
        <v>239</v>
      </c>
      <c r="H109" s="70" t="str">
        <f t="shared" si="19"/>
        <v>該当しない
N/A</v>
      </c>
      <c r="I109" s="70" t="str">
        <f t="shared" si="13"/>
        <v>No</v>
      </c>
      <c r="J109" s="70" t="s">
        <v>230</v>
      </c>
    </row>
    <row r="110" spans="1:10" ht="126">
      <c r="A110" s="70" t="s">
        <v>491</v>
      </c>
      <c r="B110" s="70" t="s">
        <v>485</v>
      </c>
      <c r="C110" s="70" t="s">
        <v>401</v>
      </c>
      <c r="D110" s="70" t="s">
        <v>486</v>
      </c>
      <c r="E110" s="70" t="s">
        <v>222</v>
      </c>
      <c r="F110" s="70" t="s">
        <v>239</v>
      </c>
      <c r="G110" s="70" t="s">
        <v>239</v>
      </c>
      <c r="H110" s="70" t="str">
        <f t="shared" si="19"/>
        <v>該当しない
N/A</v>
      </c>
      <c r="I110" s="70" t="str">
        <f t="shared" si="13"/>
        <v>No</v>
      </c>
      <c r="J110" s="70" t="s">
        <v>230</v>
      </c>
    </row>
    <row r="111" spans="1:10" ht="126">
      <c r="A111" s="70" t="s">
        <v>492</v>
      </c>
      <c r="B111" s="70" t="s">
        <v>485</v>
      </c>
      <c r="C111" s="70" t="s">
        <v>401</v>
      </c>
      <c r="D111" s="70" t="s">
        <v>486</v>
      </c>
      <c r="E111" s="70" t="s">
        <v>222</v>
      </c>
      <c r="F111" s="70" t="s">
        <v>239</v>
      </c>
      <c r="G111" s="70" t="s">
        <v>239</v>
      </c>
      <c r="H111" s="70" t="str">
        <f t="shared" si="19"/>
        <v>該当しない
N/A</v>
      </c>
      <c r="I111" s="70" t="str">
        <f t="shared" si="13"/>
        <v>No</v>
      </c>
      <c r="J111" s="70" t="s">
        <v>230</v>
      </c>
    </row>
    <row r="112" spans="1:10" ht="126">
      <c r="A112" s="70" t="s">
        <v>493</v>
      </c>
      <c r="B112" s="70" t="s">
        <v>485</v>
      </c>
      <c r="C112" s="70" t="s">
        <v>401</v>
      </c>
      <c r="D112" s="70" t="s">
        <v>486</v>
      </c>
      <c r="E112" s="70" t="s">
        <v>222</v>
      </c>
      <c r="F112" s="70" t="s">
        <v>239</v>
      </c>
      <c r="G112" s="70" t="s">
        <v>239</v>
      </c>
      <c r="H112" s="70" t="str">
        <f t="shared" si="19"/>
        <v>該当しない
N/A</v>
      </c>
      <c r="I112" s="70" t="str">
        <f t="shared" si="13"/>
        <v>No</v>
      </c>
      <c r="J112" s="70" t="s">
        <v>230</v>
      </c>
    </row>
    <row r="113" spans="1:10" ht="126">
      <c r="A113" s="70" t="s">
        <v>494</v>
      </c>
      <c r="B113" s="70" t="s">
        <v>485</v>
      </c>
      <c r="C113" s="70" t="s">
        <v>401</v>
      </c>
      <c r="D113" s="70" t="s">
        <v>486</v>
      </c>
      <c r="E113" s="70" t="s">
        <v>222</v>
      </c>
      <c r="F113" s="70" t="s">
        <v>239</v>
      </c>
      <c r="G113" s="70" t="s">
        <v>239</v>
      </c>
      <c r="H113" s="70" t="str">
        <f t="shared" si="19"/>
        <v>該当しない
N/A</v>
      </c>
      <c r="I113" s="70" t="str">
        <f t="shared" si="13"/>
        <v>No</v>
      </c>
      <c r="J113" s="70" t="s">
        <v>230</v>
      </c>
    </row>
    <row r="114" spans="1:10" ht="75.599999999999994">
      <c r="A114" s="70" t="s">
        <v>495</v>
      </c>
      <c r="B114" s="70" t="s">
        <v>496</v>
      </c>
      <c r="C114" s="70" t="s">
        <v>497</v>
      </c>
      <c r="D114" s="70" t="s">
        <v>498</v>
      </c>
      <c r="E114" s="70" t="s">
        <v>287</v>
      </c>
      <c r="F114" s="70" t="s">
        <v>239</v>
      </c>
      <c r="G114" s="70" t="s">
        <v>239</v>
      </c>
      <c r="H114" s="70" t="str">
        <f t="shared" si="19"/>
        <v>該当しない
N/A</v>
      </c>
      <c r="I114" s="70" t="str">
        <f t="shared" si="13"/>
        <v>No</v>
      </c>
      <c r="J114" s="70" t="s">
        <v>225</v>
      </c>
    </row>
    <row r="115" spans="1:10" ht="126">
      <c r="A115" s="70" t="s">
        <v>499</v>
      </c>
      <c r="B115" s="70" t="s">
        <v>500</v>
      </c>
      <c r="C115" s="70" t="s">
        <v>501</v>
      </c>
      <c r="D115" s="70" t="s">
        <v>502</v>
      </c>
      <c r="E115" s="70" t="s">
        <v>503</v>
      </c>
      <c r="F115" s="70" t="s">
        <v>239</v>
      </c>
      <c r="G115" s="70" t="s">
        <v>239</v>
      </c>
      <c r="H115" s="70" t="str">
        <f t="shared" si="19"/>
        <v>該当しない
N/A</v>
      </c>
      <c r="I115" s="70" t="str">
        <f t="shared" si="13"/>
        <v>No</v>
      </c>
      <c r="J115" s="70" t="s">
        <v>225</v>
      </c>
    </row>
    <row r="116" spans="1:10" ht="226.8">
      <c r="A116" s="70" t="s">
        <v>504</v>
      </c>
      <c r="B116" s="70" t="s">
        <v>505</v>
      </c>
      <c r="C116" s="70" t="s">
        <v>506</v>
      </c>
      <c r="D116" s="70" t="s">
        <v>507</v>
      </c>
      <c r="E116" s="70" t="s">
        <v>254</v>
      </c>
      <c r="F116" s="70" t="s">
        <v>239</v>
      </c>
      <c r="G116" s="70" t="s">
        <v>239</v>
      </c>
      <c r="H116" s="70" t="str">
        <f t="shared" si="19"/>
        <v>該当しない
N/A</v>
      </c>
      <c r="I116" s="70" t="str">
        <f t="shared" si="13"/>
        <v>No</v>
      </c>
      <c r="J116" s="70" t="s">
        <v>225</v>
      </c>
    </row>
    <row r="117" spans="1:10" ht="226.8">
      <c r="A117" s="70" t="s">
        <v>508</v>
      </c>
      <c r="B117" s="70" t="s">
        <v>505</v>
      </c>
      <c r="C117" s="70" t="s">
        <v>506</v>
      </c>
      <c r="D117" s="70" t="s">
        <v>509</v>
      </c>
      <c r="E117" s="70" t="s">
        <v>254</v>
      </c>
      <c r="F117" s="70" t="s">
        <v>239</v>
      </c>
      <c r="G117" s="70" t="s">
        <v>239</v>
      </c>
      <c r="H117" s="70" t="str">
        <f t="shared" si="19"/>
        <v>該当しない
N/A</v>
      </c>
      <c r="I117" s="70" t="str">
        <f t="shared" si="13"/>
        <v>No</v>
      </c>
      <c r="J117" s="70" t="s">
        <v>225</v>
      </c>
    </row>
    <row r="118" spans="1:10" ht="201.6">
      <c r="A118" s="70" t="s">
        <v>510</v>
      </c>
      <c r="B118" s="70" t="s">
        <v>505</v>
      </c>
      <c r="C118" s="70" t="s">
        <v>511</v>
      </c>
      <c r="D118" s="70" t="s">
        <v>512</v>
      </c>
      <c r="E118" s="70" t="s">
        <v>254</v>
      </c>
      <c r="F118" s="70" t="s">
        <v>239</v>
      </c>
      <c r="G118" s="70" t="s">
        <v>239</v>
      </c>
      <c r="H118" s="70" t="str">
        <f t="shared" si="19"/>
        <v>該当しない
N/A</v>
      </c>
      <c r="I118" s="70" t="str">
        <f t="shared" si="13"/>
        <v>No</v>
      </c>
      <c r="J118" s="70" t="s">
        <v>225</v>
      </c>
    </row>
    <row r="119" spans="1:10" ht="239.4">
      <c r="A119" s="70" t="s">
        <v>513</v>
      </c>
      <c r="B119" s="70" t="s">
        <v>505</v>
      </c>
      <c r="C119" s="70" t="s">
        <v>514</v>
      </c>
      <c r="D119" s="70" t="s">
        <v>515</v>
      </c>
      <c r="E119" s="70" t="s">
        <v>254</v>
      </c>
      <c r="F119" s="70" t="s">
        <v>239</v>
      </c>
      <c r="G119" s="70" t="s">
        <v>239</v>
      </c>
      <c r="H119" s="70" t="str">
        <f t="shared" si="19"/>
        <v>該当しない
N/A</v>
      </c>
      <c r="I119" s="70" t="str">
        <f t="shared" si="13"/>
        <v>No</v>
      </c>
      <c r="J119" s="70" t="s">
        <v>225</v>
      </c>
    </row>
    <row r="120" spans="1:10" ht="214.2">
      <c r="A120" s="70" t="s">
        <v>516</v>
      </c>
      <c r="B120" s="70" t="s">
        <v>505</v>
      </c>
      <c r="C120" s="70" t="s">
        <v>517</v>
      </c>
      <c r="D120" s="70" t="s">
        <v>518</v>
      </c>
      <c r="E120" s="70" t="s">
        <v>254</v>
      </c>
      <c r="F120" s="70" t="s">
        <v>239</v>
      </c>
      <c r="G120" s="70" t="s">
        <v>239</v>
      </c>
      <c r="H120" s="70" t="str">
        <f t="shared" si="19"/>
        <v>該当しない
N/A</v>
      </c>
      <c r="I120" s="70" t="str">
        <f t="shared" si="13"/>
        <v>No</v>
      </c>
      <c r="J120" s="70" t="s">
        <v>225</v>
      </c>
    </row>
    <row r="121" spans="1:10" ht="214.2">
      <c r="A121" s="70" t="s">
        <v>519</v>
      </c>
      <c r="B121" s="70" t="s">
        <v>505</v>
      </c>
      <c r="C121" s="70" t="s">
        <v>517</v>
      </c>
      <c r="D121" s="70" t="s">
        <v>520</v>
      </c>
      <c r="E121" s="70" t="s">
        <v>254</v>
      </c>
      <c r="F121" s="70" t="s">
        <v>239</v>
      </c>
      <c r="G121" s="70" t="s">
        <v>239</v>
      </c>
      <c r="H121" s="70" t="str">
        <f t="shared" si="19"/>
        <v>該当しない
N/A</v>
      </c>
      <c r="I121" s="70" t="str">
        <f t="shared" si="13"/>
        <v>No</v>
      </c>
      <c r="J121" s="70" t="s">
        <v>225</v>
      </c>
    </row>
    <row r="122" spans="1:10" ht="214.2">
      <c r="A122" s="70" t="s">
        <v>521</v>
      </c>
      <c r="B122" s="70" t="s">
        <v>505</v>
      </c>
      <c r="C122" s="70" t="s">
        <v>522</v>
      </c>
      <c r="D122" s="70" t="s">
        <v>523</v>
      </c>
      <c r="E122" s="70" t="s">
        <v>254</v>
      </c>
      <c r="F122" s="70" t="s">
        <v>239</v>
      </c>
      <c r="G122" s="70" t="s">
        <v>239</v>
      </c>
      <c r="H122" s="70" t="str">
        <f t="shared" si="19"/>
        <v>該当しない
N/A</v>
      </c>
      <c r="I122" s="70" t="str">
        <f t="shared" si="13"/>
        <v>No</v>
      </c>
      <c r="J122" s="70" t="s">
        <v>225</v>
      </c>
    </row>
    <row r="123" spans="1:10" ht="226.8">
      <c r="A123" s="70" t="s">
        <v>524</v>
      </c>
      <c r="B123" s="70" t="s">
        <v>505</v>
      </c>
      <c r="C123" s="70" t="s">
        <v>525</v>
      </c>
      <c r="D123" s="70" t="s">
        <v>526</v>
      </c>
      <c r="E123" s="70" t="s">
        <v>254</v>
      </c>
      <c r="F123" s="70" t="s">
        <v>239</v>
      </c>
      <c r="G123" s="70" t="s">
        <v>239</v>
      </c>
      <c r="H123" s="70" t="str">
        <f t="shared" si="19"/>
        <v>該当しない
N/A</v>
      </c>
      <c r="I123" s="70" t="str">
        <f t="shared" si="13"/>
        <v>No</v>
      </c>
      <c r="J123" s="70" t="s">
        <v>225</v>
      </c>
    </row>
    <row r="124" spans="1:10" ht="226.8">
      <c r="A124" s="70" t="s">
        <v>527</v>
      </c>
      <c r="B124" s="70" t="s">
        <v>505</v>
      </c>
      <c r="C124" s="70" t="s">
        <v>525</v>
      </c>
      <c r="D124" s="70" t="s">
        <v>528</v>
      </c>
      <c r="E124" s="70" t="s">
        <v>254</v>
      </c>
      <c r="F124" s="70" t="s">
        <v>239</v>
      </c>
      <c r="G124" s="70" t="s">
        <v>239</v>
      </c>
      <c r="H124" s="70" t="str">
        <f t="shared" si="19"/>
        <v>該当しない
N/A</v>
      </c>
      <c r="I124" s="70" t="str">
        <f t="shared" si="13"/>
        <v>No</v>
      </c>
      <c r="J124" s="70" t="s">
        <v>225</v>
      </c>
    </row>
    <row r="125" spans="1:10" ht="277.2">
      <c r="A125" s="70" t="s">
        <v>529</v>
      </c>
      <c r="B125" s="70" t="s">
        <v>505</v>
      </c>
      <c r="C125" s="70" t="s">
        <v>530</v>
      </c>
      <c r="D125" s="70" t="s">
        <v>531</v>
      </c>
      <c r="E125" s="70" t="s">
        <v>222</v>
      </c>
      <c r="F125" s="70" t="s">
        <v>239</v>
      </c>
      <c r="G125" s="70" t="s">
        <v>239</v>
      </c>
      <c r="H125" s="70" t="str">
        <f t="shared" si="19"/>
        <v>該当しない
N/A</v>
      </c>
      <c r="I125" s="70" t="str">
        <f t="shared" si="13"/>
        <v>No</v>
      </c>
      <c r="J125" s="70" t="s">
        <v>225</v>
      </c>
    </row>
    <row r="126" spans="1:10" ht="88.2">
      <c r="A126" s="70" t="s">
        <v>532</v>
      </c>
      <c r="B126" s="70" t="s">
        <v>533</v>
      </c>
      <c r="C126" s="70" t="s">
        <v>534</v>
      </c>
      <c r="D126" s="70" t="s">
        <v>535</v>
      </c>
      <c r="E126" s="70" t="s">
        <v>287</v>
      </c>
      <c r="F126" s="70" t="s">
        <v>239</v>
      </c>
      <c r="G126" s="70" t="s">
        <v>239</v>
      </c>
      <c r="H126" s="70" t="str">
        <f t="shared" si="19"/>
        <v>該当しない
N/A</v>
      </c>
      <c r="I126" s="70" t="str">
        <f t="shared" si="13"/>
        <v>No</v>
      </c>
      <c r="J126" s="70" t="s">
        <v>225</v>
      </c>
    </row>
    <row r="127" spans="1:10" ht="151.19999999999999">
      <c r="A127" s="70" t="s">
        <v>536</v>
      </c>
      <c r="B127" s="70" t="s">
        <v>533</v>
      </c>
      <c r="C127" s="70" t="s">
        <v>537</v>
      </c>
      <c r="D127" s="70" t="s">
        <v>538</v>
      </c>
      <c r="E127" s="70" t="s">
        <v>287</v>
      </c>
      <c r="F127" s="70" t="s">
        <v>239</v>
      </c>
      <c r="G127" s="70" t="s">
        <v>239</v>
      </c>
      <c r="H127" s="70" t="str">
        <f t="shared" si="19"/>
        <v>該当しない
N/A</v>
      </c>
      <c r="I127" s="70" t="str">
        <f t="shared" si="13"/>
        <v>No</v>
      </c>
      <c r="J127" s="70" t="s">
        <v>225</v>
      </c>
    </row>
    <row r="128" spans="1:10" ht="163.80000000000001">
      <c r="A128" s="70" t="s">
        <v>539</v>
      </c>
      <c r="B128" s="70" t="s">
        <v>533</v>
      </c>
      <c r="C128" s="70" t="s">
        <v>540</v>
      </c>
      <c r="D128" s="70" t="s">
        <v>541</v>
      </c>
      <c r="E128" s="70" t="s">
        <v>287</v>
      </c>
      <c r="F128" s="70" t="s">
        <v>239</v>
      </c>
      <c r="G128" s="70" t="s">
        <v>239</v>
      </c>
      <c r="H128" s="70" t="str">
        <f t="shared" si="19"/>
        <v>該当しない
N/A</v>
      </c>
      <c r="I128" s="70" t="str">
        <f t="shared" si="13"/>
        <v>No</v>
      </c>
      <c r="J128" s="70" t="s">
        <v>225</v>
      </c>
    </row>
    <row r="129" spans="1:10" ht="100.8">
      <c r="A129" s="70" t="s">
        <v>542</v>
      </c>
      <c r="B129" s="70" t="s">
        <v>543</v>
      </c>
      <c r="C129" s="70" t="s">
        <v>544</v>
      </c>
      <c r="D129" s="70" t="s">
        <v>545</v>
      </c>
      <c r="E129" s="70" t="s">
        <v>503</v>
      </c>
      <c r="F129" s="70" t="s">
        <v>239</v>
      </c>
      <c r="G129" s="70" t="s">
        <v>239</v>
      </c>
      <c r="H129" s="70" t="str">
        <f t="shared" si="19"/>
        <v>該当しない
N/A</v>
      </c>
      <c r="I129" s="70" t="str">
        <f t="shared" si="13"/>
        <v>No</v>
      </c>
      <c r="J129" s="70" t="s">
        <v>546</v>
      </c>
    </row>
    <row r="130" spans="1:10" ht="100.8">
      <c r="A130" s="70" t="s">
        <v>547</v>
      </c>
      <c r="B130" s="70" t="s">
        <v>543</v>
      </c>
      <c r="C130" s="70" t="s">
        <v>544</v>
      </c>
      <c r="D130" s="70" t="s">
        <v>548</v>
      </c>
      <c r="E130" s="70" t="s">
        <v>503</v>
      </c>
      <c r="F130" s="70" t="s">
        <v>239</v>
      </c>
      <c r="G130" s="70" t="s">
        <v>239</v>
      </c>
      <c r="H130" s="70" t="str">
        <f t="shared" si="19"/>
        <v>該当しない
N/A</v>
      </c>
      <c r="I130" s="70" t="str">
        <f t="shared" si="13"/>
        <v>No</v>
      </c>
      <c r="J130" s="70" t="s">
        <v>546</v>
      </c>
    </row>
    <row r="131" spans="1:10" ht="63">
      <c r="A131" s="70" t="s">
        <v>549</v>
      </c>
      <c r="B131" s="70" t="s">
        <v>550</v>
      </c>
      <c r="C131" s="70" t="s">
        <v>551</v>
      </c>
      <c r="D131" s="70" t="s">
        <v>552</v>
      </c>
      <c r="E131" s="70" t="s">
        <v>254</v>
      </c>
      <c r="F131" s="70" t="s">
        <v>239</v>
      </c>
      <c r="G131" s="70" t="s">
        <v>239</v>
      </c>
      <c r="H131" s="70" t="str">
        <f t="shared" si="19"/>
        <v>該当しない
N/A</v>
      </c>
      <c r="I131" s="70" t="str">
        <f t="shared" si="13"/>
        <v>No</v>
      </c>
      <c r="J131" s="70" t="s">
        <v>225</v>
      </c>
    </row>
    <row r="132" spans="1:10" ht="63">
      <c r="A132" s="70" t="s">
        <v>553</v>
      </c>
      <c r="B132" s="70" t="s">
        <v>550</v>
      </c>
      <c r="C132" s="70" t="s">
        <v>551</v>
      </c>
      <c r="D132" s="70" t="s">
        <v>554</v>
      </c>
      <c r="E132" s="70" t="s">
        <v>254</v>
      </c>
      <c r="F132" s="70" t="s">
        <v>239</v>
      </c>
      <c r="G132" s="70" t="s">
        <v>239</v>
      </c>
      <c r="H132" s="70" t="str">
        <f t="shared" si="19"/>
        <v>該当しない
N/A</v>
      </c>
      <c r="I132" s="70" t="str">
        <f t="shared" ref="I132:I195" si="20">IF(H132="未定
TBD","TBD",IF(H132="該当する
Application period ends by the end of January 2023","Yes","No"))</f>
        <v>No</v>
      </c>
      <c r="J132" s="70" t="s">
        <v>225</v>
      </c>
    </row>
    <row r="133" spans="1:10" ht="201.6">
      <c r="A133" s="70" t="s">
        <v>555</v>
      </c>
      <c r="B133" s="70" t="s">
        <v>550</v>
      </c>
      <c r="C133" s="70" t="s">
        <v>551</v>
      </c>
      <c r="D133" s="70" t="s">
        <v>556</v>
      </c>
      <c r="E133" s="70" t="s">
        <v>254</v>
      </c>
      <c r="F133" s="70" t="s">
        <v>239</v>
      </c>
      <c r="G133" s="70" t="s">
        <v>239</v>
      </c>
      <c r="H133" s="70" t="str">
        <f t="shared" si="19"/>
        <v>該当しない
N/A</v>
      </c>
      <c r="I133" s="70" t="str">
        <f t="shared" si="20"/>
        <v>No</v>
      </c>
      <c r="J133" s="70" t="s">
        <v>225</v>
      </c>
    </row>
    <row r="134" spans="1:10" ht="126">
      <c r="A134" s="70" t="s">
        <v>557</v>
      </c>
      <c r="B134" s="70" t="s">
        <v>550</v>
      </c>
      <c r="C134" s="70" t="s">
        <v>558</v>
      </c>
      <c r="D134" s="70" t="s">
        <v>559</v>
      </c>
      <c r="E134" s="70" t="s">
        <v>254</v>
      </c>
      <c r="F134" s="70" t="s">
        <v>239</v>
      </c>
      <c r="G134" s="70" t="s">
        <v>239</v>
      </c>
      <c r="H134" s="70" t="str">
        <f t="shared" si="19"/>
        <v>該当しない
N/A</v>
      </c>
      <c r="I134" s="70" t="str">
        <f t="shared" si="20"/>
        <v>No</v>
      </c>
      <c r="J134" s="70" t="s">
        <v>225</v>
      </c>
    </row>
    <row r="135" spans="1:10" ht="201.6">
      <c r="A135" s="70" t="s">
        <v>560</v>
      </c>
      <c r="B135" s="70" t="s">
        <v>550</v>
      </c>
      <c r="C135" s="70" t="s">
        <v>561</v>
      </c>
      <c r="D135" s="70" t="s">
        <v>562</v>
      </c>
      <c r="E135" s="70" t="s">
        <v>254</v>
      </c>
      <c r="F135" s="70" t="s">
        <v>239</v>
      </c>
      <c r="G135" s="70" t="s">
        <v>239</v>
      </c>
      <c r="H135" s="70" t="str">
        <f t="shared" si="19"/>
        <v>該当しない
N/A</v>
      </c>
      <c r="I135" s="70" t="str">
        <f t="shared" si="20"/>
        <v>No</v>
      </c>
      <c r="J135" s="70" t="s">
        <v>225</v>
      </c>
    </row>
    <row r="136" spans="1:10" ht="75.599999999999994">
      <c r="A136" s="70" t="s">
        <v>563</v>
      </c>
      <c r="B136" s="70" t="s">
        <v>550</v>
      </c>
      <c r="C136" s="70" t="s">
        <v>564</v>
      </c>
      <c r="D136" s="70" t="s">
        <v>565</v>
      </c>
      <c r="E136" s="70" t="s">
        <v>254</v>
      </c>
      <c r="F136" s="70" t="s">
        <v>239</v>
      </c>
      <c r="G136" s="70" t="s">
        <v>239</v>
      </c>
      <c r="H136" s="70" t="str">
        <f t="shared" si="19"/>
        <v>該当しない
N/A</v>
      </c>
      <c r="I136" s="70" t="str">
        <f t="shared" si="20"/>
        <v>No</v>
      </c>
      <c r="J136" s="70" t="s">
        <v>225</v>
      </c>
    </row>
    <row r="137" spans="1:10" ht="75.599999999999994">
      <c r="A137" s="70" t="s">
        <v>566</v>
      </c>
      <c r="B137" s="70" t="s">
        <v>550</v>
      </c>
      <c r="C137" s="70" t="s">
        <v>564</v>
      </c>
      <c r="D137" s="70" t="s">
        <v>567</v>
      </c>
      <c r="E137" s="70" t="s">
        <v>254</v>
      </c>
      <c r="F137" s="70" t="s">
        <v>239</v>
      </c>
      <c r="G137" s="70" t="s">
        <v>239</v>
      </c>
      <c r="H137" s="70" t="str">
        <f t="shared" si="19"/>
        <v>該当しない
N/A</v>
      </c>
      <c r="I137" s="70" t="str">
        <f t="shared" si="20"/>
        <v>No</v>
      </c>
      <c r="J137" s="70" t="s">
        <v>225</v>
      </c>
    </row>
    <row r="138" spans="1:10" ht="75.599999999999994">
      <c r="A138" s="70" t="s">
        <v>568</v>
      </c>
      <c r="B138" s="70" t="s">
        <v>550</v>
      </c>
      <c r="C138" s="70" t="s">
        <v>564</v>
      </c>
      <c r="D138" s="70" t="s">
        <v>569</v>
      </c>
      <c r="E138" s="70" t="s">
        <v>254</v>
      </c>
      <c r="F138" s="70" t="s">
        <v>239</v>
      </c>
      <c r="G138" s="70" t="s">
        <v>239</v>
      </c>
      <c r="H138" s="70" t="str">
        <f t="shared" si="19"/>
        <v>該当しない
N/A</v>
      </c>
      <c r="I138" s="70" t="str">
        <f t="shared" si="20"/>
        <v>No</v>
      </c>
      <c r="J138" s="70" t="s">
        <v>225</v>
      </c>
    </row>
    <row r="139" spans="1:10" ht="75.599999999999994">
      <c r="A139" s="70" t="s">
        <v>570</v>
      </c>
      <c r="B139" s="70" t="s">
        <v>571</v>
      </c>
      <c r="C139" s="70" t="s">
        <v>572</v>
      </c>
      <c r="D139" s="70"/>
      <c r="E139" s="70" t="s">
        <v>254</v>
      </c>
      <c r="F139" s="70" t="s">
        <v>239</v>
      </c>
      <c r="G139" s="70" t="s">
        <v>239</v>
      </c>
      <c r="H139" s="70" t="str">
        <f t="shared" si="19"/>
        <v>該当しない
N/A</v>
      </c>
      <c r="I139" s="70" t="str">
        <f t="shared" si="20"/>
        <v>No</v>
      </c>
      <c r="J139" s="70" t="s">
        <v>225</v>
      </c>
    </row>
    <row r="140" spans="1:10" ht="88.2">
      <c r="A140" s="70" t="s">
        <v>573</v>
      </c>
      <c r="B140" s="70" t="s">
        <v>571</v>
      </c>
      <c r="C140" s="70" t="s">
        <v>574</v>
      </c>
      <c r="D140" s="70"/>
      <c r="E140" s="70" t="s">
        <v>254</v>
      </c>
      <c r="F140" s="70" t="s">
        <v>239</v>
      </c>
      <c r="G140" s="70" t="s">
        <v>239</v>
      </c>
      <c r="H140" s="70" t="str">
        <f t="shared" si="19"/>
        <v>該当しない
N/A</v>
      </c>
      <c r="I140" s="70" t="str">
        <f t="shared" si="20"/>
        <v>No</v>
      </c>
      <c r="J140" s="70" t="s">
        <v>225</v>
      </c>
    </row>
    <row r="141" spans="1:10" ht="75.599999999999994">
      <c r="A141" s="70" t="s">
        <v>575</v>
      </c>
      <c r="B141" s="70" t="s">
        <v>571</v>
      </c>
      <c r="C141" s="70" t="s">
        <v>576</v>
      </c>
      <c r="D141" s="70"/>
      <c r="E141" s="70" t="s">
        <v>254</v>
      </c>
      <c r="F141" s="70" t="s">
        <v>239</v>
      </c>
      <c r="G141" s="70" t="s">
        <v>239</v>
      </c>
      <c r="H141" s="70" t="str">
        <f t="shared" si="19"/>
        <v>該当しない
N/A</v>
      </c>
      <c r="I141" s="70" t="str">
        <f t="shared" si="20"/>
        <v>No</v>
      </c>
      <c r="J141" s="70" t="s">
        <v>225</v>
      </c>
    </row>
    <row r="142" spans="1:10" ht="88.2">
      <c r="A142" s="70" t="s">
        <v>577</v>
      </c>
      <c r="B142" s="70" t="s">
        <v>571</v>
      </c>
      <c r="C142" s="70" t="s">
        <v>578</v>
      </c>
      <c r="D142" s="70"/>
      <c r="E142" s="70" t="s">
        <v>254</v>
      </c>
      <c r="F142" s="70" t="s">
        <v>239</v>
      </c>
      <c r="G142" s="70" t="s">
        <v>239</v>
      </c>
      <c r="H142" s="70" t="str">
        <f t="shared" si="19"/>
        <v>該当しない
N/A</v>
      </c>
      <c r="I142" s="70" t="str">
        <f t="shared" si="20"/>
        <v>No</v>
      </c>
      <c r="J142" s="70" t="s">
        <v>225</v>
      </c>
    </row>
    <row r="143" spans="1:10" ht="138.6">
      <c r="A143" s="70" t="s">
        <v>579</v>
      </c>
      <c r="B143" s="70" t="s">
        <v>571</v>
      </c>
      <c r="C143" s="70" t="s">
        <v>580</v>
      </c>
      <c r="D143" s="70"/>
      <c r="E143" s="70" t="s">
        <v>254</v>
      </c>
      <c r="F143" s="70" t="s">
        <v>239</v>
      </c>
      <c r="G143" s="70" t="s">
        <v>239</v>
      </c>
      <c r="H143" s="70" t="str">
        <f t="shared" si="19"/>
        <v>該当しない
N/A</v>
      </c>
      <c r="I143" s="70" t="str">
        <f t="shared" si="20"/>
        <v>No</v>
      </c>
      <c r="J143" s="70" t="s">
        <v>225</v>
      </c>
    </row>
    <row r="144" spans="1:10" ht="75.599999999999994">
      <c r="A144" s="70" t="s">
        <v>581</v>
      </c>
      <c r="B144" s="70" t="s">
        <v>571</v>
      </c>
      <c r="C144" s="70" t="s">
        <v>582</v>
      </c>
      <c r="D144" s="70"/>
      <c r="E144" s="70" t="s">
        <v>254</v>
      </c>
      <c r="F144" s="70" t="s">
        <v>239</v>
      </c>
      <c r="G144" s="70" t="s">
        <v>239</v>
      </c>
      <c r="H144" s="70" t="str">
        <f t="shared" si="19"/>
        <v>該当しない
N/A</v>
      </c>
      <c r="I144" s="70" t="str">
        <f t="shared" si="20"/>
        <v>No</v>
      </c>
      <c r="J144" s="70" t="s">
        <v>225</v>
      </c>
    </row>
    <row r="145" spans="1:10" ht="189">
      <c r="A145" s="70" t="s">
        <v>583</v>
      </c>
      <c r="B145" s="70" t="s">
        <v>584</v>
      </c>
      <c r="C145" s="70" t="s">
        <v>572</v>
      </c>
      <c r="D145" s="70" t="s">
        <v>585</v>
      </c>
      <c r="E145" s="70" t="s">
        <v>287</v>
      </c>
      <c r="F145" s="70" t="s">
        <v>239</v>
      </c>
      <c r="G145" s="70" t="s">
        <v>239</v>
      </c>
      <c r="H145" s="70" t="str">
        <f t="shared" si="19"/>
        <v>該当しない
N/A</v>
      </c>
      <c r="I145" s="70" t="str">
        <f t="shared" si="20"/>
        <v>No</v>
      </c>
      <c r="J145" s="70" t="s">
        <v>225</v>
      </c>
    </row>
    <row r="146" spans="1:10" ht="176.4">
      <c r="A146" s="70" t="s">
        <v>586</v>
      </c>
      <c r="B146" s="70" t="s">
        <v>587</v>
      </c>
      <c r="C146" s="70" t="s">
        <v>588</v>
      </c>
      <c r="D146" s="70" t="s">
        <v>589</v>
      </c>
      <c r="E146" s="70" t="s">
        <v>287</v>
      </c>
      <c r="F146" s="70" t="s">
        <v>239</v>
      </c>
      <c r="G146" s="70" t="s">
        <v>239</v>
      </c>
      <c r="H146" s="70" t="str">
        <f t="shared" si="19"/>
        <v>該当しない
N/A</v>
      </c>
      <c r="I146" s="70" t="str">
        <f t="shared" si="20"/>
        <v>No</v>
      </c>
      <c r="J146" s="70" t="s">
        <v>230</v>
      </c>
    </row>
    <row r="147" spans="1:10" ht="75.599999999999994">
      <c r="A147" s="70" t="s">
        <v>590</v>
      </c>
      <c r="B147" s="70" t="s">
        <v>591</v>
      </c>
      <c r="C147" s="70" t="s">
        <v>370</v>
      </c>
      <c r="D147" s="70" t="s">
        <v>592</v>
      </c>
      <c r="E147" s="70" t="s">
        <v>222</v>
      </c>
      <c r="F147" s="70" t="s">
        <v>239</v>
      </c>
      <c r="G147" s="70" t="s">
        <v>239</v>
      </c>
      <c r="H147" s="70" t="str">
        <f t="shared" si="19"/>
        <v>該当しない
N/A</v>
      </c>
      <c r="I147" s="70" t="str">
        <f t="shared" si="20"/>
        <v>No</v>
      </c>
      <c r="J147" s="70" t="s">
        <v>230</v>
      </c>
    </row>
    <row r="148" spans="1:10" ht="100.8">
      <c r="A148" s="70" t="s">
        <v>593</v>
      </c>
      <c r="B148" s="70" t="s">
        <v>591</v>
      </c>
      <c r="C148" s="70" t="s">
        <v>594</v>
      </c>
      <c r="D148" s="70" t="s">
        <v>595</v>
      </c>
      <c r="E148" s="70" t="s">
        <v>222</v>
      </c>
      <c r="F148" s="70" t="s">
        <v>239</v>
      </c>
      <c r="G148" s="70" t="s">
        <v>239</v>
      </c>
      <c r="H148" s="70" t="str">
        <f t="shared" si="19"/>
        <v>該当しない
N/A</v>
      </c>
      <c r="I148" s="70" t="str">
        <f t="shared" si="20"/>
        <v>No</v>
      </c>
      <c r="J148" s="70" t="s">
        <v>225</v>
      </c>
    </row>
    <row r="149" spans="1:10" ht="75.599999999999994">
      <c r="A149" s="70" t="s">
        <v>596</v>
      </c>
      <c r="B149" s="70" t="s">
        <v>591</v>
      </c>
      <c r="C149" s="70" t="s">
        <v>597</v>
      </c>
      <c r="D149" s="70" t="s">
        <v>598</v>
      </c>
      <c r="E149" s="70" t="s">
        <v>287</v>
      </c>
      <c r="F149" s="70" t="s">
        <v>239</v>
      </c>
      <c r="G149" s="70" t="s">
        <v>239</v>
      </c>
      <c r="H149" s="70" t="str">
        <f t="shared" si="19"/>
        <v>該当しない
N/A</v>
      </c>
      <c r="I149" s="70" t="str">
        <f t="shared" si="20"/>
        <v>No</v>
      </c>
      <c r="J149" s="70" t="s">
        <v>225</v>
      </c>
    </row>
    <row r="150" spans="1:10" ht="75.599999999999994">
      <c r="A150" s="70" t="s">
        <v>599</v>
      </c>
      <c r="B150" s="70" t="s">
        <v>600</v>
      </c>
      <c r="C150" s="70" t="s">
        <v>366</v>
      </c>
      <c r="D150" s="70" t="s">
        <v>601</v>
      </c>
      <c r="E150" s="70" t="s">
        <v>287</v>
      </c>
      <c r="F150" s="70" t="s">
        <v>239</v>
      </c>
      <c r="G150" s="70" t="s">
        <v>239</v>
      </c>
      <c r="H150" s="70" t="str">
        <f t="shared" si="19"/>
        <v>該当しない
N/A</v>
      </c>
      <c r="I150" s="70" t="str">
        <f t="shared" si="20"/>
        <v>No</v>
      </c>
      <c r="J150" s="70" t="s">
        <v>225</v>
      </c>
    </row>
    <row r="151" spans="1:10" ht="113.4">
      <c r="A151" s="70" t="s">
        <v>602</v>
      </c>
      <c r="B151" s="70" t="s">
        <v>600</v>
      </c>
      <c r="C151" s="70" t="s">
        <v>366</v>
      </c>
      <c r="D151" s="70" t="s">
        <v>603</v>
      </c>
      <c r="E151" s="70" t="s">
        <v>287</v>
      </c>
      <c r="F151" s="70" t="s">
        <v>239</v>
      </c>
      <c r="G151" s="70" t="s">
        <v>239</v>
      </c>
      <c r="H151" s="70" t="str">
        <f t="shared" ref="H151:H155" si="21">IF(F151="該当する
Application period ends by the end of January 2023","該当する
Application period ends by the end of January 2023",IF(F151="未定
TBD","未定
TBD",IF(F151="該当しない
N/A","該当しない
N/A","")))</f>
        <v>該当しない
N/A</v>
      </c>
      <c r="I151" s="70" t="str">
        <f t="shared" si="20"/>
        <v>No</v>
      </c>
      <c r="J151" s="70" t="s">
        <v>225</v>
      </c>
    </row>
    <row r="152" spans="1:10" ht="75.599999999999994">
      <c r="A152" s="70" t="s">
        <v>604</v>
      </c>
      <c r="B152" s="70" t="s">
        <v>600</v>
      </c>
      <c r="C152" s="70" t="s">
        <v>366</v>
      </c>
      <c r="D152" s="70" t="s">
        <v>605</v>
      </c>
      <c r="E152" s="70" t="s">
        <v>287</v>
      </c>
      <c r="F152" s="70" t="s">
        <v>239</v>
      </c>
      <c r="G152" s="70" t="s">
        <v>239</v>
      </c>
      <c r="H152" s="70" t="str">
        <f t="shared" si="21"/>
        <v>該当しない
N/A</v>
      </c>
      <c r="I152" s="70" t="str">
        <f t="shared" si="20"/>
        <v>No</v>
      </c>
      <c r="J152" s="70" t="s">
        <v>225</v>
      </c>
    </row>
    <row r="153" spans="1:10" ht="75.599999999999994">
      <c r="A153" s="70" t="s">
        <v>606</v>
      </c>
      <c r="B153" s="70" t="s">
        <v>600</v>
      </c>
      <c r="C153" s="70" t="s">
        <v>366</v>
      </c>
      <c r="D153" s="70" t="s">
        <v>607</v>
      </c>
      <c r="E153" s="70" t="s">
        <v>287</v>
      </c>
      <c r="F153" s="70" t="s">
        <v>239</v>
      </c>
      <c r="G153" s="70" t="s">
        <v>239</v>
      </c>
      <c r="H153" s="70" t="str">
        <f t="shared" si="21"/>
        <v>該当しない
N/A</v>
      </c>
      <c r="I153" s="70" t="str">
        <f t="shared" si="20"/>
        <v>No</v>
      </c>
      <c r="J153" s="70" t="s">
        <v>225</v>
      </c>
    </row>
    <row r="154" spans="1:10" ht="75.599999999999994">
      <c r="A154" s="70" t="s">
        <v>608</v>
      </c>
      <c r="B154" s="70" t="s">
        <v>609</v>
      </c>
      <c r="C154" s="70" t="s">
        <v>610</v>
      </c>
      <c r="D154" s="70" t="s">
        <v>611</v>
      </c>
      <c r="E154" s="70" t="s">
        <v>222</v>
      </c>
      <c r="F154" s="70" t="s">
        <v>239</v>
      </c>
      <c r="G154" s="70" t="s">
        <v>239</v>
      </c>
      <c r="H154" s="70" t="str">
        <f t="shared" si="21"/>
        <v>該当しない
N/A</v>
      </c>
      <c r="I154" s="70" t="str">
        <f t="shared" si="20"/>
        <v>No</v>
      </c>
      <c r="J154" s="70" t="s">
        <v>225</v>
      </c>
    </row>
    <row r="155" spans="1:10" ht="100.8">
      <c r="A155" s="70" t="s">
        <v>612</v>
      </c>
      <c r="B155" s="70" t="s">
        <v>609</v>
      </c>
      <c r="C155" s="70" t="s">
        <v>613</v>
      </c>
      <c r="D155" s="70" t="s">
        <v>614</v>
      </c>
      <c r="E155" s="70" t="s">
        <v>222</v>
      </c>
      <c r="F155" s="70" t="s">
        <v>239</v>
      </c>
      <c r="G155" s="70" t="s">
        <v>239</v>
      </c>
      <c r="H155" s="70" t="str">
        <f t="shared" si="21"/>
        <v>該当しない
N/A</v>
      </c>
      <c r="I155" s="70" t="str">
        <f t="shared" si="20"/>
        <v>No</v>
      </c>
      <c r="J155" s="70" t="s">
        <v>230</v>
      </c>
    </row>
    <row r="156" spans="1:10" ht="100.8">
      <c r="A156" s="70" t="s">
        <v>615</v>
      </c>
      <c r="B156" s="70" t="s">
        <v>609</v>
      </c>
      <c r="C156" s="70" t="s">
        <v>228</v>
      </c>
      <c r="D156" s="70" t="s">
        <v>616</v>
      </c>
      <c r="E156" s="70" t="s">
        <v>222</v>
      </c>
      <c r="F156" s="70" t="s">
        <v>239</v>
      </c>
      <c r="G156" s="70" t="s">
        <v>239</v>
      </c>
      <c r="H156" s="70" t="str">
        <f>IF(F156="未定
TBD","未定
TBD",IF(G156="未定
TBD","未定
TBD",IF(F156="該当しない
N/A","該当しない
N/A", IF(G156="該当しない
N/A","該当しない
N/A", ""))))</f>
        <v>該当しない
N/A</v>
      </c>
      <c r="I156" s="70" t="str">
        <f t="shared" si="20"/>
        <v>No</v>
      </c>
      <c r="J156" s="70" t="s">
        <v>225</v>
      </c>
    </row>
    <row r="157" spans="1:10" ht="151.19999999999999">
      <c r="A157" s="70" t="s">
        <v>617</v>
      </c>
      <c r="B157" s="70" t="s">
        <v>618</v>
      </c>
      <c r="C157" s="70" t="s">
        <v>357</v>
      </c>
      <c r="D157" s="70" t="s">
        <v>619</v>
      </c>
      <c r="E157" s="70" t="s">
        <v>222</v>
      </c>
      <c r="F157" s="70" t="s">
        <v>239</v>
      </c>
      <c r="G157" s="70" t="s">
        <v>239</v>
      </c>
      <c r="H157" s="70" t="str">
        <f t="shared" ref="H157:H160" si="22">IF(F157="該当する
Application period ends by the end of January 2023","該当する
Application period ends by the end of January 2023",IF(F157="未定
TBD","未定
TBD",IF(F157="該当しない
N/A","該当しない
N/A","")))</f>
        <v>該当しない
N/A</v>
      </c>
      <c r="I157" s="70" t="str">
        <f t="shared" si="20"/>
        <v>No</v>
      </c>
      <c r="J157" s="70" t="s">
        <v>225</v>
      </c>
    </row>
    <row r="158" spans="1:10" ht="88.2">
      <c r="A158" s="70" t="s">
        <v>620</v>
      </c>
      <c r="B158" s="70" t="s">
        <v>618</v>
      </c>
      <c r="C158" s="70" t="s">
        <v>621</v>
      </c>
      <c r="D158" s="70" t="s">
        <v>622</v>
      </c>
      <c r="E158" s="70" t="s">
        <v>254</v>
      </c>
      <c r="F158" s="70" t="s">
        <v>239</v>
      </c>
      <c r="G158" s="70" t="s">
        <v>239</v>
      </c>
      <c r="H158" s="70" t="str">
        <f t="shared" si="22"/>
        <v>該当しない
N/A</v>
      </c>
      <c r="I158" s="70" t="str">
        <f t="shared" si="20"/>
        <v>No</v>
      </c>
      <c r="J158" s="70" t="s">
        <v>225</v>
      </c>
    </row>
    <row r="159" spans="1:10" ht="113.4">
      <c r="A159" s="70" t="s">
        <v>623</v>
      </c>
      <c r="B159" s="70" t="s">
        <v>618</v>
      </c>
      <c r="C159" s="70" t="s">
        <v>624</v>
      </c>
      <c r="D159" s="70" t="s">
        <v>625</v>
      </c>
      <c r="E159" s="70" t="s">
        <v>254</v>
      </c>
      <c r="F159" s="70" t="s">
        <v>239</v>
      </c>
      <c r="G159" s="70" t="s">
        <v>239</v>
      </c>
      <c r="H159" s="70" t="str">
        <f t="shared" si="22"/>
        <v>該当しない
N/A</v>
      </c>
      <c r="I159" s="70" t="str">
        <f t="shared" si="20"/>
        <v>No</v>
      </c>
      <c r="J159" s="70" t="s">
        <v>225</v>
      </c>
    </row>
    <row r="160" spans="1:10" ht="113.4">
      <c r="A160" s="70" t="s">
        <v>626</v>
      </c>
      <c r="B160" s="70" t="s">
        <v>618</v>
      </c>
      <c r="C160" s="70" t="s">
        <v>624</v>
      </c>
      <c r="D160" s="70" t="s">
        <v>627</v>
      </c>
      <c r="E160" s="70" t="s">
        <v>222</v>
      </c>
      <c r="F160" s="70" t="s">
        <v>239</v>
      </c>
      <c r="G160" s="70" t="s">
        <v>239</v>
      </c>
      <c r="H160" s="70" t="str">
        <f t="shared" si="22"/>
        <v>該当しない
N/A</v>
      </c>
      <c r="I160" s="70" t="str">
        <f t="shared" si="20"/>
        <v>No</v>
      </c>
      <c r="J160" s="70" t="s">
        <v>230</v>
      </c>
    </row>
    <row r="161" spans="1:10" ht="113.4">
      <c r="A161" s="70" t="s">
        <v>628</v>
      </c>
      <c r="B161" s="70" t="s">
        <v>618</v>
      </c>
      <c r="C161" s="70" t="s">
        <v>624</v>
      </c>
      <c r="D161" s="70" t="s">
        <v>629</v>
      </c>
      <c r="E161" s="70" t="s">
        <v>254</v>
      </c>
      <c r="F161" s="70" t="s">
        <v>239</v>
      </c>
      <c r="G161" s="70" t="s">
        <v>239</v>
      </c>
      <c r="H161" s="70" t="str">
        <f>IF(F161="未定
TBD","未定
TBD",IF(G161="未定
TBD","未定
TBD",IF(F161="該当しない
N/A","該当しない
N/A", IF(G161="該当しない
N/A","該当しない
N/A", ""))))</f>
        <v>該当しない
N/A</v>
      </c>
      <c r="I161" s="70" t="str">
        <f t="shared" si="20"/>
        <v>No</v>
      </c>
      <c r="J161" s="70" t="s">
        <v>225</v>
      </c>
    </row>
    <row r="162" spans="1:10" ht="75.599999999999994">
      <c r="A162" s="70" t="s">
        <v>630</v>
      </c>
      <c r="B162" s="70" t="s">
        <v>631</v>
      </c>
      <c r="C162" s="70" t="s">
        <v>632</v>
      </c>
      <c r="D162" s="70" t="s">
        <v>633</v>
      </c>
      <c r="E162" s="70" t="s">
        <v>254</v>
      </c>
      <c r="F162" s="70" t="s">
        <v>239</v>
      </c>
      <c r="G162" s="70" t="s">
        <v>239</v>
      </c>
      <c r="H162" s="70" t="str">
        <f t="shared" ref="H162:H167" si="23">IF(F162="該当する
Application period ends by the end of January 2023","該当する
Application period ends by the end of January 2023",IF(F162="未定
TBD","未定
TBD",IF(F162="該当しない
N/A","該当しない
N/A","")))</f>
        <v>該当しない
N/A</v>
      </c>
      <c r="I162" s="70" t="str">
        <f t="shared" si="20"/>
        <v>No</v>
      </c>
      <c r="J162" s="70" t="s">
        <v>225</v>
      </c>
    </row>
    <row r="163" spans="1:10" ht="75.599999999999994">
      <c r="A163" s="70" t="s">
        <v>634</v>
      </c>
      <c r="B163" s="70" t="s">
        <v>631</v>
      </c>
      <c r="C163" s="70" t="s">
        <v>632</v>
      </c>
      <c r="D163" s="70" t="s">
        <v>635</v>
      </c>
      <c r="E163" s="70" t="s">
        <v>254</v>
      </c>
      <c r="F163" s="70" t="s">
        <v>239</v>
      </c>
      <c r="G163" s="70" t="s">
        <v>239</v>
      </c>
      <c r="H163" s="70" t="str">
        <f t="shared" si="23"/>
        <v>該当しない
N/A</v>
      </c>
      <c r="I163" s="70" t="str">
        <f t="shared" si="20"/>
        <v>No</v>
      </c>
      <c r="J163" s="70" t="s">
        <v>225</v>
      </c>
    </row>
    <row r="164" spans="1:10" ht="75.599999999999994">
      <c r="A164" s="70" t="s">
        <v>636</v>
      </c>
      <c r="B164" s="70" t="s">
        <v>631</v>
      </c>
      <c r="C164" s="70" t="s">
        <v>632</v>
      </c>
      <c r="D164" s="70" t="s">
        <v>637</v>
      </c>
      <c r="E164" s="70" t="s">
        <v>254</v>
      </c>
      <c r="F164" s="70" t="s">
        <v>239</v>
      </c>
      <c r="G164" s="70" t="s">
        <v>239</v>
      </c>
      <c r="H164" s="70" t="str">
        <f t="shared" si="23"/>
        <v>該当しない
N/A</v>
      </c>
      <c r="I164" s="70" t="str">
        <f t="shared" si="20"/>
        <v>No</v>
      </c>
      <c r="J164" s="70" t="s">
        <v>225</v>
      </c>
    </row>
    <row r="165" spans="1:10" ht="88.2">
      <c r="A165" s="70" t="s">
        <v>638</v>
      </c>
      <c r="B165" s="70" t="s">
        <v>631</v>
      </c>
      <c r="C165" s="70" t="s">
        <v>632</v>
      </c>
      <c r="D165" s="70" t="s">
        <v>639</v>
      </c>
      <c r="E165" s="70" t="s">
        <v>254</v>
      </c>
      <c r="F165" s="70" t="s">
        <v>239</v>
      </c>
      <c r="G165" s="70" t="s">
        <v>239</v>
      </c>
      <c r="H165" s="70" t="str">
        <f t="shared" si="23"/>
        <v>該当しない
N/A</v>
      </c>
      <c r="I165" s="70" t="str">
        <f t="shared" si="20"/>
        <v>No</v>
      </c>
      <c r="J165" s="70" t="s">
        <v>225</v>
      </c>
    </row>
    <row r="166" spans="1:10" ht="100.8">
      <c r="A166" s="70" t="s">
        <v>640</v>
      </c>
      <c r="B166" s="70" t="s">
        <v>631</v>
      </c>
      <c r="C166" s="70" t="s">
        <v>641</v>
      </c>
      <c r="D166" s="70" t="s">
        <v>642</v>
      </c>
      <c r="E166" s="70" t="s">
        <v>222</v>
      </c>
      <c r="F166" s="70" t="s">
        <v>239</v>
      </c>
      <c r="G166" s="70" t="s">
        <v>239</v>
      </c>
      <c r="H166" s="70" t="str">
        <f t="shared" si="23"/>
        <v>該当しない
N/A</v>
      </c>
      <c r="I166" s="70" t="str">
        <f t="shared" si="20"/>
        <v>No</v>
      </c>
      <c r="J166" s="70" t="s">
        <v>225</v>
      </c>
    </row>
    <row r="167" spans="1:10" ht="75.599999999999994">
      <c r="A167" s="70" t="s">
        <v>643</v>
      </c>
      <c r="B167" s="70" t="s">
        <v>644</v>
      </c>
      <c r="C167" s="70" t="s">
        <v>357</v>
      </c>
      <c r="D167" s="70" t="s">
        <v>645</v>
      </c>
      <c r="E167" s="70" t="s">
        <v>222</v>
      </c>
      <c r="F167" s="70" t="s">
        <v>239</v>
      </c>
      <c r="G167" s="70" t="s">
        <v>239</v>
      </c>
      <c r="H167" s="70" t="str">
        <f t="shared" si="23"/>
        <v>該当しない
N/A</v>
      </c>
      <c r="I167" s="70" t="str">
        <f t="shared" si="20"/>
        <v>No</v>
      </c>
      <c r="J167" s="70" t="s">
        <v>225</v>
      </c>
    </row>
    <row r="168" spans="1:10" ht="75.599999999999994">
      <c r="A168" s="70" t="s">
        <v>646</v>
      </c>
      <c r="B168" s="70" t="s">
        <v>644</v>
      </c>
      <c r="C168" s="70" t="s">
        <v>357</v>
      </c>
      <c r="D168" s="70" t="s">
        <v>647</v>
      </c>
      <c r="E168" s="70" t="s">
        <v>222</v>
      </c>
      <c r="F168" s="70" t="s">
        <v>239</v>
      </c>
      <c r="G168" s="70" t="s">
        <v>239</v>
      </c>
      <c r="H168" s="70" t="str">
        <f>IF(F168="未定
TBD","未定
TBD",IF(G168="未定
TBD","未定
TBD",IF(F168="該当しない
N/A","該当しない
N/A", IF(G168="該当しない
N/A","該当しない
N/A", ""))))</f>
        <v>該当しない
N/A</v>
      </c>
      <c r="I168" s="70" t="str">
        <f t="shared" si="20"/>
        <v>No</v>
      </c>
      <c r="J168" s="70" t="s">
        <v>225</v>
      </c>
    </row>
    <row r="169" spans="1:10" ht="75.599999999999994">
      <c r="A169" s="70" t="s">
        <v>648</v>
      </c>
      <c r="B169" s="70" t="s">
        <v>644</v>
      </c>
      <c r="C169" s="70" t="s">
        <v>357</v>
      </c>
      <c r="D169" s="70" t="s">
        <v>649</v>
      </c>
      <c r="E169" s="70" t="s">
        <v>222</v>
      </c>
      <c r="F169" s="70" t="s">
        <v>239</v>
      </c>
      <c r="G169" s="70" t="s">
        <v>239</v>
      </c>
      <c r="H169" s="70" t="str">
        <f>IF(G169="未定
TBD","未定
TBD",IF(G169="該当しない
N/A","該当しない
N/A",""))</f>
        <v>該当しない
N/A</v>
      </c>
      <c r="I169" s="70" t="str">
        <f t="shared" si="20"/>
        <v>No</v>
      </c>
      <c r="J169" s="70" t="s">
        <v>225</v>
      </c>
    </row>
    <row r="170" spans="1:10" ht="75.599999999999994">
      <c r="A170" s="70" t="s">
        <v>650</v>
      </c>
      <c r="B170" s="70" t="s">
        <v>644</v>
      </c>
      <c r="C170" s="70" t="s">
        <v>357</v>
      </c>
      <c r="D170" s="70" t="s">
        <v>651</v>
      </c>
      <c r="E170" s="70" t="s">
        <v>222</v>
      </c>
      <c r="F170" s="70" t="s">
        <v>239</v>
      </c>
      <c r="G170" s="70" t="s">
        <v>239</v>
      </c>
      <c r="H170" s="70" t="str">
        <f t="shared" ref="H170:H173" si="24">IF(F170="未定
TBD","未定
TBD",IF(G170="未定
TBD","未定
TBD",IF(F170="該当しない
N/A","該当しない
N/A", IF(G170="該当しない
N/A","該当しない
N/A", ""))))</f>
        <v>該当しない
N/A</v>
      </c>
      <c r="I170" s="70" t="str">
        <f t="shared" si="20"/>
        <v>No</v>
      </c>
      <c r="J170" s="70" t="s">
        <v>225</v>
      </c>
    </row>
    <row r="171" spans="1:10" ht="75.599999999999994">
      <c r="A171" s="70" t="s">
        <v>652</v>
      </c>
      <c r="B171" s="70" t="s">
        <v>644</v>
      </c>
      <c r="C171" s="70" t="s">
        <v>357</v>
      </c>
      <c r="D171" s="70" t="s">
        <v>653</v>
      </c>
      <c r="E171" s="70" t="s">
        <v>222</v>
      </c>
      <c r="F171" s="70" t="s">
        <v>239</v>
      </c>
      <c r="G171" s="70" t="s">
        <v>239</v>
      </c>
      <c r="H171" s="70" t="str">
        <f t="shared" si="24"/>
        <v>該当しない
N/A</v>
      </c>
      <c r="I171" s="70" t="str">
        <f t="shared" si="20"/>
        <v>No</v>
      </c>
      <c r="J171" s="70" t="s">
        <v>225</v>
      </c>
    </row>
    <row r="172" spans="1:10" ht="75.599999999999994">
      <c r="A172" s="70" t="s">
        <v>654</v>
      </c>
      <c r="B172" s="70" t="s">
        <v>655</v>
      </c>
      <c r="C172" s="70" t="s">
        <v>357</v>
      </c>
      <c r="D172" s="70"/>
      <c r="E172" s="70" t="s">
        <v>254</v>
      </c>
      <c r="F172" s="70" t="s">
        <v>239</v>
      </c>
      <c r="G172" s="70" t="s">
        <v>239</v>
      </c>
      <c r="H172" s="70" t="str">
        <f t="shared" si="24"/>
        <v>該当しない
N/A</v>
      </c>
      <c r="I172" s="70" t="str">
        <f t="shared" si="20"/>
        <v>No</v>
      </c>
      <c r="J172" s="70" t="s">
        <v>225</v>
      </c>
    </row>
    <row r="173" spans="1:10" ht="126">
      <c r="A173" s="70" t="s">
        <v>656</v>
      </c>
      <c r="B173" s="70" t="s">
        <v>657</v>
      </c>
      <c r="C173" s="70" t="s">
        <v>658</v>
      </c>
      <c r="D173" s="70" t="s">
        <v>659</v>
      </c>
      <c r="E173" s="70" t="s">
        <v>254</v>
      </c>
      <c r="F173" s="70" t="s">
        <v>239</v>
      </c>
      <c r="G173" s="70" t="s">
        <v>239</v>
      </c>
      <c r="H173" s="70" t="str">
        <f t="shared" si="24"/>
        <v>該当しない
N/A</v>
      </c>
      <c r="I173" s="70" t="str">
        <f t="shared" si="20"/>
        <v>No</v>
      </c>
      <c r="J173" s="70" t="s">
        <v>225</v>
      </c>
    </row>
    <row r="174" spans="1:10" ht="126">
      <c r="A174" s="70" t="s">
        <v>660</v>
      </c>
      <c r="B174" s="70" t="s">
        <v>657</v>
      </c>
      <c r="C174" s="70" t="s">
        <v>658</v>
      </c>
      <c r="D174" s="70" t="s">
        <v>659</v>
      </c>
      <c r="E174" s="70" t="s">
        <v>254</v>
      </c>
      <c r="F174" s="70" t="s">
        <v>239</v>
      </c>
      <c r="G174" s="70" t="s">
        <v>239</v>
      </c>
      <c r="H174" s="70" t="str">
        <f>IF(G174="未定
TBD","未定
TBD",IF(G174="該当しない
N/A","該当しない
N/A",""))</f>
        <v>該当しない
N/A</v>
      </c>
      <c r="I174" s="70" t="str">
        <f t="shared" si="20"/>
        <v>No</v>
      </c>
      <c r="J174" s="70" t="s">
        <v>225</v>
      </c>
    </row>
    <row r="175" spans="1:10" ht="75.599999999999994">
      <c r="A175" s="70" t="s">
        <v>661</v>
      </c>
      <c r="B175" s="70" t="s">
        <v>657</v>
      </c>
      <c r="C175" s="70" t="s">
        <v>357</v>
      </c>
      <c r="D175" s="70" t="s">
        <v>662</v>
      </c>
      <c r="E175" s="70" t="s">
        <v>254</v>
      </c>
      <c r="F175" s="70" t="s">
        <v>239</v>
      </c>
      <c r="G175" s="70" t="s">
        <v>239</v>
      </c>
      <c r="H175" s="70" t="str">
        <f t="shared" ref="H175:H179" si="25">IF(F175="未定
TBD","未定
TBD",IF(G175="未定
TBD","未定
TBD",IF(F175="該当しない
N/A","該当しない
N/A", IF(G175="該当しない
N/A","該当しない
N/A", ""))))</f>
        <v>該当しない
N/A</v>
      </c>
      <c r="I175" s="70" t="str">
        <f t="shared" si="20"/>
        <v>No</v>
      </c>
      <c r="J175" s="70" t="s">
        <v>225</v>
      </c>
    </row>
    <row r="176" spans="1:10" ht="88.2">
      <c r="A176" s="70" t="s">
        <v>663</v>
      </c>
      <c r="B176" s="70" t="s">
        <v>657</v>
      </c>
      <c r="C176" s="70" t="s">
        <v>664</v>
      </c>
      <c r="D176" s="70" t="s">
        <v>665</v>
      </c>
      <c r="E176" s="70" t="s">
        <v>381</v>
      </c>
      <c r="F176" s="70" t="s">
        <v>239</v>
      </c>
      <c r="G176" s="70" t="s">
        <v>239</v>
      </c>
      <c r="H176" s="70" t="str">
        <f t="shared" si="25"/>
        <v>該当しない
N/A</v>
      </c>
      <c r="I176" s="70" t="str">
        <f t="shared" si="20"/>
        <v>No</v>
      </c>
      <c r="J176" s="70" t="s">
        <v>225</v>
      </c>
    </row>
    <row r="177" spans="1:10" ht="88.2">
      <c r="A177" s="70" t="s">
        <v>666</v>
      </c>
      <c r="B177" s="70" t="s">
        <v>657</v>
      </c>
      <c r="C177" s="70" t="s">
        <v>664</v>
      </c>
      <c r="D177" s="70" t="s">
        <v>667</v>
      </c>
      <c r="E177" s="70" t="s">
        <v>381</v>
      </c>
      <c r="F177" s="70" t="s">
        <v>239</v>
      </c>
      <c r="G177" s="70" t="s">
        <v>239</v>
      </c>
      <c r="H177" s="70" t="str">
        <f t="shared" si="25"/>
        <v>該当しない
N/A</v>
      </c>
      <c r="I177" s="70" t="str">
        <f t="shared" si="20"/>
        <v>No</v>
      </c>
      <c r="J177" s="70" t="s">
        <v>225</v>
      </c>
    </row>
    <row r="178" spans="1:10" ht="75.599999999999994">
      <c r="A178" s="70" t="s">
        <v>668</v>
      </c>
      <c r="B178" s="70" t="s">
        <v>669</v>
      </c>
      <c r="C178" s="70" t="s">
        <v>670</v>
      </c>
      <c r="D178" s="70" t="s">
        <v>535</v>
      </c>
      <c r="E178" s="70" t="s">
        <v>254</v>
      </c>
      <c r="F178" s="70" t="s">
        <v>239</v>
      </c>
      <c r="G178" s="70" t="s">
        <v>239</v>
      </c>
      <c r="H178" s="70" t="str">
        <f t="shared" si="25"/>
        <v>該当しない
N/A</v>
      </c>
      <c r="I178" s="70" t="str">
        <f t="shared" si="20"/>
        <v>No</v>
      </c>
      <c r="J178" s="70" t="s">
        <v>225</v>
      </c>
    </row>
    <row r="179" spans="1:10" ht="75.599999999999994">
      <c r="A179" s="70" t="s">
        <v>671</v>
      </c>
      <c r="B179" s="70" t="s">
        <v>669</v>
      </c>
      <c r="C179" s="70" t="s">
        <v>670</v>
      </c>
      <c r="D179" s="70" t="s">
        <v>535</v>
      </c>
      <c r="E179" s="70" t="s">
        <v>254</v>
      </c>
      <c r="F179" s="70" t="s">
        <v>239</v>
      </c>
      <c r="G179" s="70" t="s">
        <v>239</v>
      </c>
      <c r="H179" s="70" t="str">
        <f t="shared" si="25"/>
        <v>該当しない
N/A</v>
      </c>
      <c r="I179" s="70" t="str">
        <f t="shared" si="20"/>
        <v>No</v>
      </c>
      <c r="J179" s="70" t="s">
        <v>225</v>
      </c>
    </row>
    <row r="180" spans="1:10" ht="75.599999999999994">
      <c r="A180" s="70" t="s">
        <v>672</v>
      </c>
      <c r="B180" s="70" t="s">
        <v>669</v>
      </c>
      <c r="C180" s="70" t="s">
        <v>670</v>
      </c>
      <c r="D180" s="70" t="s">
        <v>535</v>
      </c>
      <c r="E180" s="70" t="s">
        <v>254</v>
      </c>
      <c r="F180" s="70" t="s">
        <v>239</v>
      </c>
      <c r="G180" s="70" t="s">
        <v>239</v>
      </c>
      <c r="H180" s="70" t="str">
        <f>IF(F180="該当する
Application period ends by the end of January 2023","該当する
Application period ends by the end of January 2023",IF(F180="未定
TBD","未定
TBD",IF(F180="該当しない
N/A","該当しない
N/A","")))</f>
        <v>該当しない
N/A</v>
      </c>
      <c r="I180" s="70" t="str">
        <f t="shared" si="20"/>
        <v>No</v>
      </c>
      <c r="J180" s="70" t="s">
        <v>225</v>
      </c>
    </row>
    <row r="181" spans="1:10" ht="75.599999999999994">
      <c r="A181" s="70" t="s">
        <v>673</v>
      </c>
      <c r="B181" s="70" t="s">
        <v>669</v>
      </c>
      <c r="C181" s="70" t="s">
        <v>670</v>
      </c>
      <c r="D181" s="70" t="s">
        <v>535</v>
      </c>
      <c r="E181" s="70" t="s">
        <v>254</v>
      </c>
      <c r="F181" s="70" t="s">
        <v>239</v>
      </c>
      <c r="G181" s="70" t="s">
        <v>239</v>
      </c>
      <c r="H181" s="70" t="str">
        <f t="shared" ref="H181:H186" si="26">IF(F181="未定
TBD","未定
TBD",IF(G181="未定
TBD","未定
TBD",IF(F181="該当しない
N/A","該当しない
N/A", IF(G181="該当しない
N/A","該当しない
N/A", ""))))</f>
        <v>該当しない
N/A</v>
      </c>
      <c r="I181" s="70" t="str">
        <f t="shared" si="20"/>
        <v>No</v>
      </c>
      <c r="J181" s="70" t="s">
        <v>225</v>
      </c>
    </row>
    <row r="182" spans="1:10" ht="75.599999999999994">
      <c r="A182" s="70" t="s">
        <v>674</v>
      </c>
      <c r="B182" s="70" t="s">
        <v>669</v>
      </c>
      <c r="C182" s="70" t="s">
        <v>670</v>
      </c>
      <c r="D182" s="70" t="s">
        <v>535</v>
      </c>
      <c r="E182" s="70" t="s">
        <v>254</v>
      </c>
      <c r="F182" s="70" t="s">
        <v>239</v>
      </c>
      <c r="G182" s="70" t="s">
        <v>239</v>
      </c>
      <c r="H182" s="70" t="str">
        <f t="shared" si="26"/>
        <v>該当しない
N/A</v>
      </c>
      <c r="I182" s="70" t="str">
        <f t="shared" si="20"/>
        <v>No</v>
      </c>
      <c r="J182" s="70" t="s">
        <v>225</v>
      </c>
    </row>
    <row r="183" spans="1:10" ht="88.2">
      <c r="A183" s="70" t="s">
        <v>675</v>
      </c>
      <c r="B183" s="70" t="s">
        <v>676</v>
      </c>
      <c r="C183" s="70" t="s">
        <v>677</v>
      </c>
      <c r="D183" s="70" t="s">
        <v>678</v>
      </c>
      <c r="E183" s="70" t="s">
        <v>222</v>
      </c>
      <c r="F183" s="70" t="s">
        <v>239</v>
      </c>
      <c r="G183" s="70" t="s">
        <v>239</v>
      </c>
      <c r="H183" s="70" t="str">
        <f t="shared" si="26"/>
        <v>該当しない
N/A</v>
      </c>
      <c r="I183" s="70" t="str">
        <f t="shared" si="20"/>
        <v>No</v>
      </c>
      <c r="J183" s="70" t="s">
        <v>230</v>
      </c>
    </row>
    <row r="184" spans="1:10" ht="88.2">
      <c r="A184" s="70" t="s">
        <v>679</v>
      </c>
      <c r="B184" s="70" t="s">
        <v>676</v>
      </c>
      <c r="C184" s="70" t="s">
        <v>677</v>
      </c>
      <c r="D184" s="70" t="s">
        <v>678</v>
      </c>
      <c r="E184" s="70" t="s">
        <v>222</v>
      </c>
      <c r="F184" s="70" t="s">
        <v>239</v>
      </c>
      <c r="G184" s="70" t="s">
        <v>239</v>
      </c>
      <c r="H184" s="70" t="str">
        <f t="shared" si="26"/>
        <v>該当しない
N/A</v>
      </c>
      <c r="I184" s="70" t="str">
        <f t="shared" si="20"/>
        <v>No</v>
      </c>
      <c r="J184" s="70" t="s">
        <v>230</v>
      </c>
    </row>
    <row r="185" spans="1:10" ht="100.8">
      <c r="A185" s="70" t="s">
        <v>680</v>
      </c>
      <c r="B185" s="70" t="s">
        <v>681</v>
      </c>
      <c r="C185" s="70" t="s">
        <v>682</v>
      </c>
      <c r="D185" s="70" t="s">
        <v>683</v>
      </c>
      <c r="E185" s="70" t="s">
        <v>287</v>
      </c>
      <c r="F185" s="70" t="s">
        <v>239</v>
      </c>
      <c r="G185" s="70" t="s">
        <v>239</v>
      </c>
      <c r="H185" s="70" t="str">
        <f t="shared" si="26"/>
        <v>該当しない
N/A</v>
      </c>
      <c r="I185" s="70" t="str">
        <f t="shared" si="20"/>
        <v>No</v>
      </c>
      <c r="J185" s="70" t="s">
        <v>225</v>
      </c>
    </row>
    <row r="186" spans="1:10" s="192" customFormat="1" ht="100.8">
      <c r="A186" s="331" t="s">
        <v>684</v>
      </c>
      <c r="B186" s="331" t="s">
        <v>681</v>
      </c>
      <c r="C186" s="331" t="s">
        <v>682</v>
      </c>
      <c r="D186" s="331" t="s">
        <v>683</v>
      </c>
      <c r="E186" s="331" t="s">
        <v>287</v>
      </c>
      <c r="F186" s="331" t="s">
        <v>239</v>
      </c>
      <c r="G186" s="331" t="s">
        <v>239</v>
      </c>
      <c r="H186" s="331" t="str">
        <f t="shared" si="26"/>
        <v>該当しない
N/A</v>
      </c>
      <c r="I186" s="331" t="str">
        <f t="shared" si="20"/>
        <v>No</v>
      </c>
      <c r="J186" s="331" t="s">
        <v>230</v>
      </c>
    </row>
    <row r="187" spans="1:10" ht="100.8">
      <c r="A187" s="70" t="s">
        <v>685</v>
      </c>
      <c r="B187" s="70" t="s">
        <v>681</v>
      </c>
      <c r="C187" s="70" t="s">
        <v>686</v>
      </c>
      <c r="D187" s="70"/>
      <c r="E187" s="70" t="s">
        <v>254</v>
      </c>
      <c r="F187" s="70" t="s">
        <v>239</v>
      </c>
      <c r="G187" s="70" t="s">
        <v>239</v>
      </c>
      <c r="H187" s="70" t="str">
        <f>IF(F187="該当する
Application period ends by the end of January 2023","該当する
Application period ends by the end of January 2023",IF(F187="未定
TBD","未定
TBD",IF(F187="該当しない
N/A","該当しない
N/A","")))</f>
        <v>該当しない
N/A</v>
      </c>
      <c r="I187" s="70" t="str">
        <f t="shared" si="20"/>
        <v>No</v>
      </c>
      <c r="J187" s="70" t="s">
        <v>225</v>
      </c>
    </row>
    <row r="188" spans="1:10" ht="100.8">
      <c r="A188" s="70" t="s">
        <v>687</v>
      </c>
      <c r="B188" s="70" t="s">
        <v>688</v>
      </c>
      <c r="C188" s="70" t="s">
        <v>401</v>
      </c>
      <c r="D188" s="70" t="s">
        <v>689</v>
      </c>
      <c r="E188" s="70" t="s">
        <v>222</v>
      </c>
      <c r="F188" s="70" t="s">
        <v>239</v>
      </c>
      <c r="G188" s="70" t="s">
        <v>239</v>
      </c>
      <c r="H188" s="70" t="str">
        <f t="shared" ref="H188:H194" si="27">IF(G188="未定
TBD","未定
TBD",IF(G188="該当しない
N/A","該当しない
N/A",""))</f>
        <v>該当しない
N/A</v>
      </c>
      <c r="I188" s="70" t="str">
        <f t="shared" si="20"/>
        <v>No</v>
      </c>
      <c r="J188" s="70" t="s">
        <v>225</v>
      </c>
    </row>
    <row r="189" spans="1:10" ht="100.8">
      <c r="A189" s="70" t="s">
        <v>690</v>
      </c>
      <c r="B189" s="70" t="s">
        <v>688</v>
      </c>
      <c r="C189" s="70" t="s">
        <v>401</v>
      </c>
      <c r="D189" s="70" t="s">
        <v>691</v>
      </c>
      <c r="E189" s="70" t="s">
        <v>254</v>
      </c>
      <c r="F189" s="70" t="s">
        <v>239</v>
      </c>
      <c r="G189" s="70" t="s">
        <v>239</v>
      </c>
      <c r="H189" s="70" t="str">
        <f t="shared" si="27"/>
        <v>該当しない
N/A</v>
      </c>
      <c r="I189" s="70" t="str">
        <f t="shared" si="20"/>
        <v>No</v>
      </c>
      <c r="J189" s="70" t="s">
        <v>225</v>
      </c>
    </row>
    <row r="190" spans="1:10" ht="100.8">
      <c r="A190" s="70" t="s">
        <v>692</v>
      </c>
      <c r="B190" s="70" t="s">
        <v>688</v>
      </c>
      <c r="C190" s="70" t="s">
        <v>401</v>
      </c>
      <c r="D190" s="70" t="s">
        <v>693</v>
      </c>
      <c r="E190" s="70" t="s">
        <v>222</v>
      </c>
      <c r="F190" s="70" t="s">
        <v>239</v>
      </c>
      <c r="G190" s="70" t="s">
        <v>239</v>
      </c>
      <c r="H190" s="70" t="str">
        <f t="shared" si="27"/>
        <v>該当しない
N/A</v>
      </c>
      <c r="I190" s="70" t="str">
        <f t="shared" si="20"/>
        <v>No</v>
      </c>
      <c r="J190" s="70" t="s">
        <v>225</v>
      </c>
    </row>
    <row r="191" spans="1:10" ht="100.8">
      <c r="A191" s="70" t="s">
        <v>694</v>
      </c>
      <c r="B191" s="70" t="s">
        <v>695</v>
      </c>
      <c r="C191" s="70" t="s">
        <v>401</v>
      </c>
      <c r="D191" s="70" t="s">
        <v>696</v>
      </c>
      <c r="E191" s="70" t="s">
        <v>254</v>
      </c>
      <c r="F191" s="70" t="s">
        <v>239</v>
      </c>
      <c r="G191" s="70" t="s">
        <v>239</v>
      </c>
      <c r="H191" s="70" t="str">
        <f t="shared" si="27"/>
        <v>該当しない
N/A</v>
      </c>
      <c r="I191" s="70" t="str">
        <f t="shared" si="20"/>
        <v>No</v>
      </c>
      <c r="J191" s="70" t="s">
        <v>230</v>
      </c>
    </row>
    <row r="192" spans="1:10" ht="113.4">
      <c r="A192" s="70" t="s">
        <v>697</v>
      </c>
      <c r="B192" s="70" t="s">
        <v>695</v>
      </c>
      <c r="C192" s="70" t="s">
        <v>401</v>
      </c>
      <c r="D192" s="70" t="s">
        <v>698</v>
      </c>
      <c r="E192" s="70" t="s">
        <v>254</v>
      </c>
      <c r="F192" s="70" t="s">
        <v>239</v>
      </c>
      <c r="G192" s="70" t="s">
        <v>239</v>
      </c>
      <c r="H192" s="70" t="str">
        <f t="shared" si="27"/>
        <v>該当しない
N/A</v>
      </c>
      <c r="I192" s="70" t="str">
        <f t="shared" si="20"/>
        <v>No</v>
      </c>
      <c r="J192" s="70" t="s">
        <v>230</v>
      </c>
    </row>
    <row r="193" spans="1:10" ht="138.6">
      <c r="A193" s="70" t="s">
        <v>699</v>
      </c>
      <c r="B193" s="70" t="s">
        <v>695</v>
      </c>
      <c r="C193" s="70" t="s">
        <v>401</v>
      </c>
      <c r="D193" s="70" t="s">
        <v>700</v>
      </c>
      <c r="E193" s="70" t="s">
        <v>254</v>
      </c>
      <c r="F193" s="70" t="s">
        <v>239</v>
      </c>
      <c r="G193" s="70" t="s">
        <v>239</v>
      </c>
      <c r="H193" s="70" t="str">
        <f t="shared" si="27"/>
        <v>該当しない
N/A</v>
      </c>
      <c r="I193" s="70" t="str">
        <f t="shared" si="20"/>
        <v>No</v>
      </c>
      <c r="J193" s="70" t="s">
        <v>230</v>
      </c>
    </row>
    <row r="194" spans="1:10" ht="126">
      <c r="A194" s="70" t="s">
        <v>701</v>
      </c>
      <c r="B194" s="70" t="s">
        <v>695</v>
      </c>
      <c r="C194" s="70" t="s">
        <v>401</v>
      </c>
      <c r="D194" s="70" t="s">
        <v>702</v>
      </c>
      <c r="E194" s="70" t="s">
        <v>254</v>
      </c>
      <c r="F194" s="70" t="s">
        <v>239</v>
      </c>
      <c r="G194" s="70" t="s">
        <v>239</v>
      </c>
      <c r="H194" s="70" t="str">
        <f t="shared" si="27"/>
        <v>該当しない
N/A</v>
      </c>
      <c r="I194" s="70" t="str">
        <f t="shared" si="20"/>
        <v>No</v>
      </c>
      <c r="J194" s="70" t="s">
        <v>230</v>
      </c>
    </row>
    <row r="195" spans="1:10" ht="113.4">
      <c r="A195" s="70" t="s">
        <v>703</v>
      </c>
      <c r="B195" s="70" t="s">
        <v>695</v>
      </c>
      <c r="C195" s="70" t="s">
        <v>401</v>
      </c>
      <c r="D195" s="70" t="s">
        <v>704</v>
      </c>
      <c r="E195" s="70" t="s">
        <v>254</v>
      </c>
      <c r="F195" s="70" t="s">
        <v>239</v>
      </c>
      <c r="G195" s="70" t="s">
        <v>239</v>
      </c>
      <c r="H195" s="70" t="str">
        <f t="shared" ref="H195:H199" si="28">IF(F195="該当する
Application period ends by the end of January 2023","該当する
Application period ends by the end of January 2023",IF(F195="未定
TBD","未定
TBD",IF(F195="該当しない
N/A","該当しない
N/A","")))</f>
        <v>該当しない
N/A</v>
      </c>
      <c r="I195" s="70" t="str">
        <f t="shared" si="20"/>
        <v>No</v>
      </c>
      <c r="J195" s="70" t="s">
        <v>230</v>
      </c>
    </row>
    <row r="196" spans="1:10" ht="100.8">
      <c r="A196" s="70" t="s">
        <v>705</v>
      </c>
      <c r="B196" s="70" t="s">
        <v>695</v>
      </c>
      <c r="C196" s="70" t="s">
        <v>401</v>
      </c>
      <c r="D196" s="70" t="s">
        <v>706</v>
      </c>
      <c r="E196" s="70" t="s">
        <v>254</v>
      </c>
      <c r="F196" s="70" t="s">
        <v>239</v>
      </c>
      <c r="G196" s="70" t="s">
        <v>239</v>
      </c>
      <c r="H196" s="70" t="str">
        <f t="shared" si="28"/>
        <v>該当しない
N/A</v>
      </c>
      <c r="I196" s="70" t="str">
        <f t="shared" ref="I196:I199" si="29">IF(H196="未定
TBD","TBD",IF(H196="該当する
Application period ends by the end of January 2023","Yes","No"))</f>
        <v>No</v>
      </c>
      <c r="J196" s="70" t="s">
        <v>230</v>
      </c>
    </row>
    <row r="197" spans="1:10" ht="126">
      <c r="A197" s="70" t="s">
        <v>707</v>
      </c>
      <c r="B197" s="70" t="s">
        <v>695</v>
      </c>
      <c r="C197" s="70" t="s">
        <v>401</v>
      </c>
      <c r="D197" s="70" t="s">
        <v>708</v>
      </c>
      <c r="E197" s="70" t="s">
        <v>254</v>
      </c>
      <c r="F197" s="70" t="s">
        <v>239</v>
      </c>
      <c r="G197" s="70" t="s">
        <v>239</v>
      </c>
      <c r="H197" s="70" t="str">
        <f t="shared" si="28"/>
        <v>該当しない
N/A</v>
      </c>
      <c r="I197" s="70" t="str">
        <f t="shared" si="29"/>
        <v>No</v>
      </c>
      <c r="J197" s="70" t="s">
        <v>230</v>
      </c>
    </row>
    <row r="198" spans="1:10" ht="138.6">
      <c r="A198" s="70" t="s">
        <v>709</v>
      </c>
      <c r="B198" s="70" t="s">
        <v>695</v>
      </c>
      <c r="C198" s="70" t="s">
        <v>401</v>
      </c>
      <c r="D198" s="70" t="s">
        <v>710</v>
      </c>
      <c r="E198" s="70" t="s">
        <v>254</v>
      </c>
      <c r="F198" s="70" t="s">
        <v>239</v>
      </c>
      <c r="G198" s="70" t="s">
        <v>239</v>
      </c>
      <c r="H198" s="70" t="str">
        <f t="shared" si="28"/>
        <v>該当しない
N/A</v>
      </c>
      <c r="I198" s="70" t="str">
        <f t="shared" si="29"/>
        <v>No</v>
      </c>
      <c r="J198" s="70" t="s">
        <v>230</v>
      </c>
    </row>
    <row r="199" spans="1:10" ht="100.8">
      <c r="A199" s="70" t="s">
        <v>711</v>
      </c>
      <c r="B199" s="70" t="s">
        <v>695</v>
      </c>
      <c r="C199" s="70" t="s">
        <v>401</v>
      </c>
      <c r="D199" s="70" t="s">
        <v>712</v>
      </c>
      <c r="E199" s="70" t="s">
        <v>254</v>
      </c>
      <c r="F199" s="70" t="s">
        <v>239</v>
      </c>
      <c r="G199" s="70" t="s">
        <v>239</v>
      </c>
      <c r="H199" s="70" t="str">
        <f t="shared" si="28"/>
        <v>該当しない
N/A</v>
      </c>
      <c r="I199" s="70" t="str">
        <f t="shared" si="29"/>
        <v>No</v>
      </c>
      <c r="J199" s="70" t="s">
        <v>230</v>
      </c>
    </row>
    <row r="200" spans="1:10" ht="100.8">
      <c r="A200" s="332" t="s">
        <v>713</v>
      </c>
      <c r="B200" s="332" t="s">
        <v>695</v>
      </c>
      <c r="C200" s="332" t="s">
        <v>401</v>
      </c>
      <c r="D200" s="332" t="s">
        <v>714</v>
      </c>
      <c r="E200" s="332" t="s">
        <v>254</v>
      </c>
      <c r="J200" s="332" t="s">
        <v>230</v>
      </c>
    </row>
    <row r="201" spans="1:10" ht="100.8">
      <c r="A201" s="332" t="s">
        <v>715</v>
      </c>
      <c r="B201" s="332" t="s">
        <v>695</v>
      </c>
      <c r="C201" s="332" t="s">
        <v>401</v>
      </c>
      <c r="D201" s="332" t="s">
        <v>714</v>
      </c>
      <c r="E201" s="332" t="s">
        <v>254</v>
      </c>
      <c r="J201" s="332" t="s">
        <v>230</v>
      </c>
    </row>
    <row r="202" spans="1:10" ht="100.8">
      <c r="A202" s="332" t="s">
        <v>716</v>
      </c>
      <c r="B202" s="332" t="s">
        <v>695</v>
      </c>
      <c r="C202" s="332" t="s">
        <v>401</v>
      </c>
      <c r="D202" s="332" t="s">
        <v>714</v>
      </c>
      <c r="E202" s="332" t="s">
        <v>254</v>
      </c>
      <c r="J202" s="332" t="s">
        <v>230</v>
      </c>
    </row>
    <row r="203" spans="1:10" ht="100.8">
      <c r="A203" s="332" t="s">
        <v>717</v>
      </c>
      <c r="B203" s="332" t="s">
        <v>695</v>
      </c>
      <c r="C203" s="332" t="s">
        <v>401</v>
      </c>
      <c r="D203" s="332" t="s">
        <v>714</v>
      </c>
      <c r="E203" s="332" t="s">
        <v>254</v>
      </c>
      <c r="J203" s="332" t="s">
        <v>230</v>
      </c>
    </row>
    <row r="204" spans="1:10" ht="100.8">
      <c r="A204" s="332" t="s">
        <v>718</v>
      </c>
      <c r="B204" s="332" t="s">
        <v>695</v>
      </c>
      <c r="C204" s="332" t="s">
        <v>401</v>
      </c>
      <c r="D204" s="332" t="s">
        <v>714</v>
      </c>
      <c r="E204" s="332" t="s">
        <v>254</v>
      </c>
      <c r="J204" s="332" t="s">
        <v>230</v>
      </c>
    </row>
    <row r="205" spans="1:10" ht="100.8">
      <c r="A205" s="332" t="s">
        <v>719</v>
      </c>
      <c r="B205" s="332" t="s">
        <v>695</v>
      </c>
      <c r="C205" s="332" t="s">
        <v>401</v>
      </c>
      <c r="D205" s="332" t="s">
        <v>714</v>
      </c>
      <c r="E205" s="332" t="s">
        <v>254</v>
      </c>
      <c r="J205" s="332" t="s">
        <v>230</v>
      </c>
    </row>
    <row r="206" spans="1:10" ht="100.8">
      <c r="A206" s="332" t="s">
        <v>720</v>
      </c>
      <c r="B206" s="332" t="s">
        <v>695</v>
      </c>
      <c r="C206" s="332" t="s">
        <v>401</v>
      </c>
      <c r="D206" s="332" t="s">
        <v>714</v>
      </c>
      <c r="E206" s="332" t="s">
        <v>254</v>
      </c>
      <c r="J206" s="332" t="s">
        <v>230</v>
      </c>
    </row>
    <row r="207" spans="1:10" ht="100.8">
      <c r="A207" s="332" t="s">
        <v>721</v>
      </c>
      <c r="B207" s="332" t="s">
        <v>695</v>
      </c>
      <c r="C207" s="332" t="s">
        <v>401</v>
      </c>
      <c r="D207" s="332" t="s">
        <v>714</v>
      </c>
      <c r="E207" s="332" t="s">
        <v>254</v>
      </c>
      <c r="J207" s="332" t="s">
        <v>230</v>
      </c>
    </row>
    <row r="208" spans="1:10" ht="100.8">
      <c r="A208" s="332" t="s">
        <v>722</v>
      </c>
      <c r="B208" s="332" t="s">
        <v>695</v>
      </c>
      <c r="C208" s="332" t="s">
        <v>401</v>
      </c>
      <c r="D208" s="332" t="s">
        <v>714</v>
      </c>
      <c r="E208" s="332" t="s">
        <v>254</v>
      </c>
      <c r="J208" s="332" t="s">
        <v>230</v>
      </c>
    </row>
    <row r="209" spans="1:10" ht="100.8">
      <c r="A209" s="332" t="s">
        <v>723</v>
      </c>
      <c r="B209" s="332" t="s">
        <v>695</v>
      </c>
      <c r="C209" s="332" t="s">
        <v>401</v>
      </c>
      <c r="D209" s="332" t="s">
        <v>714</v>
      </c>
      <c r="E209" s="332" t="s">
        <v>254</v>
      </c>
      <c r="J209" s="332" t="s">
        <v>230</v>
      </c>
    </row>
    <row r="210" spans="1:10" ht="100.8">
      <c r="A210" s="332" t="s">
        <v>724</v>
      </c>
      <c r="B210" s="332" t="s">
        <v>695</v>
      </c>
      <c r="C210" s="332" t="s">
        <v>401</v>
      </c>
      <c r="D210" s="332" t="s">
        <v>714</v>
      </c>
      <c r="E210" s="332" t="s">
        <v>254</v>
      </c>
      <c r="J210" s="332" t="s">
        <v>230</v>
      </c>
    </row>
    <row r="211" spans="1:10" ht="100.8">
      <c r="A211" s="332" t="s">
        <v>725</v>
      </c>
      <c r="B211" s="332" t="s">
        <v>695</v>
      </c>
      <c r="C211" s="332" t="s">
        <v>401</v>
      </c>
      <c r="D211" s="332" t="s">
        <v>714</v>
      </c>
      <c r="E211" s="332" t="s">
        <v>254</v>
      </c>
      <c r="J211" s="332" t="s">
        <v>230</v>
      </c>
    </row>
    <row r="212" spans="1:10" ht="100.8">
      <c r="A212" s="332" t="s">
        <v>726</v>
      </c>
      <c r="B212" s="332" t="s">
        <v>695</v>
      </c>
      <c r="C212" s="332" t="s">
        <v>401</v>
      </c>
      <c r="D212" s="332" t="s">
        <v>714</v>
      </c>
      <c r="E212" s="332" t="s">
        <v>254</v>
      </c>
      <c r="J212" s="332" t="s">
        <v>230</v>
      </c>
    </row>
    <row r="213" spans="1:10" ht="100.8">
      <c r="A213" s="332" t="s">
        <v>727</v>
      </c>
      <c r="B213" s="332" t="s">
        <v>695</v>
      </c>
      <c r="C213" s="332" t="s">
        <v>401</v>
      </c>
      <c r="D213" s="332" t="s">
        <v>714</v>
      </c>
      <c r="E213" s="332" t="s">
        <v>254</v>
      </c>
      <c r="J213" s="332" t="s">
        <v>230</v>
      </c>
    </row>
    <row r="214" spans="1:10" ht="100.8">
      <c r="A214" s="332" t="s">
        <v>728</v>
      </c>
      <c r="B214" s="332" t="s">
        <v>695</v>
      </c>
      <c r="C214" s="332" t="s">
        <v>401</v>
      </c>
      <c r="D214" s="332" t="s">
        <v>714</v>
      </c>
      <c r="E214" s="332" t="s">
        <v>254</v>
      </c>
      <c r="J214" s="332" t="s">
        <v>230</v>
      </c>
    </row>
    <row r="215" spans="1:10" ht="100.8">
      <c r="A215" s="332" t="s">
        <v>729</v>
      </c>
      <c r="B215" s="332" t="s">
        <v>695</v>
      </c>
      <c r="C215" s="332" t="s">
        <v>401</v>
      </c>
      <c r="D215" s="332" t="s">
        <v>714</v>
      </c>
      <c r="E215" s="332" t="s">
        <v>254</v>
      </c>
      <c r="J215" s="332" t="s">
        <v>230</v>
      </c>
    </row>
    <row r="216" spans="1:10" ht="100.8">
      <c r="A216" s="332" t="s">
        <v>730</v>
      </c>
      <c r="B216" s="332" t="s">
        <v>695</v>
      </c>
      <c r="C216" s="332" t="s">
        <v>401</v>
      </c>
      <c r="D216" s="332" t="s">
        <v>714</v>
      </c>
      <c r="E216" s="332" t="s">
        <v>254</v>
      </c>
      <c r="J216" s="332" t="s">
        <v>230</v>
      </c>
    </row>
    <row r="217" spans="1:10" ht="100.8">
      <c r="A217" s="332" t="s">
        <v>731</v>
      </c>
      <c r="B217" s="332" t="s">
        <v>695</v>
      </c>
      <c r="C217" s="332" t="s">
        <v>401</v>
      </c>
      <c r="D217" s="332" t="s">
        <v>714</v>
      </c>
      <c r="E217" s="332" t="s">
        <v>254</v>
      </c>
      <c r="J217" s="332" t="s">
        <v>230</v>
      </c>
    </row>
    <row r="218" spans="1:10" ht="100.8">
      <c r="A218" s="332" t="s">
        <v>732</v>
      </c>
      <c r="B218" s="332" t="s">
        <v>695</v>
      </c>
      <c r="C218" s="332" t="s">
        <v>401</v>
      </c>
      <c r="D218" s="332" t="s">
        <v>714</v>
      </c>
      <c r="E218" s="332" t="s">
        <v>254</v>
      </c>
      <c r="J218" s="332" t="s">
        <v>230</v>
      </c>
    </row>
    <row r="219" spans="1:10" ht="100.8">
      <c r="A219" s="332" t="s">
        <v>733</v>
      </c>
      <c r="B219" s="332" t="s">
        <v>695</v>
      </c>
      <c r="C219" s="332" t="s">
        <v>401</v>
      </c>
      <c r="D219" s="332" t="s">
        <v>714</v>
      </c>
      <c r="E219" s="332" t="s">
        <v>254</v>
      </c>
      <c r="J219" s="332" t="s">
        <v>230</v>
      </c>
    </row>
    <row r="220" spans="1:10" ht="100.8">
      <c r="A220" s="332" t="s">
        <v>734</v>
      </c>
      <c r="B220" s="332" t="s">
        <v>695</v>
      </c>
      <c r="C220" s="332" t="s">
        <v>401</v>
      </c>
      <c r="D220" s="332" t="s">
        <v>735</v>
      </c>
      <c r="E220" s="332" t="s">
        <v>254</v>
      </c>
      <c r="J220" s="332" t="s">
        <v>230</v>
      </c>
    </row>
    <row r="221" spans="1:10" ht="100.8">
      <c r="A221" s="332" t="s">
        <v>736</v>
      </c>
      <c r="B221" s="332" t="s">
        <v>695</v>
      </c>
      <c r="C221" s="332" t="s">
        <v>401</v>
      </c>
      <c r="D221" s="332" t="s">
        <v>735</v>
      </c>
      <c r="E221" s="332" t="s">
        <v>254</v>
      </c>
      <c r="J221" s="332" t="s">
        <v>230</v>
      </c>
    </row>
    <row r="222" spans="1:10" ht="100.8">
      <c r="A222" s="332" t="s">
        <v>737</v>
      </c>
      <c r="B222" s="332" t="s">
        <v>695</v>
      </c>
      <c r="C222" s="332" t="s">
        <v>401</v>
      </c>
      <c r="D222" s="332" t="s">
        <v>735</v>
      </c>
      <c r="E222" s="332" t="s">
        <v>254</v>
      </c>
      <c r="J222" s="332" t="s">
        <v>230</v>
      </c>
    </row>
    <row r="223" spans="1:10" ht="100.8">
      <c r="A223" s="332" t="s">
        <v>738</v>
      </c>
      <c r="B223" s="332" t="s">
        <v>695</v>
      </c>
      <c r="C223" s="332" t="s">
        <v>401</v>
      </c>
      <c r="D223" s="332" t="s">
        <v>735</v>
      </c>
      <c r="E223" s="332" t="s">
        <v>254</v>
      </c>
      <c r="J223" s="332" t="s">
        <v>230</v>
      </c>
    </row>
    <row r="224" spans="1:10" ht="100.8">
      <c r="A224" s="332" t="s">
        <v>739</v>
      </c>
      <c r="B224" s="332" t="s">
        <v>695</v>
      </c>
      <c r="C224" s="332" t="s">
        <v>401</v>
      </c>
      <c r="D224" s="332" t="s">
        <v>735</v>
      </c>
      <c r="E224" s="332" t="s">
        <v>254</v>
      </c>
      <c r="J224" s="332" t="s">
        <v>230</v>
      </c>
    </row>
    <row r="225" spans="1:10" ht="100.8">
      <c r="A225" s="332" t="s">
        <v>740</v>
      </c>
      <c r="B225" s="332" t="s">
        <v>695</v>
      </c>
      <c r="C225" s="332" t="s">
        <v>401</v>
      </c>
      <c r="D225" s="332" t="s">
        <v>735</v>
      </c>
      <c r="E225" s="332" t="s">
        <v>254</v>
      </c>
      <c r="J225" s="332" t="s">
        <v>230</v>
      </c>
    </row>
    <row r="226" spans="1:10" ht="100.8">
      <c r="A226" s="332" t="s">
        <v>741</v>
      </c>
      <c r="B226" s="332" t="s">
        <v>695</v>
      </c>
      <c r="C226" s="332" t="s">
        <v>401</v>
      </c>
      <c r="D226" s="332" t="s">
        <v>735</v>
      </c>
      <c r="E226" s="332" t="s">
        <v>254</v>
      </c>
      <c r="J226" s="332" t="s">
        <v>230</v>
      </c>
    </row>
    <row r="227" spans="1:10" ht="151.19999999999999">
      <c r="A227" s="332" t="s">
        <v>742</v>
      </c>
      <c r="B227" s="332" t="s">
        <v>695</v>
      </c>
      <c r="C227" s="332" t="s">
        <v>401</v>
      </c>
      <c r="D227" s="332" t="s">
        <v>743</v>
      </c>
      <c r="E227" s="332" t="s">
        <v>254</v>
      </c>
      <c r="J227" s="332" t="s">
        <v>230</v>
      </c>
    </row>
    <row r="228" spans="1:10" ht="151.19999999999999">
      <c r="A228" s="332" t="s">
        <v>744</v>
      </c>
      <c r="B228" s="332" t="s">
        <v>695</v>
      </c>
      <c r="C228" s="332" t="s">
        <v>401</v>
      </c>
      <c r="D228" s="332" t="s">
        <v>743</v>
      </c>
      <c r="E228" s="332" t="s">
        <v>254</v>
      </c>
      <c r="J228" s="332" t="s">
        <v>230</v>
      </c>
    </row>
    <row r="229" spans="1:10" ht="151.19999999999999">
      <c r="A229" s="332" t="s">
        <v>745</v>
      </c>
      <c r="B229" s="332" t="s">
        <v>695</v>
      </c>
      <c r="C229" s="332" t="s">
        <v>401</v>
      </c>
      <c r="D229" s="332" t="s">
        <v>743</v>
      </c>
      <c r="E229" s="332" t="s">
        <v>254</v>
      </c>
      <c r="J229" s="332" t="s">
        <v>230</v>
      </c>
    </row>
    <row r="230" spans="1:10" ht="151.19999999999999">
      <c r="A230" s="332" t="s">
        <v>746</v>
      </c>
      <c r="B230" s="332" t="s">
        <v>695</v>
      </c>
      <c r="C230" s="332" t="s">
        <v>401</v>
      </c>
      <c r="D230" s="332" t="s">
        <v>743</v>
      </c>
      <c r="E230" s="332" t="s">
        <v>254</v>
      </c>
      <c r="J230" s="332" t="s">
        <v>230</v>
      </c>
    </row>
    <row r="231" spans="1:10" ht="151.19999999999999">
      <c r="A231" s="332" t="s">
        <v>747</v>
      </c>
      <c r="B231" s="332" t="s">
        <v>695</v>
      </c>
      <c r="C231" s="332" t="s">
        <v>401</v>
      </c>
      <c r="D231" s="332" t="s">
        <v>743</v>
      </c>
      <c r="E231" s="332" t="s">
        <v>254</v>
      </c>
      <c r="J231" s="332" t="s">
        <v>230</v>
      </c>
    </row>
    <row r="232" spans="1:10" ht="151.19999999999999">
      <c r="A232" s="332" t="s">
        <v>748</v>
      </c>
      <c r="B232" s="332" t="s">
        <v>695</v>
      </c>
      <c r="C232" s="332" t="s">
        <v>401</v>
      </c>
      <c r="D232" s="332" t="s">
        <v>743</v>
      </c>
      <c r="E232" s="332" t="s">
        <v>254</v>
      </c>
      <c r="J232" s="332" t="s">
        <v>230</v>
      </c>
    </row>
    <row r="233" spans="1:10" ht="151.19999999999999">
      <c r="A233" s="332" t="s">
        <v>749</v>
      </c>
      <c r="B233" s="332" t="s">
        <v>695</v>
      </c>
      <c r="C233" s="332" t="s">
        <v>401</v>
      </c>
      <c r="D233" s="332" t="s">
        <v>743</v>
      </c>
      <c r="E233" s="332" t="s">
        <v>254</v>
      </c>
      <c r="J233" s="332" t="s">
        <v>230</v>
      </c>
    </row>
    <row r="234" spans="1:10" ht="151.19999999999999">
      <c r="A234" s="332" t="s">
        <v>750</v>
      </c>
      <c r="B234" s="332" t="s">
        <v>695</v>
      </c>
      <c r="C234" s="332" t="s">
        <v>401</v>
      </c>
      <c r="D234" s="332" t="s">
        <v>743</v>
      </c>
      <c r="E234" s="332" t="s">
        <v>254</v>
      </c>
      <c r="J234" s="332" t="s">
        <v>230</v>
      </c>
    </row>
    <row r="235" spans="1:10" ht="151.19999999999999">
      <c r="A235" s="332" t="s">
        <v>751</v>
      </c>
      <c r="B235" s="332" t="s">
        <v>695</v>
      </c>
      <c r="C235" s="332" t="s">
        <v>401</v>
      </c>
      <c r="D235" s="332" t="s">
        <v>743</v>
      </c>
      <c r="E235" s="332" t="s">
        <v>254</v>
      </c>
      <c r="J235" s="332" t="s">
        <v>230</v>
      </c>
    </row>
    <row r="236" spans="1:10" ht="151.19999999999999">
      <c r="A236" s="332" t="s">
        <v>752</v>
      </c>
      <c r="B236" s="332" t="s">
        <v>695</v>
      </c>
      <c r="C236" s="332" t="s">
        <v>401</v>
      </c>
      <c r="D236" s="332" t="s">
        <v>743</v>
      </c>
      <c r="E236" s="332" t="s">
        <v>254</v>
      </c>
      <c r="J236" s="332" t="s">
        <v>230</v>
      </c>
    </row>
    <row r="237" spans="1:10" ht="151.19999999999999">
      <c r="A237" s="332" t="s">
        <v>753</v>
      </c>
      <c r="B237" s="332" t="s">
        <v>695</v>
      </c>
      <c r="C237" s="332" t="s">
        <v>401</v>
      </c>
      <c r="D237" s="332" t="s">
        <v>743</v>
      </c>
      <c r="E237" s="332" t="s">
        <v>254</v>
      </c>
      <c r="J237" s="332" t="s">
        <v>230</v>
      </c>
    </row>
    <row r="238" spans="1:10" ht="113.4">
      <c r="A238" s="332" t="s">
        <v>754</v>
      </c>
      <c r="B238" s="332" t="s">
        <v>695</v>
      </c>
      <c r="C238" s="332" t="s">
        <v>401</v>
      </c>
      <c r="D238" s="332" t="s">
        <v>755</v>
      </c>
      <c r="E238" s="332" t="s">
        <v>254</v>
      </c>
      <c r="J238" s="332" t="s">
        <v>230</v>
      </c>
    </row>
    <row r="239" spans="1:10" ht="100.8">
      <c r="A239" s="332" t="s">
        <v>756</v>
      </c>
      <c r="B239" s="332" t="s">
        <v>695</v>
      </c>
      <c r="C239" s="332" t="s">
        <v>401</v>
      </c>
      <c r="D239" s="332" t="s">
        <v>757</v>
      </c>
      <c r="E239" s="332" t="s">
        <v>254</v>
      </c>
      <c r="J239" s="332" t="s">
        <v>230</v>
      </c>
    </row>
    <row r="240" spans="1:10" ht="138.6">
      <c r="A240" s="332" t="s">
        <v>758</v>
      </c>
      <c r="B240" s="332" t="s">
        <v>695</v>
      </c>
      <c r="C240" s="332" t="s">
        <v>401</v>
      </c>
      <c r="D240" s="332" t="s">
        <v>759</v>
      </c>
      <c r="E240" s="332" t="s">
        <v>254</v>
      </c>
      <c r="J240" s="332" t="s">
        <v>230</v>
      </c>
    </row>
    <row r="241" spans="1:10" ht="138.6">
      <c r="A241" s="332" t="s">
        <v>760</v>
      </c>
      <c r="B241" s="332" t="s">
        <v>695</v>
      </c>
      <c r="C241" s="332" t="s">
        <v>401</v>
      </c>
      <c r="D241" s="332" t="s">
        <v>759</v>
      </c>
      <c r="E241" s="332" t="s">
        <v>254</v>
      </c>
      <c r="J241" s="332" t="s">
        <v>230</v>
      </c>
    </row>
    <row r="242" spans="1:10" ht="138.6">
      <c r="A242" s="332" t="s">
        <v>761</v>
      </c>
      <c r="B242" s="332" t="s">
        <v>695</v>
      </c>
      <c r="C242" s="332" t="s">
        <v>401</v>
      </c>
      <c r="D242" s="332" t="s">
        <v>759</v>
      </c>
      <c r="E242" s="332" t="s">
        <v>254</v>
      </c>
      <c r="J242" s="332" t="s">
        <v>230</v>
      </c>
    </row>
    <row r="243" spans="1:10" ht="138.6">
      <c r="A243" s="332" t="s">
        <v>762</v>
      </c>
      <c r="B243" s="332" t="s">
        <v>695</v>
      </c>
      <c r="C243" s="332" t="s">
        <v>401</v>
      </c>
      <c r="D243" s="332" t="s">
        <v>759</v>
      </c>
      <c r="E243" s="332" t="s">
        <v>254</v>
      </c>
      <c r="J243" s="332" t="s">
        <v>230</v>
      </c>
    </row>
    <row r="244" spans="1:10" ht="138.6">
      <c r="A244" s="332" t="s">
        <v>763</v>
      </c>
      <c r="B244" s="332" t="s">
        <v>695</v>
      </c>
      <c r="C244" s="332" t="s">
        <v>401</v>
      </c>
      <c r="D244" s="332" t="s">
        <v>759</v>
      </c>
      <c r="E244" s="332" t="s">
        <v>254</v>
      </c>
      <c r="J244" s="332" t="s">
        <v>230</v>
      </c>
    </row>
    <row r="245" spans="1:10" ht="113.4">
      <c r="A245" s="332" t="s">
        <v>764</v>
      </c>
      <c r="B245" s="332" t="s">
        <v>695</v>
      </c>
      <c r="C245" s="332" t="s">
        <v>765</v>
      </c>
      <c r="D245" s="332" t="s">
        <v>766</v>
      </c>
      <c r="E245" s="332" t="s">
        <v>222</v>
      </c>
      <c r="J245" s="332" t="s">
        <v>230</v>
      </c>
    </row>
    <row r="246" spans="1:10" ht="126">
      <c r="A246" s="332" t="s">
        <v>767</v>
      </c>
      <c r="B246" s="332" t="s">
        <v>768</v>
      </c>
      <c r="C246" s="332" t="s">
        <v>769</v>
      </c>
      <c r="D246" s="332" t="s">
        <v>770</v>
      </c>
      <c r="E246" s="332" t="s">
        <v>287</v>
      </c>
      <c r="J246" s="332" t="s">
        <v>225</v>
      </c>
    </row>
    <row r="247" spans="1:10" ht="126">
      <c r="A247" s="332" t="s">
        <v>771</v>
      </c>
      <c r="B247" s="332" t="s">
        <v>768</v>
      </c>
      <c r="C247" s="332" t="s">
        <v>769</v>
      </c>
      <c r="D247" s="332" t="s">
        <v>772</v>
      </c>
      <c r="E247" s="332" t="s">
        <v>287</v>
      </c>
      <c r="J247" s="332" t="s">
        <v>225</v>
      </c>
    </row>
    <row r="248" spans="1:10" ht="126">
      <c r="A248" s="332" t="s">
        <v>773</v>
      </c>
      <c r="B248" s="332" t="s">
        <v>768</v>
      </c>
      <c r="C248" s="332" t="s">
        <v>769</v>
      </c>
      <c r="D248" s="332" t="s">
        <v>774</v>
      </c>
      <c r="E248" s="332" t="s">
        <v>254</v>
      </c>
      <c r="J248" s="332" t="s">
        <v>230</v>
      </c>
    </row>
    <row r="249" spans="1:10" ht="126">
      <c r="A249" s="332" t="s">
        <v>775</v>
      </c>
      <c r="B249" s="332" t="s">
        <v>768</v>
      </c>
      <c r="C249" s="332" t="s">
        <v>769</v>
      </c>
      <c r="D249" s="332" t="s">
        <v>435</v>
      </c>
      <c r="E249" s="332" t="s">
        <v>254</v>
      </c>
      <c r="J249" s="332" t="s">
        <v>225</v>
      </c>
    </row>
    <row r="250" spans="1:10" ht="176.4">
      <c r="A250" s="332" t="s">
        <v>776</v>
      </c>
      <c r="B250" s="332" t="s">
        <v>768</v>
      </c>
      <c r="C250" s="332" t="s">
        <v>777</v>
      </c>
      <c r="D250" s="332" t="s">
        <v>778</v>
      </c>
      <c r="E250" s="332" t="s">
        <v>287</v>
      </c>
      <c r="J250" s="332" t="s">
        <v>225</v>
      </c>
    </row>
    <row r="251" spans="1:10" ht="113.4">
      <c r="A251" s="332" t="s">
        <v>779</v>
      </c>
      <c r="B251" s="332" t="s">
        <v>768</v>
      </c>
      <c r="C251" s="332" t="s">
        <v>780</v>
      </c>
      <c r="D251" s="332" t="s">
        <v>781</v>
      </c>
      <c r="E251" s="332" t="s">
        <v>287</v>
      </c>
      <c r="J251" s="332" t="s">
        <v>225</v>
      </c>
    </row>
    <row r="252" spans="1:10" ht="113.4">
      <c r="A252" s="332" t="s">
        <v>782</v>
      </c>
      <c r="B252" s="332" t="s">
        <v>768</v>
      </c>
      <c r="C252" s="332" t="s">
        <v>783</v>
      </c>
      <c r="D252" s="332" t="s">
        <v>784</v>
      </c>
      <c r="E252" s="332" t="s">
        <v>254</v>
      </c>
      <c r="J252" s="332" t="s">
        <v>230</v>
      </c>
    </row>
    <row r="253" spans="1:10" ht="113.4">
      <c r="A253" s="332" t="s">
        <v>785</v>
      </c>
      <c r="B253" s="332" t="s">
        <v>768</v>
      </c>
      <c r="C253" s="332" t="s">
        <v>783</v>
      </c>
      <c r="D253" s="332" t="s">
        <v>786</v>
      </c>
      <c r="E253" s="332" t="s">
        <v>254</v>
      </c>
      <c r="J253" s="332" t="s">
        <v>230</v>
      </c>
    </row>
    <row r="254" spans="1:10" ht="113.4">
      <c r="A254" s="332" t="s">
        <v>787</v>
      </c>
      <c r="B254" s="332" t="s">
        <v>768</v>
      </c>
      <c r="C254" s="332" t="s">
        <v>783</v>
      </c>
      <c r="D254" s="332" t="s">
        <v>788</v>
      </c>
      <c r="E254" s="332" t="s">
        <v>254</v>
      </c>
      <c r="J254" s="332" t="s">
        <v>225</v>
      </c>
    </row>
    <row r="255" spans="1:10" ht="126">
      <c r="A255" s="332" t="s">
        <v>789</v>
      </c>
      <c r="B255" s="332" t="s">
        <v>768</v>
      </c>
      <c r="C255" s="332" t="s">
        <v>790</v>
      </c>
      <c r="E255" s="332" t="s">
        <v>254</v>
      </c>
      <c r="J255" s="332" t="s">
        <v>230</v>
      </c>
    </row>
    <row r="256" spans="1:10" ht="75.599999999999994">
      <c r="A256" s="332" t="s">
        <v>791</v>
      </c>
      <c r="B256" s="332" t="s">
        <v>792</v>
      </c>
      <c r="C256" s="332" t="s">
        <v>366</v>
      </c>
      <c r="D256" s="332" t="s">
        <v>793</v>
      </c>
      <c r="E256" s="332" t="s">
        <v>287</v>
      </c>
      <c r="J256" s="332" t="s">
        <v>225</v>
      </c>
    </row>
    <row r="257" spans="1:10" ht="75.599999999999994">
      <c r="A257" s="332" t="s">
        <v>794</v>
      </c>
      <c r="B257" s="332" t="s">
        <v>795</v>
      </c>
      <c r="C257" s="332" t="s">
        <v>796</v>
      </c>
      <c r="D257" s="332" t="s">
        <v>797</v>
      </c>
      <c r="E257" s="332" t="s">
        <v>222</v>
      </c>
      <c r="J257" s="332" t="s">
        <v>225</v>
      </c>
    </row>
    <row r="258" spans="1:10" ht="63">
      <c r="A258" s="332" t="s">
        <v>798</v>
      </c>
      <c r="B258" s="332" t="s">
        <v>795</v>
      </c>
      <c r="C258" s="332" t="s">
        <v>799</v>
      </c>
      <c r="D258" s="332" t="s">
        <v>797</v>
      </c>
      <c r="E258" s="332" t="s">
        <v>222</v>
      </c>
      <c r="J258" s="332" t="s">
        <v>225</v>
      </c>
    </row>
    <row r="259" spans="1:10" ht="88.2">
      <c r="A259" s="332" t="s">
        <v>800</v>
      </c>
      <c r="B259" s="332" t="s">
        <v>801</v>
      </c>
      <c r="C259" s="332" t="s">
        <v>802</v>
      </c>
      <c r="D259" s="332" t="s">
        <v>803</v>
      </c>
      <c r="E259" s="332" t="s">
        <v>254</v>
      </c>
      <c r="J259" s="332" t="s">
        <v>225</v>
      </c>
    </row>
    <row r="260" spans="1:10" ht="252">
      <c r="A260" s="332" t="s">
        <v>804</v>
      </c>
      <c r="B260" s="332" t="s">
        <v>801</v>
      </c>
      <c r="C260" s="332" t="s">
        <v>805</v>
      </c>
      <c r="D260" s="332" t="s">
        <v>806</v>
      </c>
      <c r="E260" s="332" t="s">
        <v>287</v>
      </c>
      <c r="J260" s="332" t="s">
        <v>225</v>
      </c>
    </row>
    <row r="261" spans="1:10" ht="100.8">
      <c r="A261" s="332" t="s">
        <v>807</v>
      </c>
      <c r="B261" s="332" t="s">
        <v>801</v>
      </c>
      <c r="C261" s="332" t="s">
        <v>357</v>
      </c>
      <c r="D261" s="332" t="s">
        <v>808</v>
      </c>
      <c r="E261" s="332" t="s">
        <v>287</v>
      </c>
      <c r="J261" s="332" t="s">
        <v>225</v>
      </c>
    </row>
    <row r="262" spans="1:10" ht="126">
      <c r="A262" s="332" t="s">
        <v>809</v>
      </c>
      <c r="B262" s="332" t="s">
        <v>801</v>
      </c>
      <c r="C262" s="332" t="s">
        <v>357</v>
      </c>
      <c r="D262" s="332" t="s">
        <v>810</v>
      </c>
      <c r="E262" s="332" t="s">
        <v>287</v>
      </c>
      <c r="J262" s="332" t="s">
        <v>225</v>
      </c>
    </row>
    <row r="263" spans="1:10" ht="126">
      <c r="A263" s="332" t="s">
        <v>811</v>
      </c>
      <c r="B263" s="332" t="s">
        <v>801</v>
      </c>
      <c r="C263" s="332" t="s">
        <v>357</v>
      </c>
      <c r="D263" s="332" t="s">
        <v>812</v>
      </c>
      <c r="E263" s="332" t="s">
        <v>287</v>
      </c>
      <c r="J263" s="332" t="s">
        <v>225</v>
      </c>
    </row>
    <row r="264" spans="1:10" ht="126">
      <c r="A264" s="332" t="s">
        <v>813</v>
      </c>
      <c r="B264" s="332" t="s">
        <v>801</v>
      </c>
      <c r="C264" s="332" t="s">
        <v>357</v>
      </c>
      <c r="D264" s="332" t="s">
        <v>814</v>
      </c>
      <c r="E264" s="332" t="s">
        <v>287</v>
      </c>
      <c r="J264" s="332" t="s">
        <v>225</v>
      </c>
    </row>
    <row r="265" spans="1:10" ht="113.4">
      <c r="A265" s="332" t="s">
        <v>815</v>
      </c>
      <c r="B265" s="332" t="s">
        <v>801</v>
      </c>
      <c r="C265" s="332" t="s">
        <v>357</v>
      </c>
      <c r="D265" s="332" t="s">
        <v>816</v>
      </c>
      <c r="E265" s="332" t="s">
        <v>287</v>
      </c>
      <c r="J265" s="332" t="s">
        <v>225</v>
      </c>
    </row>
    <row r="266" spans="1:10" ht="126">
      <c r="A266" s="332" t="s">
        <v>817</v>
      </c>
      <c r="B266" s="332" t="s">
        <v>801</v>
      </c>
      <c r="C266" s="332" t="s">
        <v>357</v>
      </c>
      <c r="D266" s="332" t="s">
        <v>818</v>
      </c>
      <c r="E266" s="332" t="s">
        <v>287</v>
      </c>
      <c r="J266" s="332" t="s">
        <v>225</v>
      </c>
    </row>
    <row r="267" spans="1:10" ht="138.6">
      <c r="A267" s="332" t="s">
        <v>819</v>
      </c>
      <c r="B267" s="332" t="s">
        <v>801</v>
      </c>
      <c r="C267" s="332" t="s">
        <v>357</v>
      </c>
      <c r="D267" s="332" t="s">
        <v>820</v>
      </c>
      <c r="E267" s="332" t="s">
        <v>287</v>
      </c>
      <c r="J267" s="332" t="s">
        <v>225</v>
      </c>
    </row>
    <row r="268" spans="1:10" ht="151.19999999999999">
      <c r="A268" s="332" t="s">
        <v>821</v>
      </c>
      <c r="B268" s="332" t="s">
        <v>801</v>
      </c>
      <c r="C268" s="332" t="s">
        <v>357</v>
      </c>
      <c r="D268" s="332" t="s">
        <v>822</v>
      </c>
      <c r="E268" s="332" t="s">
        <v>287</v>
      </c>
      <c r="J268" s="332" t="s">
        <v>225</v>
      </c>
    </row>
    <row r="269" spans="1:10" ht="126">
      <c r="A269" s="332" t="s">
        <v>823</v>
      </c>
      <c r="B269" s="332" t="s">
        <v>801</v>
      </c>
      <c r="C269" s="332" t="s">
        <v>357</v>
      </c>
      <c r="D269" s="332" t="s">
        <v>824</v>
      </c>
      <c r="E269" s="332" t="s">
        <v>287</v>
      </c>
      <c r="J269" s="332" t="s">
        <v>225</v>
      </c>
    </row>
    <row r="270" spans="1:10" ht="113.4">
      <c r="A270" s="332" t="s">
        <v>825</v>
      </c>
      <c r="B270" s="332" t="s">
        <v>801</v>
      </c>
      <c r="C270" s="332" t="s">
        <v>357</v>
      </c>
      <c r="D270" s="332" t="s">
        <v>826</v>
      </c>
      <c r="E270" s="332" t="s">
        <v>287</v>
      </c>
      <c r="J270" s="332" t="s">
        <v>225</v>
      </c>
    </row>
    <row r="271" spans="1:10" ht="126">
      <c r="A271" s="332" t="s">
        <v>827</v>
      </c>
      <c r="B271" s="332" t="s">
        <v>801</v>
      </c>
      <c r="C271" s="332" t="s">
        <v>357</v>
      </c>
      <c r="D271" s="332" t="s">
        <v>828</v>
      </c>
      <c r="E271" s="332" t="s">
        <v>287</v>
      </c>
      <c r="J271" s="332" t="s">
        <v>225</v>
      </c>
    </row>
    <row r="272" spans="1:10" ht="126">
      <c r="A272" s="332" t="s">
        <v>829</v>
      </c>
      <c r="B272" s="332" t="s">
        <v>801</v>
      </c>
      <c r="C272" s="332" t="s">
        <v>357</v>
      </c>
      <c r="D272" s="332" t="s">
        <v>830</v>
      </c>
      <c r="E272" s="332" t="s">
        <v>287</v>
      </c>
      <c r="J272" s="332" t="s">
        <v>225</v>
      </c>
    </row>
    <row r="273" spans="1:10" ht="138.6">
      <c r="A273" s="332" t="s">
        <v>831</v>
      </c>
      <c r="B273" s="332" t="s">
        <v>801</v>
      </c>
      <c r="C273" s="332" t="s">
        <v>357</v>
      </c>
      <c r="D273" s="332" t="s">
        <v>832</v>
      </c>
      <c r="E273" s="332" t="s">
        <v>287</v>
      </c>
      <c r="J273" s="332" t="s">
        <v>225</v>
      </c>
    </row>
    <row r="274" spans="1:10" ht="75.599999999999994">
      <c r="A274" s="332" t="s">
        <v>833</v>
      </c>
      <c r="B274" s="332" t="s">
        <v>834</v>
      </c>
      <c r="C274" s="332" t="s">
        <v>835</v>
      </c>
      <c r="E274" s="332" t="s">
        <v>287</v>
      </c>
      <c r="J274" s="332" t="s">
        <v>225</v>
      </c>
    </row>
    <row r="275" spans="1:10" ht="75.599999999999994">
      <c r="A275" s="332" t="s">
        <v>836</v>
      </c>
      <c r="B275" s="332" t="s">
        <v>834</v>
      </c>
      <c r="C275" s="332" t="s">
        <v>835</v>
      </c>
      <c r="E275" s="332" t="s">
        <v>222</v>
      </c>
      <c r="J275" s="332" t="s">
        <v>225</v>
      </c>
    </row>
    <row r="276" spans="1:10" ht="75.599999999999994">
      <c r="A276" s="332" t="s">
        <v>837</v>
      </c>
      <c r="B276" s="332" t="s">
        <v>838</v>
      </c>
      <c r="C276" s="332" t="s">
        <v>357</v>
      </c>
      <c r="E276" s="332" t="s">
        <v>254</v>
      </c>
      <c r="J276" s="332" t="s">
        <v>225</v>
      </c>
    </row>
    <row r="277" spans="1:10" ht="100.8">
      <c r="A277" s="332" t="s">
        <v>839</v>
      </c>
      <c r="B277" s="332" t="s">
        <v>840</v>
      </c>
      <c r="C277" s="332" t="s">
        <v>841</v>
      </c>
      <c r="D277" s="332" t="s">
        <v>842</v>
      </c>
      <c r="E277" s="332" t="s">
        <v>254</v>
      </c>
      <c r="J277" s="332" t="s">
        <v>230</v>
      </c>
    </row>
    <row r="278" spans="1:10" ht="100.8">
      <c r="A278" s="332" t="s">
        <v>843</v>
      </c>
      <c r="B278" s="332" t="s">
        <v>840</v>
      </c>
      <c r="C278" s="332" t="s">
        <v>841</v>
      </c>
      <c r="D278" s="332" t="s">
        <v>842</v>
      </c>
      <c r="E278" s="332" t="s">
        <v>254</v>
      </c>
      <c r="J278" s="332" t="s">
        <v>230</v>
      </c>
    </row>
    <row r="279" spans="1:10" ht="100.8">
      <c r="A279" s="332" t="s">
        <v>844</v>
      </c>
      <c r="B279" s="332" t="s">
        <v>840</v>
      </c>
      <c r="C279" s="332" t="s">
        <v>841</v>
      </c>
      <c r="D279" s="332" t="s">
        <v>845</v>
      </c>
      <c r="E279" s="332" t="s">
        <v>463</v>
      </c>
      <c r="J279" s="332" t="s">
        <v>230</v>
      </c>
    </row>
    <row r="280" spans="1:10" ht="100.8">
      <c r="A280" s="332" t="s">
        <v>846</v>
      </c>
      <c r="B280" s="332" t="s">
        <v>840</v>
      </c>
      <c r="C280" s="332" t="s">
        <v>841</v>
      </c>
      <c r="D280" s="332" t="s">
        <v>845</v>
      </c>
      <c r="E280" s="332" t="s">
        <v>254</v>
      </c>
      <c r="J280" s="332" t="s">
        <v>225</v>
      </c>
    </row>
    <row r="281" spans="1:10" ht="100.8">
      <c r="A281" s="332" t="s">
        <v>847</v>
      </c>
      <c r="B281" s="332" t="s">
        <v>840</v>
      </c>
      <c r="C281" s="332" t="s">
        <v>841</v>
      </c>
      <c r="D281" s="332" t="s">
        <v>845</v>
      </c>
      <c r="E281" s="332" t="s">
        <v>503</v>
      </c>
      <c r="J281" s="332" t="s">
        <v>230</v>
      </c>
    </row>
    <row r="282" spans="1:10" ht="100.8">
      <c r="A282" s="332" t="s">
        <v>848</v>
      </c>
      <c r="B282" s="332" t="s">
        <v>840</v>
      </c>
      <c r="C282" s="332" t="s">
        <v>841</v>
      </c>
      <c r="D282" s="332" t="s">
        <v>845</v>
      </c>
      <c r="E282" s="332" t="s">
        <v>254</v>
      </c>
      <c r="J282" s="332" t="s">
        <v>230</v>
      </c>
    </row>
    <row r="283" spans="1:10" ht="100.8">
      <c r="A283" s="332" t="s">
        <v>849</v>
      </c>
      <c r="B283" s="332" t="s">
        <v>840</v>
      </c>
      <c r="C283" s="332" t="s">
        <v>841</v>
      </c>
      <c r="D283" s="332" t="s">
        <v>850</v>
      </c>
      <c r="E283" s="332" t="s">
        <v>254</v>
      </c>
      <c r="J283" s="332" t="s">
        <v>230</v>
      </c>
    </row>
    <row r="284" spans="1:10" ht="100.8">
      <c r="A284" s="332" t="s">
        <v>851</v>
      </c>
      <c r="B284" s="332" t="s">
        <v>840</v>
      </c>
      <c r="C284" s="332" t="s">
        <v>841</v>
      </c>
      <c r="D284" s="332" t="s">
        <v>850</v>
      </c>
      <c r="E284" s="332" t="s">
        <v>254</v>
      </c>
      <c r="J284" s="332" t="s">
        <v>230</v>
      </c>
    </row>
    <row r="285" spans="1:10" ht="100.8">
      <c r="A285" s="332" t="s">
        <v>852</v>
      </c>
      <c r="B285" s="332" t="s">
        <v>840</v>
      </c>
      <c r="C285" s="332" t="s">
        <v>841</v>
      </c>
      <c r="D285" s="332" t="s">
        <v>850</v>
      </c>
      <c r="E285" s="332" t="s">
        <v>463</v>
      </c>
      <c r="J285" s="332" t="s">
        <v>230</v>
      </c>
    </row>
    <row r="286" spans="1:10" ht="100.8">
      <c r="A286" s="332" t="s">
        <v>853</v>
      </c>
      <c r="B286" s="332" t="s">
        <v>840</v>
      </c>
      <c r="C286" s="332" t="s">
        <v>841</v>
      </c>
      <c r="D286" s="332" t="s">
        <v>850</v>
      </c>
      <c r="E286" s="332" t="s">
        <v>254</v>
      </c>
      <c r="J286" s="332" t="s">
        <v>230</v>
      </c>
    </row>
    <row r="287" spans="1:10" ht="100.8">
      <c r="A287" s="332" t="s">
        <v>854</v>
      </c>
      <c r="B287" s="332" t="s">
        <v>840</v>
      </c>
      <c r="C287" s="332" t="s">
        <v>841</v>
      </c>
      <c r="D287" s="332" t="s">
        <v>850</v>
      </c>
      <c r="E287" s="332" t="s">
        <v>254</v>
      </c>
      <c r="J287" s="332" t="s">
        <v>230</v>
      </c>
    </row>
    <row r="288" spans="1:10" ht="126">
      <c r="A288" s="332" t="s">
        <v>855</v>
      </c>
      <c r="B288" s="332" t="s">
        <v>856</v>
      </c>
      <c r="C288" s="332" t="s">
        <v>857</v>
      </c>
      <c r="D288" s="332" t="s">
        <v>858</v>
      </c>
      <c r="E288" s="332" t="s">
        <v>254</v>
      </c>
      <c r="J288" s="332" t="s">
        <v>225</v>
      </c>
    </row>
    <row r="289" spans="1:10" ht="126">
      <c r="A289" s="332" t="s">
        <v>859</v>
      </c>
      <c r="B289" s="332" t="s">
        <v>856</v>
      </c>
      <c r="C289" s="332" t="s">
        <v>860</v>
      </c>
      <c r="E289" s="332" t="s">
        <v>222</v>
      </c>
      <c r="J289" s="332" t="s">
        <v>230</v>
      </c>
    </row>
    <row r="290" spans="1:10" ht="75.599999999999994">
      <c r="A290" s="332" t="s">
        <v>861</v>
      </c>
      <c r="B290" s="332" t="s">
        <v>856</v>
      </c>
      <c r="C290" s="332" t="s">
        <v>610</v>
      </c>
      <c r="D290" s="332" t="s">
        <v>862</v>
      </c>
      <c r="E290" s="332" t="s">
        <v>287</v>
      </c>
      <c r="J290" s="332" t="s">
        <v>230</v>
      </c>
    </row>
    <row r="291" spans="1:10" ht="189">
      <c r="A291" s="332" t="s">
        <v>863</v>
      </c>
      <c r="B291" s="332" t="s">
        <v>864</v>
      </c>
      <c r="C291" s="332" t="s">
        <v>865</v>
      </c>
      <c r="D291" s="332" t="s">
        <v>866</v>
      </c>
      <c r="E291" s="332" t="s">
        <v>254</v>
      </c>
      <c r="J291" s="332" t="s">
        <v>225</v>
      </c>
    </row>
    <row r="292" spans="1:10" ht="189">
      <c r="A292" s="332" t="s">
        <v>867</v>
      </c>
      <c r="B292" s="332" t="s">
        <v>864</v>
      </c>
      <c r="C292" s="332" t="s">
        <v>865</v>
      </c>
      <c r="D292" s="332" t="s">
        <v>868</v>
      </c>
      <c r="E292" s="332" t="s">
        <v>254</v>
      </c>
      <c r="J292" s="332" t="s">
        <v>225</v>
      </c>
    </row>
    <row r="293" spans="1:10" ht="189">
      <c r="A293" s="332" t="s">
        <v>869</v>
      </c>
      <c r="B293" s="332" t="s">
        <v>864</v>
      </c>
      <c r="C293" s="332" t="s">
        <v>870</v>
      </c>
      <c r="D293" s="332" t="s">
        <v>871</v>
      </c>
      <c r="E293" s="332" t="s">
        <v>254</v>
      </c>
      <c r="J293" s="332" t="s">
        <v>225</v>
      </c>
    </row>
    <row r="294" spans="1:10" ht="189">
      <c r="A294" s="332" t="s">
        <v>872</v>
      </c>
      <c r="B294" s="332" t="s">
        <v>864</v>
      </c>
      <c r="C294" s="332" t="s">
        <v>870</v>
      </c>
      <c r="D294" s="332" t="s">
        <v>873</v>
      </c>
      <c r="E294" s="332" t="s">
        <v>287</v>
      </c>
      <c r="J294" s="332" t="s">
        <v>225</v>
      </c>
    </row>
    <row r="295" spans="1:10" ht="239.4">
      <c r="A295" s="332" t="s">
        <v>874</v>
      </c>
      <c r="B295" s="332" t="s">
        <v>875</v>
      </c>
      <c r="C295" s="332" t="s">
        <v>300</v>
      </c>
      <c r="D295" s="332" t="s">
        <v>876</v>
      </c>
      <c r="E295" s="332" t="s">
        <v>287</v>
      </c>
      <c r="J295" s="332" t="s">
        <v>225</v>
      </c>
    </row>
    <row r="296" spans="1:10" ht="138.6">
      <c r="A296" s="332" t="s">
        <v>877</v>
      </c>
      <c r="B296" s="332" t="s">
        <v>875</v>
      </c>
      <c r="C296" s="332" t="s">
        <v>300</v>
      </c>
      <c r="D296" s="332" t="s">
        <v>878</v>
      </c>
      <c r="E296" s="332" t="s">
        <v>222</v>
      </c>
      <c r="J296" s="332" t="s">
        <v>230</v>
      </c>
    </row>
    <row r="297" spans="1:10" ht="113.4">
      <c r="A297" s="332" t="s">
        <v>879</v>
      </c>
      <c r="B297" s="332" t="s">
        <v>880</v>
      </c>
      <c r="C297" s="332" t="s">
        <v>881</v>
      </c>
      <c r="D297" s="332" t="s">
        <v>882</v>
      </c>
      <c r="E297" s="332" t="s">
        <v>254</v>
      </c>
      <c r="J297" s="332" t="s">
        <v>225</v>
      </c>
    </row>
    <row r="298" spans="1:10" ht="100.8">
      <c r="A298" s="332" t="s">
        <v>883</v>
      </c>
      <c r="B298" s="332" t="s">
        <v>880</v>
      </c>
      <c r="C298" s="332" t="s">
        <v>884</v>
      </c>
      <c r="D298" s="332" t="s">
        <v>885</v>
      </c>
      <c r="E298" s="332" t="s">
        <v>254</v>
      </c>
      <c r="J298" s="332" t="s">
        <v>225</v>
      </c>
    </row>
    <row r="299" spans="1:10" ht="88.2">
      <c r="A299" s="332" t="s">
        <v>886</v>
      </c>
      <c r="B299" s="332" t="s">
        <v>880</v>
      </c>
      <c r="C299" s="332" t="s">
        <v>887</v>
      </c>
      <c r="D299" s="332" t="s">
        <v>888</v>
      </c>
      <c r="E299" s="332" t="s">
        <v>254</v>
      </c>
      <c r="J299" s="332" t="s">
        <v>225</v>
      </c>
    </row>
    <row r="300" spans="1:10" ht="88.2">
      <c r="A300" s="332" t="s">
        <v>889</v>
      </c>
      <c r="B300" s="332" t="s">
        <v>880</v>
      </c>
      <c r="C300" s="332" t="s">
        <v>887</v>
      </c>
      <c r="D300" s="332" t="s">
        <v>890</v>
      </c>
      <c r="E300" s="332" t="s">
        <v>254</v>
      </c>
      <c r="J300" s="332" t="s">
        <v>225</v>
      </c>
    </row>
    <row r="301" spans="1:10" ht="100.8">
      <c r="A301" s="332" t="s">
        <v>891</v>
      </c>
      <c r="B301" s="332" t="s">
        <v>892</v>
      </c>
      <c r="C301" s="332" t="s">
        <v>893</v>
      </c>
      <c r="D301" s="332" t="s">
        <v>894</v>
      </c>
      <c r="E301" s="332" t="s">
        <v>222</v>
      </c>
      <c r="J301" s="332" t="s">
        <v>895</v>
      </c>
    </row>
    <row r="302" spans="1:10" ht="75.599999999999994">
      <c r="A302" s="332" t="s">
        <v>896</v>
      </c>
      <c r="B302" s="332" t="s">
        <v>897</v>
      </c>
      <c r="C302" s="332" t="s">
        <v>898</v>
      </c>
      <c r="D302" s="332" t="s">
        <v>899</v>
      </c>
      <c r="E302" s="332" t="s">
        <v>222</v>
      </c>
      <c r="J302" s="332" t="s">
        <v>230</v>
      </c>
    </row>
    <row r="303" spans="1:10" ht="75.599999999999994">
      <c r="A303" s="332" t="s">
        <v>900</v>
      </c>
      <c r="B303" s="332" t="s">
        <v>897</v>
      </c>
      <c r="C303" s="332" t="s">
        <v>898</v>
      </c>
      <c r="D303" s="332" t="s">
        <v>901</v>
      </c>
      <c r="E303" s="332" t="s">
        <v>222</v>
      </c>
      <c r="J303" s="332" t="s">
        <v>230</v>
      </c>
    </row>
    <row r="304" spans="1:10" ht="88.2">
      <c r="A304" s="332" t="s">
        <v>902</v>
      </c>
      <c r="B304" s="332" t="s">
        <v>897</v>
      </c>
      <c r="C304" s="332" t="s">
        <v>903</v>
      </c>
      <c r="D304" s="332" t="s">
        <v>904</v>
      </c>
      <c r="E304" s="332" t="s">
        <v>222</v>
      </c>
      <c r="J304" s="332" t="s">
        <v>230</v>
      </c>
    </row>
    <row r="305" spans="1:10" ht="100.8">
      <c r="A305" s="332" t="s">
        <v>905</v>
      </c>
      <c r="B305" s="332" t="s">
        <v>906</v>
      </c>
      <c r="C305" s="332" t="s">
        <v>907</v>
      </c>
      <c r="D305" s="332" t="s">
        <v>908</v>
      </c>
      <c r="E305" s="332" t="s">
        <v>222</v>
      </c>
      <c r="J305" s="332" t="s">
        <v>230</v>
      </c>
    </row>
    <row r="306" spans="1:10" ht="88.2">
      <c r="A306" s="332" t="s">
        <v>909</v>
      </c>
      <c r="B306" s="332" t="s">
        <v>906</v>
      </c>
      <c r="C306" s="332" t="s">
        <v>907</v>
      </c>
      <c r="D306" s="332" t="s">
        <v>910</v>
      </c>
      <c r="E306" s="332" t="s">
        <v>222</v>
      </c>
      <c r="J306" s="332" t="s">
        <v>230</v>
      </c>
    </row>
    <row r="307" spans="1:10" ht="113.4">
      <c r="A307" s="332" t="s">
        <v>911</v>
      </c>
      <c r="B307" s="332" t="s">
        <v>906</v>
      </c>
      <c r="C307" s="332" t="s">
        <v>907</v>
      </c>
      <c r="D307" s="332" t="s">
        <v>912</v>
      </c>
      <c r="E307" s="332" t="s">
        <v>222</v>
      </c>
      <c r="J307" s="332" t="s">
        <v>230</v>
      </c>
    </row>
    <row r="308" spans="1:10" ht="138.6">
      <c r="A308" s="332" t="s">
        <v>913</v>
      </c>
      <c r="B308" s="332" t="s">
        <v>906</v>
      </c>
      <c r="C308" s="332" t="s">
        <v>907</v>
      </c>
      <c r="D308" s="332" t="s">
        <v>914</v>
      </c>
      <c r="E308" s="332" t="s">
        <v>222</v>
      </c>
      <c r="J308" s="332" t="s">
        <v>230</v>
      </c>
    </row>
    <row r="309" spans="1:10" ht="88.2">
      <c r="A309" s="332" t="s">
        <v>915</v>
      </c>
      <c r="B309" s="332" t="s">
        <v>906</v>
      </c>
      <c r="C309" s="332" t="s">
        <v>916</v>
      </c>
      <c r="D309" s="332" t="s">
        <v>917</v>
      </c>
      <c r="E309" s="332" t="s">
        <v>222</v>
      </c>
      <c r="J309" s="332" t="s">
        <v>230</v>
      </c>
    </row>
    <row r="310" spans="1:10" ht="88.2">
      <c r="A310" s="332" t="s">
        <v>918</v>
      </c>
      <c r="B310" s="332" t="s">
        <v>906</v>
      </c>
      <c r="C310" s="332" t="s">
        <v>916</v>
      </c>
      <c r="D310" s="332" t="s">
        <v>919</v>
      </c>
      <c r="E310" s="332" t="s">
        <v>222</v>
      </c>
      <c r="J310" s="332" t="s">
        <v>230</v>
      </c>
    </row>
    <row r="311" spans="1:10" ht="113.4">
      <c r="A311" s="332" t="s">
        <v>920</v>
      </c>
      <c r="B311" s="332" t="s">
        <v>906</v>
      </c>
      <c r="C311" s="332" t="s">
        <v>916</v>
      </c>
      <c r="D311" s="332" t="s">
        <v>921</v>
      </c>
      <c r="E311" s="332" t="s">
        <v>222</v>
      </c>
      <c r="J311" s="332" t="s">
        <v>230</v>
      </c>
    </row>
    <row r="312" spans="1:10" ht="88.2">
      <c r="A312" s="332" t="s">
        <v>922</v>
      </c>
      <c r="B312" s="332" t="s">
        <v>906</v>
      </c>
      <c r="C312" s="332" t="s">
        <v>916</v>
      </c>
      <c r="D312" s="332" t="s">
        <v>923</v>
      </c>
      <c r="E312" s="332" t="s">
        <v>222</v>
      </c>
      <c r="J312" s="332" t="s">
        <v>230</v>
      </c>
    </row>
    <row r="313" spans="1:10" ht="88.2">
      <c r="A313" s="332" t="s">
        <v>924</v>
      </c>
      <c r="B313" s="332" t="s">
        <v>906</v>
      </c>
      <c r="C313" s="332" t="s">
        <v>916</v>
      </c>
      <c r="D313" s="332" t="s">
        <v>925</v>
      </c>
      <c r="E313" s="332" t="s">
        <v>222</v>
      </c>
      <c r="J313" s="332" t="s">
        <v>230</v>
      </c>
    </row>
    <row r="314" spans="1:10" ht="88.2">
      <c r="A314" s="332" t="s">
        <v>926</v>
      </c>
      <c r="B314" s="332" t="s">
        <v>906</v>
      </c>
      <c r="C314" s="332" t="s">
        <v>916</v>
      </c>
      <c r="D314" s="332" t="s">
        <v>927</v>
      </c>
      <c r="E314" s="332" t="s">
        <v>222</v>
      </c>
      <c r="J314" s="332" t="s">
        <v>230</v>
      </c>
    </row>
    <row r="315" spans="1:10" ht="126">
      <c r="A315" s="332" t="s">
        <v>928</v>
      </c>
      <c r="B315" s="332" t="s">
        <v>929</v>
      </c>
      <c r="C315" s="332" t="s">
        <v>930</v>
      </c>
      <c r="D315" s="332" t="s">
        <v>931</v>
      </c>
      <c r="E315" s="332" t="s">
        <v>222</v>
      </c>
      <c r="J315" s="332" t="s">
        <v>225</v>
      </c>
    </row>
    <row r="316" spans="1:10" ht="75.599999999999994">
      <c r="A316" s="332" t="s">
        <v>932</v>
      </c>
      <c r="B316" s="332" t="s">
        <v>929</v>
      </c>
      <c r="C316" s="332" t="s">
        <v>576</v>
      </c>
      <c r="E316" s="332" t="s">
        <v>222</v>
      </c>
      <c r="J316" s="332" t="s">
        <v>225</v>
      </c>
    </row>
    <row r="317" spans="1:10" ht="75.599999999999994">
      <c r="A317" s="332" t="s">
        <v>933</v>
      </c>
      <c r="B317" s="332" t="s">
        <v>929</v>
      </c>
      <c r="C317" s="332" t="s">
        <v>934</v>
      </c>
      <c r="E317" s="332" t="s">
        <v>222</v>
      </c>
      <c r="J317" s="332" t="s">
        <v>225</v>
      </c>
    </row>
    <row r="318" spans="1:10" ht="75.599999999999994">
      <c r="A318" s="332" t="s">
        <v>935</v>
      </c>
      <c r="B318" s="332" t="s">
        <v>936</v>
      </c>
      <c r="C318" s="332" t="s">
        <v>937</v>
      </c>
      <c r="D318" s="332" t="s">
        <v>938</v>
      </c>
      <c r="E318" s="332" t="s">
        <v>222</v>
      </c>
      <c r="J318" s="332" t="s">
        <v>225</v>
      </c>
    </row>
    <row r="319" spans="1:10" ht="88.2">
      <c r="A319" s="332" t="s">
        <v>939</v>
      </c>
      <c r="B319" s="332" t="s">
        <v>940</v>
      </c>
      <c r="C319" s="332" t="s">
        <v>610</v>
      </c>
      <c r="D319" s="332" t="s">
        <v>941</v>
      </c>
      <c r="E319" s="332" t="s">
        <v>381</v>
      </c>
      <c r="J319" s="332" t="s">
        <v>230</v>
      </c>
    </row>
    <row r="320" spans="1:10" ht="88.2">
      <c r="A320" s="332" t="s">
        <v>942</v>
      </c>
      <c r="B320" s="332" t="s">
        <v>943</v>
      </c>
      <c r="C320" s="332" t="s">
        <v>944</v>
      </c>
      <c r="D320" s="332" t="s">
        <v>945</v>
      </c>
      <c r="E320" s="332" t="s">
        <v>222</v>
      </c>
      <c r="J320" s="332" t="s">
        <v>230</v>
      </c>
    </row>
    <row r="321" spans="1:10" ht="88.2">
      <c r="A321" s="332" t="s">
        <v>946</v>
      </c>
      <c r="B321" s="332" t="s">
        <v>943</v>
      </c>
      <c r="C321" s="332" t="s">
        <v>944</v>
      </c>
      <c r="D321" s="332" t="s">
        <v>947</v>
      </c>
      <c r="E321" s="332" t="s">
        <v>222</v>
      </c>
      <c r="J321" s="332" t="s">
        <v>230</v>
      </c>
    </row>
    <row r="322" spans="1:10" ht="75.599999999999994">
      <c r="A322" s="332" t="s">
        <v>948</v>
      </c>
      <c r="B322" s="332" t="s">
        <v>940</v>
      </c>
      <c r="C322" s="332" t="s">
        <v>949</v>
      </c>
      <c r="D322" s="332" t="s">
        <v>950</v>
      </c>
      <c r="E322" s="332" t="s">
        <v>222</v>
      </c>
      <c r="J322" s="332" t="s">
        <v>225</v>
      </c>
    </row>
    <row r="323" spans="1:10" ht="126">
      <c r="A323" s="332" t="s">
        <v>951</v>
      </c>
      <c r="B323" s="332" t="s">
        <v>952</v>
      </c>
      <c r="C323" s="332" t="s">
        <v>953</v>
      </c>
      <c r="D323" s="332" t="s">
        <v>954</v>
      </c>
      <c r="E323" s="332" t="s">
        <v>287</v>
      </c>
      <c r="J323" s="332" t="s">
        <v>225</v>
      </c>
    </row>
    <row r="324" spans="1:10" ht="126">
      <c r="A324" s="332" t="s">
        <v>955</v>
      </c>
      <c r="B324" s="332" t="s">
        <v>940</v>
      </c>
      <c r="C324" s="332" t="s">
        <v>956</v>
      </c>
      <c r="D324" s="332" t="s">
        <v>957</v>
      </c>
      <c r="E324" s="332" t="s">
        <v>222</v>
      </c>
      <c r="J324" s="332" t="s">
        <v>225</v>
      </c>
    </row>
    <row r="325" spans="1:10" ht="88.2">
      <c r="A325" s="332" t="s">
        <v>958</v>
      </c>
      <c r="B325" s="332" t="s">
        <v>940</v>
      </c>
      <c r="C325" s="332" t="s">
        <v>959</v>
      </c>
      <c r="D325" s="332" t="s">
        <v>960</v>
      </c>
      <c r="E325" s="332" t="s">
        <v>222</v>
      </c>
      <c r="J325" s="332" t="s">
        <v>225</v>
      </c>
    </row>
  </sheetData>
  <sheetProtection algorithmName="SHA-512" hashValue="nosyCxKfVm5NZ+K2CrN6QGfrZbIzAP/++DqJwV1cwLI3yl/R0aZgCzE1NUbx20M1fantCVKsSK6wuf93FyDNGw==" saltValue="5PEEA1qE9IDT3iZMrIEGaw==" spinCount="100000" sheet="1" objects="1" scenarios="1"/>
  <autoFilter ref="A1:J199" xr:uid="{D11D2707-617D-42E5-BBFD-6347B32974F9}"/>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D6577-4AE4-4BDC-91CA-C580A683014D}">
  <sheetPr filterMode="1">
    <tabColor rgb="FFFF0000"/>
  </sheetPr>
  <dimension ref="A1:BQ559"/>
  <sheetViews>
    <sheetView view="pageBreakPreview" zoomScale="55" zoomScaleNormal="40" zoomScaleSheetLayoutView="55" workbookViewId="0"/>
  </sheetViews>
  <sheetFormatPr defaultColWidth="9" defaultRowHeight="12.6" outlineLevelCol="1"/>
  <cols>
    <col min="1" max="2" width="14.09765625" style="321" customWidth="1"/>
    <col min="3" max="3" width="26.3984375" style="321" customWidth="1" outlineLevel="1"/>
    <col min="4" max="4" width="36.09765625" style="321" customWidth="1" outlineLevel="1"/>
    <col min="5" max="8" width="26.3984375" style="321" customWidth="1" outlineLevel="1"/>
    <col min="9" max="9" width="26.3984375" style="321" customWidth="1"/>
    <col min="10" max="10" width="25.59765625" style="321" customWidth="1"/>
    <col min="11" max="11" width="27.59765625" style="321" customWidth="1"/>
    <col min="12" max="12" width="29.5" style="321" customWidth="1"/>
    <col min="13" max="15" width="26.3984375" style="321" customWidth="1"/>
    <col min="16" max="16" width="47.8984375" style="321" customWidth="1"/>
    <col min="17" max="20" width="29.8984375" style="322" customWidth="1" outlineLevel="1"/>
    <col min="21" max="21" width="35.09765625" style="322" customWidth="1" outlineLevel="1"/>
    <col min="22" max="35" width="13.5" style="322" customWidth="1" outlineLevel="1"/>
    <col min="36" max="36" width="34.59765625" style="322" customWidth="1" outlineLevel="1"/>
    <col min="37" max="38" width="18.09765625" style="322" customWidth="1" outlineLevel="1"/>
    <col min="39" max="40" width="24.09765625" style="322" customWidth="1" outlineLevel="1"/>
    <col min="41" max="42" width="19.59765625" style="322" customWidth="1" outlineLevel="1"/>
    <col min="43" max="45" width="18.09765625" style="322" customWidth="1" outlineLevel="1"/>
    <col min="46" max="46" width="37.09765625" style="321" customWidth="1"/>
    <col min="47" max="47" width="34.59765625" style="321" customWidth="1"/>
    <col min="48" max="48" width="20.59765625" style="321" customWidth="1"/>
    <col min="49" max="49" width="33.09765625" style="321" customWidth="1"/>
    <col min="50" max="50" width="39.59765625" style="321" customWidth="1"/>
    <col min="51" max="51" width="37.09765625" style="321" customWidth="1"/>
    <col min="52" max="52" width="42.09765625" style="321" customWidth="1"/>
    <col min="53" max="55" width="37.09765625" style="321" customWidth="1"/>
    <col min="56" max="57" width="37.09765625" style="321" hidden="1" customWidth="1" outlineLevel="1"/>
    <col min="58" max="58" width="46.8984375" style="321" hidden="1" customWidth="1" outlineLevel="1"/>
    <col min="59" max="66" width="37.09765625" style="321" hidden="1" customWidth="1" outlineLevel="1"/>
    <col min="67" max="67" width="67.3984375" style="321" customWidth="1" collapsed="1"/>
    <col min="68" max="68" width="60.3984375" style="321" customWidth="1"/>
    <col min="69" max="69" width="64.5" style="321" customWidth="1"/>
    <col min="70" max="16384" width="9" style="321"/>
  </cols>
  <sheetData>
    <row r="1" spans="1:69" s="194" customFormat="1" ht="41.4" customHeight="1" thickBot="1">
      <c r="A1" s="193" t="s">
        <v>962</v>
      </c>
      <c r="B1" s="193"/>
      <c r="G1" s="195"/>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BQ1" s="197"/>
    </row>
    <row r="2" spans="1:69" s="198" customFormat="1" ht="137.1" customHeight="1">
      <c r="A2" s="1042" t="s">
        <v>963</v>
      </c>
      <c r="B2" s="1044" t="s">
        <v>964</v>
      </c>
      <c r="C2" s="1046" t="s">
        <v>965</v>
      </c>
      <c r="D2" s="1046"/>
      <c r="E2" s="1046"/>
      <c r="F2" s="1046"/>
      <c r="G2" s="1046"/>
      <c r="H2" s="1046"/>
      <c r="I2" s="1033"/>
      <c r="J2" s="1033"/>
      <c r="K2" s="1033"/>
      <c r="L2" s="1033"/>
      <c r="M2" s="1033"/>
      <c r="N2" s="1033"/>
      <c r="O2" s="1033"/>
      <c r="P2" s="1033"/>
      <c r="Q2" s="1047" t="s">
        <v>966</v>
      </c>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8"/>
      <c r="AO2" s="1048"/>
      <c r="AP2" s="1048"/>
      <c r="AQ2" s="1048"/>
      <c r="AR2" s="1048"/>
      <c r="AS2" s="1049"/>
      <c r="AT2" s="1047" t="s">
        <v>967</v>
      </c>
      <c r="AU2" s="1048"/>
      <c r="AV2" s="1048"/>
      <c r="AW2" s="1048"/>
      <c r="AX2" s="1048"/>
      <c r="AY2" s="1048"/>
      <c r="AZ2" s="1049"/>
      <c r="BA2" s="1048" t="s">
        <v>968</v>
      </c>
      <c r="BB2" s="1048"/>
      <c r="BC2" s="1048"/>
      <c r="BD2" s="1032" t="s">
        <v>969</v>
      </c>
      <c r="BE2" s="1033"/>
      <c r="BF2" s="1033"/>
      <c r="BG2" s="1033"/>
      <c r="BH2" s="1033"/>
      <c r="BI2" s="1033"/>
      <c r="BJ2" s="1033"/>
      <c r="BK2" s="1033"/>
      <c r="BL2" s="1033"/>
      <c r="BM2" s="1033"/>
      <c r="BN2" s="1034"/>
      <c r="BO2" s="1035" t="s">
        <v>970</v>
      </c>
      <c r="BP2" s="1036"/>
      <c r="BQ2" s="1037"/>
    </row>
    <row r="3" spans="1:69" s="206" customFormat="1" ht="72.900000000000006" customHeight="1">
      <c r="A3" s="1043"/>
      <c r="B3" s="1045"/>
      <c r="C3" s="1050" t="s">
        <v>971</v>
      </c>
      <c r="D3" s="1051"/>
      <c r="E3" s="1051"/>
      <c r="F3" s="1051"/>
      <c r="G3" s="1051"/>
      <c r="H3" s="1052"/>
      <c r="I3" s="1053" t="s">
        <v>972</v>
      </c>
      <c r="J3" s="1027"/>
      <c r="K3" s="1027"/>
      <c r="L3" s="1027"/>
      <c r="M3" s="1027"/>
      <c r="N3" s="1028" t="s">
        <v>973</v>
      </c>
      <c r="O3" s="1029"/>
      <c r="P3" s="199" t="s">
        <v>974</v>
      </c>
      <c r="Q3" s="1052" t="s">
        <v>975</v>
      </c>
      <c r="R3" s="1026"/>
      <c r="S3" s="1029" t="s">
        <v>976</v>
      </c>
      <c r="T3" s="1029"/>
      <c r="U3" s="200" t="s">
        <v>977</v>
      </c>
      <c r="V3" s="1038" t="s">
        <v>978</v>
      </c>
      <c r="W3" s="1039"/>
      <c r="X3" s="1039"/>
      <c r="Y3" s="1039"/>
      <c r="Z3" s="1039"/>
      <c r="AA3" s="1039"/>
      <c r="AB3" s="1039"/>
      <c r="AC3" s="1039"/>
      <c r="AD3" s="1039"/>
      <c r="AE3" s="1039"/>
      <c r="AF3" s="1039"/>
      <c r="AG3" s="1039"/>
      <c r="AH3" s="1039"/>
      <c r="AI3" s="1040"/>
      <c r="AJ3" s="201" t="s">
        <v>979</v>
      </c>
      <c r="AK3" s="1038" t="s">
        <v>980</v>
      </c>
      <c r="AL3" s="1040"/>
      <c r="AM3" s="202" t="s">
        <v>981</v>
      </c>
      <c r="AN3" s="202" t="s">
        <v>982</v>
      </c>
      <c r="AO3" s="1041" t="s">
        <v>983</v>
      </c>
      <c r="AP3" s="1041"/>
      <c r="AQ3" s="1041"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041"/>
      <c r="AS3" s="1054"/>
      <c r="AT3" s="203" t="s">
        <v>984</v>
      </c>
      <c r="AU3" s="1052" t="s">
        <v>985</v>
      </c>
      <c r="AV3" s="1029"/>
      <c r="AW3" s="1050"/>
      <c r="AX3" s="1052" t="s">
        <v>986</v>
      </c>
      <c r="AY3" s="1029"/>
      <c r="AZ3" s="1050"/>
      <c r="BA3" s="1029" t="s">
        <v>987</v>
      </c>
      <c r="BB3" s="1029"/>
      <c r="BC3" s="1050"/>
      <c r="BD3" s="1026" t="s">
        <v>988</v>
      </c>
      <c r="BE3" s="1027"/>
      <c r="BF3" s="1027"/>
      <c r="BG3" s="1027"/>
      <c r="BH3" s="1028" t="s">
        <v>989</v>
      </c>
      <c r="BI3" s="1029"/>
      <c r="BJ3" s="1029"/>
      <c r="BK3" s="1026"/>
      <c r="BL3" s="1028" t="s">
        <v>990</v>
      </c>
      <c r="BM3" s="1026"/>
      <c r="BN3" s="204" t="s">
        <v>991</v>
      </c>
      <c r="BO3" s="1030" t="s">
        <v>992</v>
      </c>
      <c r="BP3" s="1031"/>
      <c r="BQ3" s="205"/>
    </row>
    <row r="4" spans="1:69" s="233" customFormat="1" ht="227.25" customHeight="1">
      <c r="A4" s="1043"/>
      <c r="B4" s="1045"/>
      <c r="C4" s="207" t="s">
        <v>993</v>
      </c>
      <c r="D4" s="208" t="s">
        <v>994</v>
      </c>
      <c r="E4" s="209" t="s">
        <v>995</v>
      </c>
      <c r="F4" s="210" t="s">
        <v>996</v>
      </c>
      <c r="G4" s="211" t="s">
        <v>997</v>
      </c>
      <c r="H4" s="212" t="s">
        <v>998</v>
      </c>
      <c r="I4" s="207" t="s">
        <v>999</v>
      </c>
      <c r="J4" s="208" t="s">
        <v>1000</v>
      </c>
      <c r="K4" s="209" t="s">
        <v>1001</v>
      </c>
      <c r="L4" s="209" t="s">
        <v>1002</v>
      </c>
      <c r="M4" s="211" t="s">
        <v>1003</v>
      </c>
      <c r="N4" s="213" t="s">
        <v>1004</v>
      </c>
      <c r="O4" s="213" t="s">
        <v>1005</v>
      </c>
      <c r="P4" s="214" t="s">
        <v>1006</v>
      </c>
      <c r="Q4" s="215" t="s">
        <v>1007</v>
      </c>
      <c r="R4" s="216" t="s">
        <v>1008</v>
      </c>
      <c r="S4" s="215" t="s">
        <v>1009</v>
      </c>
      <c r="T4" s="217" t="s">
        <v>1010</v>
      </c>
      <c r="U4" s="218" t="s">
        <v>1011</v>
      </c>
      <c r="V4" s="219" t="s">
        <v>1012</v>
      </c>
      <c r="W4" s="220" t="s">
        <v>1013</v>
      </c>
      <c r="X4" s="219" t="s">
        <v>1014</v>
      </c>
      <c r="Y4" s="220" t="s">
        <v>1015</v>
      </c>
      <c r="Z4" s="219" t="s">
        <v>1016</v>
      </c>
      <c r="AA4" s="220" t="s">
        <v>1017</v>
      </c>
      <c r="AB4" s="219" t="s">
        <v>1018</v>
      </c>
      <c r="AC4" s="220" t="s">
        <v>1019</v>
      </c>
      <c r="AD4" s="219" t="s">
        <v>1020</v>
      </c>
      <c r="AE4" s="220" t="s">
        <v>1021</v>
      </c>
      <c r="AF4" s="219" t="s">
        <v>1022</v>
      </c>
      <c r="AG4" s="220" t="s">
        <v>1023</v>
      </c>
      <c r="AH4" s="219" t="s">
        <v>1024</v>
      </c>
      <c r="AI4" s="220" t="s">
        <v>1025</v>
      </c>
      <c r="AJ4" s="219" t="s">
        <v>1026</v>
      </c>
      <c r="AK4" s="219" t="s">
        <v>1027</v>
      </c>
      <c r="AL4" s="220" t="s">
        <v>1028</v>
      </c>
      <c r="AM4" s="219" t="s">
        <v>1029</v>
      </c>
      <c r="AN4" s="219" t="s">
        <v>1030</v>
      </c>
      <c r="AO4" s="219" t="s">
        <v>1031</v>
      </c>
      <c r="AP4" s="221" t="s">
        <v>1032</v>
      </c>
      <c r="AQ4" s="222" t="s">
        <v>1033</v>
      </c>
      <c r="AR4" s="222" t="s">
        <v>1034</v>
      </c>
      <c r="AS4" s="223" t="s">
        <v>1035</v>
      </c>
      <c r="AT4" s="224" t="s">
        <v>1036</v>
      </c>
      <c r="AU4" s="225" t="s">
        <v>1037</v>
      </c>
      <c r="AV4" s="226" t="s">
        <v>1038</v>
      </c>
      <c r="AW4" s="227" t="s">
        <v>1039</v>
      </c>
      <c r="AX4" s="225" t="s">
        <v>1040</v>
      </c>
      <c r="AY4" s="228" t="s">
        <v>1038</v>
      </c>
      <c r="AZ4" s="229" t="s">
        <v>1039</v>
      </c>
      <c r="BA4" s="230" t="s">
        <v>1041</v>
      </c>
      <c r="BB4" s="231" t="s">
        <v>1042</v>
      </c>
      <c r="BC4" s="227" t="s">
        <v>1043</v>
      </c>
      <c r="BD4" s="207" t="s">
        <v>1044</v>
      </c>
      <c r="BE4" s="213" t="s">
        <v>1045</v>
      </c>
      <c r="BF4" s="216" t="s">
        <v>1046</v>
      </c>
      <c r="BG4" s="213" t="s">
        <v>1047</v>
      </c>
      <c r="BH4" s="213" t="s">
        <v>1048</v>
      </c>
      <c r="BI4" s="216" t="s">
        <v>1049</v>
      </c>
      <c r="BJ4" s="213" t="s">
        <v>1050</v>
      </c>
      <c r="BK4" s="213" t="s">
        <v>1051</v>
      </c>
      <c r="BL4" s="213" t="s">
        <v>1052</v>
      </c>
      <c r="BM4" s="216" t="s">
        <v>1053</v>
      </c>
      <c r="BN4" s="208" t="s">
        <v>1054</v>
      </c>
      <c r="BO4" s="216" t="s">
        <v>1055</v>
      </c>
      <c r="BP4" s="216" t="s">
        <v>1056</v>
      </c>
      <c r="BQ4" s="232" t="s">
        <v>1056</v>
      </c>
    </row>
    <row r="5" spans="1:69" s="233" customFormat="1" ht="32.4">
      <c r="A5" s="234"/>
      <c r="B5" s="235" t="s">
        <v>1057</v>
      </c>
      <c r="C5" s="236" t="s">
        <v>1058</v>
      </c>
      <c r="D5" s="236" t="s">
        <v>1058</v>
      </c>
      <c r="E5" s="237" t="s">
        <v>1058</v>
      </c>
      <c r="F5" s="237" t="s">
        <v>1058</v>
      </c>
      <c r="G5" s="238" t="s">
        <v>1058</v>
      </c>
      <c r="H5" s="238" t="s">
        <v>1059</v>
      </c>
      <c r="I5" s="239" t="s">
        <v>1060</v>
      </c>
      <c r="J5" s="240" t="s">
        <v>1060</v>
      </c>
      <c r="K5" s="241" t="s">
        <v>1060</v>
      </c>
      <c r="L5" s="241" t="s">
        <v>1060</v>
      </c>
      <c r="M5" s="241" t="s">
        <v>1060</v>
      </c>
      <c r="N5" s="242" t="s">
        <v>1061</v>
      </c>
      <c r="O5" s="236" t="s">
        <v>1061</v>
      </c>
      <c r="P5" s="243" t="s">
        <v>1058</v>
      </c>
      <c r="Q5" s="239" t="s">
        <v>1061</v>
      </c>
      <c r="R5" s="238" t="s">
        <v>1059</v>
      </c>
      <c r="S5" s="240" t="s">
        <v>1061</v>
      </c>
      <c r="T5" s="244" t="s">
        <v>1059</v>
      </c>
      <c r="U5" s="245" t="s">
        <v>1061</v>
      </c>
      <c r="V5" s="236" t="s">
        <v>1061</v>
      </c>
      <c r="W5" s="236" t="s">
        <v>1061</v>
      </c>
      <c r="X5" s="236" t="s">
        <v>1061</v>
      </c>
      <c r="Y5" s="236" t="s">
        <v>1061</v>
      </c>
      <c r="Z5" s="236" t="s">
        <v>1061</v>
      </c>
      <c r="AA5" s="236" t="s">
        <v>1061</v>
      </c>
      <c r="AB5" s="236" t="s">
        <v>1061</v>
      </c>
      <c r="AC5" s="236" t="s">
        <v>1061</v>
      </c>
      <c r="AD5" s="236" t="s">
        <v>1061</v>
      </c>
      <c r="AE5" s="236" t="s">
        <v>1061</v>
      </c>
      <c r="AF5" s="236" t="s">
        <v>1061</v>
      </c>
      <c r="AG5" s="236" t="s">
        <v>1061</v>
      </c>
      <c r="AH5" s="236" t="s">
        <v>1061</v>
      </c>
      <c r="AI5" s="236" t="s">
        <v>1061</v>
      </c>
      <c r="AJ5" s="236" t="s">
        <v>1061</v>
      </c>
      <c r="AK5" s="236" t="s">
        <v>1061</v>
      </c>
      <c r="AL5" s="236" t="s">
        <v>1061</v>
      </c>
      <c r="AM5" s="236" t="s">
        <v>1061</v>
      </c>
      <c r="AN5" s="236" t="s">
        <v>1061</v>
      </c>
      <c r="AO5" s="236" t="s">
        <v>1061</v>
      </c>
      <c r="AP5" s="236" t="s">
        <v>1061</v>
      </c>
      <c r="AQ5" s="236" t="s">
        <v>1062</v>
      </c>
      <c r="AR5" s="236" t="s">
        <v>1063</v>
      </c>
      <c r="AS5" s="246" t="s">
        <v>1064</v>
      </c>
      <c r="AT5" s="247" t="s">
        <v>1061</v>
      </c>
      <c r="AU5" s="239" t="s">
        <v>1058</v>
      </c>
      <c r="AV5" s="248" t="s">
        <v>1061</v>
      </c>
      <c r="AW5" s="249" t="s">
        <v>1058</v>
      </c>
      <c r="AX5" s="250" t="s">
        <v>1058</v>
      </c>
      <c r="AY5" s="248" t="s">
        <v>1061</v>
      </c>
      <c r="AZ5" s="249" t="s">
        <v>1058</v>
      </c>
      <c r="BA5" s="250" t="s">
        <v>1061</v>
      </c>
      <c r="BB5" s="241" t="s">
        <v>1058</v>
      </c>
      <c r="BC5" s="238" t="s">
        <v>1065</v>
      </c>
      <c r="BD5" s="245" t="s">
        <v>1061</v>
      </c>
      <c r="BE5" s="236" t="s">
        <v>1066</v>
      </c>
      <c r="BF5" s="237" t="s">
        <v>1058</v>
      </c>
      <c r="BG5" s="236" t="s">
        <v>1061</v>
      </c>
      <c r="BH5" s="236" t="s">
        <v>1061</v>
      </c>
      <c r="BI5" s="237" t="s">
        <v>1058</v>
      </c>
      <c r="BJ5" s="236" t="s">
        <v>1067</v>
      </c>
      <c r="BK5" s="236" t="s">
        <v>1067</v>
      </c>
      <c r="BL5" s="236" t="s">
        <v>1061</v>
      </c>
      <c r="BM5" s="237" t="s">
        <v>1061</v>
      </c>
      <c r="BN5" s="240" t="s">
        <v>1058</v>
      </c>
      <c r="BO5" s="237" t="s">
        <v>1058</v>
      </c>
      <c r="BP5" s="237" t="s">
        <v>1060</v>
      </c>
      <c r="BQ5" s="244" t="s">
        <v>1066</v>
      </c>
    </row>
    <row r="6" spans="1:69" s="272" customFormat="1" ht="69.599999999999994" hidden="1">
      <c r="A6" s="251" t="s">
        <v>1068</v>
      </c>
      <c r="B6" s="252" t="s">
        <v>1069</v>
      </c>
      <c r="C6" s="253" t="s">
        <v>251</v>
      </c>
      <c r="D6" s="254" t="s">
        <v>1070</v>
      </c>
      <c r="E6" s="254"/>
      <c r="F6" s="254"/>
      <c r="G6" s="255"/>
      <c r="H6" s="256" t="s">
        <v>1071</v>
      </c>
      <c r="I6" s="257" t="s">
        <v>1072</v>
      </c>
      <c r="J6" s="254" t="s">
        <v>1073</v>
      </c>
      <c r="K6" s="254"/>
      <c r="L6" s="254"/>
      <c r="M6" s="255"/>
      <c r="N6" s="258" t="s">
        <v>1074</v>
      </c>
      <c r="O6" s="258" t="s">
        <v>1075</v>
      </c>
      <c r="P6" s="255"/>
      <c r="Q6" s="259" t="s">
        <v>225</v>
      </c>
      <c r="R6" s="260" t="s">
        <v>1076</v>
      </c>
      <c r="S6" s="261" t="s">
        <v>225</v>
      </c>
      <c r="T6" s="262" t="s">
        <v>1076</v>
      </c>
      <c r="U6" s="263" t="s">
        <v>1077</v>
      </c>
      <c r="V6" s="264" t="s">
        <v>1078</v>
      </c>
      <c r="W6" s="264" t="s">
        <v>1078</v>
      </c>
      <c r="X6" s="264" t="s">
        <v>1078</v>
      </c>
      <c r="Y6" s="264" t="s">
        <v>1078</v>
      </c>
      <c r="Z6" s="264" t="s">
        <v>1078</v>
      </c>
      <c r="AA6" s="264" t="s">
        <v>1078</v>
      </c>
      <c r="AB6" s="264" t="s">
        <v>1078</v>
      </c>
      <c r="AC6" s="264" t="s">
        <v>1078</v>
      </c>
      <c r="AD6" s="264" t="s">
        <v>1078</v>
      </c>
      <c r="AE6" s="264" t="s">
        <v>1078</v>
      </c>
      <c r="AF6" s="264" t="s">
        <v>1078</v>
      </c>
      <c r="AG6" s="264" t="s">
        <v>1078</v>
      </c>
      <c r="AH6" s="264" t="s">
        <v>1078</v>
      </c>
      <c r="AI6" s="264" t="s">
        <v>1078</v>
      </c>
      <c r="AJ6" s="264" t="s">
        <v>1077</v>
      </c>
      <c r="AK6" s="264" t="s">
        <v>1077</v>
      </c>
      <c r="AL6" s="264" t="s">
        <v>1077</v>
      </c>
      <c r="AM6" s="264" t="s">
        <v>1077</v>
      </c>
      <c r="AN6" s="264" t="s">
        <v>1077</v>
      </c>
      <c r="AO6" s="264" t="s">
        <v>1077</v>
      </c>
      <c r="AP6" s="264" t="s">
        <v>1077</v>
      </c>
      <c r="AQ6" s="265"/>
      <c r="AR6" s="265"/>
      <c r="AS6" s="266"/>
      <c r="AT6" s="267" t="s">
        <v>254</v>
      </c>
      <c r="AU6" s="257"/>
      <c r="AV6" s="253"/>
      <c r="AW6" s="268"/>
      <c r="AX6" s="253" t="s">
        <v>1079</v>
      </c>
      <c r="AY6" s="253" t="s">
        <v>1080</v>
      </c>
      <c r="AZ6" s="269" t="s">
        <v>1081</v>
      </c>
      <c r="BA6" s="261" t="s">
        <v>1082</v>
      </c>
      <c r="BB6" s="252" t="s">
        <v>1083</v>
      </c>
      <c r="BC6" s="270" t="s">
        <v>1084</v>
      </c>
      <c r="BD6" s="261" t="s">
        <v>1085</v>
      </c>
      <c r="BE6" s="260" t="s">
        <v>1086</v>
      </c>
      <c r="BF6" s="252" t="s">
        <v>1087</v>
      </c>
      <c r="BG6" s="252" t="s">
        <v>1088</v>
      </c>
      <c r="BH6" s="252" t="s">
        <v>1089</v>
      </c>
      <c r="BI6" s="252"/>
      <c r="BJ6" s="252"/>
      <c r="BK6" s="254"/>
      <c r="BL6" s="254" t="s">
        <v>1090</v>
      </c>
      <c r="BM6" s="254"/>
      <c r="BN6" s="271" t="s">
        <v>1091</v>
      </c>
      <c r="BO6" s="252"/>
      <c r="BP6" s="252"/>
      <c r="BQ6" s="270"/>
    </row>
    <row r="7" spans="1:69" s="272" customFormat="1" ht="330.6">
      <c r="A7" s="251" t="s">
        <v>1080</v>
      </c>
      <c r="B7" s="252" t="s">
        <v>250</v>
      </c>
      <c r="C7" s="253" t="s">
        <v>251</v>
      </c>
      <c r="D7" s="254" t="s">
        <v>252</v>
      </c>
      <c r="E7" s="254" t="s">
        <v>1092</v>
      </c>
      <c r="F7" s="254" t="s">
        <v>1093</v>
      </c>
      <c r="G7" s="255" t="s">
        <v>1094</v>
      </c>
      <c r="H7" s="256" t="s">
        <v>1095</v>
      </c>
      <c r="I7" s="257" t="s">
        <v>1072</v>
      </c>
      <c r="J7" s="254" t="s">
        <v>1096</v>
      </c>
      <c r="K7" s="254" t="s">
        <v>1097</v>
      </c>
      <c r="L7" s="254" t="s">
        <v>1098</v>
      </c>
      <c r="M7" s="255" t="s">
        <v>1099</v>
      </c>
      <c r="N7" s="258" t="s">
        <v>1074</v>
      </c>
      <c r="O7" s="258" t="s">
        <v>1075</v>
      </c>
      <c r="P7" s="255" t="s">
        <v>1100</v>
      </c>
      <c r="Q7" s="259" t="s">
        <v>225</v>
      </c>
      <c r="R7" s="260" t="s">
        <v>1095</v>
      </c>
      <c r="S7" s="261" t="s">
        <v>225</v>
      </c>
      <c r="T7" s="262" t="s">
        <v>1095</v>
      </c>
      <c r="U7" s="263" t="s">
        <v>1078</v>
      </c>
      <c r="V7" s="264" t="s">
        <v>1078</v>
      </c>
      <c r="W7" s="264" t="s">
        <v>1078</v>
      </c>
      <c r="X7" s="264" t="s">
        <v>1078</v>
      </c>
      <c r="Y7" s="264" t="s">
        <v>1078</v>
      </c>
      <c r="Z7" s="264" t="s">
        <v>1078</v>
      </c>
      <c r="AA7" s="264" t="s">
        <v>1078</v>
      </c>
      <c r="AB7" s="264" t="s">
        <v>1078</v>
      </c>
      <c r="AC7" s="264" t="s">
        <v>1078</v>
      </c>
      <c r="AD7" s="264" t="s">
        <v>1078</v>
      </c>
      <c r="AE7" s="264" t="s">
        <v>1078</v>
      </c>
      <c r="AF7" s="264" t="s">
        <v>1078</v>
      </c>
      <c r="AG7" s="264" t="s">
        <v>1078</v>
      </c>
      <c r="AH7" s="264" t="s">
        <v>1078</v>
      </c>
      <c r="AI7" s="264" t="s">
        <v>1078</v>
      </c>
      <c r="AJ7" s="264" t="s">
        <v>1077</v>
      </c>
      <c r="AK7" s="264" t="s">
        <v>1077</v>
      </c>
      <c r="AL7" s="264" t="s">
        <v>1077</v>
      </c>
      <c r="AM7" s="264" t="s">
        <v>1077</v>
      </c>
      <c r="AN7" s="264" t="s">
        <v>1077</v>
      </c>
      <c r="AO7" s="264" t="s">
        <v>1077</v>
      </c>
      <c r="AP7" s="264" t="s">
        <v>1077</v>
      </c>
      <c r="AQ7" s="265"/>
      <c r="AR7" s="265"/>
      <c r="AS7" s="266"/>
      <c r="AT7" s="267" t="s">
        <v>254</v>
      </c>
      <c r="AU7" s="257"/>
      <c r="AV7" s="253"/>
      <c r="AW7" s="268"/>
      <c r="AX7" s="253" t="s">
        <v>1101</v>
      </c>
      <c r="AY7" s="253" t="s">
        <v>1080</v>
      </c>
      <c r="AZ7" s="269" t="s">
        <v>1102</v>
      </c>
      <c r="BA7" s="261" t="s">
        <v>1082</v>
      </c>
      <c r="BB7" s="252" t="s">
        <v>1094</v>
      </c>
      <c r="BC7" s="270" t="s">
        <v>1103</v>
      </c>
      <c r="BD7" s="261" t="s">
        <v>1104</v>
      </c>
      <c r="BE7" s="260" t="s">
        <v>1105</v>
      </c>
      <c r="BF7" s="252"/>
      <c r="BG7" s="252" t="s">
        <v>1106</v>
      </c>
      <c r="BH7" s="252" t="s">
        <v>1089</v>
      </c>
      <c r="BI7" s="252"/>
      <c r="BJ7" s="252"/>
      <c r="BK7" s="254"/>
      <c r="BL7" s="254" t="s">
        <v>1090</v>
      </c>
      <c r="BM7" s="254"/>
      <c r="BN7" s="271" t="s">
        <v>1107</v>
      </c>
      <c r="BO7" s="252" t="s">
        <v>1108</v>
      </c>
      <c r="BP7" s="252" t="s">
        <v>1109</v>
      </c>
      <c r="BQ7" s="270"/>
    </row>
    <row r="8" spans="1:69" s="272" customFormat="1" ht="156.6">
      <c r="A8" s="251" t="s">
        <v>1080</v>
      </c>
      <c r="B8" s="252" t="s">
        <v>255</v>
      </c>
      <c r="C8" s="253" t="s">
        <v>251</v>
      </c>
      <c r="D8" s="254" t="s">
        <v>252</v>
      </c>
      <c r="E8" s="254" t="s">
        <v>256</v>
      </c>
      <c r="F8" s="254" t="s">
        <v>1110</v>
      </c>
      <c r="G8" s="255" t="s">
        <v>1111</v>
      </c>
      <c r="H8" s="256" t="s">
        <v>1095</v>
      </c>
      <c r="I8" s="257" t="s">
        <v>1072</v>
      </c>
      <c r="J8" s="254" t="s">
        <v>1096</v>
      </c>
      <c r="K8" s="254" t="s">
        <v>1112</v>
      </c>
      <c r="L8" s="254" t="s">
        <v>1113</v>
      </c>
      <c r="M8" s="255" t="s">
        <v>1114</v>
      </c>
      <c r="N8" s="258" t="s">
        <v>1074</v>
      </c>
      <c r="O8" s="258" t="s">
        <v>1075</v>
      </c>
      <c r="P8" s="255" t="s">
        <v>1115</v>
      </c>
      <c r="Q8" s="259" t="s">
        <v>225</v>
      </c>
      <c r="R8" s="260" t="s">
        <v>1095</v>
      </c>
      <c r="S8" s="261" t="s">
        <v>225</v>
      </c>
      <c r="T8" s="262" t="s">
        <v>1095</v>
      </c>
      <c r="U8" s="263" t="s">
        <v>1078</v>
      </c>
      <c r="V8" s="264" t="s">
        <v>1078</v>
      </c>
      <c r="W8" s="264" t="s">
        <v>1078</v>
      </c>
      <c r="X8" s="264" t="s">
        <v>1078</v>
      </c>
      <c r="Y8" s="264" t="s">
        <v>1078</v>
      </c>
      <c r="Z8" s="264" t="s">
        <v>1078</v>
      </c>
      <c r="AA8" s="264" t="s">
        <v>1078</v>
      </c>
      <c r="AB8" s="264" t="s">
        <v>1078</v>
      </c>
      <c r="AC8" s="264" t="s">
        <v>1078</v>
      </c>
      <c r="AD8" s="264" t="s">
        <v>1078</v>
      </c>
      <c r="AE8" s="264" t="s">
        <v>1078</v>
      </c>
      <c r="AF8" s="264" t="s">
        <v>1078</v>
      </c>
      <c r="AG8" s="264" t="s">
        <v>1078</v>
      </c>
      <c r="AH8" s="264" t="s">
        <v>1078</v>
      </c>
      <c r="AI8" s="264" t="s">
        <v>1078</v>
      </c>
      <c r="AJ8" s="264" t="s">
        <v>1077</v>
      </c>
      <c r="AK8" s="264" t="s">
        <v>1077</v>
      </c>
      <c r="AL8" s="264" t="s">
        <v>1077</v>
      </c>
      <c r="AM8" s="264" t="s">
        <v>1077</v>
      </c>
      <c r="AN8" s="264" t="s">
        <v>1077</v>
      </c>
      <c r="AO8" s="264" t="s">
        <v>1077</v>
      </c>
      <c r="AP8" s="264" t="s">
        <v>1077</v>
      </c>
      <c r="AQ8" s="265"/>
      <c r="AR8" s="265"/>
      <c r="AS8" s="266"/>
      <c r="AT8" s="267" t="s">
        <v>254</v>
      </c>
      <c r="AU8" s="257"/>
      <c r="AV8" s="253"/>
      <c r="AW8" s="268"/>
      <c r="AX8" s="253" t="s">
        <v>1101</v>
      </c>
      <c r="AY8" s="253" t="s">
        <v>1080</v>
      </c>
      <c r="AZ8" s="269" t="s">
        <v>1102</v>
      </c>
      <c r="BA8" s="261" t="s">
        <v>1082</v>
      </c>
      <c r="BB8" s="252" t="s">
        <v>1116</v>
      </c>
      <c r="BC8" s="270" t="s">
        <v>1117</v>
      </c>
      <c r="BD8" s="261" t="s">
        <v>1104</v>
      </c>
      <c r="BE8" s="260" t="s">
        <v>1118</v>
      </c>
      <c r="BF8" s="252"/>
      <c r="BG8" s="252" t="s">
        <v>1106</v>
      </c>
      <c r="BH8" s="252" t="s">
        <v>1089</v>
      </c>
      <c r="BI8" s="252"/>
      <c r="BJ8" s="252"/>
      <c r="BK8" s="254"/>
      <c r="BL8" s="254" t="s">
        <v>1119</v>
      </c>
      <c r="BM8" s="254"/>
      <c r="BN8" s="271" t="s">
        <v>1107</v>
      </c>
      <c r="BO8" s="252" t="s">
        <v>1108</v>
      </c>
      <c r="BP8" s="252" t="s">
        <v>1109</v>
      </c>
      <c r="BQ8" s="270"/>
    </row>
    <row r="9" spans="1:69" s="272" customFormat="1" ht="191.4" hidden="1">
      <c r="A9" s="251" t="s">
        <v>1080</v>
      </c>
      <c r="B9" s="252" t="s">
        <v>257</v>
      </c>
      <c r="C9" s="253" t="s">
        <v>258</v>
      </c>
      <c r="D9" s="254" t="s">
        <v>259</v>
      </c>
      <c r="E9" s="254" t="s">
        <v>260</v>
      </c>
      <c r="F9" s="254"/>
      <c r="G9" s="255"/>
      <c r="H9" s="255"/>
      <c r="I9" s="257" t="s">
        <v>1120</v>
      </c>
      <c r="J9" s="254" t="s">
        <v>1121</v>
      </c>
      <c r="K9" s="254"/>
      <c r="L9" s="254"/>
      <c r="M9" s="255"/>
      <c r="N9" s="258" t="s">
        <v>1122</v>
      </c>
      <c r="O9" s="258"/>
      <c r="P9" s="255"/>
      <c r="Q9" s="259" t="s">
        <v>225</v>
      </c>
      <c r="R9" s="252" t="s">
        <v>1123</v>
      </c>
      <c r="S9" s="261" t="s">
        <v>1124</v>
      </c>
      <c r="T9" s="273"/>
      <c r="U9" s="263" t="s">
        <v>1078</v>
      </c>
      <c r="V9" s="264" t="s">
        <v>1078</v>
      </c>
      <c r="W9" s="264" t="s">
        <v>1077</v>
      </c>
      <c r="X9" s="264" t="s">
        <v>1078</v>
      </c>
      <c r="Y9" s="264" t="s">
        <v>1077</v>
      </c>
      <c r="Z9" s="264" t="s">
        <v>1078</v>
      </c>
      <c r="AA9" s="264" t="s">
        <v>1077</v>
      </c>
      <c r="AB9" s="264" t="s">
        <v>1078</v>
      </c>
      <c r="AC9" s="264" t="s">
        <v>1077</v>
      </c>
      <c r="AD9" s="264" t="s">
        <v>1078</v>
      </c>
      <c r="AE9" s="264" t="s">
        <v>1077</v>
      </c>
      <c r="AF9" s="264" t="s">
        <v>1078</v>
      </c>
      <c r="AG9" s="264" t="s">
        <v>1077</v>
      </c>
      <c r="AH9" s="264" t="s">
        <v>1078</v>
      </c>
      <c r="AI9" s="264" t="s">
        <v>1077</v>
      </c>
      <c r="AJ9" s="264" t="s">
        <v>1077</v>
      </c>
      <c r="AK9" s="264" t="s">
        <v>1077</v>
      </c>
      <c r="AL9" s="264" t="s">
        <v>1077</v>
      </c>
      <c r="AM9" s="264" t="s">
        <v>1077</v>
      </c>
      <c r="AN9" s="264" t="s">
        <v>1077</v>
      </c>
      <c r="AO9" s="264" t="s">
        <v>1077</v>
      </c>
      <c r="AP9" s="264" t="s">
        <v>1077</v>
      </c>
      <c r="AQ9" s="265"/>
      <c r="AR9" s="265"/>
      <c r="AS9" s="266"/>
      <c r="AT9" s="267" t="s">
        <v>254</v>
      </c>
      <c r="AU9" s="257"/>
      <c r="AV9" s="253"/>
      <c r="AW9" s="268"/>
      <c r="AX9" s="253" t="s">
        <v>1125</v>
      </c>
      <c r="AY9" s="253" t="s">
        <v>1080</v>
      </c>
      <c r="AZ9" s="269"/>
      <c r="BA9" s="261" t="s">
        <v>1089</v>
      </c>
      <c r="BB9" s="252"/>
      <c r="BC9" s="270"/>
      <c r="BD9" s="261" t="s">
        <v>1126</v>
      </c>
      <c r="BE9" s="260" t="s">
        <v>1127</v>
      </c>
      <c r="BF9" s="252"/>
      <c r="BG9" s="252" t="s">
        <v>1128</v>
      </c>
      <c r="BH9" s="252" t="s">
        <v>1082</v>
      </c>
      <c r="BI9" s="252" t="s">
        <v>1129</v>
      </c>
      <c r="BJ9" s="252" t="s">
        <v>1130</v>
      </c>
      <c r="BK9" s="254" t="s">
        <v>1131</v>
      </c>
      <c r="BL9" s="254" t="s">
        <v>1089</v>
      </c>
      <c r="BM9" s="254"/>
      <c r="BN9" s="271">
        <v>45461</v>
      </c>
      <c r="BO9" s="252"/>
      <c r="BP9" s="252"/>
      <c r="BQ9" s="270"/>
    </row>
    <row r="10" spans="1:69" s="272" customFormat="1" ht="104.4" hidden="1">
      <c r="A10" s="251" t="s">
        <v>1080</v>
      </c>
      <c r="B10" s="252" t="s">
        <v>1132</v>
      </c>
      <c r="C10" s="253" t="s">
        <v>1133</v>
      </c>
      <c r="D10" s="254" t="s">
        <v>1134</v>
      </c>
      <c r="E10" s="254" t="s">
        <v>1135</v>
      </c>
      <c r="F10" s="254" t="s">
        <v>1136</v>
      </c>
      <c r="G10" s="255" t="s">
        <v>1137</v>
      </c>
      <c r="H10" s="256" t="s">
        <v>1138</v>
      </c>
      <c r="I10" s="257" t="s">
        <v>1139</v>
      </c>
      <c r="J10" s="254" t="s">
        <v>1140</v>
      </c>
      <c r="K10" s="254" t="s">
        <v>1141</v>
      </c>
      <c r="L10" s="254" t="s">
        <v>1142</v>
      </c>
      <c r="M10" s="255" t="s">
        <v>1143</v>
      </c>
      <c r="N10" s="258"/>
      <c r="O10" s="258" t="s">
        <v>1075</v>
      </c>
      <c r="P10" s="255"/>
      <c r="Q10" s="259" t="s">
        <v>895</v>
      </c>
      <c r="R10" s="260" t="s">
        <v>1144</v>
      </c>
      <c r="S10" s="261" t="s">
        <v>225</v>
      </c>
      <c r="T10" s="262" t="s">
        <v>1145</v>
      </c>
      <c r="U10" s="263" t="s">
        <v>1077</v>
      </c>
      <c r="V10" s="264" t="s">
        <v>1077</v>
      </c>
      <c r="W10" s="264" t="s">
        <v>1078</v>
      </c>
      <c r="X10" s="264" t="s">
        <v>1077</v>
      </c>
      <c r="Y10" s="264" t="s">
        <v>1078</v>
      </c>
      <c r="Z10" s="264" t="s">
        <v>1077</v>
      </c>
      <c r="AA10" s="264" t="s">
        <v>1078</v>
      </c>
      <c r="AB10" s="264" t="s">
        <v>1077</v>
      </c>
      <c r="AC10" s="264" t="s">
        <v>1078</v>
      </c>
      <c r="AD10" s="264" t="s">
        <v>1077</v>
      </c>
      <c r="AE10" s="264" t="s">
        <v>1078</v>
      </c>
      <c r="AF10" s="264" t="s">
        <v>1077</v>
      </c>
      <c r="AG10" s="264" t="s">
        <v>1078</v>
      </c>
      <c r="AH10" s="264" t="s">
        <v>1077</v>
      </c>
      <c r="AI10" s="264" t="s">
        <v>1078</v>
      </c>
      <c r="AJ10" s="264" t="s">
        <v>1077</v>
      </c>
      <c r="AK10" s="264" t="s">
        <v>1077</v>
      </c>
      <c r="AL10" s="264" t="s">
        <v>1077</v>
      </c>
      <c r="AM10" s="264" t="s">
        <v>1077</v>
      </c>
      <c r="AN10" s="264" t="s">
        <v>1077</v>
      </c>
      <c r="AO10" s="264" t="s">
        <v>1077</v>
      </c>
      <c r="AP10" s="264" t="s">
        <v>1078</v>
      </c>
      <c r="AQ10" s="265" t="s">
        <v>1146</v>
      </c>
      <c r="AR10" s="265" t="s">
        <v>1147</v>
      </c>
      <c r="AS10" s="266"/>
      <c r="AT10" s="267" t="s">
        <v>222</v>
      </c>
      <c r="AU10" s="257" t="s">
        <v>1148</v>
      </c>
      <c r="AV10" s="253" t="s">
        <v>1089</v>
      </c>
      <c r="AW10" s="268" t="s">
        <v>1148</v>
      </c>
      <c r="AX10" s="253" t="s">
        <v>1148</v>
      </c>
      <c r="AY10" s="253" t="s">
        <v>1089</v>
      </c>
      <c r="AZ10" s="269" t="s">
        <v>1149</v>
      </c>
      <c r="BA10" s="261" t="s">
        <v>1082</v>
      </c>
      <c r="BB10" s="252" t="s">
        <v>1150</v>
      </c>
      <c r="BC10" s="270" t="s">
        <v>1151</v>
      </c>
      <c r="BD10" s="261" t="s">
        <v>1126</v>
      </c>
      <c r="BE10" s="260" t="s">
        <v>1152</v>
      </c>
      <c r="BF10" s="252"/>
      <c r="BG10" s="252" t="s">
        <v>1106</v>
      </c>
      <c r="BH10" s="252" t="s">
        <v>1082</v>
      </c>
      <c r="BI10" s="252" t="s">
        <v>1129</v>
      </c>
      <c r="BJ10" s="252" t="s">
        <v>1130</v>
      </c>
      <c r="BK10" s="254" t="s">
        <v>1153</v>
      </c>
      <c r="BL10" s="254" t="s">
        <v>1154</v>
      </c>
      <c r="BM10" s="254"/>
      <c r="BN10" s="271" t="s">
        <v>1155</v>
      </c>
      <c r="BO10" s="252" t="s">
        <v>1156</v>
      </c>
      <c r="BP10" s="252"/>
      <c r="BQ10" s="270"/>
    </row>
    <row r="11" spans="1:69" s="272" customFormat="1" ht="139.19999999999999" hidden="1">
      <c r="A11" s="251" t="s">
        <v>1080</v>
      </c>
      <c r="B11" s="252" t="s">
        <v>1157</v>
      </c>
      <c r="C11" s="253" t="s">
        <v>1133</v>
      </c>
      <c r="D11" s="254" t="s">
        <v>1158</v>
      </c>
      <c r="E11" s="254" t="s">
        <v>1159</v>
      </c>
      <c r="F11" s="254" t="s">
        <v>1160</v>
      </c>
      <c r="G11" s="255" t="s">
        <v>1161</v>
      </c>
      <c r="H11" s="256" t="s">
        <v>1162</v>
      </c>
      <c r="I11" s="257" t="s">
        <v>1139</v>
      </c>
      <c r="J11" s="254" t="s">
        <v>1140</v>
      </c>
      <c r="K11" s="254" t="s">
        <v>1163</v>
      </c>
      <c r="L11" s="254" t="s">
        <v>1164</v>
      </c>
      <c r="M11" s="255" t="s">
        <v>1165</v>
      </c>
      <c r="N11" s="258"/>
      <c r="O11" s="258" t="s">
        <v>1166</v>
      </c>
      <c r="P11" s="255" t="s">
        <v>1167</v>
      </c>
      <c r="Q11" s="259" t="s">
        <v>895</v>
      </c>
      <c r="R11" s="252"/>
      <c r="S11" s="261" t="s">
        <v>225</v>
      </c>
      <c r="T11" s="262" t="s">
        <v>1168</v>
      </c>
      <c r="U11" s="263" t="s">
        <v>1077</v>
      </c>
      <c r="V11" s="264" t="s">
        <v>1077</v>
      </c>
      <c r="W11" s="264" t="s">
        <v>1077</v>
      </c>
      <c r="X11" s="264" t="s">
        <v>1077</v>
      </c>
      <c r="Y11" s="264" t="s">
        <v>1077</v>
      </c>
      <c r="Z11" s="264" t="s">
        <v>1077</v>
      </c>
      <c r="AA11" s="264" t="s">
        <v>1077</v>
      </c>
      <c r="AB11" s="264" t="s">
        <v>1077</v>
      </c>
      <c r="AC11" s="264" t="s">
        <v>1077</v>
      </c>
      <c r="AD11" s="264" t="s">
        <v>1077</v>
      </c>
      <c r="AE11" s="264" t="s">
        <v>1077</v>
      </c>
      <c r="AF11" s="264" t="s">
        <v>1077</v>
      </c>
      <c r="AG11" s="264" t="s">
        <v>1077</v>
      </c>
      <c r="AH11" s="264" t="s">
        <v>1077</v>
      </c>
      <c r="AI11" s="264" t="s">
        <v>1077</v>
      </c>
      <c r="AJ11" s="264" t="s">
        <v>1077</v>
      </c>
      <c r="AK11" s="264" t="s">
        <v>1077</v>
      </c>
      <c r="AL11" s="264" t="s">
        <v>1077</v>
      </c>
      <c r="AM11" s="264" t="s">
        <v>1077</v>
      </c>
      <c r="AN11" s="264" t="s">
        <v>1077</v>
      </c>
      <c r="AO11" s="264" t="s">
        <v>1077</v>
      </c>
      <c r="AP11" s="264" t="s">
        <v>1078</v>
      </c>
      <c r="AQ11" s="265" t="s">
        <v>1146</v>
      </c>
      <c r="AR11" s="265" t="s">
        <v>1169</v>
      </c>
      <c r="AS11" s="266"/>
      <c r="AT11" s="267" t="s">
        <v>287</v>
      </c>
      <c r="AU11" s="257" t="s">
        <v>1148</v>
      </c>
      <c r="AV11" s="253" t="s">
        <v>1089</v>
      </c>
      <c r="AW11" s="268" t="s">
        <v>1148</v>
      </c>
      <c r="AX11" s="253" t="s">
        <v>1148</v>
      </c>
      <c r="AY11" s="253" t="s">
        <v>1089</v>
      </c>
      <c r="AZ11" s="269" t="s">
        <v>1149</v>
      </c>
      <c r="BA11" s="261" t="s">
        <v>1082</v>
      </c>
      <c r="BB11" s="252" t="s">
        <v>1161</v>
      </c>
      <c r="BC11" s="270" t="s">
        <v>1170</v>
      </c>
      <c r="BD11" s="261" t="s">
        <v>1126</v>
      </c>
      <c r="BE11" s="260" t="s">
        <v>1152</v>
      </c>
      <c r="BF11" s="252"/>
      <c r="BG11" s="252" t="s">
        <v>1106</v>
      </c>
      <c r="BH11" s="252" t="s">
        <v>1082</v>
      </c>
      <c r="BI11" s="252" t="s">
        <v>1129</v>
      </c>
      <c r="BJ11" s="252" t="s">
        <v>1130</v>
      </c>
      <c r="BK11" s="254" t="s">
        <v>1153</v>
      </c>
      <c r="BL11" s="254" t="s">
        <v>1154</v>
      </c>
      <c r="BM11" s="254"/>
      <c r="BN11" s="271" t="s">
        <v>1155</v>
      </c>
      <c r="BO11" s="252"/>
      <c r="BP11" s="252"/>
      <c r="BQ11" s="270"/>
    </row>
    <row r="12" spans="1:69" s="272" customFormat="1" ht="87" hidden="1">
      <c r="A12" s="251" t="s">
        <v>1080</v>
      </c>
      <c r="B12" s="252" t="s">
        <v>1171</v>
      </c>
      <c r="C12" s="253" t="s">
        <v>1133</v>
      </c>
      <c r="D12" s="254" t="s">
        <v>1158</v>
      </c>
      <c r="E12" s="254" t="s">
        <v>1172</v>
      </c>
      <c r="F12" s="254" t="s">
        <v>1173</v>
      </c>
      <c r="G12" s="255" t="s">
        <v>1174</v>
      </c>
      <c r="H12" s="255"/>
      <c r="I12" s="257" t="s">
        <v>1139</v>
      </c>
      <c r="J12" s="254" t="s">
        <v>1140</v>
      </c>
      <c r="K12" s="254" t="s">
        <v>1175</v>
      </c>
      <c r="L12" s="254" t="s">
        <v>1176</v>
      </c>
      <c r="M12" s="255" t="s">
        <v>1177</v>
      </c>
      <c r="N12" s="258"/>
      <c r="O12" s="258" t="s">
        <v>1166</v>
      </c>
      <c r="P12" s="255" t="s">
        <v>1178</v>
      </c>
      <c r="Q12" s="259" t="s">
        <v>895</v>
      </c>
      <c r="R12" s="252"/>
      <c r="S12" s="261" t="s">
        <v>225</v>
      </c>
      <c r="T12" s="262" t="s">
        <v>1179</v>
      </c>
      <c r="U12" s="263" t="s">
        <v>1077</v>
      </c>
      <c r="V12" s="264" t="s">
        <v>1077</v>
      </c>
      <c r="W12" s="264" t="s">
        <v>1078</v>
      </c>
      <c r="X12" s="264" t="s">
        <v>1077</v>
      </c>
      <c r="Y12" s="264" t="s">
        <v>1078</v>
      </c>
      <c r="Z12" s="264" t="s">
        <v>1077</v>
      </c>
      <c r="AA12" s="264" t="s">
        <v>1078</v>
      </c>
      <c r="AB12" s="264" t="s">
        <v>1077</v>
      </c>
      <c r="AC12" s="264" t="s">
        <v>1078</v>
      </c>
      <c r="AD12" s="264" t="s">
        <v>1077</v>
      </c>
      <c r="AE12" s="264" t="s">
        <v>1078</v>
      </c>
      <c r="AF12" s="264" t="s">
        <v>1077</v>
      </c>
      <c r="AG12" s="264" t="s">
        <v>1078</v>
      </c>
      <c r="AH12" s="264" t="s">
        <v>1077</v>
      </c>
      <c r="AI12" s="264" t="s">
        <v>1078</v>
      </c>
      <c r="AJ12" s="264" t="s">
        <v>1077</v>
      </c>
      <c r="AK12" s="264" t="s">
        <v>1077</v>
      </c>
      <c r="AL12" s="264" t="s">
        <v>1077</v>
      </c>
      <c r="AM12" s="264" t="s">
        <v>1077</v>
      </c>
      <c r="AN12" s="264" t="s">
        <v>1077</v>
      </c>
      <c r="AO12" s="264" t="s">
        <v>1077</v>
      </c>
      <c r="AP12" s="264" t="s">
        <v>1078</v>
      </c>
      <c r="AQ12" s="265" t="s">
        <v>1180</v>
      </c>
      <c r="AR12" s="265"/>
      <c r="AS12" s="266"/>
      <c r="AT12" s="267" t="s">
        <v>222</v>
      </c>
      <c r="AU12" s="257" t="s">
        <v>1148</v>
      </c>
      <c r="AV12" s="253" t="s">
        <v>1089</v>
      </c>
      <c r="AW12" s="268" t="s">
        <v>1148</v>
      </c>
      <c r="AX12" s="253" t="s">
        <v>1148</v>
      </c>
      <c r="AY12" s="253" t="s">
        <v>1089</v>
      </c>
      <c r="AZ12" s="269" t="s">
        <v>1149</v>
      </c>
      <c r="BA12" s="261" t="s">
        <v>1082</v>
      </c>
      <c r="BB12" s="252" t="s">
        <v>1181</v>
      </c>
      <c r="BC12" s="270" t="s">
        <v>1182</v>
      </c>
      <c r="BD12" s="261" t="s">
        <v>1126</v>
      </c>
      <c r="BE12" s="260" t="s">
        <v>1152</v>
      </c>
      <c r="BF12" s="252"/>
      <c r="BG12" s="252" t="s">
        <v>1106</v>
      </c>
      <c r="BH12" s="252" t="s">
        <v>1082</v>
      </c>
      <c r="BI12" s="252" t="s">
        <v>1129</v>
      </c>
      <c r="BJ12" s="252" t="s">
        <v>1130</v>
      </c>
      <c r="BK12" s="254" t="s">
        <v>1153</v>
      </c>
      <c r="BL12" s="254" t="s">
        <v>1154</v>
      </c>
      <c r="BM12" s="254"/>
      <c r="BN12" s="271" t="s">
        <v>1155</v>
      </c>
      <c r="BO12" s="252"/>
      <c r="BP12" s="252"/>
      <c r="BQ12" s="270"/>
    </row>
    <row r="13" spans="1:69" s="272" customFormat="1" ht="87" hidden="1">
      <c r="A13" s="251" t="s">
        <v>1080</v>
      </c>
      <c r="B13" s="252" t="s">
        <v>1183</v>
      </c>
      <c r="C13" s="253" t="s">
        <v>1133</v>
      </c>
      <c r="D13" s="254" t="s">
        <v>1158</v>
      </c>
      <c r="E13" s="254" t="s">
        <v>1184</v>
      </c>
      <c r="F13" s="254" t="s">
        <v>1185</v>
      </c>
      <c r="G13" s="255" t="s">
        <v>1186</v>
      </c>
      <c r="H13" s="255" t="s">
        <v>1187</v>
      </c>
      <c r="I13" s="257" t="s">
        <v>1188</v>
      </c>
      <c r="J13" s="254" t="s">
        <v>1140</v>
      </c>
      <c r="K13" s="254" t="s">
        <v>1189</v>
      </c>
      <c r="L13" s="254" t="s">
        <v>1190</v>
      </c>
      <c r="M13" s="255" t="s">
        <v>1191</v>
      </c>
      <c r="N13" s="258"/>
      <c r="O13" s="258" t="s">
        <v>1075</v>
      </c>
      <c r="P13" s="255" t="s">
        <v>1192</v>
      </c>
      <c r="Q13" s="259" t="s">
        <v>895</v>
      </c>
      <c r="R13" s="252"/>
      <c r="S13" s="261" t="s">
        <v>225</v>
      </c>
      <c r="T13" s="262" t="s">
        <v>1193</v>
      </c>
      <c r="U13" s="263" t="s">
        <v>1077</v>
      </c>
      <c r="V13" s="264" t="s">
        <v>1077</v>
      </c>
      <c r="W13" s="264" t="s">
        <v>1078</v>
      </c>
      <c r="X13" s="264" t="s">
        <v>1077</v>
      </c>
      <c r="Y13" s="264" t="s">
        <v>1078</v>
      </c>
      <c r="Z13" s="264" t="s">
        <v>1077</v>
      </c>
      <c r="AA13" s="264" t="s">
        <v>1078</v>
      </c>
      <c r="AB13" s="264" t="s">
        <v>1077</v>
      </c>
      <c r="AC13" s="264" t="s">
        <v>1078</v>
      </c>
      <c r="AD13" s="264" t="s">
        <v>1077</v>
      </c>
      <c r="AE13" s="264" t="s">
        <v>1078</v>
      </c>
      <c r="AF13" s="264" t="s">
        <v>1077</v>
      </c>
      <c r="AG13" s="264" t="s">
        <v>1078</v>
      </c>
      <c r="AH13" s="264" t="s">
        <v>1077</v>
      </c>
      <c r="AI13" s="264" t="s">
        <v>1078</v>
      </c>
      <c r="AJ13" s="264" t="s">
        <v>1077</v>
      </c>
      <c r="AK13" s="264" t="s">
        <v>1077</v>
      </c>
      <c r="AL13" s="264" t="s">
        <v>1194</v>
      </c>
      <c r="AM13" s="264" t="s">
        <v>1077</v>
      </c>
      <c r="AN13" s="264" t="s">
        <v>1077</v>
      </c>
      <c r="AO13" s="264" t="s">
        <v>1077</v>
      </c>
      <c r="AP13" s="264" t="s">
        <v>1078</v>
      </c>
      <c r="AQ13" s="274" t="s">
        <v>1146</v>
      </c>
      <c r="AR13" s="274" t="s">
        <v>1195</v>
      </c>
      <c r="AS13" s="266" t="s">
        <v>1196</v>
      </c>
      <c r="AT13" s="267" t="s">
        <v>222</v>
      </c>
      <c r="AU13" s="257" t="s">
        <v>1148</v>
      </c>
      <c r="AV13" s="253" t="s">
        <v>1089</v>
      </c>
      <c r="AW13" s="268" t="s">
        <v>1148</v>
      </c>
      <c r="AX13" s="253" t="s">
        <v>1148</v>
      </c>
      <c r="AY13" s="253" t="s">
        <v>1089</v>
      </c>
      <c r="AZ13" s="269" t="s">
        <v>1149</v>
      </c>
      <c r="BA13" s="261" t="s">
        <v>1082</v>
      </c>
      <c r="BB13" s="252" t="s">
        <v>1181</v>
      </c>
      <c r="BC13" s="270" t="s">
        <v>1182</v>
      </c>
      <c r="BD13" s="261" t="s">
        <v>1126</v>
      </c>
      <c r="BE13" s="260" t="s">
        <v>1152</v>
      </c>
      <c r="BF13" s="252"/>
      <c r="BG13" s="252" t="s">
        <v>1106</v>
      </c>
      <c r="BH13" s="252" t="s">
        <v>1082</v>
      </c>
      <c r="BI13" s="252" t="s">
        <v>1129</v>
      </c>
      <c r="BJ13" s="252" t="s">
        <v>1130</v>
      </c>
      <c r="BK13" s="254" t="s">
        <v>1153</v>
      </c>
      <c r="BL13" s="254" t="s">
        <v>1154</v>
      </c>
      <c r="BM13" s="254"/>
      <c r="BN13" s="271" t="s">
        <v>1155</v>
      </c>
      <c r="BO13" s="252"/>
      <c r="BP13" s="252"/>
      <c r="BQ13" s="270"/>
    </row>
    <row r="14" spans="1:69" s="272" customFormat="1" ht="226.2" hidden="1">
      <c r="A14" s="251" t="s">
        <v>1080</v>
      </c>
      <c r="B14" s="252" t="s">
        <v>1197</v>
      </c>
      <c r="C14" s="253" t="s">
        <v>1198</v>
      </c>
      <c r="D14" s="254" t="s">
        <v>572</v>
      </c>
      <c r="E14" s="254" t="s">
        <v>1199</v>
      </c>
      <c r="F14" s="254"/>
      <c r="G14" s="254"/>
      <c r="H14" s="275" t="s">
        <v>1200</v>
      </c>
      <c r="I14" s="257" t="s">
        <v>1201</v>
      </c>
      <c r="J14" s="254" t="s">
        <v>1202</v>
      </c>
      <c r="K14" s="254" t="s">
        <v>1203</v>
      </c>
      <c r="L14" s="254"/>
      <c r="M14" s="255"/>
      <c r="N14" s="258" t="s">
        <v>1122</v>
      </c>
      <c r="O14" s="258"/>
      <c r="P14" s="255"/>
      <c r="Q14" s="259" t="s">
        <v>225</v>
      </c>
      <c r="R14" s="252" t="s">
        <v>1204</v>
      </c>
      <c r="S14" s="261" t="s">
        <v>1124</v>
      </c>
      <c r="T14" s="273"/>
      <c r="U14" s="263" t="s">
        <v>1077</v>
      </c>
      <c r="V14" s="264" t="s">
        <v>1078</v>
      </c>
      <c r="W14" s="264" t="s">
        <v>1077</v>
      </c>
      <c r="X14" s="264" t="s">
        <v>1077</v>
      </c>
      <c r="Y14" s="264" t="s">
        <v>1077</v>
      </c>
      <c r="Z14" s="264" t="s">
        <v>1077</v>
      </c>
      <c r="AA14" s="264" t="s">
        <v>1077</v>
      </c>
      <c r="AB14" s="264" t="s">
        <v>1077</v>
      </c>
      <c r="AC14" s="264" t="s">
        <v>1077</v>
      </c>
      <c r="AD14" s="264" t="s">
        <v>1077</v>
      </c>
      <c r="AE14" s="264" t="s">
        <v>1077</v>
      </c>
      <c r="AF14" s="264" t="s">
        <v>1077</v>
      </c>
      <c r="AG14" s="264" t="s">
        <v>1077</v>
      </c>
      <c r="AH14" s="264" t="s">
        <v>1077</v>
      </c>
      <c r="AI14" s="264" t="s">
        <v>1077</v>
      </c>
      <c r="AJ14" s="264" t="s">
        <v>1077</v>
      </c>
      <c r="AK14" s="264" t="s">
        <v>1077</v>
      </c>
      <c r="AL14" s="264" t="s">
        <v>1077</v>
      </c>
      <c r="AM14" s="264" t="s">
        <v>1077</v>
      </c>
      <c r="AN14" s="264" t="s">
        <v>1077</v>
      </c>
      <c r="AO14" s="264" t="s">
        <v>1078</v>
      </c>
      <c r="AP14" s="264" t="s">
        <v>1077</v>
      </c>
      <c r="AQ14" s="265" t="s">
        <v>1205</v>
      </c>
      <c r="AR14" s="265" t="s">
        <v>1206</v>
      </c>
      <c r="AS14" s="266" t="s">
        <v>1207</v>
      </c>
      <c r="AT14" s="267" t="s">
        <v>222</v>
      </c>
      <c r="AU14" s="257" t="s">
        <v>1208</v>
      </c>
      <c r="AV14" s="253" t="s">
        <v>1080</v>
      </c>
      <c r="AW14" s="268" t="s">
        <v>1209</v>
      </c>
      <c r="AX14" s="253"/>
      <c r="AY14" s="253"/>
      <c r="AZ14" s="269"/>
      <c r="BA14" s="261" t="s">
        <v>1082</v>
      </c>
      <c r="BB14" s="252" t="s">
        <v>1210</v>
      </c>
      <c r="BC14" s="270" t="s">
        <v>1211</v>
      </c>
      <c r="BD14" s="261" t="s">
        <v>1085</v>
      </c>
      <c r="BE14" s="260" t="s">
        <v>1212</v>
      </c>
      <c r="BF14" s="252" t="s">
        <v>1213</v>
      </c>
      <c r="BG14" s="252" t="s">
        <v>1106</v>
      </c>
      <c r="BH14" s="252" t="s">
        <v>1082</v>
      </c>
      <c r="BI14" s="252" t="s">
        <v>1214</v>
      </c>
      <c r="BJ14" s="252" t="s">
        <v>1215</v>
      </c>
      <c r="BK14" s="254" t="s">
        <v>1131</v>
      </c>
      <c r="BL14" s="254" t="s">
        <v>1089</v>
      </c>
      <c r="BM14" s="254"/>
      <c r="BN14" s="271" t="s">
        <v>1216</v>
      </c>
      <c r="BO14" s="252"/>
      <c r="BP14" s="252"/>
      <c r="BQ14" s="270"/>
    </row>
    <row r="15" spans="1:69" s="272" customFormat="1" ht="139.19999999999999" hidden="1">
      <c r="A15" s="251" t="s">
        <v>1080</v>
      </c>
      <c r="B15" s="252" t="s">
        <v>1217</v>
      </c>
      <c r="C15" s="253" t="s">
        <v>1218</v>
      </c>
      <c r="D15" s="254" t="s">
        <v>1219</v>
      </c>
      <c r="E15" s="254" t="s">
        <v>1220</v>
      </c>
      <c r="F15" s="254" t="s">
        <v>1221</v>
      </c>
      <c r="G15" s="255" t="s">
        <v>1222</v>
      </c>
      <c r="H15" s="256" t="s">
        <v>1223</v>
      </c>
      <c r="I15" s="257" t="s">
        <v>1224</v>
      </c>
      <c r="J15" s="254" t="s">
        <v>1225</v>
      </c>
      <c r="K15" s="254" t="s">
        <v>1226</v>
      </c>
      <c r="L15" s="254" t="s">
        <v>1227</v>
      </c>
      <c r="M15" s="255" t="s">
        <v>1228</v>
      </c>
      <c r="N15" s="258"/>
      <c r="O15" s="258" t="s">
        <v>1166</v>
      </c>
      <c r="P15" s="255"/>
      <c r="Q15" s="259" t="s">
        <v>895</v>
      </c>
      <c r="R15" s="252"/>
      <c r="S15" s="261" t="s">
        <v>225</v>
      </c>
      <c r="T15" s="262" t="s">
        <v>1229</v>
      </c>
      <c r="U15" s="263" t="s">
        <v>1077</v>
      </c>
      <c r="V15" s="264" t="s">
        <v>1077</v>
      </c>
      <c r="W15" s="264" t="s">
        <v>1078</v>
      </c>
      <c r="X15" s="264" t="s">
        <v>1077</v>
      </c>
      <c r="Y15" s="264" t="s">
        <v>1078</v>
      </c>
      <c r="Z15" s="264" t="s">
        <v>1077</v>
      </c>
      <c r="AA15" s="264" t="s">
        <v>1078</v>
      </c>
      <c r="AB15" s="264" t="s">
        <v>1077</v>
      </c>
      <c r="AC15" s="264" t="s">
        <v>1078</v>
      </c>
      <c r="AD15" s="264" t="s">
        <v>1077</v>
      </c>
      <c r="AE15" s="264" t="s">
        <v>1078</v>
      </c>
      <c r="AF15" s="264" t="s">
        <v>1077</v>
      </c>
      <c r="AG15" s="264" t="s">
        <v>1078</v>
      </c>
      <c r="AH15" s="264" t="s">
        <v>1077</v>
      </c>
      <c r="AI15" s="264" t="s">
        <v>1078</v>
      </c>
      <c r="AJ15" s="264" t="s">
        <v>1077</v>
      </c>
      <c r="AK15" s="264" t="s">
        <v>1077</v>
      </c>
      <c r="AL15" s="264" t="s">
        <v>1077</v>
      </c>
      <c r="AM15" s="264" t="s">
        <v>1077</v>
      </c>
      <c r="AN15" s="264" t="s">
        <v>1077</v>
      </c>
      <c r="AO15" s="264" t="s">
        <v>1077</v>
      </c>
      <c r="AP15" s="264" t="s">
        <v>1078</v>
      </c>
      <c r="AQ15" s="265" t="s">
        <v>1206</v>
      </c>
      <c r="AR15" s="265"/>
      <c r="AS15" s="266"/>
      <c r="AT15" s="267" t="s">
        <v>287</v>
      </c>
      <c r="AU15" s="257" t="s">
        <v>1230</v>
      </c>
      <c r="AV15" s="253" t="s">
        <v>1080</v>
      </c>
      <c r="AW15" s="268" t="s">
        <v>1231</v>
      </c>
      <c r="AX15" s="253" t="s">
        <v>1232</v>
      </c>
      <c r="AY15" s="253" t="s">
        <v>1080</v>
      </c>
      <c r="AZ15" s="269" t="s">
        <v>1233</v>
      </c>
      <c r="BA15" s="261" t="s">
        <v>1082</v>
      </c>
      <c r="BB15" s="252" t="s">
        <v>1234</v>
      </c>
      <c r="BC15" s="270" t="s">
        <v>1235</v>
      </c>
      <c r="BD15" s="261" t="s">
        <v>1104</v>
      </c>
      <c r="BE15" s="252" t="s">
        <v>1128</v>
      </c>
      <c r="BF15" s="252"/>
      <c r="BG15" s="252" t="s">
        <v>1106</v>
      </c>
      <c r="BH15" s="252" t="s">
        <v>1089</v>
      </c>
      <c r="BI15" s="252"/>
      <c r="BJ15" s="252"/>
      <c r="BK15" s="254"/>
      <c r="BL15" s="254" t="s">
        <v>1090</v>
      </c>
      <c r="BM15" s="254"/>
      <c r="BN15" s="271" t="s">
        <v>1128</v>
      </c>
      <c r="BO15" s="252" t="s">
        <v>1236</v>
      </c>
      <c r="BP15" s="252"/>
      <c r="BQ15" s="270"/>
    </row>
    <row r="16" spans="1:69" s="272" customFormat="1" ht="139.19999999999999" hidden="1">
      <c r="A16" s="251" t="s">
        <v>1080</v>
      </c>
      <c r="B16" s="252" t="s">
        <v>1237</v>
      </c>
      <c r="C16" s="253" t="s">
        <v>1218</v>
      </c>
      <c r="D16" s="254" t="s">
        <v>1219</v>
      </c>
      <c r="E16" s="254" t="s">
        <v>1220</v>
      </c>
      <c r="F16" s="254"/>
      <c r="G16" s="255" t="s">
        <v>1238</v>
      </c>
      <c r="H16" s="256" t="s">
        <v>1223</v>
      </c>
      <c r="I16" s="257" t="s">
        <v>1239</v>
      </c>
      <c r="J16" s="254" t="s">
        <v>1225</v>
      </c>
      <c r="K16" s="254" t="s">
        <v>1226</v>
      </c>
      <c r="L16" s="254"/>
      <c r="M16" s="255" t="s">
        <v>1240</v>
      </c>
      <c r="N16" s="258"/>
      <c r="O16" s="258" t="s">
        <v>1166</v>
      </c>
      <c r="P16" s="255"/>
      <c r="Q16" s="259" t="s">
        <v>895</v>
      </c>
      <c r="R16" s="252"/>
      <c r="S16" s="261" t="s">
        <v>225</v>
      </c>
      <c r="T16" s="262" t="s">
        <v>1229</v>
      </c>
      <c r="U16" s="263" t="s">
        <v>1077</v>
      </c>
      <c r="V16" s="264" t="s">
        <v>1077</v>
      </c>
      <c r="W16" s="264" t="s">
        <v>1078</v>
      </c>
      <c r="X16" s="264" t="s">
        <v>1077</v>
      </c>
      <c r="Y16" s="264" t="s">
        <v>1078</v>
      </c>
      <c r="Z16" s="264" t="s">
        <v>1077</v>
      </c>
      <c r="AA16" s="264" t="s">
        <v>1078</v>
      </c>
      <c r="AB16" s="264" t="s">
        <v>1077</v>
      </c>
      <c r="AC16" s="264" t="s">
        <v>1078</v>
      </c>
      <c r="AD16" s="264" t="s">
        <v>1077</v>
      </c>
      <c r="AE16" s="264" t="s">
        <v>1078</v>
      </c>
      <c r="AF16" s="264" t="s">
        <v>1077</v>
      </c>
      <c r="AG16" s="264" t="s">
        <v>1078</v>
      </c>
      <c r="AH16" s="264" t="s">
        <v>1077</v>
      </c>
      <c r="AI16" s="264" t="s">
        <v>1078</v>
      </c>
      <c r="AJ16" s="264" t="s">
        <v>1077</v>
      </c>
      <c r="AK16" s="264" t="s">
        <v>1077</v>
      </c>
      <c r="AL16" s="264" t="s">
        <v>1077</v>
      </c>
      <c r="AM16" s="264" t="s">
        <v>1077</v>
      </c>
      <c r="AN16" s="264" t="s">
        <v>1077</v>
      </c>
      <c r="AO16" s="264" t="s">
        <v>1077</v>
      </c>
      <c r="AP16" s="264" t="s">
        <v>1078</v>
      </c>
      <c r="AQ16" s="265" t="s">
        <v>1206</v>
      </c>
      <c r="AR16" s="265" t="s">
        <v>1195</v>
      </c>
      <c r="AS16" s="266"/>
      <c r="AT16" s="267" t="s">
        <v>287</v>
      </c>
      <c r="AU16" s="257" t="s">
        <v>1230</v>
      </c>
      <c r="AV16" s="253" t="s">
        <v>1080</v>
      </c>
      <c r="AW16" s="268" t="s">
        <v>1231</v>
      </c>
      <c r="AX16" s="253" t="s">
        <v>1232</v>
      </c>
      <c r="AY16" s="253" t="s">
        <v>1080</v>
      </c>
      <c r="AZ16" s="269" t="s">
        <v>1233</v>
      </c>
      <c r="BA16" s="261" t="s">
        <v>1082</v>
      </c>
      <c r="BB16" s="252" t="s">
        <v>1241</v>
      </c>
      <c r="BC16" s="270" t="s">
        <v>1242</v>
      </c>
      <c r="BD16" s="261" t="s">
        <v>1104</v>
      </c>
      <c r="BE16" s="252" t="s">
        <v>1128</v>
      </c>
      <c r="BF16" s="252"/>
      <c r="BG16" s="252" t="s">
        <v>1106</v>
      </c>
      <c r="BH16" s="252" t="s">
        <v>1089</v>
      </c>
      <c r="BI16" s="252"/>
      <c r="BJ16" s="252"/>
      <c r="BK16" s="254"/>
      <c r="BL16" s="254" t="s">
        <v>1090</v>
      </c>
      <c r="BM16" s="254"/>
      <c r="BN16" s="271" t="s">
        <v>1128</v>
      </c>
      <c r="BO16" s="252" t="s">
        <v>1236</v>
      </c>
      <c r="BP16" s="252"/>
      <c r="BQ16" s="270"/>
    </row>
    <row r="17" spans="1:69" s="272" customFormat="1" ht="139.19999999999999" hidden="1">
      <c r="A17" s="251" t="s">
        <v>1080</v>
      </c>
      <c r="B17" s="252" t="s">
        <v>1243</v>
      </c>
      <c r="C17" s="253" t="s">
        <v>1218</v>
      </c>
      <c r="D17" s="254" t="s">
        <v>1219</v>
      </c>
      <c r="E17" s="254" t="s">
        <v>1220</v>
      </c>
      <c r="F17" s="254" t="s">
        <v>1244</v>
      </c>
      <c r="G17" s="255" t="s">
        <v>1245</v>
      </c>
      <c r="H17" s="256" t="s">
        <v>1223</v>
      </c>
      <c r="I17" s="257" t="s">
        <v>1239</v>
      </c>
      <c r="J17" s="254" t="s">
        <v>1225</v>
      </c>
      <c r="K17" s="254" t="s">
        <v>1226</v>
      </c>
      <c r="L17" s="254" t="s">
        <v>1246</v>
      </c>
      <c r="M17" s="255" t="s">
        <v>1247</v>
      </c>
      <c r="N17" s="258"/>
      <c r="O17" s="258" t="s">
        <v>1166</v>
      </c>
      <c r="P17" s="255"/>
      <c r="Q17" s="259" t="s">
        <v>895</v>
      </c>
      <c r="R17" s="252"/>
      <c r="S17" s="261" t="s">
        <v>225</v>
      </c>
      <c r="T17" s="262" t="s">
        <v>1229</v>
      </c>
      <c r="U17" s="263" t="s">
        <v>1077</v>
      </c>
      <c r="V17" s="264" t="s">
        <v>1077</v>
      </c>
      <c r="W17" s="264" t="s">
        <v>1078</v>
      </c>
      <c r="X17" s="264" t="s">
        <v>1077</v>
      </c>
      <c r="Y17" s="264" t="s">
        <v>1078</v>
      </c>
      <c r="Z17" s="264" t="s">
        <v>1077</v>
      </c>
      <c r="AA17" s="264" t="s">
        <v>1078</v>
      </c>
      <c r="AB17" s="264" t="s">
        <v>1077</v>
      </c>
      <c r="AC17" s="264" t="s">
        <v>1078</v>
      </c>
      <c r="AD17" s="264" t="s">
        <v>1077</v>
      </c>
      <c r="AE17" s="264" t="s">
        <v>1078</v>
      </c>
      <c r="AF17" s="264" t="s">
        <v>1077</v>
      </c>
      <c r="AG17" s="264" t="s">
        <v>1078</v>
      </c>
      <c r="AH17" s="264" t="s">
        <v>1077</v>
      </c>
      <c r="AI17" s="264" t="s">
        <v>1078</v>
      </c>
      <c r="AJ17" s="264" t="s">
        <v>1077</v>
      </c>
      <c r="AK17" s="264" t="s">
        <v>1077</v>
      </c>
      <c r="AL17" s="264" t="s">
        <v>1077</v>
      </c>
      <c r="AM17" s="264" t="s">
        <v>1077</v>
      </c>
      <c r="AN17" s="264" t="s">
        <v>1077</v>
      </c>
      <c r="AO17" s="264" t="s">
        <v>1077</v>
      </c>
      <c r="AP17" s="264" t="s">
        <v>1078</v>
      </c>
      <c r="AQ17" s="265" t="s">
        <v>1248</v>
      </c>
      <c r="AR17" s="265"/>
      <c r="AS17" s="266"/>
      <c r="AT17" s="267" t="s">
        <v>222</v>
      </c>
      <c r="AU17" s="257" t="s">
        <v>1230</v>
      </c>
      <c r="AV17" s="253" t="s">
        <v>1080</v>
      </c>
      <c r="AW17" s="268" t="s">
        <v>1231</v>
      </c>
      <c r="AX17" s="253"/>
      <c r="AY17" s="253"/>
      <c r="AZ17" s="269"/>
      <c r="BA17" s="261" t="s">
        <v>1082</v>
      </c>
      <c r="BB17" s="252" t="s">
        <v>1249</v>
      </c>
      <c r="BC17" s="270" t="s">
        <v>1250</v>
      </c>
      <c r="BD17" s="261" t="s">
        <v>1104</v>
      </c>
      <c r="BE17" s="252" t="s">
        <v>1128</v>
      </c>
      <c r="BF17" s="252"/>
      <c r="BG17" s="252" t="s">
        <v>1106</v>
      </c>
      <c r="BH17" s="252" t="s">
        <v>1089</v>
      </c>
      <c r="BI17" s="252"/>
      <c r="BJ17" s="252"/>
      <c r="BK17" s="254"/>
      <c r="BL17" s="254" t="s">
        <v>1090</v>
      </c>
      <c r="BM17" s="254"/>
      <c r="BN17" s="271" t="s">
        <v>1128</v>
      </c>
      <c r="BO17" s="252" t="s">
        <v>1236</v>
      </c>
      <c r="BP17" s="252"/>
      <c r="BQ17" s="270"/>
    </row>
    <row r="18" spans="1:69" s="272" customFormat="1" ht="156.6" hidden="1">
      <c r="A18" s="251" t="s">
        <v>1080</v>
      </c>
      <c r="B18" s="252" t="s">
        <v>1251</v>
      </c>
      <c r="C18" s="253" t="s">
        <v>1218</v>
      </c>
      <c r="D18" s="254" t="s">
        <v>1219</v>
      </c>
      <c r="E18" s="254" t="s">
        <v>1220</v>
      </c>
      <c r="F18" s="254" t="s">
        <v>1252</v>
      </c>
      <c r="G18" s="255" t="s">
        <v>1253</v>
      </c>
      <c r="H18" s="256" t="s">
        <v>1254</v>
      </c>
      <c r="I18" s="257" t="s">
        <v>1239</v>
      </c>
      <c r="J18" s="254" t="s">
        <v>1225</v>
      </c>
      <c r="K18" s="254" t="s">
        <v>1226</v>
      </c>
      <c r="L18" s="254" t="s">
        <v>1255</v>
      </c>
      <c r="M18" s="255" t="s">
        <v>1256</v>
      </c>
      <c r="N18" s="258"/>
      <c r="O18" s="258" t="s">
        <v>1166</v>
      </c>
      <c r="P18" s="255" t="s">
        <v>1257</v>
      </c>
      <c r="Q18" s="259" t="s">
        <v>895</v>
      </c>
      <c r="R18" s="252"/>
      <c r="S18" s="261" t="s">
        <v>230</v>
      </c>
      <c r="T18" s="262" t="s">
        <v>1258</v>
      </c>
      <c r="U18" s="263" t="s">
        <v>1077</v>
      </c>
      <c r="V18" s="264" t="s">
        <v>1077</v>
      </c>
      <c r="W18" s="264" t="s">
        <v>1078</v>
      </c>
      <c r="X18" s="264" t="s">
        <v>1077</v>
      </c>
      <c r="Y18" s="264" t="s">
        <v>1078</v>
      </c>
      <c r="Z18" s="264" t="s">
        <v>1077</v>
      </c>
      <c r="AA18" s="264" t="s">
        <v>1078</v>
      </c>
      <c r="AB18" s="264" t="s">
        <v>1077</v>
      </c>
      <c r="AC18" s="264" t="s">
        <v>1078</v>
      </c>
      <c r="AD18" s="264" t="s">
        <v>1077</v>
      </c>
      <c r="AE18" s="264" t="s">
        <v>1078</v>
      </c>
      <c r="AF18" s="264" t="s">
        <v>1077</v>
      </c>
      <c r="AG18" s="264" t="s">
        <v>1078</v>
      </c>
      <c r="AH18" s="264" t="s">
        <v>1077</v>
      </c>
      <c r="AI18" s="264" t="s">
        <v>1078</v>
      </c>
      <c r="AJ18" s="264" t="s">
        <v>1077</v>
      </c>
      <c r="AK18" s="264" t="s">
        <v>1077</v>
      </c>
      <c r="AL18" s="264" t="s">
        <v>1077</v>
      </c>
      <c r="AM18" s="264" t="s">
        <v>1077</v>
      </c>
      <c r="AN18" s="264" t="s">
        <v>1077</v>
      </c>
      <c r="AO18" s="264" t="s">
        <v>1077</v>
      </c>
      <c r="AP18" s="264" t="s">
        <v>1078</v>
      </c>
      <c r="AQ18" s="265" t="s">
        <v>1206</v>
      </c>
      <c r="AR18" s="265"/>
      <c r="AS18" s="266"/>
      <c r="AT18" s="267" t="s">
        <v>1259</v>
      </c>
      <c r="AU18" s="257" t="s">
        <v>1230</v>
      </c>
      <c r="AV18" s="253" t="s">
        <v>1080</v>
      </c>
      <c r="AW18" s="268" t="s">
        <v>1231</v>
      </c>
      <c r="AX18" s="253" t="s">
        <v>1260</v>
      </c>
      <c r="AY18" s="253" t="s">
        <v>1080</v>
      </c>
      <c r="AZ18" s="269" t="s">
        <v>1260</v>
      </c>
      <c r="BA18" s="261" t="s">
        <v>1082</v>
      </c>
      <c r="BB18" s="252" t="s">
        <v>1261</v>
      </c>
      <c r="BC18" s="270" t="s">
        <v>1262</v>
      </c>
      <c r="BD18" s="261" t="s">
        <v>1104</v>
      </c>
      <c r="BE18" s="252" t="s">
        <v>1128</v>
      </c>
      <c r="BF18" s="252"/>
      <c r="BG18" s="252" t="s">
        <v>1106</v>
      </c>
      <c r="BH18" s="252" t="s">
        <v>1089</v>
      </c>
      <c r="BI18" s="252"/>
      <c r="BJ18" s="252"/>
      <c r="BK18" s="254"/>
      <c r="BL18" s="254" t="s">
        <v>1090</v>
      </c>
      <c r="BM18" s="254"/>
      <c r="BN18" s="271" t="s">
        <v>1128</v>
      </c>
      <c r="BO18" s="252" t="s">
        <v>1263</v>
      </c>
      <c r="BP18" s="252" t="s">
        <v>1264</v>
      </c>
      <c r="BQ18" s="270"/>
    </row>
    <row r="19" spans="1:69" s="272" customFormat="1" ht="226.2" hidden="1">
      <c r="A19" s="251" t="s">
        <v>1080</v>
      </c>
      <c r="B19" s="252" t="s">
        <v>1265</v>
      </c>
      <c r="C19" s="253" t="s">
        <v>1218</v>
      </c>
      <c r="D19" s="254" t="s">
        <v>1219</v>
      </c>
      <c r="E19" s="254" t="s">
        <v>1220</v>
      </c>
      <c r="F19" s="254" t="s">
        <v>1266</v>
      </c>
      <c r="G19" s="255" t="s">
        <v>1267</v>
      </c>
      <c r="H19" s="256" t="s">
        <v>1254</v>
      </c>
      <c r="I19" s="257" t="s">
        <v>1239</v>
      </c>
      <c r="J19" s="254" t="s">
        <v>1225</v>
      </c>
      <c r="K19" s="254" t="s">
        <v>1226</v>
      </c>
      <c r="L19" s="254" t="s">
        <v>1268</v>
      </c>
      <c r="M19" s="255" t="s">
        <v>1269</v>
      </c>
      <c r="N19" s="258"/>
      <c r="O19" s="258" t="s">
        <v>1166</v>
      </c>
      <c r="P19" s="255" t="s">
        <v>1270</v>
      </c>
      <c r="Q19" s="259" t="s">
        <v>895</v>
      </c>
      <c r="R19" s="252"/>
      <c r="S19" s="261" t="s">
        <v>230</v>
      </c>
      <c r="T19" s="262" t="s">
        <v>1258</v>
      </c>
      <c r="U19" s="263" t="s">
        <v>1077</v>
      </c>
      <c r="V19" s="264" t="s">
        <v>1077</v>
      </c>
      <c r="W19" s="264" t="s">
        <v>1078</v>
      </c>
      <c r="X19" s="264" t="s">
        <v>1077</v>
      </c>
      <c r="Y19" s="264" t="s">
        <v>1078</v>
      </c>
      <c r="Z19" s="264" t="s">
        <v>1077</v>
      </c>
      <c r="AA19" s="264" t="s">
        <v>1078</v>
      </c>
      <c r="AB19" s="264" t="s">
        <v>1077</v>
      </c>
      <c r="AC19" s="264" t="s">
        <v>1078</v>
      </c>
      <c r="AD19" s="264" t="s">
        <v>1077</v>
      </c>
      <c r="AE19" s="264" t="s">
        <v>1078</v>
      </c>
      <c r="AF19" s="264" t="s">
        <v>1077</v>
      </c>
      <c r="AG19" s="264" t="s">
        <v>1078</v>
      </c>
      <c r="AH19" s="264" t="s">
        <v>1077</v>
      </c>
      <c r="AI19" s="264" t="s">
        <v>1078</v>
      </c>
      <c r="AJ19" s="264" t="s">
        <v>1077</v>
      </c>
      <c r="AK19" s="264" t="s">
        <v>1077</v>
      </c>
      <c r="AL19" s="264" t="s">
        <v>1077</v>
      </c>
      <c r="AM19" s="264" t="s">
        <v>1077</v>
      </c>
      <c r="AN19" s="264" t="s">
        <v>1077</v>
      </c>
      <c r="AO19" s="264" t="s">
        <v>1077</v>
      </c>
      <c r="AP19" s="264" t="s">
        <v>1078</v>
      </c>
      <c r="AQ19" s="265" t="s">
        <v>1206</v>
      </c>
      <c r="AR19" s="265" t="s">
        <v>1146</v>
      </c>
      <c r="AS19" s="266" t="s">
        <v>1271</v>
      </c>
      <c r="AT19" s="267" t="s">
        <v>254</v>
      </c>
      <c r="AU19" s="257" t="s">
        <v>1230</v>
      </c>
      <c r="AV19" s="253" t="s">
        <v>1080</v>
      </c>
      <c r="AW19" s="268" t="s">
        <v>1231</v>
      </c>
      <c r="AX19" s="253" t="s">
        <v>1260</v>
      </c>
      <c r="AY19" s="253" t="s">
        <v>1080</v>
      </c>
      <c r="AZ19" s="269" t="s">
        <v>1260</v>
      </c>
      <c r="BA19" s="261" t="s">
        <v>1082</v>
      </c>
      <c r="BB19" s="252" t="s">
        <v>1267</v>
      </c>
      <c r="BC19" s="270" t="s">
        <v>1272</v>
      </c>
      <c r="BD19" s="261" t="s">
        <v>1104</v>
      </c>
      <c r="BE19" s="252" t="s">
        <v>1128</v>
      </c>
      <c r="BF19" s="252"/>
      <c r="BG19" s="252" t="s">
        <v>1106</v>
      </c>
      <c r="BH19" s="252" t="s">
        <v>1089</v>
      </c>
      <c r="BI19" s="252"/>
      <c r="BJ19" s="252"/>
      <c r="BK19" s="254"/>
      <c r="BL19" s="254" t="s">
        <v>1090</v>
      </c>
      <c r="BM19" s="254"/>
      <c r="BN19" s="271" t="s">
        <v>1128</v>
      </c>
      <c r="BO19" s="252" t="s">
        <v>1273</v>
      </c>
      <c r="BP19" s="252" t="s">
        <v>1274</v>
      </c>
      <c r="BQ19" s="270" t="s">
        <v>1275</v>
      </c>
    </row>
    <row r="20" spans="1:69" s="272" customFormat="1" ht="139.19999999999999" hidden="1">
      <c r="A20" s="251" t="s">
        <v>1080</v>
      </c>
      <c r="B20" s="252" t="s">
        <v>1276</v>
      </c>
      <c r="C20" s="253" t="s">
        <v>1218</v>
      </c>
      <c r="D20" s="254" t="s">
        <v>1219</v>
      </c>
      <c r="E20" s="254" t="s">
        <v>1220</v>
      </c>
      <c r="F20" s="254" t="s">
        <v>1277</v>
      </c>
      <c r="G20" s="255" t="s">
        <v>1278</v>
      </c>
      <c r="H20" s="256" t="s">
        <v>1254</v>
      </c>
      <c r="I20" s="257" t="s">
        <v>1239</v>
      </c>
      <c r="J20" s="254" t="s">
        <v>1225</v>
      </c>
      <c r="K20" s="254" t="s">
        <v>1226</v>
      </c>
      <c r="L20" s="254" t="s">
        <v>1279</v>
      </c>
      <c r="M20" s="255" t="s">
        <v>1280</v>
      </c>
      <c r="N20" s="258"/>
      <c r="O20" s="258" t="s">
        <v>1166</v>
      </c>
      <c r="P20" s="255" t="s">
        <v>1281</v>
      </c>
      <c r="Q20" s="259" t="s">
        <v>895</v>
      </c>
      <c r="R20" s="252"/>
      <c r="S20" s="261" t="s">
        <v>230</v>
      </c>
      <c r="T20" s="262" t="s">
        <v>1258</v>
      </c>
      <c r="U20" s="263" t="s">
        <v>1077</v>
      </c>
      <c r="V20" s="264" t="s">
        <v>1077</v>
      </c>
      <c r="W20" s="264" t="s">
        <v>1078</v>
      </c>
      <c r="X20" s="264" t="s">
        <v>1077</v>
      </c>
      <c r="Y20" s="264" t="s">
        <v>1078</v>
      </c>
      <c r="Z20" s="264" t="s">
        <v>1077</v>
      </c>
      <c r="AA20" s="264" t="s">
        <v>1078</v>
      </c>
      <c r="AB20" s="264" t="s">
        <v>1077</v>
      </c>
      <c r="AC20" s="264" t="s">
        <v>1078</v>
      </c>
      <c r="AD20" s="264" t="s">
        <v>1077</v>
      </c>
      <c r="AE20" s="264" t="s">
        <v>1078</v>
      </c>
      <c r="AF20" s="264" t="s">
        <v>1077</v>
      </c>
      <c r="AG20" s="264" t="s">
        <v>1078</v>
      </c>
      <c r="AH20" s="264" t="s">
        <v>1077</v>
      </c>
      <c r="AI20" s="264" t="s">
        <v>1078</v>
      </c>
      <c r="AJ20" s="264" t="s">
        <v>1077</v>
      </c>
      <c r="AK20" s="264" t="s">
        <v>1077</v>
      </c>
      <c r="AL20" s="264" t="s">
        <v>1077</v>
      </c>
      <c r="AM20" s="264" t="s">
        <v>1077</v>
      </c>
      <c r="AN20" s="264" t="s">
        <v>1077</v>
      </c>
      <c r="AO20" s="264" t="s">
        <v>1077</v>
      </c>
      <c r="AP20" s="264" t="s">
        <v>1078</v>
      </c>
      <c r="AQ20" s="265" t="s">
        <v>1180</v>
      </c>
      <c r="AR20" s="265" t="s">
        <v>1206</v>
      </c>
      <c r="AS20" s="276" t="s">
        <v>1195</v>
      </c>
      <c r="AT20" s="277" t="s">
        <v>463</v>
      </c>
      <c r="AU20" s="257" t="s">
        <v>1230</v>
      </c>
      <c r="AV20" s="253" t="s">
        <v>1080</v>
      </c>
      <c r="AW20" s="268" t="s">
        <v>1231</v>
      </c>
      <c r="AX20" s="253" t="s">
        <v>1260</v>
      </c>
      <c r="AY20" s="253" t="s">
        <v>1080</v>
      </c>
      <c r="AZ20" s="269" t="s">
        <v>1260</v>
      </c>
      <c r="BA20" s="261" t="s">
        <v>1082</v>
      </c>
      <c r="BB20" s="252" t="s">
        <v>1278</v>
      </c>
      <c r="BC20" s="270" t="s">
        <v>1282</v>
      </c>
      <c r="BD20" s="261" t="s">
        <v>1104</v>
      </c>
      <c r="BE20" s="252" t="s">
        <v>1128</v>
      </c>
      <c r="BF20" s="252"/>
      <c r="BG20" s="252" t="s">
        <v>1106</v>
      </c>
      <c r="BH20" s="252" t="s">
        <v>1089</v>
      </c>
      <c r="BI20" s="252"/>
      <c r="BJ20" s="252"/>
      <c r="BK20" s="254"/>
      <c r="BL20" s="254" t="s">
        <v>1090</v>
      </c>
      <c r="BM20" s="254"/>
      <c r="BN20" s="271" t="s">
        <v>1128</v>
      </c>
      <c r="BO20" s="252" t="s">
        <v>1263</v>
      </c>
      <c r="BP20" s="252" t="s">
        <v>1264</v>
      </c>
      <c r="BQ20" s="270"/>
    </row>
    <row r="21" spans="1:69" s="272" customFormat="1" ht="191.4" hidden="1">
      <c r="A21" s="251" t="s">
        <v>1080</v>
      </c>
      <c r="B21" s="252" t="s">
        <v>1283</v>
      </c>
      <c r="C21" s="253" t="s">
        <v>1218</v>
      </c>
      <c r="D21" s="254" t="s">
        <v>1219</v>
      </c>
      <c r="E21" s="254" t="s">
        <v>1220</v>
      </c>
      <c r="F21" s="254" t="s">
        <v>1284</v>
      </c>
      <c r="G21" s="255" t="s">
        <v>1285</v>
      </c>
      <c r="H21" s="256" t="s">
        <v>1254</v>
      </c>
      <c r="I21" s="257" t="s">
        <v>1239</v>
      </c>
      <c r="J21" s="254" t="s">
        <v>1225</v>
      </c>
      <c r="K21" s="254" t="s">
        <v>1286</v>
      </c>
      <c r="L21" s="254" t="s">
        <v>1287</v>
      </c>
      <c r="M21" s="255" t="s">
        <v>1288</v>
      </c>
      <c r="N21" s="258"/>
      <c r="O21" s="258" t="s">
        <v>1166</v>
      </c>
      <c r="P21" s="255" t="s">
        <v>1289</v>
      </c>
      <c r="Q21" s="259" t="s">
        <v>895</v>
      </c>
      <c r="R21" s="252"/>
      <c r="S21" s="261" t="s">
        <v>230</v>
      </c>
      <c r="T21" s="262" t="s">
        <v>1258</v>
      </c>
      <c r="U21" s="263" t="s">
        <v>1077</v>
      </c>
      <c r="V21" s="264" t="s">
        <v>1077</v>
      </c>
      <c r="W21" s="264" t="s">
        <v>1078</v>
      </c>
      <c r="X21" s="264" t="s">
        <v>1077</v>
      </c>
      <c r="Y21" s="264" t="s">
        <v>1078</v>
      </c>
      <c r="Z21" s="264" t="s">
        <v>1077</v>
      </c>
      <c r="AA21" s="264" t="s">
        <v>1078</v>
      </c>
      <c r="AB21" s="264" t="s">
        <v>1077</v>
      </c>
      <c r="AC21" s="264" t="s">
        <v>1078</v>
      </c>
      <c r="AD21" s="264" t="s">
        <v>1077</v>
      </c>
      <c r="AE21" s="264" t="s">
        <v>1078</v>
      </c>
      <c r="AF21" s="264" t="s">
        <v>1077</v>
      </c>
      <c r="AG21" s="264" t="s">
        <v>1078</v>
      </c>
      <c r="AH21" s="264" t="s">
        <v>1077</v>
      </c>
      <c r="AI21" s="264" t="s">
        <v>1078</v>
      </c>
      <c r="AJ21" s="264" t="s">
        <v>1077</v>
      </c>
      <c r="AK21" s="264" t="s">
        <v>1077</v>
      </c>
      <c r="AL21" s="264" t="s">
        <v>1077</v>
      </c>
      <c r="AM21" s="264" t="s">
        <v>1077</v>
      </c>
      <c r="AN21" s="264" t="s">
        <v>1077</v>
      </c>
      <c r="AO21" s="264" t="s">
        <v>1077</v>
      </c>
      <c r="AP21" s="264" t="s">
        <v>1078</v>
      </c>
      <c r="AQ21" s="265" t="s">
        <v>1146</v>
      </c>
      <c r="AR21" s="265" t="s">
        <v>1290</v>
      </c>
      <c r="AS21" s="266" t="s">
        <v>1291</v>
      </c>
      <c r="AT21" s="267" t="s">
        <v>503</v>
      </c>
      <c r="AU21" s="257" t="s">
        <v>1230</v>
      </c>
      <c r="AV21" s="253" t="s">
        <v>1080</v>
      </c>
      <c r="AW21" s="268" t="s">
        <v>1231</v>
      </c>
      <c r="AX21" s="253" t="s">
        <v>1260</v>
      </c>
      <c r="AY21" s="253" t="s">
        <v>1080</v>
      </c>
      <c r="AZ21" s="269" t="s">
        <v>1260</v>
      </c>
      <c r="BA21" s="261" t="s">
        <v>1082</v>
      </c>
      <c r="BB21" s="252" t="s">
        <v>1285</v>
      </c>
      <c r="BC21" s="270" t="s">
        <v>1292</v>
      </c>
      <c r="BD21" s="261" t="s">
        <v>1104</v>
      </c>
      <c r="BE21" s="252" t="s">
        <v>1128</v>
      </c>
      <c r="BF21" s="252"/>
      <c r="BG21" s="252" t="s">
        <v>1106</v>
      </c>
      <c r="BH21" s="252" t="s">
        <v>1089</v>
      </c>
      <c r="BI21" s="252"/>
      <c r="BJ21" s="252"/>
      <c r="BK21" s="254"/>
      <c r="BL21" s="254" t="s">
        <v>1090</v>
      </c>
      <c r="BM21" s="254"/>
      <c r="BN21" s="271" t="s">
        <v>1128</v>
      </c>
      <c r="BO21" s="252" t="s">
        <v>1263</v>
      </c>
      <c r="BP21" s="252" t="s">
        <v>1264</v>
      </c>
      <c r="BQ21" s="270"/>
    </row>
    <row r="22" spans="1:69" s="272" customFormat="1" ht="208.8" hidden="1">
      <c r="A22" s="251" t="s">
        <v>1080</v>
      </c>
      <c r="B22" s="252" t="s">
        <v>1293</v>
      </c>
      <c r="C22" s="253" t="s">
        <v>1218</v>
      </c>
      <c r="D22" s="254" t="s">
        <v>1219</v>
      </c>
      <c r="E22" s="254" t="s">
        <v>1220</v>
      </c>
      <c r="F22" s="254" t="s">
        <v>1294</v>
      </c>
      <c r="G22" s="255" t="s">
        <v>1295</v>
      </c>
      <c r="H22" s="256" t="s">
        <v>1254</v>
      </c>
      <c r="I22" s="257" t="s">
        <v>1239</v>
      </c>
      <c r="J22" s="254" t="s">
        <v>1225</v>
      </c>
      <c r="K22" s="254" t="s">
        <v>1226</v>
      </c>
      <c r="L22" s="254" t="s">
        <v>1296</v>
      </c>
      <c r="M22" s="255" t="s">
        <v>1297</v>
      </c>
      <c r="N22" s="258"/>
      <c r="O22" s="258" t="s">
        <v>1166</v>
      </c>
      <c r="P22" s="255" t="s">
        <v>1298</v>
      </c>
      <c r="Q22" s="259" t="s">
        <v>895</v>
      </c>
      <c r="R22" s="252"/>
      <c r="S22" s="261" t="s">
        <v>230</v>
      </c>
      <c r="T22" s="262" t="s">
        <v>1258</v>
      </c>
      <c r="U22" s="263" t="s">
        <v>1077</v>
      </c>
      <c r="V22" s="264" t="s">
        <v>1077</v>
      </c>
      <c r="W22" s="264" t="s">
        <v>1078</v>
      </c>
      <c r="X22" s="264" t="s">
        <v>1077</v>
      </c>
      <c r="Y22" s="264" t="s">
        <v>1078</v>
      </c>
      <c r="Z22" s="264" t="s">
        <v>1077</v>
      </c>
      <c r="AA22" s="264" t="s">
        <v>1078</v>
      </c>
      <c r="AB22" s="264" t="s">
        <v>1077</v>
      </c>
      <c r="AC22" s="264" t="s">
        <v>1078</v>
      </c>
      <c r="AD22" s="264" t="s">
        <v>1077</v>
      </c>
      <c r="AE22" s="264" t="s">
        <v>1078</v>
      </c>
      <c r="AF22" s="264" t="s">
        <v>1077</v>
      </c>
      <c r="AG22" s="264" t="s">
        <v>1078</v>
      </c>
      <c r="AH22" s="264" t="s">
        <v>1077</v>
      </c>
      <c r="AI22" s="264" t="s">
        <v>1078</v>
      </c>
      <c r="AJ22" s="264" t="s">
        <v>1077</v>
      </c>
      <c r="AK22" s="264" t="s">
        <v>1077</v>
      </c>
      <c r="AL22" s="264" t="s">
        <v>1077</v>
      </c>
      <c r="AM22" s="264" t="s">
        <v>1077</v>
      </c>
      <c r="AN22" s="264" t="s">
        <v>1077</v>
      </c>
      <c r="AO22" s="264" t="s">
        <v>1077</v>
      </c>
      <c r="AP22" s="264" t="s">
        <v>1078</v>
      </c>
      <c r="AQ22" s="265" t="s">
        <v>1195</v>
      </c>
      <c r="AR22" s="265" t="s">
        <v>1290</v>
      </c>
      <c r="AS22" s="266"/>
      <c r="AT22" s="267" t="s">
        <v>463</v>
      </c>
      <c r="AU22" s="257" t="s">
        <v>1230</v>
      </c>
      <c r="AV22" s="253" t="s">
        <v>1080</v>
      </c>
      <c r="AW22" s="268" t="s">
        <v>1231</v>
      </c>
      <c r="AX22" s="253" t="s">
        <v>1260</v>
      </c>
      <c r="AY22" s="253" t="s">
        <v>1080</v>
      </c>
      <c r="AZ22" s="269" t="s">
        <v>1260</v>
      </c>
      <c r="BA22" s="261" t="s">
        <v>1082</v>
      </c>
      <c r="BB22" s="252" t="s">
        <v>1295</v>
      </c>
      <c r="BC22" s="270" t="s">
        <v>1299</v>
      </c>
      <c r="BD22" s="261" t="s">
        <v>1104</v>
      </c>
      <c r="BE22" s="252" t="s">
        <v>1128</v>
      </c>
      <c r="BF22" s="252"/>
      <c r="BG22" s="252" t="s">
        <v>1106</v>
      </c>
      <c r="BH22" s="252" t="s">
        <v>1089</v>
      </c>
      <c r="BI22" s="252"/>
      <c r="BJ22" s="252"/>
      <c r="BK22" s="254"/>
      <c r="BL22" s="254" t="s">
        <v>1090</v>
      </c>
      <c r="BM22" s="254"/>
      <c r="BN22" s="271" t="s">
        <v>1128</v>
      </c>
      <c r="BO22" s="252" t="s">
        <v>1263</v>
      </c>
      <c r="BP22" s="252" t="s">
        <v>1264</v>
      </c>
      <c r="BQ22" s="270"/>
    </row>
    <row r="23" spans="1:69" s="272" customFormat="1" ht="139.19999999999999" hidden="1">
      <c r="A23" s="251" t="s">
        <v>1080</v>
      </c>
      <c r="B23" s="252" t="s">
        <v>1300</v>
      </c>
      <c r="C23" s="253" t="s">
        <v>1218</v>
      </c>
      <c r="D23" s="254" t="s">
        <v>1219</v>
      </c>
      <c r="E23" s="254" t="s">
        <v>1301</v>
      </c>
      <c r="F23" s="254" t="s">
        <v>1302</v>
      </c>
      <c r="G23" s="255" t="s">
        <v>1303</v>
      </c>
      <c r="H23" s="256" t="s">
        <v>1254</v>
      </c>
      <c r="I23" s="257" t="s">
        <v>1239</v>
      </c>
      <c r="J23" s="254" t="s">
        <v>1225</v>
      </c>
      <c r="K23" s="254" t="s">
        <v>1304</v>
      </c>
      <c r="L23" s="254" t="s">
        <v>1305</v>
      </c>
      <c r="M23" s="255" t="s">
        <v>1306</v>
      </c>
      <c r="N23" s="258"/>
      <c r="O23" s="258" t="s">
        <v>1166</v>
      </c>
      <c r="P23" s="255" t="s">
        <v>1307</v>
      </c>
      <c r="Q23" s="259" t="s">
        <v>895</v>
      </c>
      <c r="R23" s="252"/>
      <c r="S23" s="261" t="s">
        <v>225</v>
      </c>
      <c r="T23" s="262" t="s">
        <v>1258</v>
      </c>
      <c r="U23" s="263" t="s">
        <v>1077</v>
      </c>
      <c r="V23" s="264" t="s">
        <v>1077</v>
      </c>
      <c r="W23" s="264" t="s">
        <v>1078</v>
      </c>
      <c r="X23" s="264" t="s">
        <v>1077</v>
      </c>
      <c r="Y23" s="264" t="s">
        <v>1078</v>
      </c>
      <c r="Z23" s="264" t="s">
        <v>1077</v>
      </c>
      <c r="AA23" s="264" t="s">
        <v>1078</v>
      </c>
      <c r="AB23" s="264" t="s">
        <v>1077</v>
      </c>
      <c r="AC23" s="264" t="s">
        <v>1078</v>
      </c>
      <c r="AD23" s="264" t="s">
        <v>1077</v>
      </c>
      <c r="AE23" s="264" t="s">
        <v>1078</v>
      </c>
      <c r="AF23" s="264" t="s">
        <v>1077</v>
      </c>
      <c r="AG23" s="264" t="s">
        <v>1078</v>
      </c>
      <c r="AH23" s="264" t="s">
        <v>1077</v>
      </c>
      <c r="AI23" s="264" t="s">
        <v>1078</v>
      </c>
      <c r="AJ23" s="264" t="s">
        <v>1077</v>
      </c>
      <c r="AK23" s="264" t="s">
        <v>1077</v>
      </c>
      <c r="AL23" s="264" t="s">
        <v>1077</v>
      </c>
      <c r="AM23" s="264" t="s">
        <v>1077</v>
      </c>
      <c r="AN23" s="264" t="s">
        <v>1077</v>
      </c>
      <c r="AO23" s="264" t="s">
        <v>1077</v>
      </c>
      <c r="AP23" s="264" t="s">
        <v>1078</v>
      </c>
      <c r="AQ23" s="265" t="s">
        <v>1180</v>
      </c>
      <c r="AR23" s="265" t="s">
        <v>1290</v>
      </c>
      <c r="AS23" s="266"/>
      <c r="AT23" s="267" t="s">
        <v>254</v>
      </c>
      <c r="AU23" s="257" t="s">
        <v>1230</v>
      </c>
      <c r="AV23" s="253" t="s">
        <v>1080</v>
      </c>
      <c r="AW23" s="268" t="s">
        <v>1231</v>
      </c>
      <c r="AX23" s="253" t="s">
        <v>1260</v>
      </c>
      <c r="AY23" s="253" t="s">
        <v>1080</v>
      </c>
      <c r="AZ23" s="269" t="s">
        <v>1260</v>
      </c>
      <c r="BA23" s="261" t="s">
        <v>1082</v>
      </c>
      <c r="BB23" s="252" t="s">
        <v>1303</v>
      </c>
      <c r="BC23" s="270" t="s">
        <v>1308</v>
      </c>
      <c r="BD23" s="261" t="s">
        <v>1104</v>
      </c>
      <c r="BE23" s="252" t="s">
        <v>1128</v>
      </c>
      <c r="BF23" s="252"/>
      <c r="BG23" s="252" t="s">
        <v>1106</v>
      </c>
      <c r="BH23" s="252" t="s">
        <v>1089</v>
      </c>
      <c r="BI23" s="252"/>
      <c r="BJ23" s="252"/>
      <c r="BK23" s="254"/>
      <c r="BL23" s="254" t="s">
        <v>1090</v>
      </c>
      <c r="BM23" s="254"/>
      <c r="BN23" s="271" t="s">
        <v>1128</v>
      </c>
      <c r="BO23" s="252" t="s">
        <v>1263</v>
      </c>
      <c r="BP23" s="252" t="s">
        <v>1264</v>
      </c>
      <c r="BQ23" s="270"/>
    </row>
    <row r="24" spans="1:69" s="272" customFormat="1" ht="156.6" hidden="1">
      <c r="A24" s="251" t="s">
        <v>1080</v>
      </c>
      <c r="B24" s="252" t="s">
        <v>1309</v>
      </c>
      <c r="C24" s="253" t="s">
        <v>1218</v>
      </c>
      <c r="D24" s="254" t="s">
        <v>1219</v>
      </c>
      <c r="E24" s="254" t="s">
        <v>1301</v>
      </c>
      <c r="F24" s="254" t="s">
        <v>1310</v>
      </c>
      <c r="G24" s="255" t="s">
        <v>1311</v>
      </c>
      <c r="H24" s="256" t="s">
        <v>1254</v>
      </c>
      <c r="I24" s="257" t="s">
        <v>1239</v>
      </c>
      <c r="J24" s="254" t="s">
        <v>1225</v>
      </c>
      <c r="K24" s="254" t="s">
        <v>1312</v>
      </c>
      <c r="L24" s="254" t="s">
        <v>1313</v>
      </c>
      <c r="M24" s="255" t="s">
        <v>1314</v>
      </c>
      <c r="N24" s="258"/>
      <c r="O24" s="258" t="s">
        <v>1166</v>
      </c>
      <c r="P24" s="255" t="s">
        <v>1315</v>
      </c>
      <c r="Q24" s="259" t="s">
        <v>895</v>
      </c>
      <c r="R24" s="252"/>
      <c r="S24" s="261" t="s">
        <v>230</v>
      </c>
      <c r="T24" s="262" t="s">
        <v>1258</v>
      </c>
      <c r="U24" s="263" t="s">
        <v>1077</v>
      </c>
      <c r="V24" s="264" t="s">
        <v>1077</v>
      </c>
      <c r="W24" s="264" t="s">
        <v>1078</v>
      </c>
      <c r="X24" s="264" t="s">
        <v>1077</v>
      </c>
      <c r="Y24" s="264" t="s">
        <v>1078</v>
      </c>
      <c r="Z24" s="264" t="s">
        <v>1077</v>
      </c>
      <c r="AA24" s="264" t="s">
        <v>1078</v>
      </c>
      <c r="AB24" s="264" t="s">
        <v>1077</v>
      </c>
      <c r="AC24" s="264" t="s">
        <v>1078</v>
      </c>
      <c r="AD24" s="264" t="s">
        <v>1077</v>
      </c>
      <c r="AE24" s="264" t="s">
        <v>1078</v>
      </c>
      <c r="AF24" s="264" t="s">
        <v>1077</v>
      </c>
      <c r="AG24" s="264" t="s">
        <v>1078</v>
      </c>
      <c r="AH24" s="264" t="s">
        <v>1077</v>
      </c>
      <c r="AI24" s="264" t="s">
        <v>1078</v>
      </c>
      <c r="AJ24" s="264" t="s">
        <v>1077</v>
      </c>
      <c r="AK24" s="264" t="s">
        <v>1077</v>
      </c>
      <c r="AL24" s="264" t="s">
        <v>1077</v>
      </c>
      <c r="AM24" s="264" t="s">
        <v>1077</v>
      </c>
      <c r="AN24" s="264" t="s">
        <v>1077</v>
      </c>
      <c r="AO24" s="264" t="s">
        <v>1077</v>
      </c>
      <c r="AP24" s="264" t="s">
        <v>1078</v>
      </c>
      <c r="AQ24" s="265" t="s">
        <v>1180</v>
      </c>
      <c r="AR24" s="265"/>
      <c r="AS24" s="266"/>
      <c r="AT24" s="267" t="s">
        <v>254</v>
      </c>
      <c r="AU24" s="257" t="s">
        <v>1230</v>
      </c>
      <c r="AV24" s="253" t="s">
        <v>1080</v>
      </c>
      <c r="AW24" s="268" t="s">
        <v>1231</v>
      </c>
      <c r="AX24" s="253" t="s">
        <v>1260</v>
      </c>
      <c r="AY24" s="253" t="s">
        <v>1080</v>
      </c>
      <c r="AZ24" s="269" t="s">
        <v>1260</v>
      </c>
      <c r="BA24" s="261" t="s">
        <v>1082</v>
      </c>
      <c r="BB24" s="252" t="s">
        <v>1311</v>
      </c>
      <c r="BC24" s="270" t="s">
        <v>1316</v>
      </c>
      <c r="BD24" s="261" t="s">
        <v>1104</v>
      </c>
      <c r="BE24" s="252" t="s">
        <v>1128</v>
      </c>
      <c r="BF24" s="252"/>
      <c r="BG24" s="252" t="s">
        <v>1106</v>
      </c>
      <c r="BH24" s="252" t="s">
        <v>1089</v>
      </c>
      <c r="BI24" s="252"/>
      <c r="BJ24" s="252"/>
      <c r="BK24" s="254"/>
      <c r="BL24" s="254" t="s">
        <v>1090</v>
      </c>
      <c r="BM24" s="254"/>
      <c r="BN24" s="271" t="s">
        <v>1128</v>
      </c>
      <c r="BO24" s="252" t="s">
        <v>1273</v>
      </c>
      <c r="BP24" s="252" t="s">
        <v>1274</v>
      </c>
      <c r="BQ24" s="270" t="s">
        <v>1317</v>
      </c>
    </row>
    <row r="25" spans="1:69" s="272" customFormat="1" ht="156.6" hidden="1">
      <c r="A25" s="251" t="s">
        <v>1080</v>
      </c>
      <c r="B25" s="252" t="s">
        <v>1318</v>
      </c>
      <c r="C25" s="253" t="s">
        <v>1218</v>
      </c>
      <c r="D25" s="254" t="s">
        <v>1219</v>
      </c>
      <c r="E25" s="254" t="s">
        <v>1319</v>
      </c>
      <c r="F25" s="254" t="s">
        <v>1320</v>
      </c>
      <c r="G25" s="255" t="s">
        <v>1321</v>
      </c>
      <c r="H25" s="256" t="s">
        <v>1254</v>
      </c>
      <c r="I25" s="257" t="s">
        <v>1239</v>
      </c>
      <c r="J25" s="254" t="s">
        <v>1225</v>
      </c>
      <c r="K25" s="254" t="s">
        <v>1322</v>
      </c>
      <c r="L25" s="254" t="s">
        <v>1323</v>
      </c>
      <c r="M25" s="255" t="s">
        <v>1324</v>
      </c>
      <c r="N25" s="258"/>
      <c r="O25" s="258" t="s">
        <v>1166</v>
      </c>
      <c r="P25" s="255" t="s">
        <v>1325</v>
      </c>
      <c r="Q25" s="259" t="s">
        <v>895</v>
      </c>
      <c r="R25" s="252"/>
      <c r="S25" s="261" t="s">
        <v>230</v>
      </c>
      <c r="T25" s="262" t="s">
        <v>1258</v>
      </c>
      <c r="U25" s="263" t="s">
        <v>1077</v>
      </c>
      <c r="V25" s="264" t="s">
        <v>1077</v>
      </c>
      <c r="W25" s="264" t="s">
        <v>1078</v>
      </c>
      <c r="X25" s="264" t="s">
        <v>1077</v>
      </c>
      <c r="Y25" s="264" t="s">
        <v>1078</v>
      </c>
      <c r="Z25" s="264" t="s">
        <v>1077</v>
      </c>
      <c r="AA25" s="264" t="s">
        <v>1078</v>
      </c>
      <c r="AB25" s="264" t="s">
        <v>1077</v>
      </c>
      <c r="AC25" s="264" t="s">
        <v>1078</v>
      </c>
      <c r="AD25" s="264" t="s">
        <v>1077</v>
      </c>
      <c r="AE25" s="264" t="s">
        <v>1078</v>
      </c>
      <c r="AF25" s="264" t="s">
        <v>1077</v>
      </c>
      <c r="AG25" s="264" t="s">
        <v>1078</v>
      </c>
      <c r="AH25" s="264" t="s">
        <v>1077</v>
      </c>
      <c r="AI25" s="264" t="s">
        <v>1078</v>
      </c>
      <c r="AJ25" s="264" t="s">
        <v>1077</v>
      </c>
      <c r="AK25" s="264" t="s">
        <v>1077</v>
      </c>
      <c r="AL25" s="264" t="s">
        <v>1077</v>
      </c>
      <c r="AM25" s="264" t="s">
        <v>1077</v>
      </c>
      <c r="AN25" s="264" t="s">
        <v>1077</v>
      </c>
      <c r="AO25" s="264" t="s">
        <v>1077</v>
      </c>
      <c r="AP25" s="264" t="s">
        <v>1078</v>
      </c>
      <c r="AQ25" s="265" t="s">
        <v>1146</v>
      </c>
      <c r="AR25" s="265" t="s">
        <v>1248</v>
      </c>
      <c r="AS25" s="266" t="s">
        <v>1326</v>
      </c>
      <c r="AT25" s="267" t="s">
        <v>254</v>
      </c>
      <c r="AU25" s="257" t="s">
        <v>1230</v>
      </c>
      <c r="AV25" s="253" t="s">
        <v>1080</v>
      </c>
      <c r="AW25" s="268" t="s">
        <v>1231</v>
      </c>
      <c r="AX25" s="253" t="s">
        <v>1260</v>
      </c>
      <c r="AY25" s="253" t="s">
        <v>1080</v>
      </c>
      <c r="AZ25" s="269" t="s">
        <v>1260</v>
      </c>
      <c r="BA25" s="261" t="s">
        <v>1082</v>
      </c>
      <c r="BB25" s="252" t="s">
        <v>1321</v>
      </c>
      <c r="BC25" s="270" t="s">
        <v>1327</v>
      </c>
      <c r="BD25" s="261" t="s">
        <v>1104</v>
      </c>
      <c r="BE25" s="252" t="s">
        <v>1128</v>
      </c>
      <c r="BF25" s="252"/>
      <c r="BG25" s="252" t="s">
        <v>1106</v>
      </c>
      <c r="BH25" s="252" t="s">
        <v>1089</v>
      </c>
      <c r="BI25" s="252"/>
      <c r="BJ25" s="252"/>
      <c r="BK25" s="254"/>
      <c r="BL25" s="254" t="s">
        <v>1090</v>
      </c>
      <c r="BM25" s="254"/>
      <c r="BN25" s="271" t="s">
        <v>1128</v>
      </c>
      <c r="BO25" s="252" t="s">
        <v>1273</v>
      </c>
      <c r="BP25" s="252" t="s">
        <v>1274</v>
      </c>
      <c r="BQ25" s="270" t="s">
        <v>1317</v>
      </c>
    </row>
    <row r="26" spans="1:69" s="272" customFormat="1" ht="174" hidden="1">
      <c r="A26" s="251" t="s">
        <v>1080</v>
      </c>
      <c r="B26" s="252" t="s">
        <v>1328</v>
      </c>
      <c r="C26" s="253" t="s">
        <v>1218</v>
      </c>
      <c r="D26" s="254" t="s">
        <v>1219</v>
      </c>
      <c r="E26" s="254" t="s">
        <v>1319</v>
      </c>
      <c r="F26" s="254" t="s">
        <v>1329</v>
      </c>
      <c r="G26" s="255" t="s">
        <v>1330</v>
      </c>
      <c r="H26" s="256" t="s">
        <v>1254</v>
      </c>
      <c r="I26" s="257" t="s">
        <v>1239</v>
      </c>
      <c r="J26" s="254" t="s">
        <v>1225</v>
      </c>
      <c r="K26" s="254" t="s">
        <v>1322</v>
      </c>
      <c r="L26" s="254" t="s">
        <v>1331</v>
      </c>
      <c r="M26" s="255" t="s">
        <v>1332</v>
      </c>
      <c r="N26" s="258"/>
      <c r="O26" s="258" t="s">
        <v>1166</v>
      </c>
      <c r="P26" s="255" t="s">
        <v>1333</v>
      </c>
      <c r="Q26" s="259" t="s">
        <v>895</v>
      </c>
      <c r="R26" s="252"/>
      <c r="S26" s="261" t="s">
        <v>230</v>
      </c>
      <c r="T26" s="262" t="s">
        <v>1258</v>
      </c>
      <c r="U26" s="263" t="s">
        <v>1077</v>
      </c>
      <c r="V26" s="264" t="s">
        <v>1077</v>
      </c>
      <c r="W26" s="264" t="s">
        <v>1078</v>
      </c>
      <c r="X26" s="264" t="s">
        <v>1077</v>
      </c>
      <c r="Y26" s="264" t="s">
        <v>1078</v>
      </c>
      <c r="Z26" s="264" t="s">
        <v>1077</v>
      </c>
      <c r="AA26" s="264" t="s">
        <v>1078</v>
      </c>
      <c r="AB26" s="264" t="s">
        <v>1077</v>
      </c>
      <c r="AC26" s="264" t="s">
        <v>1078</v>
      </c>
      <c r="AD26" s="264" t="s">
        <v>1077</v>
      </c>
      <c r="AE26" s="264" t="s">
        <v>1078</v>
      </c>
      <c r="AF26" s="264" t="s">
        <v>1077</v>
      </c>
      <c r="AG26" s="264" t="s">
        <v>1078</v>
      </c>
      <c r="AH26" s="264" t="s">
        <v>1077</v>
      </c>
      <c r="AI26" s="264" t="s">
        <v>1078</v>
      </c>
      <c r="AJ26" s="264" t="s">
        <v>1077</v>
      </c>
      <c r="AK26" s="264" t="s">
        <v>1077</v>
      </c>
      <c r="AL26" s="264" t="s">
        <v>1077</v>
      </c>
      <c r="AM26" s="264" t="s">
        <v>1077</v>
      </c>
      <c r="AN26" s="264" t="s">
        <v>1077</v>
      </c>
      <c r="AO26" s="264" t="s">
        <v>1077</v>
      </c>
      <c r="AP26" s="264" t="s">
        <v>1078</v>
      </c>
      <c r="AQ26" s="265" t="s">
        <v>1146</v>
      </c>
      <c r="AR26" s="265" t="s">
        <v>1334</v>
      </c>
      <c r="AS26" s="266"/>
      <c r="AT26" s="267" t="s">
        <v>254</v>
      </c>
      <c r="AU26" s="257" t="s">
        <v>1230</v>
      </c>
      <c r="AV26" s="253" t="s">
        <v>1080</v>
      </c>
      <c r="AW26" s="268" t="s">
        <v>1231</v>
      </c>
      <c r="AX26" s="253" t="s">
        <v>1260</v>
      </c>
      <c r="AY26" s="253" t="s">
        <v>1080</v>
      </c>
      <c r="AZ26" s="269" t="s">
        <v>1260</v>
      </c>
      <c r="BA26" s="261" t="s">
        <v>1082</v>
      </c>
      <c r="BB26" s="252" t="s">
        <v>1330</v>
      </c>
      <c r="BC26" s="270" t="s">
        <v>1335</v>
      </c>
      <c r="BD26" s="261" t="s">
        <v>1104</v>
      </c>
      <c r="BE26" s="252" t="s">
        <v>1128</v>
      </c>
      <c r="BF26" s="252"/>
      <c r="BG26" s="252" t="s">
        <v>1106</v>
      </c>
      <c r="BH26" s="252" t="s">
        <v>1089</v>
      </c>
      <c r="BI26" s="252"/>
      <c r="BJ26" s="252"/>
      <c r="BK26" s="254"/>
      <c r="BL26" s="254" t="s">
        <v>1090</v>
      </c>
      <c r="BM26" s="254"/>
      <c r="BN26" s="271" t="s">
        <v>1128</v>
      </c>
      <c r="BO26" s="252" t="s">
        <v>1263</v>
      </c>
      <c r="BP26" s="252" t="s">
        <v>1264</v>
      </c>
      <c r="BQ26" s="270"/>
    </row>
    <row r="27" spans="1:69" s="272" customFormat="1" ht="139.19999999999999" hidden="1">
      <c r="A27" s="251" t="s">
        <v>1080</v>
      </c>
      <c r="B27" s="252" t="s">
        <v>261</v>
      </c>
      <c r="C27" s="253" t="s">
        <v>262</v>
      </c>
      <c r="D27" s="254" t="s">
        <v>263</v>
      </c>
      <c r="E27" s="254" t="s">
        <v>264</v>
      </c>
      <c r="F27" s="254"/>
      <c r="G27" s="255"/>
      <c r="H27" s="256" t="s">
        <v>1336</v>
      </c>
      <c r="I27" s="257" t="s">
        <v>1337</v>
      </c>
      <c r="J27" s="254" t="s">
        <v>1338</v>
      </c>
      <c r="K27" s="254" t="s">
        <v>1339</v>
      </c>
      <c r="L27" s="254"/>
      <c r="M27" s="255"/>
      <c r="N27" s="258" t="s">
        <v>1122</v>
      </c>
      <c r="O27" s="258"/>
      <c r="P27" s="255"/>
      <c r="Q27" s="259" t="s">
        <v>230</v>
      </c>
      <c r="R27" s="260" t="s">
        <v>1336</v>
      </c>
      <c r="S27" s="261" t="s">
        <v>1124</v>
      </c>
      <c r="T27" s="273"/>
      <c r="U27" s="263" t="s">
        <v>1078</v>
      </c>
      <c r="V27" s="264" t="s">
        <v>1078</v>
      </c>
      <c r="W27" s="264" t="s">
        <v>1077</v>
      </c>
      <c r="X27" s="264" t="s">
        <v>1078</v>
      </c>
      <c r="Y27" s="264" t="s">
        <v>1077</v>
      </c>
      <c r="Z27" s="264" t="s">
        <v>1078</v>
      </c>
      <c r="AA27" s="264" t="s">
        <v>1077</v>
      </c>
      <c r="AB27" s="264" t="s">
        <v>1078</v>
      </c>
      <c r="AC27" s="264" t="s">
        <v>1077</v>
      </c>
      <c r="AD27" s="264" t="s">
        <v>1078</v>
      </c>
      <c r="AE27" s="264" t="s">
        <v>1077</v>
      </c>
      <c r="AF27" s="264" t="s">
        <v>1078</v>
      </c>
      <c r="AG27" s="264" t="s">
        <v>1077</v>
      </c>
      <c r="AH27" s="264" t="s">
        <v>1078</v>
      </c>
      <c r="AI27" s="264" t="s">
        <v>1077</v>
      </c>
      <c r="AJ27" s="264" t="s">
        <v>1077</v>
      </c>
      <c r="AK27" s="264" t="s">
        <v>1077</v>
      </c>
      <c r="AL27" s="264" t="s">
        <v>1077</v>
      </c>
      <c r="AM27" s="264" t="s">
        <v>1077</v>
      </c>
      <c r="AN27" s="264" t="s">
        <v>1077</v>
      </c>
      <c r="AO27" s="264" t="s">
        <v>1078</v>
      </c>
      <c r="AP27" s="264" t="s">
        <v>1077</v>
      </c>
      <c r="AQ27" s="265" t="s">
        <v>1205</v>
      </c>
      <c r="AR27" s="265" t="s">
        <v>1340</v>
      </c>
      <c r="AS27" s="266"/>
      <c r="AT27" s="267" t="s">
        <v>254</v>
      </c>
      <c r="AU27" s="257"/>
      <c r="AV27" s="253"/>
      <c r="AW27" s="268"/>
      <c r="AX27" s="253" t="s">
        <v>1125</v>
      </c>
      <c r="AY27" s="253" t="s">
        <v>1080</v>
      </c>
      <c r="AZ27" s="269"/>
      <c r="BA27" s="261" t="s">
        <v>1089</v>
      </c>
      <c r="BB27" s="252"/>
      <c r="BC27" s="270"/>
      <c r="BD27" s="261" t="s">
        <v>1104</v>
      </c>
      <c r="BE27" s="252" t="s">
        <v>1341</v>
      </c>
      <c r="BF27" s="252"/>
      <c r="BG27" s="252" t="s">
        <v>1106</v>
      </c>
      <c r="BH27" s="252" t="s">
        <v>1089</v>
      </c>
      <c r="BI27" s="252"/>
      <c r="BJ27" s="252"/>
      <c r="BK27" s="254"/>
      <c r="BL27" s="254" t="s">
        <v>1090</v>
      </c>
      <c r="BM27" s="254"/>
      <c r="BN27" s="271" t="s">
        <v>1155</v>
      </c>
      <c r="BO27" s="252"/>
      <c r="BP27" s="252"/>
      <c r="BQ27" s="270"/>
    </row>
    <row r="28" spans="1:69" s="272" customFormat="1" ht="139.19999999999999" hidden="1">
      <c r="A28" s="251" t="s">
        <v>1080</v>
      </c>
      <c r="B28" s="252" t="s">
        <v>265</v>
      </c>
      <c r="C28" s="253" t="s">
        <v>262</v>
      </c>
      <c r="D28" s="254" t="s">
        <v>263</v>
      </c>
      <c r="E28" s="254" t="s">
        <v>266</v>
      </c>
      <c r="F28" s="254"/>
      <c r="G28" s="255"/>
      <c r="H28" s="256" t="s">
        <v>1336</v>
      </c>
      <c r="I28" s="257" t="s">
        <v>1337</v>
      </c>
      <c r="J28" s="254" t="s">
        <v>1338</v>
      </c>
      <c r="K28" s="254" t="s">
        <v>1342</v>
      </c>
      <c r="L28" s="254"/>
      <c r="M28" s="255"/>
      <c r="N28" s="258" t="s">
        <v>1122</v>
      </c>
      <c r="O28" s="258"/>
      <c r="P28" s="255"/>
      <c r="Q28" s="259" t="s">
        <v>230</v>
      </c>
      <c r="R28" s="260" t="s">
        <v>1336</v>
      </c>
      <c r="S28" s="261" t="s">
        <v>1124</v>
      </c>
      <c r="T28" s="273"/>
      <c r="U28" s="263" t="s">
        <v>1078</v>
      </c>
      <c r="V28" s="264" t="s">
        <v>1078</v>
      </c>
      <c r="W28" s="264" t="s">
        <v>1077</v>
      </c>
      <c r="X28" s="264" t="s">
        <v>1078</v>
      </c>
      <c r="Y28" s="264" t="s">
        <v>1077</v>
      </c>
      <c r="Z28" s="264" t="s">
        <v>1078</v>
      </c>
      <c r="AA28" s="264" t="s">
        <v>1077</v>
      </c>
      <c r="AB28" s="264" t="s">
        <v>1078</v>
      </c>
      <c r="AC28" s="264" t="s">
        <v>1077</v>
      </c>
      <c r="AD28" s="264" t="s">
        <v>1078</v>
      </c>
      <c r="AE28" s="264" t="s">
        <v>1077</v>
      </c>
      <c r="AF28" s="264" t="s">
        <v>1078</v>
      </c>
      <c r="AG28" s="264" t="s">
        <v>1077</v>
      </c>
      <c r="AH28" s="264" t="s">
        <v>1078</v>
      </c>
      <c r="AI28" s="264" t="s">
        <v>1077</v>
      </c>
      <c r="AJ28" s="264" t="s">
        <v>1077</v>
      </c>
      <c r="AK28" s="264" t="s">
        <v>1077</v>
      </c>
      <c r="AL28" s="264" t="s">
        <v>1077</v>
      </c>
      <c r="AM28" s="264" t="s">
        <v>1077</v>
      </c>
      <c r="AN28" s="264" t="s">
        <v>1077</v>
      </c>
      <c r="AO28" s="264" t="s">
        <v>1077</v>
      </c>
      <c r="AP28" s="264" t="s">
        <v>1077</v>
      </c>
      <c r="AQ28" s="265"/>
      <c r="AR28" s="265"/>
      <c r="AS28" s="266"/>
      <c r="AT28" s="267" t="s">
        <v>254</v>
      </c>
      <c r="AU28" s="257"/>
      <c r="AV28" s="253"/>
      <c r="AW28" s="268"/>
      <c r="AX28" s="253" t="s">
        <v>1125</v>
      </c>
      <c r="AY28" s="253" t="s">
        <v>1080</v>
      </c>
      <c r="AZ28" s="269"/>
      <c r="BA28" s="261" t="s">
        <v>1089</v>
      </c>
      <c r="BB28" s="252"/>
      <c r="BC28" s="270"/>
      <c r="BD28" s="261" t="s">
        <v>1343</v>
      </c>
      <c r="BE28" s="252" t="s">
        <v>1341</v>
      </c>
      <c r="BF28" s="252"/>
      <c r="BG28" s="252" t="s">
        <v>1106</v>
      </c>
      <c r="BH28" s="252" t="s">
        <v>1089</v>
      </c>
      <c r="BI28" s="252"/>
      <c r="BJ28" s="252"/>
      <c r="BK28" s="254"/>
      <c r="BL28" s="254" t="s">
        <v>1090</v>
      </c>
      <c r="BM28" s="254"/>
      <c r="BN28" s="271" t="s">
        <v>1155</v>
      </c>
      <c r="BO28" s="252"/>
      <c r="BP28" s="252"/>
      <c r="BQ28" s="270"/>
    </row>
    <row r="29" spans="1:69" s="272" customFormat="1" ht="139.19999999999999" hidden="1">
      <c r="A29" s="251" t="s">
        <v>1080</v>
      </c>
      <c r="B29" s="252" t="s">
        <v>267</v>
      </c>
      <c r="C29" s="253" t="s">
        <v>262</v>
      </c>
      <c r="D29" s="254" t="s">
        <v>263</v>
      </c>
      <c r="E29" s="254" t="s">
        <v>268</v>
      </c>
      <c r="F29" s="254"/>
      <c r="G29" s="255"/>
      <c r="H29" s="256" t="s">
        <v>1336</v>
      </c>
      <c r="I29" s="257" t="s">
        <v>1337</v>
      </c>
      <c r="J29" s="254" t="s">
        <v>1338</v>
      </c>
      <c r="K29" s="254" t="s">
        <v>1344</v>
      </c>
      <c r="L29" s="254"/>
      <c r="M29" s="255"/>
      <c r="N29" s="258" t="s">
        <v>1122</v>
      </c>
      <c r="O29" s="258"/>
      <c r="P29" s="255"/>
      <c r="Q29" s="259" t="s">
        <v>230</v>
      </c>
      <c r="R29" s="260" t="s">
        <v>1336</v>
      </c>
      <c r="S29" s="261" t="s">
        <v>1124</v>
      </c>
      <c r="T29" s="273"/>
      <c r="U29" s="263" t="s">
        <v>1078</v>
      </c>
      <c r="V29" s="264" t="s">
        <v>1078</v>
      </c>
      <c r="W29" s="264" t="s">
        <v>1077</v>
      </c>
      <c r="X29" s="264" t="s">
        <v>1078</v>
      </c>
      <c r="Y29" s="264" t="s">
        <v>1077</v>
      </c>
      <c r="Z29" s="264" t="s">
        <v>1078</v>
      </c>
      <c r="AA29" s="264" t="s">
        <v>1077</v>
      </c>
      <c r="AB29" s="264" t="s">
        <v>1078</v>
      </c>
      <c r="AC29" s="264" t="s">
        <v>1077</v>
      </c>
      <c r="AD29" s="264" t="s">
        <v>1078</v>
      </c>
      <c r="AE29" s="264" t="s">
        <v>1077</v>
      </c>
      <c r="AF29" s="264" t="s">
        <v>1078</v>
      </c>
      <c r="AG29" s="264" t="s">
        <v>1077</v>
      </c>
      <c r="AH29" s="264" t="s">
        <v>1078</v>
      </c>
      <c r="AI29" s="264" t="s">
        <v>1077</v>
      </c>
      <c r="AJ29" s="264" t="s">
        <v>1077</v>
      </c>
      <c r="AK29" s="264" t="s">
        <v>1077</v>
      </c>
      <c r="AL29" s="264" t="s">
        <v>1077</v>
      </c>
      <c r="AM29" s="264" t="s">
        <v>1077</v>
      </c>
      <c r="AN29" s="264" t="s">
        <v>1077</v>
      </c>
      <c r="AO29" s="264" t="s">
        <v>1077</v>
      </c>
      <c r="AP29" s="264" t="s">
        <v>1077</v>
      </c>
      <c r="AQ29" s="265"/>
      <c r="AR29" s="265"/>
      <c r="AS29" s="266"/>
      <c r="AT29" s="267" t="s">
        <v>254</v>
      </c>
      <c r="AU29" s="257"/>
      <c r="AV29" s="253"/>
      <c r="AW29" s="268"/>
      <c r="AX29" s="253" t="s">
        <v>1125</v>
      </c>
      <c r="AY29" s="253" t="s">
        <v>1080</v>
      </c>
      <c r="AZ29" s="269"/>
      <c r="BA29" s="261" t="s">
        <v>1089</v>
      </c>
      <c r="BB29" s="252"/>
      <c r="BC29" s="270"/>
      <c r="BD29" s="261" t="s">
        <v>1345</v>
      </c>
      <c r="BE29" s="252" t="s">
        <v>1341</v>
      </c>
      <c r="BF29" s="252"/>
      <c r="BG29" s="252" t="s">
        <v>1106</v>
      </c>
      <c r="BH29" s="252" t="s">
        <v>1089</v>
      </c>
      <c r="BI29" s="252"/>
      <c r="BJ29" s="252"/>
      <c r="BK29" s="254"/>
      <c r="BL29" s="254" t="s">
        <v>1090</v>
      </c>
      <c r="BM29" s="254"/>
      <c r="BN29" s="271" t="s">
        <v>1155</v>
      </c>
      <c r="BO29" s="252"/>
      <c r="BP29" s="252"/>
      <c r="BQ29" s="270"/>
    </row>
    <row r="30" spans="1:69" s="272" customFormat="1" ht="139.19999999999999" hidden="1">
      <c r="A30" s="251" t="s">
        <v>1080</v>
      </c>
      <c r="B30" s="252" t="s">
        <v>1346</v>
      </c>
      <c r="C30" s="253" t="s">
        <v>262</v>
      </c>
      <c r="D30" s="254" t="s">
        <v>263</v>
      </c>
      <c r="E30" s="254" t="s">
        <v>270</v>
      </c>
      <c r="F30" s="254"/>
      <c r="G30" s="255"/>
      <c r="H30" s="256" t="s">
        <v>1336</v>
      </c>
      <c r="I30" s="257" t="s">
        <v>1337</v>
      </c>
      <c r="J30" s="254" t="s">
        <v>1338</v>
      </c>
      <c r="K30" s="254" t="s">
        <v>1347</v>
      </c>
      <c r="L30" s="254"/>
      <c r="M30" s="255"/>
      <c r="N30" s="258" t="s">
        <v>1122</v>
      </c>
      <c r="O30" s="258"/>
      <c r="P30" s="255"/>
      <c r="Q30" s="259" t="s">
        <v>230</v>
      </c>
      <c r="R30" s="260" t="s">
        <v>1336</v>
      </c>
      <c r="S30" s="261" t="s">
        <v>1124</v>
      </c>
      <c r="T30" s="273"/>
      <c r="U30" s="263" t="s">
        <v>1078</v>
      </c>
      <c r="V30" s="264" t="s">
        <v>1078</v>
      </c>
      <c r="W30" s="264" t="s">
        <v>1077</v>
      </c>
      <c r="X30" s="264" t="s">
        <v>1078</v>
      </c>
      <c r="Y30" s="264" t="s">
        <v>1077</v>
      </c>
      <c r="Z30" s="264" t="s">
        <v>1078</v>
      </c>
      <c r="AA30" s="264" t="s">
        <v>1077</v>
      </c>
      <c r="AB30" s="264" t="s">
        <v>1078</v>
      </c>
      <c r="AC30" s="264" t="s">
        <v>1077</v>
      </c>
      <c r="AD30" s="264" t="s">
        <v>1078</v>
      </c>
      <c r="AE30" s="264" t="s">
        <v>1077</v>
      </c>
      <c r="AF30" s="264" t="s">
        <v>1078</v>
      </c>
      <c r="AG30" s="264" t="s">
        <v>1077</v>
      </c>
      <c r="AH30" s="264" t="s">
        <v>1078</v>
      </c>
      <c r="AI30" s="264" t="s">
        <v>1077</v>
      </c>
      <c r="AJ30" s="264" t="s">
        <v>1077</v>
      </c>
      <c r="AK30" s="264" t="s">
        <v>1077</v>
      </c>
      <c r="AL30" s="264" t="s">
        <v>1077</v>
      </c>
      <c r="AM30" s="264" t="s">
        <v>1077</v>
      </c>
      <c r="AN30" s="264" t="s">
        <v>1077</v>
      </c>
      <c r="AO30" s="264" t="s">
        <v>1078</v>
      </c>
      <c r="AP30" s="264" t="s">
        <v>1077</v>
      </c>
      <c r="AQ30" s="265" t="s">
        <v>1146</v>
      </c>
      <c r="AR30" s="265" t="s">
        <v>1334</v>
      </c>
      <c r="AS30" s="266" t="s">
        <v>1147</v>
      </c>
      <c r="AT30" s="267" t="s">
        <v>254</v>
      </c>
      <c r="AU30" s="257"/>
      <c r="AV30" s="253"/>
      <c r="AW30" s="268"/>
      <c r="AX30" s="253" t="s">
        <v>1125</v>
      </c>
      <c r="AY30" s="253" t="s">
        <v>1080</v>
      </c>
      <c r="AZ30" s="269"/>
      <c r="BA30" s="261" t="s">
        <v>1089</v>
      </c>
      <c r="BB30" s="252"/>
      <c r="BC30" s="270"/>
      <c r="BD30" s="261" t="s">
        <v>1348</v>
      </c>
      <c r="BE30" s="252" t="s">
        <v>1341</v>
      </c>
      <c r="BF30" s="252"/>
      <c r="BG30" s="252" t="s">
        <v>1106</v>
      </c>
      <c r="BH30" s="252" t="s">
        <v>1089</v>
      </c>
      <c r="BI30" s="252"/>
      <c r="BJ30" s="252"/>
      <c r="BK30" s="254"/>
      <c r="BL30" s="254" t="s">
        <v>1090</v>
      </c>
      <c r="BM30" s="254"/>
      <c r="BN30" s="271" t="s">
        <v>1155</v>
      </c>
      <c r="BO30" s="252"/>
      <c r="BP30" s="252"/>
      <c r="BQ30" s="270"/>
    </row>
    <row r="31" spans="1:69" s="272" customFormat="1" ht="139.19999999999999" hidden="1">
      <c r="A31" s="251" t="s">
        <v>1080</v>
      </c>
      <c r="B31" s="252" t="s">
        <v>271</v>
      </c>
      <c r="C31" s="253" t="s">
        <v>262</v>
      </c>
      <c r="D31" s="254" t="s">
        <v>263</v>
      </c>
      <c r="E31" s="254" t="s">
        <v>272</v>
      </c>
      <c r="F31" s="254"/>
      <c r="G31" s="255"/>
      <c r="H31" s="256" t="s">
        <v>1336</v>
      </c>
      <c r="I31" s="257" t="s">
        <v>1337</v>
      </c>
      <c r="J31" s="254" t="s">
        <v>1338</v>
      </c>
      <c r="K31" s="254" t="s">
        <v>1349</v>
      </c>
      <c r="L31" s="254"/>
      <c r="M31" s="255"/>
      <c r="N31" s="258" t="s">
        <v>1122</v>
      </c>
      <c r="O31" s="258"/>
      <c r="P31" s="255"/>
      <c r="Q31" s="259" t="s">
        <v>230</v>
      </c>
      <c r="R31" s="260" t="s">
        <v>1336</v>
      </c>
      <c r="S31" s="261" t="s">
        <v>1124</v>
      </c>
      <c r="T31" s="273"/>
      <c r="U31" s="263" t="s">
        <v>1078</v>
      </c>
      <c r="V31" s="264" t="s">
        <v>1078</v>
      </c>
      <c r="W31" s="264" t="s">
        <v>1077</v>
      </c>
      <c r="X31" s="264" t="s">
        <v>1078</v>
      </c>
      <c r="Y31" s="264" t="s">
        <v>1077</v>
      </c>
      <c r="Z31" s="264" t="s">
        <v>1078</v>
      </c>
      <c r="AA31" s="264" t="s">
        <v>1077</v>
      </c>
      <c r="AB31" s="264" t="s">
        <v>1078</v>
      </c>
      <c r="AC31" s="264" t="s">
        <v>1077</v>
      </c>
      <c r="AD31" s="264" t="s">
        <v>1078</v>
      </c>
      <c r="AE31" s="264" t="s">
        <v>1077</v>
      </c>
      <c r="AF31" s="264" t="s">
        <v>1078</v>
      </c>
      <c r="AG31" s="264" t="s">
        <v>1077</v>
      </c>
      <c r="AH31" s="264" t="s">
        <v>1078</v>
      </c>
      <c r="AI31" s="264" t="s">
        <v>1077</v>
      </c>
      <c r="AJ31" s="264" t="s">
        <v>1077</v>
      </c>
      <c r="AK31" s="264" t="s">
        <v>1077</v>
      </c>
      <c r="AL31" s="264" t="s">
        <v>1077</v>
      </c>
      <c r="AM31" s="264" t="s">
        <v>1077</v>
      </c>
      <c r="AN31" s="264" t="s">
        <v>1078</v>
      </c>
      <c r="AO31" s="264" t="s">
        <v>1077</v>
      </c>
      <c r="AP31" s="264" t="s">
        <v>1077</v>
      </c>
      <c r="AQ31" s="265"/>
      <c r="AR31" s="265"/>
      <c r="AS31" s="266"/>
      <c r="AT31" s="267" t="s">
        <v>254</v>
      </c>
      <c r="AU31" s="257"/>
      <c r="AV31" s="253"/>
      <c r="AW31" s="268"/>
      <c r="AX31" s="253" t="s">
        <v>1125</v>
      </c>
      <c r="AY31" s="253" t="s">
        <v>1080</v>
      </c>
      <c r="AZ31" s="269"/>
      <c r="BA31" s="261" t="s">
        <v>1089</v>
      </c>
      <c r="BB31" s="252"/>
      <c r="BC31" s="270"/>
      <c r="BD31" s="261" t="s">
        <v>1350</v>
      </c>
      <c r="BE31" s="252" t="s">
        <v>1341</v>
      </c>
      <c r="BF31" s="252"/>
      <c r="BG31" s="252" t="s">
        <v>1106</v>
      </c>
      <c r="BH31" s="252" t="s">
        <v>1089</v>
      </c>
      <c r="BI31" s="252"/>
      <c r="BJ31" s="252"/>
      <c r="BK31" s="254"/>
      <c r="BL31" s="254" t="s">
        <v>1090</v>
      </c>
      <c r="BM31" s="254"/>
      <c r="BN31" s="271" t="s">
        <v>1155</v>
      </c>
      <c r="BO31" s="252" t="s">
        <v>1351</v>
      </c>
      <c r="BP31" s="252" t="s">
        <v>1352</v>
      </c>
      <c r="BQ31" s="270"/>
    </row>
    <row r="32" spans="1:69" s="272" customFormat="1" ht="139.19999999999999" hidden="1">
      <c r="A32" s="251" t="s">
        <v>1080</v>
      </c>
      <c r="B32" s="252" t="s">
        <v>273</v>
      </c>
      <c r="C32" s="253" t="s">
        <v>262</v>
      </c>
      <c r="D32" s="254" t="s">
        <v>263</v>
      </c>
      <c r="E32" s="254" t="s">
        <v>274</v>
      </c>
      <c r="F32" s="254"/>
      <c r="G32" s="255"/>
      <c r="H32" s="256" t="s">
        <v>1336</v>
      </c>
      <c r="I32" s="257" t="s">
        <v>1337</v>
      </c>
      <c r="J32" s="254" t="s">
        <v>1338</v>
      </c>
      <c r="K32" s="254" t="s">
        <v>1353</v>
      </c>
      <c r="L32" s="254"/>
      <c r="M32" s="255"/>
      <c r="N32" s="258" t="s">
        <v>1122</v>
      </c>
      <c r="O32" s="258"/>
      <c r="P32" s="255"/>
      <c r="Q32" s="259" t="s">
        <v>230</v>
      </c>
      <c r="R32" s="260" t="s">
        <v>1336</v>
      </c>
      <c r="S32" s="261" t="s">
        <v>1124</v>
      </c>
      <c r="T32" s="273"/>
      <c r="U32" s="263" t="s">
        <v>1078</v>
      </c>
      <c r="V32" s="264" t="s">
        <v>1078</v>
      </c>
      <c r="W32" s="264" t="s">
        <v>1077</v>
      </c>
      <c r="X32" s="264" t="s">
        <v>1078</v>
      </c>
      <c r="Y32" s="264" t="s">
        <v>1077</v>
      </c>
      <c r="Z32" s="264" t="s">
        <v>1078</v>
      </c>
      <c r="AA32" s="264" t="s">
        <v>1077</v>
      </c>
      <c r="AB32" s="264" t="s">
        <v>1078</v>
      </c>
      <c r="AC32" s="264" t="s">
        <v>1077</v>
      </c>
      <c r="AD32" s="264" t="s">
        <v>1078</v>
      </c>
      <c r="AE32" s="264" t="s">
        <v>1077</v>
      </c>
      <c r="AF32" s="264" t="s">
        <v>1078</v>
      </c>
      <c r="AG32" s="264" t="s">
        <v>1077</v>
      </c>
      <c r="AH32" s="264" t="s">
        <v>1078</v>
      </c>
      <c r="AI32" s="264" t="s">
        <v>1077</v>
      </c>
      <c r="AJ32" s="264" t="s">
        <v>1077</v>
      </c>
      <c r="AK32" s="264" t="s">
        <v>1077</v>
      </c>
      <c r="AL32" s="264" t="s">
        <v>1077</v>
      </c>
      <c r="AM32" s="264" t="s">
        <v>1077</v>
      </c>
      <c r="AN32" s="264" t="s">
        <v>1077</v>
      </c>
      <c r="AO32" s="264" t="s">
        <v>1077</v>
      </c>
      <c r="AP32" s="264" t="s">
        <v>1077</v>
      </c>
      <c r="AQ32" s="265"/>
      <c r="AR32" s="265"/>
      <c r="AS32" s="266"/>
      <c r="AT32" s="267" t="s">
        <v>254</v>
      </c>
      <c r="AU32" s="257"/>
      <c r="AV32" s="253"/>
      <c r="AW32" s="268"/>
      <c r="AX32" s="253" t="s">
        <v>1125</v>
      </c>
      <c r="AY32" s="253" t="s">
        <v>1080</v>
      </c>
      <c r="AZ32" s="269"/>
      <c r="BA32" s="261" t="s">
        <v>1089</v>
      </c>
      <c r="BB32" s="252"/>
      <c r="BC32" s="270"/>
      <c r="BD32" s="261" t="s">
        <v>1354</v>
      </c>
      <c r="BE32" s="252" t="s">
        <v>1341</v>
      </c>
      <c r="BF32" s="252"/>
      <c r="BG32" s="252" t="s">
        <v>1106</v>
      </c>
      <c r="BH32" s="252" t="s">
        <v>1089</v>
      </c>
      <c r="BI32" s="252"/>
      <c r="BJ32" s="252"/>
      <c r="BK32" s="254"/>
      <c r="BL32" s="254" t="s">
        <v>1090</v>
      </c>
      <c r="BM32" s="254"/>
      <c r="BN32" s="271" t="s">
        <v>1155</v>
      </c>
      <c r="BO32" s="252"/>
      <c r="BP32" s="252"/>
      <c r="BQ32" s="270"/>
    </row>
    <row r="33" spans="1:69" s="272" customFormat="1" ht="139.19999999999999" hidden="1">
      <c r="A33" s="251" t="s">
        <v>1080</v>
      </c>
      <c r="B33" s="252" t="s">
        <v>1355</v>
      </c>
      <c r="C33" s="253" t="s">
        <v>262</v>
      </c>
      <c r="D33" s="254" t="s">
        <v>263</v>
      </c>
      <c r="E33" s="254" t="s">
        <v>276</v>
      </c>
      <c r="F33" s="278"/>
      <c r="G33" s="255"/>
      <c r="H33" s="256" t="s">
        <v>1336</v>
      </c>
      <c r="I33" s="257" t="s">
        <v>1337</v>
      </c>
      <c r="J33" s="254" t="s">
        <v>1338</v>
      </c>
      <c r="K33" s="254" t="s">
        <v>1356</v>
      </c>
      <c r="L33" s="254"/>
      <c r="M33" s="255"/>
      <c r="N33" s="258" t="s">
        <v>1122</v>
      </c>
      <c r="O33" s="258"/>
      <c r="P33" s="255"/>
      <c r="Q33" s="259" t="s">
        <v>230</v>
      </c>
      <c r="R33" s="260" t="s">
        <v>1336</v>
      </c>
      <c r="S33" s="261" t="s">
        <v>1124</v>
      </c>
      <c r="T33" s="273"/>
      <c r="U33" s="263" t="s">
        <v>1078</v>
      </c>
      <c r="V33" s="264" t="s">
        <v>1078</v>
      </c>
      <c r="W33" s="264" t="s">
        <v>1077</v>
      </c>
      <c r="X33" s="264" t="s">
        <v>1078</v>
      </c>
      <c r="Y33" s="264" t="s">
        <v>1077</v>
      </c>
      <c r="Z33" s="264" t="s">
        <v>1078</v>
      </c>
      <c r="AA33" s="264" t="s">
        <v>1077</v>
      </c>
      <c r="AB33" s="264" t="s">
        <v>1078</v>
      </c>
      <c r="AC33" s="264" t="s">
        <v>1077</v>
      </c>
      <c r="AD33" s="264" t="s">
        <v>1078</v>
      </c>
      <c r="AE33" s="264" t="s">
        <v>1077</v>
      </c>
      <c r="AF33" s="264" t="s">
        <v>1078</v>
      </c>
      <c r="AG33" s="264" t="s">
        <v>1077</v>
      </c>
      <c r="AH33" s="264" t="s">
        <v>1078</v>
      </c>
      <c r="AI33" s="264" t="s">
        <v>1077</v>
      </c>
      <c r="AJ33" s="264" t="s">
        <v>1077</v>
      </c>
      <c r="AK33" s="264" t="s">
        <v>1194</v>
      </c>
      <c r="AL33" s="264" t="s">
        <v>1077</v>
      </c>
      <c r="AM33" s="264" t="s">
        <v>1077</v>
      </c>
      <c r="AN33" s="264" t="s">
        <v>1077</v>
      </c>
      <c r="AO33" s="264" t="s">
        <v>1078</v>
      </c>
      <c r="AP33" s="264" t="s">
        <v>1077</v>
      </c>
      <c r="AQ33" s="265" t="s">
        <v>1195</v>
      </c>
      <c r="AR33" s="265" t="s">
        <v>1169</v>
      </c>
      <c r="AS33" s="266" t="s">
        <v>1357</v>
      </c>
      <c r="AT33" s="267" t="s">
        <v>254</v>
      </c>
      <c r="AU33" s="257"/>
      <c r="AV33" s="253"/>
      <c r="AW33" s="268"/>
      <c r="AX33" s="253" t="s">
        <v>1125</v>
      </c>
      <c r="AY33" s="253" t="s">
        <v>1080</v>
      </c>
      <c r="AZ33" s="269"/>
      <c r="BA33" s="261" t="s">
        <v>1089</v>
      </c>
      <c r="BB33" s="252"/>
      <c r="BC33" s="270"/>
      <c r="BD33" s="261" t="s">
        <v>1358</v>
      </c>
      <c r="BE33" s="252" t="s">
        <v>1341</v>
      </c>
      <c r="BF33" s="252"/>
      <c r="BG33" s="252" t="s">
        <v>1106</v>
      </c>
      <c r="BH33" s="252" t="s">
        <v>1089</v>
      </c>
      <c r="BI33" s="252"/>
      <c r="BJ33" s="252"/>
      <c r="BK33" s="254"/>
      <c r="BL33" s="254" t="s">
        <v>1090</v>
      </c>
      <c r="BM33" s="254"/>
      <c r="BN33" s="271" t="s">
        <v>1155</v>
      </c>
      <c r="BO33" s="252"/>
      <c r="BP33" s="252"/>
      <c r="BQ33" s="270"/>
    </row>
    <row r="34" spans="1:69" s="272" customFormat="1" ht="139.19999999999999" hidden="1">
      <c r="A34" s="251" t="s">
        <v>1080</v>
      </c>
      <c r="B34" s="252" t="s">
        <v>277</v>
      </c>
      <c r="C34" s="253" t="s">
        <v>262</v>
      </c>
      <c r="D34" s="254" t="s">
        <v>263</v>
      </c>
      <c r="E34" s="254" t="s">
        <v>278</v>
      </c>
      <c r="F34" s="254"/>
      <c r="G34" s="255"/>
      <c r="H34" s="256" t="s">
        <v>1336</v>
      </c>
      <c r="I34" s="257" t="s">
        <v>1337</v>
      </c>
      <c r="J34" s="254" t="s">
        <v>1338</v>
      </c>
      <c r="K34" s="254" t="s">
        <v>1359</v>
      </c>
      <c r="L34" s="254"/>
      <c r="M34" s="255"/>
      <c r="N34" s="258" t="s">
        <v>1122</v>
      </c>
      <c r="O34" s="258"/>
      <c r="P34" s="255"/>
      <c r="Q34" s="259" t="s">
        <v>230</v>
      </c>
      <c r="R34" s="260" t="s">
        <v>1336</v>
      </c>
      <c r="S34" s="261" t="s">
        <v>1124</v>
      </c>
      <c r="T34" s="273"/>
      <c r="U34" s="263" t="s">
        <v>1078</v>
      </c>
      <c r="V34" s="264" t="s">
        <v>1078</v>
      </c>
      <c r="W34" s="264" t="s">
        <v>1077</v>
      </c>
      <c r="X34" s="264" t="s">
        <v>1078</v>
      </c>
      <c r="Y34" s="264" t="s">
        <v>1077</v>
      </c>
      <c r="Z34" s="264" t="s">
        <v>1078</v>
      </c>
      <c r="AA34" s="264" t="s">
        <v>1077</v>
      </c>
      <c r="AB34" s="264" t="s">
        <v>1078</v>
      </c>
      <c r="AC34" s="264" t="s">
        <v>1077</v>
      </c>
      <c r="AD34" s="264" t="s">
        <v>1078</v>
      </c>
      <c r="AE34" s="264" t="s">
        <v>1077</v>
      </c>
      <c r="AF34" s="264" t="s">
        <v>1078</v>
      </c>
      <c r="AG34" s="264" t="s">
        <v>1077</v>
      </c>
      <c r="AH34" s="264" t="s">
        <v>1078</v>
      </c>
      <c r="AI34" s="264" t="s">
        <v>1077</v>
      </c>
      <c r="AJ34" s="264" t="s">
        <v>1077</v>
      </c>
      <c r="AK34" s="264" t="s">
        <v>1194</v>
      </c>
      <c r="AL34" s="264" t="s">
        <v>1077</v>
      </c>
      <c r="AM34" s="279" t="s">
        <v>1194</v>
      </c>
      <c r="AN34" s="264" t="s">
        <v>1194</v>
      </c>
      <c r="AO34" s="264" t="s">
        <v>1078</v>
      </c>
      <c r="AP34" s="264" t="s">
        <v>1077</v>
      </c>
      <c r="AQ34" s="265" t="s">
        <v>1206</v>
      </c>
      <c r="AR34" s="265" t="s">
        <v>1195</v>
      </c>
      <c r="AS34" s="266"/>
      <c r="AT34" s="267" t="s">
        <v>254</v>
      </c>
      <c r="AU34" s="257"/>
      <c r="AV34" s="253"/>
      <c r="AW34" s="268"/>
      <c r="AX34" s="253" t="s">
        <v>1125</v>
      </c>
      <c r="AY34" s="253" t="s">
        <v>1080</v>
      </c>
      <c r="AZ34" s="269"/>
      <c r="BA34" s="261" t="s">
        <v>1089</v>
      </c>
      <c r="BB34" s="252"/>
      <c r="BC34" s="270"/>
      <c r="BD34" s="261" t="s">
        <v>1360</v>
      </c>
      <c r="BE34" s="252" t="s">
        <v>1341</v>
      </c>
      <c r="BF34" s="252"/>
      <c r="BG34" s="252" t="s">
        <v>1106</v>
      </c>
      <c r="BH34" s="252" t="s">
        <v>1089</v>
      </c>
      <c r="BI34" s="252"/>
      <c r="BJ34" s="252"/>
      <c r="BK34" s="254"/>
      <c r="BL34" s="254" t="s">
        <v>1090</v>
      </c>
      <c r="BM34" s="254"/>
      <c r="BN34" s="271" t="s">
        <v>1155</v>
      </c>
      <c r="BO34" s="252"/>
      <c r="BP34" s="252"/>
      <c r="BQ34" s="270"/>
    </row>
    <row r="35" spans="1:69" s="272" customFormat="1" ht="139.19999999999999" hidden="1">
      <c r="A35" s="251" t="s">
        <v>1080</v>
      </c>
      <c r="B35" s="252" t="s">
        <v>279</v>
      </c>
      <c r="C35" s="253" t="s">
        <v>262</v>
      </c>
      <c r="D35" s="254" t="s">
        <v>263</v>
      </c>
      <c r="E35" s="254" t="s">
        <v>280</v>
      </c>
      <c r="F35" s="254"/>
      <c r="G35" s="255"/>
      <c r="H35" s="256" t="s">
        <v>1336</v>
      </c>
      <c r="I35" s="257" t="s">
        <v>1337</v>
      </c>
      <c r="J35" s="254" t="s">
        <v>1338</v>
      </c>
      <c r="K35" s="254" t="s">
        <v>1361</v>
      </c>
      <c r="L35" s="254"/>
      <c r="M35" s="255"/>
      <c r="N35" s="258" t="s">
        <v>1122</v>
      </c>
      <c r="O35" s="258"/>
      <c r="P35" s="255"/>
      <c r="Q35" s="259" t="s">
        <v>230</v>
      </c>
      <c r="R35" s="260" t="s">
        <v>1336</v>
      </c>
      <c r="S35" s="261" t="s">
        <v>1124</v>
      </c>
      <c r="T35" s="273"/>
      <c r="U35" s="263" t="s">
        <v>1078</v>
      </c>
      <c r="V35" s="264" t="s">
        <v>1077</v>
      </c>
      <c r="W35" s="264" t="s">
        <v>1077</v>
      </c>
      <c r="X35" s="264" t="s">
        <v>1077</v>
      </c>
      <c r="Y35" s="264" t="s">
        <v>1077</v>
      </c>
      <c r="Z35" s="264" t="s">
        <v>1077</v>
      </c>
      <c r="AA35" s="264" t="s">
        <v>1077</v>
      </c>
      <c r="AB35" s="264" t="s">
        <v>1077</v>
      </c>
      <c r="AC35" s="264" t="s">
        <v>1077</v>
      </c>
      <c r="AD35" s="264" t="s">
        <v>1077</v>
      </c>
      <c r="AE35" s="264" t="s">
        <v>1077</v>
      </c>
      <c r="AF35" s="264" t="s">
        <v>1077</v>
      </c>
      <c r="AG35" s="264" t="s">
        <v>1077</v>
      </c>
      <c r="AH35" s="264" t="s">
        <v>1077</v>
      </c>
      <c r="AI35" s="264" t="s">
        <v>1077</v>
      </c>
      <c r="AJ35" s="264" t="s">
        <v>1077</v>
      </c>
      <c r="AK35" s="264" t="s">
        <v>1077</v>
      </c>
      <c r="AL35" s="264" t="s">
        <v>1077</v>
      </c>
      <c r="AM35" s="264" t="s">
        <v>1077</v>
      </c>
      <c r="AN35" s="264" t="s">
        <v>1077</v>
      </c>
      <c r="AO35" s="264" t="s">
        <v>1077</v>
      </c>
      <c r="AP35" s="264" t="s">
        <v>1077</v>
      </c>
      <c r="AQ35" s="265"/>
      <c r="AR35" s="265"/>
      <c r="AS35" s="266"/>
      <c r="AT35" s="267" t="s">
        <v>254</v>
      </c>
      <c r="AU35" s="257"/>
      <c r="AV35" s="253"/>
      <c r="AW35" s="268"/>
      <c r="AX35" s="253" t="s">
        <v>1125</v>
      </c>
      <c r="AY35" s="253" t="s">
        <v>1080</v>
      </c>
      <c r="AZ35" s="269"/>
      <c r="BA35" s="261" t="s">
        <v>1089</v>
      </c>
      <c r="BB35" s="252"/>
      <c r="BC35" s="270"/>
      <c r="BD35" s="261" t="s">
        <v>1362</v>
      </c>
      <c r="BE35" s="252" t="s">
        <v>1341</v>
      </c>
      <c r="BF35" s="252"/>
      <c r="BG35" s="252" t="s">
        <v>1106</v>
      </c>
      <c r="BH35" s="252" t="s">
        <v>1089</v>
      </c>
      <c r="BI35" s="252"/>
      <c r="BJ35" s="252"/>
      <c r="BK35" s="254"/>
      <c r="BL35" s="254" t="s">
        <v>1090</v>
      </c>
      <c r="BM35" s="254"/>
      <c r="BN35" s="271" t="s">
        <v>1155</v>
      </c>
      <c r="BO35" s="252"/>
      <c r="BP35" s="252"/>
      <c r="BQ35" s="270"/>
    </row>
    <row r="36" spans="1:69" s="272" customFormat="1" ht="139.19999999999999" hidden="1">
      <c r="A36" s="251" t="s">
        <v>1080</v>
      </c>
      <c r="B36" s="252" t="s">
        <v>281</v>
      </c>
      <c r="C36" s="253" t="s">
        <v>262</v>
      </c>
      <c r="D36" s="254" t="s">
        <v>263</v>
      </c>
      <c r="E36" s="254" t="s">
        <v>282</v>
      </c>
      <c r="F36" s="254"/>
      <c r="G36" s="255"/>
      <c r="H36" s="256" t="s">
        <v>1336</v>
      </c>
      <c r="I36" s="257" t="s">
        <v>1337</v>
      </c>
      <c r="J36" s="254" t="s">
        <v>1338</v>
      </c>
      <c r="K36" s="254" t="s">
        <v>1363</v>
      </c>
      <c r="L36" s="254"/>
      <c r="M36" s="255"/>
      <c r="N36" s="258" t="s">
        <v>1122</v>
      </c>
      <c r="O36" s="258"/>
      <c r="P36" s="255"/>
      <c r="Q36" s="259" t="s">
        <v>230</v>
      </c>
      <c r="R36" s="260" t="s">
        <v>1336</v>
      </c>
      <c r="S36" s="261" t="s">
        <v>1124</v>
      </c>
      <c r="T36" s="273"/>
      <c r="U36" s="263" t="s">
        <v>1078</v>
      </c>
      <c r="V36" s="264" t="s">
        <v>1078</v>
      </c>
      <c r="W36" s="264" t="s">
        <v>1077</v>
      </c>
      <c r="X36" s="264" t="s">
        <v>1078</v>
      </c>
      <c r="Y36" s="264" t="s">
        <v>1077</v>
      </c>
      <c r="Z36" s="264" t="s">
        <v>1078</v>
      </c>
      <c r="AA36" s="264" t="s">
        <v>1077</v>
      </c>
      <c r="AB36" s="264" t="s">
        <v>1078</v>
      </c>
      <c r="AC36" s="264" t="s">
        <v>1077</v>
      </c>
      <c r="AD36" s="264" t="s">
        <v>1078</v>
      </c>
      <c r="AE36" s="264" t="s">
        <v>1077</v>
      </c>
      <c r="AF36" s="264" t="s">
        <v>1078</v>
      </c>
      <c r="AG36" s="264" t="s">
        <v>1077</v>
      </c>
      <c r="AH36" s="264" t="s">
        <v>1078</v>
      </c>
      <c r="AI36" s="264" t="s">
        <v>1077</v>
      </c>
      <c r="AJ36" s="264" t="s">
        <v>1078</v>
      </c>
      <c r="AK36" s="264" t="s">
        <v>1077</v>
      </c>
      <c r="AL36" s="264" t="s">
        <v>1077</v>
      </c>
      <c r="AM36" s="264" t="s">
        <v>1077</v>
      </c>
      <c r="AN36" s="264" t="s">
        <v>1077</v>
      </c>
      <c r="AO36" s="264" t="s">
        <v>1078</v>
      </c>
      <c r="AP36" s="264" t="s">
        <v>1077</v>
      </c>
      <c r="AQ36" s="265" t="s">
        <v>1195</v>
      </c>
      <c r="AR36" s="265" t="s">
        <v>1180</v>
      </c>
      <c r="AS36" s="266"/>
      <c r="AT36" s="267" t="s">
        <v>254</v>
      </c>
      <c r="AU36" s="257"/>
      <c r="AV36" s="253"/>
      <c r="AW36" s="268"/>
      <c r="AX36" s="253" t="s">
        <v>1125</v>
      </c>
      <c r="AY36" s="253" t="s">
        <v>1080</v>
      </c>
      <c r="AZ36" s="269"/>
      <c r="BA36" s="261" t="s">
        <v>1089</v>
      </c>
      <c r="BB36" s="252"/>
      <c r="BC36" s="270"/>
      <c r="BD36" s="261" t="s">
        <v>1364</v>
      </c>
      <c r="BE36" s="252" t="s">
        <v>1341</v>
      </c>
      <c r="BF36" s="252"/>
      <c r="BG36" s="252" t="s">
        <v>1106</v>
      </c>
      <c r="BH36" s="252" t="s">
        <v>1089</v>
      </c>
      <c r="BI36" s="252"/>
      <c r="BJ36" s="252"/>
      <c r="BK36" s="254"/>
      <c r="BL36" s="254" t="s">
        <v>1090</v>
      </c>
      <c r="BM36" s="254"/>
      <c r="BN36" s="271" t="s">
        <v>1155</v>
      </c>
      <c r="BO36" s="252"/>
      <c r="BP36" s="252"/>
      <c r="BQ36" s="270"/>
    </row>
    <row r="37" spans="1:69" s="272" customFormat="1" ht="139.19999999999999" hidden="1">
      <c r="A37" s="251" t="s">
        <v>1080</v>
      </c>
      <c r="B37" s="252" t="s">
        <v>1365</v>
      </c>
      <c r="C37" s="253" t="s">
        <v>262</v>
      </c>
      <c r="D37" s="254" t="s">
        <v>263</v>
      </c>
      <c r="E37" s="254" t="s">
        <v>1366</v>
      </c>
      <c r="F37" s="254"/>
      <c r="G37" s="255"/>
      <c r="H37" s="256" t="s">
        <v>1367</v>
      </c>
      <c r="I37" s="257" t="s">
        <v>1337</v>
      </c>
      <c r="J37" s="254" t="s">
        <v>1338</v>
      </c>
      <c r="K37" s="254" t="s">
        <v>1368</v>
      </c>
      <c r="L37" s="254"/>
      <c r="M37" s="255"/>
      <c r="N37" s="258"/>
      <c r="O37" s="258" t="s">
        <v>1166</v>
      </c>
      <c r="P37" s="255"/>
      <c r="Q37" s="259" t="s">
        <v>895</v>
      </c>
      <c r="R37" s="252"/>
      <c r="S37" s="261" t="s">
        <v>230</v>
      </c>
      <c r="T37" s="262" t="s">
        <v>1367</v>
      </c>
      <c r="U37" s="264" t="s">
        <v>1077</v>
      </c>
      <c r="V37" s="264" t="s">
        <v>1077</v>
      </c>
      <c r="W37" s="264" t="s">
        <v>1078</v>
      </c>
      <c r="X37" s="264" t="s">
        <v>1077</v>
      </c>
      <c r="Y37" s="264" t="s">
        <v>1078</v>
      </c>
      <c r="Z37" s="264" t="s">
        <v>1077</v>
      </c>
      <c r="AA37" s="264" t="s">
        <v>1078</v>
      </c>
      <c r="AB37" s="264" t="s">
        <v>1077</v>
      </c>
      <c r="AC37" s="264" t="s">
        <v>1078</v>
      </c>
      <c r="AD37" s="264" t="s">
        <v>1077</v>
      </c>
      <c r="AE37" s="264" t="s">
        <v>1078</v>
      </c>
      <c r="AF37" s="264" t="s">
        <v>1077</v>
      </c>
      <c r="AG37" s="264" t="s">
        <v>1078</v>
      </c>
      <c r="AH37" s="264" t="s">
        <v>1077</v>
      </c>
      <c r="AI37" s="264" t="s">
        <v>1078</v>
      </c>
      <c r="AJ37" s="264" t="s">
        <v>1077</v>
      </c>
      <c r="AK37" s="264" t="s">
        <v>1077</v>
      </c>
      <c r="AL37" s="264" t="s">
        <v>1194</v>
      </c>
      <c r="AM37" s="264" t="s">
        <v>1077</v>
      </c>
      <c r="AN37" s="264" t="s">
        <v>1077</v>
      </c>
      <c r="AO37" s="264" t="s">
        <v>1077</v>
      </c>
      <c r="AP37" s="264" t="s">
        <v>1078</v>
      </c>
      <c r="AQ37" s="265" t="s">
        <v>1195</v>
      </c>
      <c r="AR37" s="265" t="s">
        <v>1147</v>
      </c>
      <c r="AS37" s="266"/>
      <c r="AT37" s="267" t="s">
        <v>254</v>
      </c>
      <c r="AU37" s="257"/>
      <c r="AV37" s="253"/>
      <c r="AW37" s="268"/>
      <c r="AX37" s="253" t="s">
        <v>1125</v>
      </c>
      <c r="AY37" s="253" t="s">
        <v>1080</v>
      </c>
      <c r="AZ37" s="269"/>
      <c r="BA37" s="261" t="s">
        <v>1089</v>
      </c>
      <c r="BB37" s="252"/>
      <c r="BC37" s="270"/>
      <c r="BD37" s="261" t="s">
        <v>1104</v>
      </c>
      <c r="BE37" s="252" t="s">
        <v>1341</v>
      </c>
      <c r="BF37" s="252"/>
      <c r="BG37" s="252" t="s">
        <v>1106</v>
      </c>
      <c r="BH37" s="252" t="s">
        <v>1089</v>
      </c>
      <c r="BI37" s="252"/>
      <c r="BJ37" s="252"/>
      <c r="BK37" s="254"/>
      <c r="BL37" s="254" t="s">
        <v>1090</v>
      </c>
      <c r="BM37" s="254"/>
      <c r="BN37" s="271" t="s">
        <v>1155</v>
      </c>
      <c r="BO37" s="252"/>
      <c r="BP37" s="252"/>
      <c r="BQ37" s="270"/>
    </row>
    <row r="38" spans="1:69" s="272" customFormat="1" ht="139.19999999999999" hidden="1">
      <c r="A38" s="251" t="s">
        <v>1080</v>
      </c>
      <c r="B38" s="252" t="s">
        <v>1369</v>
      </c>
      <c r="C38" s="253" t="s">
        <v>262</v>
      </c>
      <c r="D38" s="254" t="s">
        <v>263</v>
      </c>
      <c r="E38" s="254" t="s">
        <v>1370</v>
      </c>
      <c r="F38" s="254"/>
      <c r="G38" s="255"/>
      <c r="H38" s="256" t="s">
        <v>1367</v>
      </c>
      <c r="I38" s="257" t="s">
        <v>1337</v>
      </c>
      <c r="J38" s="254" t="s">
        <v>1338</v>
      </c>
      <c r="K38" s="254" t="s">
        <v>1371</v>
      </c>
      <c r="L38" s="254"/>
      <c r="M38" s="255"/>
      <c r="N38" s="258"/>
      <c r="O38" s="258" t="s">
        <v>1166</v>
      </c>
      <c r="P38" s="255"/>
      <c r="Q38" s="259" t="s">
        <v>895</v>
      </c>
      <c r="R38" s="252"/>
      <c r="S38" s="261" t="s">
        <v>230</v>
      </c>
      <c r="T38" s="262" t="s">
        <v>1367</v>
      </c>
      <c r="U38" s="264" t="s">
        <v>1077</v>
      </c>
      <c r="V38" s="264" t="s">
        <v>1077</v>
      </c>
      <c r="W38" s="264" t="s">
        <v>1078</v>
      </c>
      <c r="X38" s="264" t="s">
        <v>1077</v>
      </c>
      <c r="Y38" s="264" t="s">
        <v>1078</v>
      </c>
      <c r="Z38" s="264" t="s">
        <v>1077</v>
      </c>
      <c r="AA38" s="264" t="s">
        <v>1078</v>
      </c>
      <c r="AB38" s="264" t="s">
        <v>1077</v>
      </c>
      <c r="AC38" s="264" t="s">
        <v>1078</v>
      </c>
      <c r="AD38" s="264" t="s">
        <v>1077</v>
      </c>
      <c r="AE38" s="264" t="s">
        <v>1078</v>
      </c>
      <c r="AF38" s="264" t="s">
        <v>1077</v>
      </c>
      <c r="AG38" s="264" t="s">
        <v>1078</v>
      </c>
      <c r="AH38" s="264" t="s">
        <v>1077</v>
      </c>
      <c r="AI38" s="264" t="s">
        <v>1078</v>
      </c>
      <c r="AJ38" s="264" t="s">
        <v>1077</v>
      </c>
      <c r="AK38" s="264" t="s">
        <v>1077</v>
      </c>
      <c r="AL38" s="264" t="s">
        <v>1077</v>
      </c>
      <c r="AM38" s="264" t="s">
        <v>1077</v>
      </c>
      <c r="AN38" s="264" t="s">
        <v>1077</v>
      </c>
      <c r="AO38" s="264" t="s">
        <v>1077</v>
      </c>
      <c r="AP38" s="264" t="s">
        <v>1077</v>
      </c>
      <c r="AQ38" s="265"/>
      <c r="AR38" s="265"/>
      <c r="AS38" s="266"/>
      <c r="AT38" s="267" t="s">
        <v>254</v>
      </c>
      <c r="AU38" s="257"/>
      <c r="AV38" s="253"/>
      <c r="AW38" s="268"/>
      <c r="AX38" s="253" t="s">
        <v>1125</v>
      </c>
      <c r="AY38" s="253" t="s">
        <v>1080</v>
      </c>
      <c r="AZ38" s="269"/>
      <c r="BA38" s="261" t="s">
        <v>1089</v>
      </c>
      <c r="BB38" s="252"/>
      <c r="BC38" s="270"/>
      <c r="BD38" s="261" t="s">
        <v>1343</v>
      </c>
      <c r="BE38" s="252" t="s">
        <v>1341</v>
      </c>
      <c r="BF38" s="252"/>
      <c r="BG38" s="252" t="s">
        <v>1106</v>
      </c>
      <c r="BH38" s="252" t="s">
        <v>1089</v>
      </c>
      <c r="BI38" s="252"/>
      <c r="BJ38" s="252"/>
      <c r="BK38" s="254"/>
      <c r="BL38" s="254" t="s">
        <v>1090</v>
      </c>
      <c r="BM38" s="254"/>
      <c r="BN38" s="271" t="s">
        <v>1155</v>
      </c>
      <c r="BO38" s="252"/>
      <c r="BP38" s="252"/>
      <c r="BQ38" s="270"/>
    </row>
    <row r="39" spans="1:69" s="272" customFormat="1" ht="139.19999999999999" hidden="1">
      <c r="A39" s="251" t="s">
        <v>1080</v>
      </c>
      <c r="B39" s="252" t="s">
        <v>1372</v>
      </c>
      <c r="C39" s="253" t="s">
        <v>262</v>
      </c>
      <c r="D39" s="254" t="s">
        <v>263</v>
      </c>
      <c r="E39" s="254" t="s">
        <v>1373</v>
      </c>
      <c r="F39" s="254"/>
      <c r="G39" s="255"/>
      <c r="H39" s="256" t="s">
        <v>1367</v>
      </c>
      <c r="I39" s="257" t="s">
        <v>1337</v>
      </c>
      <c r="J39" s="254" t="s">
        <v>1338</v>
      </c>
      <c r="K39" s="254" t="s">
        <v>1374</v>
      </c>
      <c r="L39" s="254"/>
      <c r="M39" s="255"/>
      <c r="N39" s="258"/>
      <c r="O39" s="258" t="s">
        <v>1166</v>
      </c>
      <c r="P39" s="255"/>
      <c r="Q39" s="259" t="s">
        <v>895</v>
      </c>
      <c r="R39" s="252"/>
      <c r="S39" s="261" t="s">
        <v>230</v>
      </c>
      <c r="T39" s="262" t="s">
        <v>1367</v>
      </c>
      <c r="U39" s="264" t="s">
        <v>1077</v>
      </c>
      <c r="V39" s="264" t="s">
        <v>1077</v>
      </c>
      <c r="W39" s="264" t="s">
        <v>1078</v>
      </c>
      <c r="X39" s="264" t="s">
        <v>1077</v>
      </c>
      <c r="Y39" s="264" t="s">
        <v>1078</v>
      </c>
      <c r="Z39" s="264" t="s">
        <v>1077</v>
      </c>
      <c r="AA39" s="264" t="s">
        <v>1078</v>
      </c>
      <c r="AB39" s="264" t="s">
        <v>1077</v>
      </c>
      <c r="AC39" s="264" t="s">
        <v>1078</v>
      </c>
      <c r="AD39" s="264" t="s">
        <v>1077</v>
      </c>
      <c r="AE39" s="264" t="s">
        <v>1078</v>
      </c>
      <c r="AF39" s="264" t="s">
        <v>1077</v>
      </c>
      <c r="AG39" s="264" t="s">
        <v>1078</v>
      </c>
      <c r="AH39" s="264" t="s">
        <v>1077</v>
      </c>
      <c r="AI39" s="264" t="s">
        <v>1078</v>
      </c>
      <c r="AJ39" s="264" t="s">
        <v>1077</v>
      </c>
      <c r="AK39" s="264" t="s">
        <v>1077</v>
      </c>
      <c r="AL39" s="264" t="s">
        <v>1077</v>
      </c>
      <c r="AM39" s="264" t="s">
        <v>1077</v>
      </c>
      <c r="AN39" s="264" t="s">
        <v>1077</v>
      </c>
      <c r="AO39" s="264" t="s">
        <v>1077</v>
      </c>
      <c r="AP39" s="264" t="s">
        <v>1077</v>
      </c>
      <c r="AQ39" s="265"/>
      <c r="AR39" s="265"/>
      <c r="AS39" s="266"/>
      <c r="AT39" s="267" t="s">
        <v>254</v>
      </c>
      <c r="AU39" s="257"/>
      <c r="AV39" s="253"/>
      <c r="AW39" s="268"/>
      <c r="AX39" s="253" t="s">
        <v>1125</v>
      </c>
      <c r="AY39" s="253" t="s">
        <v>1080</v>
      </c>
      <c r="AZ39" s="269"/>
      <c r="BA39" s="261" t="s">
        <v>1089</v>
      </c>
      <c r="BB39" s="252"/>
      <c r="BC39" s="270"/>
      <c r="BD39" s="261" t="s">
        <v>1345</v>
      </c>
      <c r="BE39" s="252" t="s">
        <v>1341</v>
      </c>
      <c r="BF39" s="252"/>
      <c r="BG39" s="252" t="s">
        <v>1106</v>
      </c>
      <c r="BH39" s="252" t="s">
        <v>1089</v>
      </c>
      <c r="BI39" s="252"/>
      <c r="BJ39" s="252"/>
      <c r="BK39" s="254"/>
      <c r="BL39" s="254" t="s">
        <v>1090</v>
      </c>
      <c r="BM39" s="254"/>
      <c r="BN39" s="271" t="s">
        <v>1155</v>
      </c>
      <c r="BO39" s="252"/>
      <c r="BP39" s="252"/>
      <c r="BQ39" s="270"/>
    </row>
    <row r="40" spans="1:69" s="272" customFormat="1" ht="121.8" hidden="1">
      <c r="A40" s="251" t="s">
        <v>1080</v>
      </c>
      <c r="B40" s="252" t="s">
        <v>1375</v>
      </c>
      <c r="C40" s="253" t="s">
        <v>284</v>
      </c>
      <c r="D40" s="254" t="s">
        <v>285</v>
      </c>
      <c r="E40" s="254" t="s">
        <v>1376</v>
      </c>
      <c r="F40" s="254" t="s">
        <v>1377</v>
      </c>
      <c r="G40" s="255" t="s">
        <v>1378</v>
      </c>
      <c r="H40" s="256" t="s">
        <v>1379</v>
      </c>
      <c r="I40" s="257" t="s">
        <v>1380</v>
      </c>
      <c r="J40" s="254" t="s">
        <v>1096</v>
      </c>
      <c r="K40" s="254" t="s">
        <v>1381</v>
      </c>
      <c r="L40" s="254" t="s">
        <v>1382</v>
      </c>
      <c r="M40" s="255" t="s">
        <v>1383</v>
      </c>
      <c r="N40" s="258" t="s">
        <v>1122</v>
      </c>
      <c r="O40" s="258" t="s">
        <v>1166</v>
      </c>
      <c r="P40" s="255"/>
      <c r="Q40" s="259" t="s">
        <v>225</v>
      </c>
      <c r="R40" s="260" t="s">
        <v>1384</v>
      </c>
      <c r="S40" s="261" t="s">
        <v>225</v>
      </c>
      <c r="T40" s="262" t="s">
        <v>1384</v>
      </c>
      <c r="U40" s="263" t="s">
        <v>1077</v>
      </c>
      <c r="V40" s="264" t="s">
        <v>1078</v>
      </c>
      <c r="W40" s="264" t="s">
        <v>1078</v>
      </c>
      <c r="X40" s="264" t="s">
        <v>1078</v>
      </c>
      <c r="Y40" s="264" t="s">
        <v>1078</v>
      </c>
      <c r="Z40" s="264" t="s">
        <v>1078</v>
      </c>
      <c r="AA40" s="264" t="s">
        <v>1078</v>
      </c>
      <c r="AB40" s="264" t="s">
        <v>1078</v>
      </c>
      <c r="AC40" s="264" t="s">
        <v>1078</v>
      </c>
      <c r="AD40" s="264" t="s">
        <v>1078</v>
      </c>
      <c r="AE40" s="264" t="s">
        <v>1078</v>
      </c>
      <c r="AF40" s="264" t="s">
        <v>1078</v>
      </c>
      <c r="AG40" s="264" t="s">
        <v>1078</v>
      </c>
      <c r="AH40" s="264" t="s">
        <v>1078</v>
      </c>
      <c r="AI40" s="264" t="s">
        <v>1078</v>
      </c>
      <c r="AJ40" s="264" t="s">
        <v>1077</v>
      </c>
      <c r="AK40" s="264" t="s">
        <v>1077</v>
      </c>
      <c r="AL40" s="264" t="s">
        <v>1077</v>
      </c>
      <c r="AM40" s="264" t="s">
        <v>1077</v>
      </c>
      <c r="AN40" s="264" t="s">
        <v>1077</v>
      </c>
      <c r="AO40" s="264" t="s">
        <v>1077</v>
      </c>
      <c r="AP40" s="264" t="s">
        <v>1077</v>
      </c>
      <c r="AQ40" s="265"/>
      <c r="AR40" s="265"/>
      <c r="AS40" s="266"/>
      <c r="AT40" s="267" t="s">
        <v>287</v>
      </c>
      <c r="AU40" s="257" t="s">
        <v>1385</v>
      </c>
      <c r="AV40" s="253" t="s">
        <v>1080</v>
      </c>
      <c r="AW40" s="268"/>
      <c r="AX40" s="253" t="s">
        <v>1386</v>
      </c>
      <c r="AY40" s="253" t="s">
        <v>1080</v>
      </c>
      <c r="AZ40" s="269" t="s">
        <v>1387</v>
      </c>
      <c r="BA40" s="261" t="s">
        <v>1082</v>
      </c>
      <c r="BB40" s="252" t="s">
        <v>1378</v>
      </c>
      <c r="BC40" s="270" t="s">
        <v>1388</v>
      </c>
      <c r="BD40" s="261" t="s">
        <v>1085</v>
      </c>
      <c r="BE40" s="260" t="s">
        <v>1389</v>
      </c>
      <c r="BF40" s="252"/>
      <c r="BG40" s="252" t="s">
        <v>1390</v>
      </c>
      <c r="BH40" s="252" t="s">
        <v>1082</v>
      </c>
      <c r="BI40" s="252" t="s">
        <v>1391</v>
      </c>
      <c r="BJ40" s="252" t="s">
        <v>1130</v>
      </c>
      <c r="BK40" s="254" t="s">
        <v>1131</v>
      </c>
      <c r="BL40" s="254" t="s">
        <v>1082</v>
      </c>
      <c r="BM40" s="254" t="s">
        <v>1392</v>
      </c>
      <c r="BN40" s="271" t="s">
        <v>1386</v>
      </c>
      <c r="BO40" s="252" t="s">
        <v>1393</v>
      </c>
      <c r="BP40" s="252" t="s">
        <v>1394</v>
      </c>
      <c r="BQ40" s="270"/>
    </row>
    <row r="41" spans="1:69" s="272" customFormat="1" ht="121.8" hidden="1">
      <c r="A41" s="251" t="s">
        <v>1080</v>
      </c>
      <c r="B41" s="252" t="s">
        <v>1395</v>
      </c>
      <c r="C41" s="253" t="s">
        <v>284</v>
      </c>
      <c r="D41" s="254" t="s">
        <v>285</v>
      </c>
      <c r="E41" s="254" t="s">
        <v>1376</v>
      </c>
      <c r="F41" s="254" t="s">
        <v>1396</v>
      </c>
      <c r="G41" s="255" t="s">
        <v>1397</v>
      </c>
      <c r="H41" s="256" t="s">
        <v>1379</v>
      </c>
      <c r="I41" s="257" t="s">
        <v>1380</v>
      </c>
      <c r="J41" s="254" t="s">
        <v>1096</v>
      </c>
      <c r="K41" s="254" t="s">
        <v>1381</v>
      </c>
      <c r="L41" s="254" t="s">
        <v>1398</v>
      </c>
      <c r="M41" s="255" t="s">
        <v>1399</v>
      </c>
      <c r="N41" s="258" t="s">
        <v>1122</v>
      </c>
      <c r="O41" s="258" t="s">
        <v>1166</v>
      </c>
      <c r="P41" s="255"/>
      <c r="Q41" s="259" t="s">
        <v>225</v>
      </c>
      <c r="R41" s="260" t="s">
        <v>1384</v>
      </c>
      <c r="S41" s="261" t="s">
        <v>225</v>
      </c>
      <c r="T41" s="262" t="s">
        <v>1384</v>
      </c>
      <c r="U41" s="263" t="s">
        <v>1077</v>
      </c>
      <c r="V41" s="264" t="s">
        <v>1078</v>
      </c>
      <c r="W41" s="264" t="s">
        <v>1078</v>
      </c>
      <c r="X41" s="264" t="s">
        <v>1078</v>
      </c>
      <c r="Y41" s="264" t="s">
        <v>1078</v>
      </c>
      <c r="Z41" s="264" t="s">
        <v>1078</v>
      </c>
      <c r="AA41" s="264" t="s">
        <v>1078</v>
      </c>
      <c r="AB41" s="264" t="s">
        <v>1078</v>
      </c>
      <c r="AC41" s="264" t="s">
        <v>1078</v>
      </c>
      <c r="AD41" s="264" t="s">
        <v>1078</v>
      </c>
      <c r="AE41" s="264" t="s">
        <v>1078</v>
      </c>
      <c r="AF41" s="264" t="s">
        <v>1078</v>
      </c>
      <c r="AG41" s="264" t="s">
        <v>1078</v>
      </c>
      <c r="AH41" s="264" t="s">
        <v>1078</v>
      </c>
      <c r="AI41" s="264" t="s">
        <v>1078</v>
      </c>
      <c r="AJ41" s="264" t="s">
        <v>1077</v>
      </c>
      <c r="AK41" s="264" t="s">
        <v>1077</v>
      </c>
      <c r="AL41" s="264" t="s">
        <v>1077</v>
      </c>
      <c r="AM41" s="264" t="s">
        <v>1077</v>
      </c>
      <c r="AN41" s="264" t="s">
        <v>1077</v>
      </c>
      <c r="AO41" s="264" t="s">
        <v>1077</v>
      </c>
      <c r="AP41" s="264" t="s">
        <v>1077</v>
      </c>
      <c r="AQ41" s="265"/>
      <c r="AR41" s="265"/>
      <c r="AS41" s="266"/>
      <c r="AT41" s="267" t="s">
        <v>287</v>
      </c>
      <c r="AU41" s="257" t="s">
        <v>1385</v>
      </c>
      <c r="AV41" s="253" t="s">
        <v>1080</v>
      </c>
      <c r="AW41" s="268"/>
      <c r="AX41" s="253" t="s">
        <v>1386</v>
      </c>
      <c r="AY41" s="253" t="s">
        <v>1080</v>
      </c>
      <c r="AZ41" s="269" t="s">
        <v>1387</v>
      </c>
      <c r="BA41" s="261" t="s">
        <v>1082</v>
      </c>
      <c r="BB41" s="252" t="s">
        <v>1397</v>
      </c>
      <c r="BC41" s="270" t="s">
        <v>1400</v>
      </c>
      <c r="BD41" s="261" t="s">
        <v>1085</v>
      </c>
      <c r="BE41" s="260" t="s">
        <v>1389</v>
      </c>
      <c r="BF41" s="252"/>
      <c r="BG41" s="252" t="s">
        <v>1390</v>
      </c>
      <c r="BH41" s="252" t="s">
        <v>1082</v>
      </c>
      <c r="BI41" s="252" t="s">
        <v>1391</v>
      </c>
      <c r="BJ41" s="252" t="s">
        <v>1130</v>
      </c>
      <c r="BK41" s="254" t="s">
        <v>1131</v>
      </c>
      <c r="BL41" s="254" t="s">
        <v>1082</v>
      </c>
      <c r="BM41" s="254" t="s">
        <v>1392</v>
      </c>
      <c r="BN41" s="271" t="s">
        <v>1386</v>
      </c>
      <c r="BO41" s="252" t="s">
        <v>1393</v>
      </c>
      <c r="BP41" s="252" t="s">
        <v>1394</v>
      </c>
      <c r="BQ41" s="270"/>
    </row>
    <row r="42" spans="1:69" s="272" customFormat="1" ht="121.8" hidden="1">
      <c r="A42" s="251" t="s">
        <v>1080</v>
      </c>
      <c r="B42" s="252" t="s">
        <v>1401</v>
      </c>
      <c r="C42" s="253" t="s">
        <v>284</v>
      </c>
      <c r="D42" s="254" t="s">
        <v>285</v>
      </c>
      <c r="E42" s="254" t="s">
        <v>1376</v>
      </c>
      <c r="F42" s="254" t="s">
        <v>1402</v>
      </c>
      <c r="G42" s="255" t="s">
        <v>1403</v>
      </c>
      <c r="H42" s="256" t="s">
        <v>1379</v>
      </c>
      <c r="I42" s="257" t="s">
        <v>1380</v>
      </c>
      <c r="J42" s="254" t="s">
        <v>1096</v>
      </c>
      <c r="K42" s="254" t="s">
        <v>1381</v>
      </c>
      <c r="L42" s="254" t="s">
        <v>1404</v>
      </c>
      <c r="M42" s="255" t="s">
        <v>1405</v>
      </c>
      <c r="N42" s="258" t="s">
        <v>1122</v>
      </c>
      <c r="O42" s="258" t="s">
        <v>1166</v>
      </c>
      <c r="P42" s="255"/>
      <c r="Q42" s="259" t="s">
        <v>225</v>
      </c>
      <c r="R42" s="260" t="s">
        <v>1384</v>
      </c>
      <c r="S42" s="261" t="s">
        <v>225</v>
      </c>
      <c r="T42" s="262" t="s">
        <v>1384</v>
      </c>
      <c r="U42" s="263" t="s">
        <v>1077</v>
      </c>
      <c r="V42" s="264" t="s">
        <v>1078</v>
      </c>
      <c r="W42" s="264" t="s">
        <v>1078</v>
      </c>
      <c r="X42" s="264" t="s">
        <v>1078</v>
      </c>
      <c r="Y42" s="264" t="s">
        <v>1078</v>
      </c>
      <c r="Z42" s="264" t="s">
        <v>1078</v>
      </c>
      <c r="AA42" s="264" t="s">
        <v>1078</v>
      </c>
      <c r="AB42" s="264" t="s">
        <v>1078</v>
      </c>
      <c r="AC42" s="264" t="s">
        <v>1078</v>
      </c>
      <c r="AD42" s="264" t="s">
        <v>1078</v>
      </c>
      <c r="AE42" s="264" t="s">
        <v>1078</v>
      </c>
      <c r="AF42" s="264" t="s">
        <v>1078</v>
      </c>
      <c r="AG42" s="264" t="s">
        <v>1078</v>
      </c>
      <c r="AH42" s="264" t="s">
        <v>1078</v>
      </c>
      <c r="AI42" s="264" t="s">
        <v>1078</v>
      </c>
      <c r="AJ42" s="264" t="s">
        <v>1077</v>
      </c>
      <c r="AK42" s="264" t="s">
        <v>1077</v>
      </c>
      <c r="AL42" s="264" t="s">
        <v>1077</v>
      </c>
      <c r="AM42" s="264" t="s">
        <v>1077</v>
      </c>
      <c r="AN42" s="264" t="s">
        <v>1077</v>
      </c>
      <c r="AO42" s="264" t="s">
        <v>1077</v>
      </c>
      <c r="AP42" s="264" t="s">
        <v>1077</v>
      </c>
      <c r="AQ42" s="265"/>
      <c r="AR42" s="265"/>
      <c r="AS42" s="266"/>
      <c r="AT42" s="267" t="s">
        <v>287</v>
      </c>
      <c r="AU42" s="257" t="s">
        <v>1385</v>
      </c>
      <c r="AV42" s="253" t="s">
        <v>1080</v>
      </c>
      <c r="AW42" s="268"/>
      <c r="AX42" s="253" t="s">
        <v>1386</v>
      </c>
      <c r="AY42" s="253" t="s">
        <v>1080</v>
      </c>
      <c r="AZ42" s="269" t="s">
        <v>1387</v>
      </c>
      <c r="BA42" s="261" t="s">
        <v>1082</v>
      </c>
      <c r="BB42" s="252" t="s">
        <v>1403</v>
      </c>
      <c r="BC42" s="270" t="s">
        <v>1406</v>
      </c>
      <c r="BD42" s="261" t="s">
        <v>1085</v>
      </c>
      <c r="BE42" s="260" t="s">
        <v>1389</v>
      </c>
      <c r="BF42" s="252"/>
      <c r="BG42" s="252" t="s">
        <v>1390</v>
      </c>
      <c r="BH42" s="252" t="s">
        <v>1082</v>
      </c>
      <c r="BI42" s="252" t="s">
        <v>1391</v>
      </c>
      <c r="BJ42" s="252" t="s">
        <v>1130</v>
      </c>
      <c r="BK42" s="254" t="s">
        <v>1131</v>
      </c>
      <c r="BL42" s="254" t="s">
        <v>1082</v>
      </c>
      <c r="BM42" s="254" t="s">
        <v>1392</v>
      </c>
      <c r="BN42" s="271" t="s">
        <v>1386</v>
      </c>
      <c r="BO42" s="252" t="s">
        <v>1393</v>
      </c>
      <c r="BP42" s="252" t="s">
        <v>1394</v>
      </c>
      <c r="BQ42" s="270"/>
    </row>
    <row r="43" spans="1:69" s="272" customFormat="1" ht="121.8">
      <c r="A43" s="251" t="s">
        <v>1080</v>
      </c>
      <c r="B43" s="252" t="s">
        <v>283</v>
      </c>
      <c r="C43" s="253" t="s">
        <v>284</v>
      </c>
      <c r="D43" s="254" t="s">
        <v>285</v>
      </c>
      <c r="E43" s="254" t="s">
        <v>286</v>
      </c>
      <c r="F43" s="254"/>
      <c r="G43" s="255"/>
      <c r="H43" s="256" t="s">
        <v>1379</v>
      </c>
      <c r="I43" s="257" t="s">
        <v>1380</v>
      </c>
      <c r="J43" s="254" t="s">
        <v>1096</v>
      </c>
      <c r="K43" s="254" t="s">
        <v>1407</v>
      </c>
      <c r="L43" s="254"/>
      <c r="M43" s="255"/>
      <c r="N43" s="258" t="s">
        <v>1122</v>
      </c>
      <c r="O43" s="258" t="s">
        <v>1166</v>
      </c>
      <c r="P43" s="255" t="s">
        <v>1408</v>
      </c>
      <c r="Q43" s="259" t="s">
        <v>230</v>
      </c>
      <c r="R43" s="260" t="s">
        <v>1379</v>
      </c>
      <c r="S43" s="261" t="s">
        <v>230</v>
      </c>
      <c r="T43" s="262" t="s">
        <v>1379</v>
      </c>
      <c r="U43" s="263" t="s">
        <v>1078</v>
      </c>
      <c r="V43" s="264" t="s">
        <v>1078</v>
      </c>
      <c r="W43" s="264" t="s">
        <v>1078</v>
      </c>
      <c r="X43" s="264" t="s">
        <v>1078</v>
      </c>
      <c r="Y43" s="264" t="s">
        <v>1078</v>
      </c>
      <c r="Z43" s="264" t="s">
        <v>1078</v>
      </c>
      <c r="AA43" s="264" t="s">
        <v>1078</v>
      </c>
      <c r="AB43" s="264" t="s">
        <v>1078</v>
      </c>
      <c r="AC43" s="264" t="s">
        <v>1078</v>
      </c>
      <c r="AD43" s="264" t="s">
        <v>1078</v>
      </c>
      <c r="AE43" s="264" t="s">
        <v>1078</v>
      </c>
      <c r="AF43" s="264" t="s">
        <v>1078</v>
      </c>
      <c r="AG43" s="264" t="s">
        <v>1078</v>
      </c>
      <c r="AH43" s="264" t="s">
        <v>1078</v>
      </c>
      <c r="AI43" s="264" t="s">
        <v>1078</v>
      </c>
      <c r="AJ43" s="264" t="s">
        <v>1078</v>
      </c>
      <c r="AK43" s="264" t="s">
        <v>1077</v>
      </c>
      <c r="AL43" s="264" t="s">
        <v>1077</v>
      </c>
      <c r="AM43" s="264" t="s">
        <v>1077</v>
      </c>
      <c r="AN43" s="264" t="s">
        <v>1077</v>
      </c>
      <c r="AO43" s="264" t="s">
        <v>1077</v>
      </c>
      <c r="AP43" s="264" t="s">
        <v>1077</v>
      </c>
      <c r="AQ43" s="265"/>
      <c r="AR43" s="265"/>
      <c r="AS43" s="266"/>
      <c r="AT43" s="267" t="s">
        <v>287</v>
      </c>
      <c r="AU43" s="257" t="s">
        <v>1385</v>
      </c>
      <c r="AV43" s="253" t="s">
        <v>1080</v>
      </c>
      <c r="AW43" s="268"/>
      <c r="AX43" s="253" t="s">
        <v>1386</v>
      </c>
      <c r="AY43" s="253" t="s">
        <v>1080</v>
      </c>
      <c r="AZ43" s="269" t="s">
        <v>1387</v>
      </c>
      <c r="BA43" s="261" t="s">
        <v>1082</v>
      </c>
      <c r="BB43" s="252" t="s">
        <v>1409</v>
      </c>
      <c r="BC43" s="270" t="s">
        <v>1410</v>
      </c>
      <c r="BD43" s="261" t="s">
        <v>1085</v>
      </c>
      <c r="BE43" s="260" t="s">
        <v>1389</v>
      </c>
      <c r="BF43" s="252"/>
      <c r="BG43" s="252" t="s">
        <v>1390</v>
      </c>
      <c r="BH43" s="252" t="s">
        <v>1082</v>
      </c>
      <c r="BI43" s="252" t="s">
        <v>1391</v>
      </c>
      <c r="BJ43" s="252" t="s">
        <v>1215</v>
      </c>
      <c r="BK43" s="254" t="s">
        <v>1131</v>
      </c>
      <c r="BL43" s="254" t="s">
        <v>1082</v>
      </c>
      <c r="BM43" s="254" t="s">
        <v>1392</v>
      </c>
      <c r="BN43" s="271" t="s">
        <v>1386</v>
      </c>
      <c r="BO43" s="252" t="s">
        <v>1393</v>
      </c>
      <c r="BP43" s="252" t="s">
        <v>1394</v>
      </c>
      <c r="BQ43" s="270"/>
    </row>
    <row r="44" spans="1:69" s="272" customFormat="1" ht="121.8" hidden="1">
      <c r="A44" s="251" t="s">
        <v>1080</v>
      </c>
      <c r="B44" s="252" t="s">
        <v>288</v>
      </c>
      <c r="C44" s="253" t="s">
        <v>284</v>
      </c>
      <c r="D44" s="254" t="s">
        <v>285</v>
      </c>
      <c r="E44" s="254" t="s">
        <v>289</v>
      </c>
      <c r="F44" s="254"/>
      <c r="G44" s="255"/>
      <c r="H44" s="256" t="s">
        <v>1379</v>
      </c>
      <c r="I44" s="257" t="s">
        <v>1380</v>
      </c>
      <c r="J44" s="254" t="s">
        <v>1096</v>
      </c>
      <c r="K44" s="254" t="s">
        <v>1411</v>
      </c>
      <c r="L44" s="254"/>
      <c r="M44" s="255"/>
      <c r="N44" s="258" t="s">
        <v>1122</v>
      </c>
      <c r="O44" s="258" t="s">
        <v>1166</v>
      </c>
      <c r="P44" s="255"/>
      <c r="Q44" s="259" t="s">
        <v>230</v>
      </c>
      <c r="R44" s="252"/>
      <c r="S44" s="261" t="s">
        <v>230</v>
      </c>
      <c r="T44" s="273"/>
      <c r="U44" s="263" t="s">
        <v>1078</v>
      </c>
      <c r="V44" s="264" t="s">
        <v>1077</v>
      </c>
      <c r="W44" s="264" t="s">
        <v>1077</v>
      </c>
      <c r="X44" s="264" t="s">
        <v>1077</v>
      </c>
      <c r="Y44" s="264" t="s">
        <v>1077</v>
      </c>
      <c r="Z44" s="264" t="s">
        <v>1077</v>
      </c>
      <c r="AA44" s="264" t="s">
        <v>1077</v>
      </c>
      <c r="AB44" s="264" t="s">
        <v>1077</v>
      </c>
      <c r="AC44" s="264" t="s">
        <v>1077</v>
      </c>
      <c r="AD44" s="264" t="s">
        <v>1077</v>
      </c>
      <c r="AE44" s="264" t="s">
        <v>1077</v>
      </c>
      <c r="AF44" s="264" t="s">
        <v>1077</v>
      </c>
      <c r="AG44" s="264" t="s">
        <v>1077</v>
      </c>
      <c r="AH44" s="264" t="s">
        <v>1077</v>
      </c>
      <c r="AI44" s="264" t="s">
        <v>1077</v>
      </c>
      <c r="AJ44" s="264" t="s">
        <v>1077</v>
      </c>
      <c r="AK44" s="264" t="s">
        <v>1077</v>
      </c>
      <c r="AL44" s="264" t="s">
        <v>1077</v>
      </c>
      <c r="AM44" s="264" t="s">
        <v>1077</v>
      </c>
      <c r="AN44" s="264" t="s">
        <v>1077</v>
      </c>
      <c r="AO44" s="264" t="s">
        <v>1077</v>
      </c>
      <c r="AP44" s="264" t="s">
        <v>1077</v>
      </c>
      <c r="AQ44" s="265"/>
      <c r="AR44" s="265"/>
      <c r="AS44" s="266"/>
      <c r="AT44" s="267" t="s">
        <v>287</v>
      </c>
      <c r="AU44" s="257" t="s">
        <v>1385</v>
      </c>
      <c r="AV44" s="253" t="s">
        <v>1080</v>
      </c>
      <c r="AW44" s="268"/>
      <c r="AX44" s="253" t="s">
        <v>1386</v>
      </c>
      <c r="AY44" s="253" t="s">
        <v>1080</v>
      </c>
      <c r="AZ44" s="269" t="s">
        <v>1387</v>
      </c>
      <c r="BA44" s="261" t="s">
        <v>1082</v>
      </c>
      <c r="BB44" s="252" t="s">
        <v>1412</v>
      </c>
      <c r="BC44" s="270" t="s">
        <v>1413</v>
      </c>
      <c r="BD44" s="261" t="s">
        <v>1085</v>
      </c>
      <c r="BE44" s="260" t="s">
        <v>1389</v>
      </c>
      <c r="BF44" s="252"/>
      <c r="BG44" s="252" t="s">
        <v>1390</v>
      </c>
      <c r="BH44" s="252" t="s">
        <v>1082</v>
      </c>
      <c r="BI44" s="252" t="s">
        <v>1391</v>
      </c>
      <c r="BJ44" s="252" t="s">
        <v>1130</v>
      </c>
      <c r="BK44" s="254" t="s">
        <v>1131</v>
      </c>
      <c r="BL44" s="254" t="s">
        <v>1082</v>
      </c>
      <c r="BM44" s="254" t="s">
        <v>1392</v>
      </c>
      <c r="BN44" s="271" t="s">
        <v>1386</v>
      </c>
      <c r="BO44" s="252" t="s">
        <v>1393</v>
      </c>
      <c r="BP44" s="252" t="s">
        <v>1394</v>
      </c>
      <c r="BQ44" s="270"/>
    </row>
    <row r="45" spans="1:69" s="272" customFormat="1" ht="121.8">
      <c r="A45" s="251" t="s">
        <v>1080</v>
      </c>
      <c r="B45" s="252" t="s">
        <v>290</v>
      </c>
      <c r="C45" s="253" t="s">
        <v>284</v>
      </c>
      <c r="D45" s="254" t="s">
        <v>285</v>
      </c>
      <c r="E45" s="254" t="s">
        <v>291</v>
      </c>
      <c r="F45" s="254" t="s">
        <v>1414</v>
      </c>
      <c r="G45" s="255" t="s">
        <v>1415</v>
      </c>
      <c r="H45" s="256" t="s">
        <v>1379</v>
      </c>
      <c r="I45" s="257" t="s">
        <v>1380</v>
      </c>
      <c r="J45" s="254" t="s">
        <v>1096</v>
      </c>
      <c r="K45" s="254" t="s">
        <v>1416</v>
      </c>
      <c r="L45" s="254" t="s">
        <v>1417</v>
      </c>
      <c r="M45" s="255" t="s">
        <v>1418</v>
      </c>
      <c r="N45" s="258" t="s">
        <v>1122</v>
      </c>
      <c r="O45" s="258" t="s">
        <v>1166</v>
      </c>
      <c r="P45" s="255"/>
      <c r="Q45" s="259" t="s">
        <v>230</v>
      </c>
      <c r="R45" s="252"/>
      <c r="S45" s="261" t="s">
        <v>225</v>
      </c>
      <c r="T45" s="273" t="s">
        <v>1419</v>
      </c>
      <c r="U45" s="263" t="s">
        <v>1078</v>
      </c>
      <c r="V45" s="264" t="s">
        <v>1078</v>
      </c>
      <c r="W45" s="264" t="s">
        <v>1078</v>
      </c>
      <c r="X45" s="264" t="s">
        <v>1078</v>
      </c>
      <c r="Y45" s="264" t="s">
        <v>1078</v>
      </c>
      <c r="Z45" s="264" t="s">
        <v>1078</v>
      </c>
      <c r="AA45" s="264" t="s">
        <v>1078</v>
      </c>
      <c r="AB45" s="264" t="s">
        <v>1078</v>
      </c>
      <c r="AC45" s="264" t="s">
        <v>1078</v>
      </c>
      <c r="AD45" s="264" t="s">
        <v>1078</v>
      </c>
      <c r="AE45" s="264" t="s">
        <v>1078</v>
      </c>
      <c r="AF45" s="264" t="s">
        <v>1078</v>
      </c>
      <c r="AG45" s="264" t="s">
        <v>1078</v>
      </c>
      <c r="AH45" s="264" t="s">
        <v>1078</v>
      </c>
      <c r="AI45" s="264" t="s">
        <v>1078</v>
      </c>
      <c r="AJ45" s="264" t="s">
        <v>1077</v>
      </c>
      <c r="AK45" s="264" t="s">
        <v>1077</v>
      </c>
      <c r="AL45" s="264" t="s">
        <v>1077</v>
      </c>
      <c r="AM45" s="264" t="s">
        <v>1077</v>
      </c>
      <c r="AN45" s="264" t="s">
        <v>1077</v>
      </c>
      <c r="AO45" s="264" t="s">
        <v>1077</v>
      </c>
      <c r="AP45" s="264" t="s">
        <v>1077</v>
      </c>
      <c r="AQ45" s="265"/>
      <c r="AR45" s="265"/>
      <c r="AS45" s="266"/>
      <c r="AT45" s="267" t="s">
        <v>287</v>
      </c>
      <c r="AU45" s="257" t="s">
        <v>1385</v>
      </c>
      <c r="AV45" s="253" t="s">
        <v>1080</v>
      </c>
      <c r="AW45" s="268"/>
      <c r="AX45" s="253" t="s">
        <v>1386</v>
      </c>
      <c r="AY45" s="253" t="s">
        <v>1080</v>
      </c>
      <c r="AZ45" s="269" t="s">
        <v>1387</v>
      </c>
      <c r="BA45" s="261" t="s">
        <v>1082</v>
      </c>
      <c r="BB45" s="252" t="s">
        <v>1415</v>
      </c>
      <c r="BC45" s="270" t="s">
        <v>1420</v>
      </c>
      <c r="BD45" s="261" t="s">
        <v>1085</v>
      </c>
      <c r="BE45" s="260" t="s">
        <v>1389</v>
      </c>
      <c r="BF45" s="252"/>
      <c r="BG45" s="252" t="s">
        <v>1390</v>
      </c>
      <c r="BH45" s="252" t="s">
        <v>1082</v>
      </c>
      <c r="BI45" s="252" t="s">
        <v>1391</v>
      </c>
      <c r="BJ45" s="252" t="s">
        <v>1130</v>
      </c>
      <c r="BK45" s="254" t="s">
        <v>1131</v>
      </c>
      <c r="BL45" s="254" t="s">
        <v>1082</v>
      </c>
      <c r="BM45" s="254" t="s">
        <v>1392</v>
      </c>
      <c r="BN45" s="271" t="s">
        <v>1386</v>
      </c>
      <c r="BO45" s="252" t="s">
        <v>1393</v>
      </c>
      <c r="BP45" s="252" t="s">
        <v>1394</v>
      </c>
      <c r="BQ45" s="270"/>
    </row>
    <row r="46" spans="1:69" s="272" customFormat="1" ht="121.8">
      <c r="A46" s="251" t="s">
        <v>1080</v>
      </c>
      <c r="B46" s="252" t="s">
        <v>292</v>
      </c>
      <c r="C46" s="253" t="s">
        <v>284</v>
      </c>
      <c r="D46" s="254" t="s">
        <v>293</v>
      </c>
      <c r="E46" s="254" t="s">
        <v>294</v>
      </c>
      <c r="F46" s="254"/>
      <c r="G46" s="255"/>
      <c r="H46" s="256" t="s">
        <v>1421</v>
      </c>
      <c r="I46" s="257" t="s">
        <v>1380</v>
      </c>
      <c r="J46" s="254" t="s">
        <v>1096</v>
      </c>
      <c r="K46" s="254" t="s">
        <v>1422</v>
      </c>
      <c r="L46" s="254"/>
      <c r="M46" s="255"/>
      <c r="N46" s="258" t="s">
        <v>1074</v>
      </c>
      <c r="O46" s="258" t="s">
        <v>1075</v>
      </c>
      <c r="P46" s="255"/>
      <c r="Q46" s="259" t="s">
        <v>225</v>
      </c>
      <c r="R46" s="260" t="s">
        <v>1423</v>
      </c>
      <c r="S46" s="261" t="s">
        <v>225</v>
      </c>
      <c r="T46" s="262" t="s">
        <v>1423</v>
      </c>
      <c r="U46" s="263" t="s">
        <v>1078</v>
      </c>
      <c r="V46" s="264" t="s">
        <v>1078</v>
      </c>
      <c r="W46" s="264" t="s">
        <v>1078</v>
      </c>
      <c r="X46" s="264" t="s">
        <v>1078</v>
      </c>
      <c r="Y46" s="264" t="s">
        <v>1078</v>
      </c>
      <c r="Z46" s="264" t="s">
        <v>1078</v>
      </c>
      <c r="AA46" s="264" t="s">
        <v>1078</v>
      </c>
      <c r="AB46" s="264" t="s">
        <v>1078</v>
      </c>
      <c r="AC46" s="264" t="s">
        <v>1078</v>
      </c>
      <c r="AD46" s="264" t="s">
        <v>1078</v>
      </c>
      <c r="AE46" s="264" t="s">
        <v>1078</v>
      </c>
      <c r="AF46" s="264" t="s">
        <v>1078</v>
      </c>
      <c r="AG46" s="264" t="s">
        <v>1078</v>
      </c>
      <c r="AH46" s="264" t="s">
        <v>1078</v>
      </c>
      <c r="AI46" s="264" t="s">
        <v>1078</v>
      </c>
      <c r="AJ46" s="264" t="s">
        <v>1078</v>
      </c>
      <c r="AK46" s="264" t="s">
        <v>1077</v>
      </c>
      <c r="AL46" s="264" t="s">
        <v>1077</v>
      </c>
      <c r="AM46" s="264" t="s">
        <v>1077</v>
      </c>
      <c r="AN46" s="264" t="s">
        <v>1077</v>
      </c>
      <c r="AO46" s="264" t="s">
        <v>1077</v>
      </c>
      <c r="AP46" s="264" t="s">
        <v>1077</v>
      </c>
      <c r="AQ46" s="265"/>
      <c r="AR46" s="265"/>
      <c r="AS46" s="266"/>
      <c r="AT46" s="267" t="s">
        <v>287</v>
      </c>
      <c r="AU46" s="257" t="s">
        <v>1079</v>
      </c>
      <c r="AV46" s="253" t="s">
        <v>1424</v>
      </c>
      <c r="AW46" s="268" t="s">
        <v>1425</v>
      </c>
      <c r="AX46" s="253" t="s">
        <v>1079</v>
      </c>
      <c r="AY46" s="253" t="s">
        <v>1424</v>
      </c>
      <c r="AZ46" s="269" t="s">
        <v>1425</v>
      </c>
      <c r="BA46" s="261" t="s">
        <v>1082</v>
      </c>
      <c r="BB46" s="252" t="s">
        <v>1426</v>
      </c>
      <c r="BC46" s="270" t="s">
        <v>1427</v>
      </c>
      <c r="BD46" s="261" t="s">
        <v>1085</v>
      </c>
      <c r="BE46" s="260" t="s">
        <v>1428</v>
      </c>
      <c r="BF46" s="252"/>
      <c r="BG46" s="252" t="s">
        <v>1128</v>
      </c>
      <c r="BH46" s="252" t="s">
        <v>1082</v>
      </c>
      <c r="BI46" s="252" t="s">
        <v>1429</v>
      </c>
      <c r="BJ46" s="252" t="s">
        <v>1215</v>
      </c>
      <c r="BK46" s="254" t="s">
        <v>1131</v>
      </c>
      <c r="BL46" s="254" t="s">
        <v>1082</v>
      </c>
      <c r="BM46" s="254" t="s">
        <v>1392</v>
      </c>
      <c r="BN46" s="271" t="s">
        <v>1386</v>
      </c>
      <c r="BO46" s="252"/>
      <c r="BP46" s="252"/>
      <c r="BQ46" s="270"/>
    </row>
    <row r="47" spans="1:69" s="272" customFormat="1" ht="191.4" hidden="1">
      <c r="A47" s="251" t="s">
        <v>1080</v>
      </c>
      <c r="B47" s="252" t="s">
        <v>1430</v>
      </c>
      <c r="C47" s="253" t="s">
        <v>284</v>
      </c>
      <c r="D47" s="254" t="s">
        <v>1431</v>
      </c>
      <c r="E47" s="254"/>
      <c r="F47" s="254"/>
      <c r="G47" s="255"/>
      <c r="H47" s="256" t="s">
        <v>1432</v>
      </c>
      <c r="I47" s="257" t="s">
        <v>1380</v>
      </c>
      <c r="J47" s="254" t="s">
        <v>1433</v>
      </c>
      <c r="K47" s="254"/>
      <c r="L47" s="254"/>
      <c r="M47" s="255"/>
      <c r="N47" s="258"/>
      <c r="O47" s="258" t="s">
        <v>1166</v>
      </c>
      <c r="P47" s="255"/>
      <c r="Q47" s="259" t="s">
        <v>895</v>
      </c>
      <c r="R47" s="252"/>
      <c r="S47" s="261" t="s">
        <v>225</v>
      </c>
      <c r="T47" s="262" t="s">
        <v>1434</v>
      </c>
      <c r="U47" s="263" t="s">
        <v>1077</v>
      </c>
      <c r="V47" s="264" t="s">
        <v>1077</v>
      </c>
      <c r="W47" s="264" t="s">
        <v>1078</v>
      </c>
      <c r="X47" s="264" t="s">
        <v>1077</v>
      </c>
      <c r="Y47" s="264" t="s">
        <v>1078</v>
      </c>
      <c r="Z47" s="264" t="s">
        <v>1077</v>
      </c>
      <c r="AA47" s="264" t="s">
        <v>1078</v>
      </c>
      <c r="AB47" s="264" t="s">
        <v>1077</v>
      </c>
      <c r="AC47" s="264" t="s">
        <v>1078</v>
      </c>
      <c r="AD47" s="264" t="s">
        <v>1077</v>
      </c>
      <c r="AE47" s="264" t="s">
        <v>1078</v>
      </c>
      <c r="AF47" s="264" t="s">
        <v>1077</v>
      </c>
      <c r="AG47" s="264" t="s">
        <v>1078</v>
      </c>
      <c r="AH47" s="264" t="s">
        <v>1077</v>
      </c>
      <c r="AI47" s="264" t="s">
        <v>1077</v>
      </c>
      <c r="AJ47" s="264" t="s">
        <v>1077</v>
      </c>
      <c r="AK47" s="264" t="s">
        <v>1077</v>
      </c>
      <c r="AL47" s="264" t="s">
        <v>1194</v>
      </c>
      <c r="AM47" s="264" t="s">
        <v>1077</v>
      </c>
      <c r="AN47" s="264" t="s">
        <v>1077</v>
      </c>
      <c r="AO47" s="264" t="s">
        <v>1077</v>
      </c>
      <c r="AP47" s="264" t="s">
        <v>1078</v>
      </c>
      <c r="AQ47" s="265" t="s">
        <v>1205</v>
      </c>
      <c r="AR47" s="265" t="s">
        <v>1206</v>
      </c>
      <c r="AS47" s="266" t="s">
        <v>1435</v>
      </c>
      <c r="AT47" s="267" t="s">
        <v>222</v>
      </c>
      <c r="AU47" s="257" t="s">
        <v>1386</v>
      </c>
      <c r="AV47" s="253" t="s">
        <v>1080</v>
      </c>
      <c r="AW47" s="268" t="s">
        <v>1436</v>
      </c>
      <c r="AX47" s="253" t="s">
        <v>224</v>
      </c>
      <c r="AY47" s="253" t="s">
        <v>1080</v>
      </c>
      <c r="AZ47" s="269"/>
      <c r="BA47" s="261" t="s">
        <v>1082</v>
      </c>
      <c r="BB47" s="252" t="s">
        <v>1437</v>
      </c>
      <c r="BC47" s="270" t="s">
        <v>1438</v>
      </c>
      <c r="BD47" s="261" t="s">
        <v>1085</v>
      </c>
      <c r="BE47" s="260" t="s">
        <v>1439</v>
      </c>
      <c r="BF47" s="252" t="s">
        <v>1440</v>
      </c>
      <c r="BG47" s="252" t="s">
        <v>1390</v>
      </c>
      <c r="BH47" s="252" t="s">
        <v>1082</v>
      </c>
      <c r="BI47" s="252" t="s">
        <v>1441</v>
      </c>
      <c r="BJ47" s="252" t="s">
        <v>1215</v>
      </c>
      <c r="BK47" s="254" t="s">
        <v>1131</v>
      </c>
      <c r="BL47" s="254" t="s">
        <v>1089</v>
      </c>
      <c r="BM47" s="254"/>
      <c r="BN47" s="271" t="s">
        <v>1442</v>
      </c>
      <c r="BO47" s="252"/>
      <c r="BP47" s="252"/>
      <c r="BQ47" s="270"/>
    </row>
    <row r="48" spans="1:69" s="272" customFormat="1" ht="139.19999999999999" hidden="1">
      <c r="A48" s="251" t="s">
        <v>1068</v>
      </c>
      <c r="B48" s="252" t="s">
        <v>295</v>
      </c>
      <c r="C48" s="253" t="s">
        <v>284</v>
      </c>
      <c r="D48" s="254" t="s">
        <v>296</v>
      </c>
      <c r="E48" s="254" t="s">
        <v>297</v>
      </c>
      <c r="F48" s="254" t="s">
        <v>1443</v>
      </c>
      <c r="G48" s="255" t="s">
        <v>1443</v>
      </c>
      <c r="H48" s="256" t="s">
        <v>1444</v>
      </c>
      <c r="I48" s="257" t="s">
        <v>1380</v>
      </c>
      <c r="J48" s="254" t="s">
        <v>1202</v>
      </c>
      <c r="K48" s="254" t="s">
        <v>1445</v>
      </c>
      <c r="L48" s="254" t="s">
        <v>1446</v>
      </c>
      <c r="M48" s="255" t="s">
        <v>1446</v>
      </c>
      <c r="N48" s="258" t="s">
        <v>1074</v>
      </c>
      <c r="O48" s="258"/>
      <c r="P48" s="255" t="s">
        <v>1447</v>
      </c>
      <c r="Q48" s="259" t="s">
        <v>230</v>
      </c>
      <c r="R48" s="260" t="s">
        <v>1448</v>
      </c>
      <c r="S48" s="261" t="s">
        <v>1124</v>
      </c>
      <c r="T48" s="273"/>
      <c r="U48" s="263" t="s">
        <v>1078</v>
      </c>
      <c r="V48" s="264" t="s">
        <v>1078</v>
      </c>
      <c r="W48" s="264" t="s">
        <v>1077</v>
      </c>
      <c r="X48" s="264" t="s">
        <v>1078</v>
      </c>
      <c r="Y48" s="264" t="s">
        <v>1077</v>
      </c>
      <c r="Z48" s="264" t="s">
        <v>1078</v>
      </c>
      <c r="AA48" s="264" t="s">
        <v>1077</v>
      </c>
      <c r="AB48" s="264" t="s">
        <v>1078</v>
      </c>
      <c r="AC48" s="264" t="s">
        <v>1077</v>
      </c>
      <c r="AD48" s="264" t="s">
        <v>1449</v>
      </c>
      <c r="AE48" s="264" t="s">
        <v>1077</v>
      </c>
      <c r="AF48" s="264" t="s">
        <v>1078</v>
      </c>
      <c r="AG48" s="264" t="s">
        <v>1077</v>
      </c>
      <c r="AH48" s="264" t="s">
        <v>1077</v>
      </c>
      <c r="AI48" s="264" t="s">
        <v>1077</v>
      </c>
      <c r="AJ48" s="264" t="s">
        <v>1077</v>
      </c>
      <c r="AK48" s="264" t="s">
        <v>1077</v>
      </c>
      <c r="AL48" s="264" t="s">
        <v>1077</v>
      </c>
      <c r="AM48" s="264" t="s">
        <v>1077</v>
      </c>
      <c r="AN48" s="264" t="s">
        <v>1077</v>
      </c>
      <c r="AO48" s="264" t="s">
        <v>1078</v>
      </c>
      <c r="AP48" s="264" t="s">
        <v>1077</v>
      </c>
      <c r="AQ48" s="265" t="s">
        <v>1205</v>
      </c>
      <c r="AR48" s="265" t="s">
        <v>1206</v>
      </c>
      <c r="AS48" s="266" t="s">
        <v>1450</v>
      </c>
      <c r="AT48" s="267" t="s">
        <v>287</v>
      </c>
      <c r="AU48" s="257" t="s">
        <v>1451</v>
      </c>
      <c r="AV48" s="253" t="s">
        <v>1080</v>
      </c>
      <c r="AW48" s="268"/>
      <c r="AX48" s="253" t="s">
        <v>1128</v>
      </c>
      <c r="AY48" s="253" t="s">
        <v>1080</v>
      </c>
      <c r="AZ48" s="269" t="s">
        <v>1452</v>
      </c>
      <c r="BA48" s="261" t="s">
        <v>1082</v>
      </c>
      <c r="BB48" s="252" t="s">
        <v>1453</v>
      </c>
      <c r="BC48" s="270" t="s">
        <v>1454</v>
      </c>
      <c r="BD48" s="261" t="s">
        <v>1085</v>
      </c>
      <c r="BE48" s="260" t="s">
        <v>1444</v>
      </c>
      <c r="BF48" s="252" t="s">
        <v>1455</v>
      </c>
      <c r="BG48" s="252" t="s">
        <v>1106</v>
      </c>
      <c r="BH48" s="252" t="s">
        <v>1082</v>
      </c>
      <c r="BI48" s="252" t="s">
        <v>1456</v>
      </c>
      <c r="BJ48" s="252" t="s">
        <v>1215</v>
      </c>
      <c r="BK48" s="254" t="s">
        <v>1131</v>
      </c>
      <c r="BL48" s="254" t="s">
        <v>1082</v>
      </c>
      <c r="BM48" s="254" t="s">
        <v>1457</v>
      </c>
      <c r="BN48" s="271" t="s">
        <v>1155</v>
      </c>
      <c r="BO48" s="252" t="s">
        <v>1458</v>
      </c>
      <c r="BP48" s="252" t="s">
        <v>1459</v>
      </c>
      <c r="BQ48" s="270" t="s">
        <v>1460</v>
      </c>
    </row>
    <row r="49" spans="1:69" s="272" customFormat="1" ht="156.6">
      <c r="A49" s="251" t="s">
        <v>1080</v>
      </c>
      <c r="B49" s="252" t="s">
        <v>1461</v>
      </c>
      <c r="C49" s="253" t="s">
        <v>299</v>
      </c>
      <c r="D49" s="254" t="s">
        <v>300</v>
      </c>
      <c r="E49" s="254" t="s">
        <v>301</v>
      </c>
      <c r="F49" s="254"/>
      <c r="G49" s="255"/>
      <c r="H49" s="256" t="s">
        <v>1462</v>
      </c>
      <c r="I49" s="257" t="s">
        <v>1463</v>
      </c>
      <c r="J49" s="254" t="s">
        <v>1464</v>
      </c>
      <c r="K49" s="254" t="s">
        <v>1465</v>
      </c>
      <c r="L49" s="254"/>
      <c r="M49" s="255"/>
      <c r="N49" s="258" t="s">
        <v>1074</v>
      </c>
      <c r="O49" s="258" t="s">
        <v>1075</v>
      </c>
      <c r="P49" s="255"/>
      <c r="Q49" s="259" t="s">
        <v>225</v>
      </c>
      <c r="R49" s="260" t="s">
        <v>1466</v>
      </c>
      <c r="S49" s="261" t="s">
        <v>225</v>
      </c>
      <c r="T49" s="262" t="s">
        <v>1466</v>
      </c>
      <c r="U49" s="263" t="s">
        <v>1078</v>
      </c>
      <c r="V49" s="264" t="s">
        <v>1078</v>
      </c>
      <c r="W49" s="264" t="s">
        <v>1078</v>
      </c>
      <c r="X49" s="264" t="s">
        <v>1078</v>
      </c>
      <c r="Y49" s="264" t="s">
        <v>1078</v>
      </c>
      <c r="Z49" s="264" t="s">
        <v>1078</v>
      </c>
      <c r="AA49" s="264" t="s">
        <v>1078</v>
      </c>
      <c r="AB49" s="264" t="s">
        <v>1078</v>
      </c>
      <c r="AC49" s="264" t="s">
        <v>1078</v>
      </c>
      <c r="AD49" s="264" t="s">
        <v>1078</v>
      </c>
      <c r="AE49" s="264" t="s">
        <v>1078</v>
      </c>
      <c r="AF49" s="264" t="s">
        <v>1078</v>
      </c>
      <c r="AG49" s="264" t="s">
        <v>1078</v>
      </c>
      <c r="AH49" s="264" t="s">
        <v>1078</v>
      </c>
      <c r="AI49" s="264" t="s">
        <v>1078</v>
      </c>
      <c r="AJ49" s="264" t="s">
        <v>1077</v>
      </c>
      <c r="AK49" s="264" t="s">
        <v>1077</v>
      </c>
      <c r="AL49" s="264" t="s">
        <v>1077</v>
      </c>
      <c r="AM49" s="264" t="s">
        <v>1077</v>
      </c>
      <c r="AN49" s="264" t="s">
        <v>1077</v>
      </c>
      <c r="AO49" s="264" t="s">
        <v>1077</v>
      </c>
      <c r="AP49" s="264" t="s">
        <v>1077</v>
      </c>
      <c r="AQ49" s="265"/>
      <c r="AR49" s="265"/>
      <c r="AS49" s="266"/>
      <c r="AT49" s="267" t="s">
        <v>1467</v>
      </c>
      <c r="AU49" s="257" t="s">
        <v>1468</v>
      </c>
      <c r="AV49" s="253" t="s">
        <v>1080</v>
      </c>
      <c r="AW49" s="268"/>
      <c r="AX49" s="253" t="s">
        <v>1469</v>
      </c>
      <c r="AY49" s="280" t="s">
        <v>1470</v>
      </c>
      <c r="AZ49" s="269"/>
      <c r="BA49" s="261" t="s">
        <v>1089</v>
      </c>
      <c r="BB49" s="252"/>
      <c r="BC49" s="270"/>
      <c r="BD49" s="261" t="s">
        <v>1085</v>
      </c>
      <c r="BE49" s="260" t="s">
        <v>1471</v>
      </c>
      <c r="BF49" s="252" t="s">
        <v>1472</v>
      </c>
      <c r="BG49" s="252" t="s">
        <v>1473</v>
      </c>
      <c r="BH49" s="252" t="s">
        <v>1082</v>
      </c>
      <c r="BI49" s="252" t="s">
        <v>1474</v>
      </c>
      <c r="BJ49" s="252" t="s">
        <v>1130</v>
      </c>
      <c r="BK49" s="254"/>
      <c r="BL49" s="254" t="s">
        <v>1082</v>
      </c>
      <c r="BM49" s="254" t="s">
        <v>1475</v>
      </c>
      <c r="BN49" s="271" t="s">
        <v>1476</v>
      </c>
      <c r="BO49" s="252"/>
      <c r="BP49" s="252"/>
      <c r="BQ49" s="270"/>
    </row>
    <row r="50" spans="1:69" s="272" customFormat="1" ht="87" hidden="1">
      <c r="A50" s="251" t="s">
        <v>1080</v>
      </c>
      <c r="B50" s="252" t="s">
        <v>1477</v>
      </c>
      <c r="C50" s="254" t="s">
        <v>1478</v>
      </c>
      <c r="D50" s="254" t="s">
        <v>1479</v>
      </c>
      <c r="E50" s="254" t="s">
        <v>1480</v>
      </c>
      <c r="F50" s="254"/>
      <c r="G50" s="255"/>
      <c r="H50" s="255"/>
      <c r="I50" s="257" t="s">
        <v>1481</v>
      </c>
      <c r="J50" s="254" t="s">
        <v>1482</v>
      </c>
      <c r="K50" s="254" t="s">
        <v>1483</v>
      </c>
      <c r="L50" s="254"/>
      <c r="M50" s="255"/>
      <c r="N50" s="258" t="s">
        <v>1484</v>
      </c>
      <c r="O50" s="258" t="s">
        <v>1485</v>
      </c>
      <c r="P50" s="255"/>
      <c r="Q50" s="259" t="s">
        <v>225</v>
      </c>
      <c r="R50" s="260" t="s">
        <v>1486</v>
      </c>
      <c r="S50" s="261" t="s">
        <v>225</v>
      </c>
      <c r="T50" s="262" t="s">
        <v>1486</v>
      </c>
      <c r="U50" s="263" t="s">
        <v>1077</v>
      </c>
      <c r="V50" s="264" t="s">
        <v>1078</v>
      </c>
      <c r="W50" s="264" t="s">
        <v>1078</v>
      </c>
      <c r="X50" s="264" t="s">
        <v>1078</v>
      </c>
      <c r="Y50" s="264" t="s">
        <v>1078</v>
      </c>
      <c r="Z50" s="264" t="s">
        <v>1078</v>
      </c>
      <c r="AA50" s="264" t="s">
        <v>1078</v>
      </c>
      <c r="AB50" s="264" t="s">
        <v>1078</v>
      </c>
      <c r="AC50" s="264" t="s">
        <v>1078</v>
      </c>
      <c r="AD50" s="264" t="s">
        <v>1078</v>
      </c>
      <c r="AE50" s="264" t="s">
        <v>1078</v>
      </c>
      <c r="AF50" s="264" t="s">
        <v>1078</v>
      </c>
      <c r="AG50" s="264" t="s">
        <v>1078</v>
      </c>
      <c r="AH50" s="264" t="s">
        <v>1078</v>
      </c>
      <c r="AI50" s="264" t="s">
        <v>1078</v>
      </c>
      <c r="AJ50" s="264" t="s">
        <v>1077</v>
      </c>
      <c r="AK50" s="264" t="s">
        <v>1077</v>
      </c>
      <c r="AL50" s="264" t="s">
        <v>1077</v>
      </c>
      <c r="AM50" s="264" t="s">
        <v>1077</v>
      </c>
      <c r="AN50" s="264" t="s">
        <v>1077</v>
      </c>
      <c r="AO50" s="264" t="s">
        <v>1077</v>
      </c>
      <c r="AP50" s="264" t="s">
        <v>1077</v>
      </c>
      <c r="AQ50" s="265"/>
      <c r="AR50" s="265"/>
      <c r="AS50" s="266"/>
      <c r="AT50" s="267" t="s">
        <v>254</v>
      </c>
      <c r="AU50" s="257"/>
      <c r="AV50" s="253"/>
      <c r="AW50" s="268"/>
      <c r="AX50" s="253" t="s">
        <v>1487</v>
      </c>
      <c r="AY50" s="253" t="s">
        <v>1080</v>
      </c>
      <c r="AZ50" s="269"/>
      <c r="BA50" s="261" t="s">
        <v>1082</v>
      </c>
      <c r="BB50" s="252" t="s">
        <v>1488</v>
      </c>
      <c r="BC50" s="281" t="s">
        <v>1489</v>
      </c>
      <c r="BD50" s="261" t="s">
        <v>1085</v>
      </c>
      <c r="BE50" s="260" t="s">
        <v>1490</v>
      </c>
      <c r="BF50" s="252"/>
      <c r="BG50" s="252" t="s">
        <v>1491</v>
      </c>
      <c r="BH50" s="252" t="s">
        <v>1082</v>
      </c>
      <c r="BI50" s="252" t="s">
        <v>1492</v>
      </c>
      <c r="BJ50" s="252" t="s">
        <v>1130</v>
      </c>
      <c r="BK50" s="254" t="s">
        <v>1131</v>
      </c>
      <c r="BL50" s="254" t="s">
        <v>1089</v>
      </c>
      <c r="BM50" s="254"/>
      <c r="BN50" s="271" t="s">
        <v>1493</v>
      </c>
      <c r="BO50" s="252"/>
      <c r="BP50" s="252"/>
      <c r="BQ50" s="270"/>
    </row>
    <row r="51" spans="1:69" s="272" customFormat="1" ht="87">
      <c r="A51" s="251" t="s">
        <v>1080</v>
      </c>
      <c r="B51" s="252" t="s">
        <v>1494</v>
      </c>
      <c r="C51" s="253" t="s">
        <v>1495</v>
      </c>
      <c r="D51" s="254" t="s">
        <v>304</v>
      </c>
      <c r="E51" s="254" t="s">
        <v>305</v>
      </c>
      <c r="F51" s="254"/>
      <c r="G51" s="255"/>
      <c r="H51" s="256" t="s">
        <v>1496</v>
      </c>
      <c r="I51" s="257" t="s">
        <v>1497</v>
      </c>
      <c r="J51" s="254" t="s">
        <v>1498</v>
      </c>
      <c r="K51" s="254" t="s">
        <v>1499</v>
      </c>
      <c r="L51" s="254"/>
      <c r="M51" s="255"/>
      <c r="N51" s="258" t="s">
        <v>1122</v>
      </c>
      <c r="O51" s="258" t="s">
        <v>1166</v>
      </c>
      <c r="P51" s="255"/>
      <c r="Q51" s="259" t="s">
        <v>225</v>
      </c>
      <c r="R51" s="260" t="s">
        <v>1500</v>
      </c>
      <c r="S51" s="261" t="s">
        <v>225</v>
      </c>
      <c r="T51" s="262" t="s">
        <v>1500</v>
      </c>
      <c r="U51" s="263" t="s">
        <v>1078</v>
      </c>
      <c r="V51" s="264" t="s">
        <v>1078</v>
      </c>
      <c r="W51" s="264" t="s">
        <v>1078</v>
      </c>
      <c r="X51" s="264" t="s">
        <v>1078</v>
      </c>
      <c r="Y51" s="264" t="s">
        <v>1078</v>
      </c>
      <c r="Z51" s="264" t="s">
        <v>1078</v>
      </c>
      <c r="AA51" s="264" t="s">
        <v>1078</v>
      </c>
      <c r="AB51" s="264" t="s">
        <v>1078</v>
      </c>
      <c r="AC51" s="264" t="s">
        <v>1078</v>
      </c>
      <c r="AD51" s="264" t="s">
        <v>1078</v>
      </c>
      <c r="AE51" s="264" t="s">
        <v>1078</v>
      </c>
      <c r="AF51" s="264" t="s">
        <v>1078</v>
      </c>
      <c r="AG51" s="264" t="s">
        <v>1078</v>
      </c>
      <c r="AH51" s="264" t="s">
        <v>1078</v>
      </c>
      <c r="AI51" s="264" t="s">
        <v>1078</v>
      </c>
      <c r="AJ51" s="264" t="s">
        <v>1078</v>
      </c>
      <c r="AK51" s="264" t="s">
        <v>1194</v>
      </c>
      <c r="AL51" s="264" t="s">
        <v>1194</v>
      </c>
      <c r="AM51" s="264" t="s">
        <v>1194</v>
      </c>
      <c r="AN51" s="264" t="s">
        <v>1194</v>
      </c>
      <c r="AO51" s="264" t="s">
        <v>1078</v>
      </c>
      <c r="AP51" s="264" t="s">
        <v>1078</v>
      </c>
      <c r="AQ51" s="265" t="s">
        <v>1147</v>
      </c>
      <c r="AR51" s="265" t="s">
        <v>1501</v>
      </c>
      <c r="AS51" s="266" t="s">
        <v>1502</v>
      </c>
      <c r="AT51" s="267" t="s">
        <v>222</v>
      </c>
      <c r="AU51" s="257" t="s">
        <v>1503</v>
      </c>
      <c r="AV51" s="253" t="s">
        <v>1080</v>
      </c>
      <c r="AW51" s="268" t="s">
        <v>1504</v>
      </c>
      <c r="AX51" s="253"/>
      <c r="AY51" s="253"/>
      <c r="AZ51" s="269"/>
      <c r="BA51" s="261" t="s">
        <v>1082</v>
      </c>
      <c r="BB51" s="252" t="s">
        <v>1505</v>
      </c>
      <c r="BC51" s="270" t="s">
        <v>1506</v>
      </c>
      <c r="BD51" s="261" t="s">
        <v>1085</v>
      </c>
      <c r="BE51" s="260" t="s">
        <v>1507</v>
      </c>
      <c r="BF51" s="252" t="s">
        <v>1508</v>
      </c>
      <c r="BG51" s="252" t="s">
        <v>1390</v>
      </c>
      <c r="BH51" s="252" t="s">
        <v>1082</v>
      </c>
      <c r="BI51" s="252" t="s">
        <v>1509</v>
      </c>
      <c r="BJ51" s="252" t="s">
        <v>1130</v>
      </c>
      <c r="BK51" s="254" t="s">
        <v>1131</v>
      </c>
      <c r="BL51" s="254" t="s">
        <v>1089</v>
      </c>
      <c r="BM51" s="254"/>
      <c r="BN51" s="271" t="s">
        <v>1510</v>
      </c>
      <c r="BO51" s="252"/>
      <c r="BP51" s="252"/>
      <c r="BQ51" s="270"/>
    </row>
    <row r="52" spans="1:69" s="272" customFormat="1" ht="243.6" hidden="1">
      <c r="A52" s="251" t="s">
        <v>1080</v>
      </c>
      <c r="B52" s="252" t="s">
        <v>1511</v>
      </c>
      <c r="C52" s="253" t="s">
        <v>303</v>
      </c>
      <c r="D52" s="254" t="s">
        <v>370</v>
      </c>
      <c r="E52" s="254" t="s">
        <v>938</v>
      </c>
      <c r="F52" s="254" t="s">
        <v>1512</v>
      </c>
      <c r="G52" s="255" t="s">
        <v>1513</v>
      </c>
      <c r="H52" s="256" t="s">
        <v>1514</v>
      </c>
      <c r="I52" s="257" t="s">
        <v>1515</v>
      </c>
      <c r="J52" s="254" t="s">
        <v>1516</v>
      </c>
      <c r="K52" s="254" t="s">
        <v>1517</v>
      </c>
      <c r="L52" s="254"/>
      <c r="M52" s="255" t="s">
        <v>1518</v>
      </c>
      <c r="N52" s="258"/>
      <c r="O52" s="258" t="s">
        <v>1166</v>
      </c>
      <c r="P52" s="255" t="s">
        <v>1519</v>
      </c>
      <c r="Q52" s="259" t="s">
        <v>895</v>
      </c>
      <c r="R52" s="252"/>
      <c r="S52" s="261" t="s">
        <v>225</v>
      </c>
      <c r="T52" s="262" t="s">
        <v>1520</v>
      </c>
      <c r="U52" s="263" t="s">
        <v>1077</v>
      </c>
      <c r="V52" s="264" t="s">
        <v>1077</v>
      </c>
      <c r="W52" s="264" t="s">
        <v>1078</v>
      </c>
      <c r="X52" s="264" t="s">
        <v>1077</v>
      </c>
      <c r="Y52" s="264" t="s">
        <v>1078</v>
      </c>
      <c r="Z52" s="264" t="s">
        <v>1077</v>
      </c>
      <c r="AA52" s="264" t="s">
        <v>1078</v>
      </c>
      <c r="AB52" s="264" t="s">
        <v>1077</v>
      </c>
      <c r="AC52" s="264" t="s">
        <v>1078</v>
      </c>
      <c r="AD52" s="264" t="s">
        <v>1077</v>
      </c>
      <c r="AE52" s="264" t="s">
        <v>1078</v>
      </c>
      <c r="AF52" s="264" t="s">
        <v>1077</v>
      </c>
      <c r="AG52" s="264" t="s">
        <v>1078</v>
      </c>
      <c r="AH52" s="264" t="s">
        <v>1077</v>
      </c>
      <c r="AI52" s="264" t="s">
        <v>1078</v>
      </c>
      <c r="AJ52" s="264" t="s">
        <v>1077</v>
      </c>
      <c r="AK52" s="264" t="s">
        <v>1077</v>
      </c>
      <c r="AL52" s="264" t="s">
        <v>1077</v>
      </c>
      <c r="AM52" s="264" t="s">
        <v>1077</v>
      </c>
      <c r="AN52" s="264" t="s">
        <v>1077</v>
      </c>
      <c r="AO52" s="264" t="s">
        <v>1077</v>
      </c>
      <c r="AP52" s="264" t="s">
        <v>1077</v>
      </c>
      <c r="AQ52" s="265"/>
      <c r="AR52" s="265"/>
      <c r="AS52" s="266"/>
      <c r="AT52" s="267" t="s">
        <v>287</v>
      </c>
      <c r="AU52" s="257" t="s">
        <v>1503</v>
      </c>
      <c r="AV52" s="253" t="s">
        <v>1080</v>
      </c>
      <c r="AW52" s="268"/>
      <c r="AX52" s="253" t="s">
        <v>1503</v>
      </c>
      <c r="AY52" s="253" t="s">
        <v>1080</v>
      </c>
      <c r="AZ52" s="269"/>
      <c r="BA52" s="261" t="s">
        <v>1082</v>
      </c>
      <c r="BB52" s="252" t="s">
        <v>1521</v>
      </c>
      <c r="BC52" s="270" t="s">
        <v>1522</v>
      </c>
      <c r="BD52" s="261" t="s">
        <v>1104</v>
      </c>
      <c r="BE52" s="260" t="s">
        <v>1523</v>
      </c>
      <c r="BF52" s="252"/>
      <c r="BG52" s="252" t="s">
        <v>1128</v>
      </c>
      <c r="BH52" s="252" t="s">
        <v>1154</v>
      </c>
      <c r="BI52" s="252" t="s">
        <v>1154</v>
      </c>
      <c r="BJ52" s="252" t="s">
        <v>1154</v>
      </c>
      <c r="BK52" s="254" t="s">
        <v>1154</v>
      </c>
      <c r="BL52" s="254" t="s">
        <v>1154</v>
      </c>
      <c r="BM52" s="254"/>
      <c r="BN52" s="271" t="s">
        <v>1524</v>
      </c>
      <c r="BO52" s="252"/>
      <c r="BP52" s="252"/>
      <c r="BQ52" s="270"/>
    </row>
    <row r="53" spans="1:69" s="272" customFormat="1" ht="104.4" hidden="1">
      <c r="A53" s="251" t="s">
        <v>1080</v>
      </c>
      <c r="B53" s="252" t="s">
        <v>1525</v>
      </c>
      <c r="C53" s="253" t="s">
        <v>303</v>
      </c>
      <c r="D53" s="254" t="s">
        <v>1526</v>
      </c>
      <c r="E53" s="254" t="s">
        <v>1527</v>
      </c>
      <c r="F53" s="254"/>
      <c r="G53" s="255"/>
      <c r="H53" s="256" t="s">
        <v>1528</v>
      </c>
      <c r="I53" s="257" t="s">
        <v>1515</v>
      </c>
      <c r="J53" s="254" t="s">
        <v>1529</v>
      </c>
      <c r="K53" s="254" t="s">
        <v>1530</v>
      </c>
      <c r="L53" s="254"/>
      <c r="M53" s="255"/>
      <c r="N53" s="258"/>
      <c r="O53" s="258" t="s">
        <v>1166</v>
      </c>
      <c r="P53" s="255"/>
      <c r="Q53" s="259" t="s">
        <v>895</v>
      </c>
      <c r="R53" s="252"/>
      <c r="S53" s="261" t="s">
        <v>225</v>
      </c>
      <c r="T53" s="273" t="s">
        <v>1531</v>
      </c>
      <c r="U53" s="263" t="s">
        <v>1077</v>
      </c>
      <c r="V53" s="264" t="s">
        <v>1077</v>
      </c>
      <c r="W53" s="264" t="s">
        <v>1078</v>
      </c>
      <c r="X53" s="264" t="s">
        <v>1077</v>
      </c>
      <c r="Y53" s="264" t="s">
        <v>1078</v>
      </c>
      <c r="Z53" s="264" t="s">
        <v>1077</v>
      </c>
      <c r="AA53" s="264" t="s">
        <v>1078</v>
      </c>
      <c r="AB53" s="264" t="s">
        <v>1077</v>
      </c>
      <c r="AC53" s="264" t="s">
        <v>1078</v>
      </c>
      <c r="AD53" s="264" t="s">
        <v>1077</v>
      </c>
      <c r="AE53" s="264" t="s">
        <v>1078</v>
      </c>
      <c r="AF53" s="264" t="s">
        <v>1077</v>
      </c>
      <c r="AG53" s="264" t="s">
        <v>1078</v>
      </c>
      <c r="AH53" s="264" t="s">
        <v>1077</v>
      </c>
      <c r="AI53" s="264" t="s">
        <v>1078</v>
      </c>
      <c r="AJ53" s="264" t="s">
        <v>1077</v>
      </c>
      <c r="AK53" s="264" t="s">
        <v>1077</v>
      </c>
      <c r="AL53" s="264" t="s">
        <v>1077</v>
      </c>
      <c r="AM53" s="264" t="s">
        <v>1077</v>
      </c>
      <c r="AN53" s="264" t="s">
        <v>1077</v>
      </c>
      <c r="AO53" s="264" t="s">
        <v>1077</v>
      </c>
      <c r="AP53" s="264" t="s">
        <v>1077</v>
      </c>
      <c r="AQ53" s="265"/>
      <c r="AR53" s="265"/>
      <c r="AS53" s="266"/>
      <c r="AT53" s="267" t="s">
        <v>222</v>
      </c>
      <c r="AU53" s="257" t="s">
        <v>1503</v>
      </c>
      <c r="AV53" s="253" t="s">
        <v>1080</v>
      </c>
      <c r="AW53" s="268" t="s">
        <v>1532</v>
      </c>
      <c r="AX53" s="253"/>
      <c r="AY53" s="253"/>
      <c r="AZ53" s="269"/>
      <c r="BA53" s="261" t="s">
        <v>1082</v>
      </c>
      <c r="BB53" s="252" t="s">
        <v>1533</v>
      </c>
      <c r="BC53" s="270" t="s">
        <v>1534</v>
      </c>
      <c r="BD53" s="261" t="s">
        <v>1085</v>
      </c>
      <c r="BE53" s="260" t="s">
        <v>1535</v>
      </c>
      <c r="BF53" s="252" t="s">
        <v>1536</v>
      </c>
      <c r="BG53" s="252" t="s">
        <v>1088</v>
      </c>
      <c r="BH53" s="252" t="s">
        <v>1082</v>
      </c>
      <c r="BI53" s="252" t="s">
        <v>1537</v>
      </c>
      <c r="BJ53" s="252" t="s">
        <v>1130</v>
      </c>
      <c r="BK53" s="254"/>
      <c r="BL53" s="254" t="s">
        <v>1089</v>
      </c>
      <c r="BM53" s="254"/>
      <c r="BN53" s="271" t="s">
        <v>1538</v>
      </c>
      <c r="BO53" s="252"/>
      <c r="BP53" s="252"/>
      <c r="BQ53" s="270"/>
    </row>
    <row r="54" spans="1:69" s="272" customFormat="1" ht="104.4" hidden="1">
      <c r="A54" s="251" t="s">
        <v>1080</v>
      </c>
      <c r="B54" s="252" t="s">
        <v>1539</v>
      </c>
      <c r="C54" s="253" t="s">
        <v>303</v>
      </c>
      <c r="D54" s="254" t="s">
        <v>1526</v>
      </c>
      <c r="E54" s="254" t="s">
        <v>1540</v>
      </c>
      <c r="F54" s="254"/>
      <c r="G54" s="255"/>
      <c r="H54" s="256" t="s">
        <v>1528</v>
      </c>
      <c r="I54" s="257" t="s">
        <v>1515</v>
      </c>
      <c r="J54" s="254" t="s">
        <v>1529</v>
      </c>
      <c r="K54" s="254" t="s">
        <v>1541</v>
      </c>
      <c r="L54" s="254"/>
      <c r="M54" s="255"/>
      <c r="N54" s="258"/>
      <c r="O54" s="258" t="s">
        <v>1166</v>
      </c>
      <c r="P54" s="255"/>
      <c r="Q54" s="259" t="s">
        <v>895</v>
      </c>
      <c r="R54" s="252"/>
      <c r="S54" s="261" t="s">
        <v>225</v>
      </c>
      <c r="T54" s="273" t="s">
        <v>1542</v>
      </c>
      <c r="U54" s="263" t="s">
        <v>1077</v>
      </c>
      <c r="V54" s="264" t="s">
        <v>1077</v>
      </c>
      <c r="W54" s="264" t="s">
        <v>1078</v>
      </c>
      <c r="X54" s="264" t="s">
        <v>1077</v>
      </c>
      <c r="Y54" s="264" t="s">
        <v>1078</v>
      </c>
      <c r="Z54" s="264" t="s">
        <v>1077</v>
      </c>
      <c r="AA54" s="264" t="s">
        <v>1078</v>
      </c>
      <c r="AB54" s="264" t="s">
        <v>1077</v>
      </c>
      <c r="AC54" s="264" t="s">
        <v>1078</v>
      </c>
      <c r="AD54" s="264" t="s">
        <v>1077</v>
      </c>
      <c r="AE54" s="264" t="s">
        <v>1078</v>
      </c>
      <c r="AF54" s="264" t="s">
        <v>1077</v>
      </c>
      <c r="AG54" s="264" t="s">
        <v>1078</v>
      </c>
      <c r="AH54" s="264" t="s">
        <v>1077</v>
      </c>
      <c r="AI54" s="264" t="s">
        <v>1078</v>
      </c>
      <c r="AJ54" s="264" t="s">
        <v>1077</v>
      </c>
      <c r="AK54" s="264" t="s">
        <v>1077</v>
      </c>
      <c r="AL54" s="264" t="s">
        <v>1077</v>
      </c>
      <c r="AM54" s="264" t="s">
        <v>1077</v>
      </c>
      <c r="AN54" s="264" t="s">
        <v>1077</v>
      </c>
      <c r="AO54" s="264" t="s">
        <v>1077</v>
      </c>
      <c r="AP54" s="264" t="s">
        <v>1077</v>
      </c>
      <c r="AQ54" s="265"/>
      <c r="AR54" s="265"/>
      <c r="AS54" s="266"/>
      <c r="AT54" s="267" t="s">
        <v>222</v>
      </c>
      <c r="AU54" s="257" t="s">
        <v>1503</v>
      </c>
      <c r="AV54" s="253" t="s">
        <v>1080</v>
      </c>
      <c r="AW54" s="268" t="s">
        <v>1532</v>
      </c>
      <c r="AX54" s="253"/>
      <c r="AY54" s="253"/>
      <c r="AZ54" s="269"/>
      <c r="BA54" s="261" t="s">
        <v>1082</v>
      </c>
      <c r="BB54" s="252" t="s">
        <v>1533</v>
      </c>
      <c r="BC54" s="270" t="s">
        <v>1534</v>
      </c>
      <c r="BD54" s="261" t="s">
        <v>1085</v>
      </c>
      <c r="BE54" s="260" t="s">
        <v>1535</v>
      </c>
      <c r="BF54" s="252" t="s">
        <v>1536</v>
      </c>
      <c r="BG54" s="252" t="s">
        <v>1088</v>
      </c>
      <c r="BH54" s="252" t="s">
        <v>1082</v>
      </c>
      <c r="BI54" s="252" t="s">
        <v>1537</v>
      </c>
      <c r="BJ54" s="252" t="s">
        <v>1130</v>
      </c>
      <c r="BK54" s="254"/>
      <c r="BL54" s="254" t="s">
        <v>1089</v>
      </c>
      <c r="BM54" s="254"/>
      <c r="BN54" s="271" t="s">
        <v>1538</v>
      </c>
      <c r="BO54" s="252"/>
      <c r="BP54" s="252"/>
      <c r="BQ54" s="270"/>
    </row>
    <row r="55" spans="1:69" s="272" customFormat="1" ht="104.4" hidden="1">
      <c r="A55" s="251" t="s">
        <v>1080</v>
      </c>
      <c r="B55" s="252" t="s">
        <v>1543</v>
      </c>
      <c r="C55" s="253" t="s">
        <v>303</v>
      </c>
      <c r="D55" s="254" t="s">
        <v>1526</v>
      </c>
      <c r="E55" s="254" t="s">
        <v>1544</v>
      </c>
      <c r="F55" s="254"/>
      <c r="G55" s="255"/>
      <c r="H55" s="256" t="s">
        <v>1528</v>
      </c>
      <c r="I55" s="257" t="s">
        <v>1515</v>
      </c>
      <c r="J55" s="254" t="s">
        <v>1529</v>
      </c>
      <c r="K55" s="254" t="s">
        <v>1545</v>
      </c>
      <c r="L55" s="254"/>
      <c r="M55" s="255"/>
      <c r="N55" s="258"/>
      <c r="O55" s="258" t="s">
        <v>1166</v>
      </c>
      <c r="P55" s="255"/>
      <c r="Q55" s="259" t="s">
        <v>895</v>
      </c>
      <c r="R55" s="252"/>
      <c r="S55" s="261" t="s">
        <v>225</v>
      </c>
      <c r="T55" s="273" t="s">
        <v>1542</v>
      </c>
      <c r="U55" s="263" t="s">
        <v>1077</v>
      </c>
      <c r="V55" s="264" t="s">
        <v>1077</v>
      </c>
      <c r="W55" s="264" t="s">
        <v>1078</v>
      </c>
      <c r="X55" s="264" t="s">
        <v>1077</v>
      </c>
      <c r="Y55" s="264" t="s">
        <v>1078</v>
      </c>
      <c r="Z55" s="264" t="s">
        <v>1077</v>
      </c>
      <c r="AA55" s="264" t="s">
        <v>1078</v>
      </c>
      <c r="AB55" s="264" t="s">
        <v>1077</v>
      </c>
      <c r="AC55" s="264" t="s">
        <v>1078</v>
      </c>
      <c r="AD55" s="264" t="s">
        <v>1077</v>
      </c>
      <c r="AE55" s="264" t="s">
        <v>1078</v>
      </c>
      <c r="AF55" s="264" t="s">
        <v>1077</v>
      </c>
      <c r="AG55" s="264" t="s">
        <v>1078</v>
      </c>
      <c r="AH55" s="264" t="s">
        <v>1077</v>
      </c>
      <c r="AI55" s="264" t="s">
        <v>1078</v>
      </c>
      <c r="AJ55" s="264" t="s">
        <v>1077</v>
      </c>
      <c r="AK55" s="264" t="s">
        <v>1077</v>
      </c>
      <c r="AL55" s="264" t="s">
        <v>1077</v>
      </c>
      <c r="AM55" s="264" t="s">
        <v>1077</v>
      </c>
      <c r="AN55" s="264" t="s">
        <v>1077</v>
      </c>
      <c r="AO55" s="264" t="s">
        <v>1077</v>
      </c>
      <c r="AP55" s="264" t="s">
        <v>1077</v>
      </c>
      <c r="AQ55" s="265"/>
      <c r="AR55" s="265"/>
      <c r="AS55" s="266"/>
      <c r="AT55" s="267" t="s">
        <v>222</v>
      </c>
      <c r="AU55" s="257" t="s">
        <v>1503</v>
      </c>
      <c r="AV55" s="253" t="s">
        <v>1080</v>
      </c>
      <c r="AW55" s="268" t="s">
        <v>1532</v>
      </c>
      <c r="AX55" s="253"/>
      <c r="AY55" s="253"/>
      <c r="AZ55" s="269"/>
      <c r="BA55" s="261" t="s">
        <v>1082</v>
      </c>
      <c r="BB55" s="252" t="s">
        <v>1533</v>
      </c>
      <c r="BC55" s="270" t="s">
        <v>1534</v>
      </c>
      <c r="BD55" s="261" t="s">
        <v>1085</v>
      </c>
      <c r="BE55" s="260" t="s">
        <v>1535</v>
      </c>
      <c r="BF55" s="252" t="s">
        <v>1536</v>
      </c>
      <c r="BG55" s="252" t="s">
        <v>1088</v>
      </c>
      <c r="BH55" s="252" t="s">
        <v>1082</v>
      </c>
      <c r="BI55" s="252" t="s">
        <v>1537</v>
      </c>
      <c r="BJ55" s="252" t="s">
        <v>1130</v>
      </c>
      <c r="BK55" s="254"/>
      <c r="BL55" s="254" t="s">
        <v>1089</v>
      </c>
      <c r="BM55" s="254"/>
      <c r="BN55" s="271" t="s">
        <v>1538</v>
      </c>
      <c r="BO55" s="252"/>
      <c r="BP55" s="252"/>
      <c r="BQ55" s="270"/>
    </row>
    <row r="56" spans="1:69" s="272" customFormat="1" ht="104.4" hidden="1">
      <c r="A56" s="251" t="s">
        <v>1080</v>
      </c>
      <c r="B56" s="252" t="s">
        <v>1546</v>
      </c>
      <c r="C56" s="253" t="s">
        <v>303</v>
      </c>
      <c r="D56" s="254" t="s">
        <v>1526</v>
      </c>
      <c r="E56" s="254" t="s">
        <v>1547</v>
      </c>
      <c r="F56" s="254"/>
      <c r="G56" s="255"/>
      <c r="H56" s="256" t="s">
        <v>1528</v>
      </c>
      <c r="I56" s="257" t="s">
        <v>1515</v>
      </c>
      <c r="J56" s="254" t="s">
        <v>1529</v>
      </c>
      <c r="K56" s="254" t="s">
        <v>1548</v>
      </c>
      <c r="L56" s="254"/>
      <c r="M56" s="255"/>
      <c r="N56" s="258"/>
      <c r="O56" s="258" t="s">
        <v>1166</v>
      </c>
      <c r="P56" s="255"/>
      <c r="Q56" s="259" t="s">
        <v>895</v>
      </c>
      <c r="R56" s="252"/>
      <c r="S56" s="261" t="s">
        <v>225</v>
      </c>
      <c r="T56" s="273" t="s">
        <v>1542</v>
      </c>
      <c r="U56" s="263" t="s">
        <v>1077</v>
      </c>
      <c r="V56" s="264" t="s">
        <v>1077</v>
      </c>
      <c r="W56" s="264" t="s">
        <v>1078</v>
      </c>
      <c r="X56" s="264" t="s">
        <v>1077</v>
      </c>
      <c r="Y56" s="264" t="s">
        <v>1078</v>
      </c>
      <c r="Z56" s="264" t="s">
        <v>1077</v>
      </c>
      <c r="AA56" s="264" t="s">
        <v>1078</v>
      </c>
      <c r="AB56" s="264" t="s">
        <v>1077</v>
      </c>
      <c r="AC56" s="264" t="s">
        <v>1078</v>
      </c>
      <c r="AD56" s="264" t="s">
        <v>1077</v>
      </c>
      <c r="AE56" s="264" t="s">
        <v>1078</v>
      </c>
      <c r="AF56" s="264" t="s">
        <v>1077</v>
      </c>
      <c r="AG56" s="264" t="s">
        <v>1078</v>
      </c>
      <c r="AH56" s="264" t="s">
        <v>1077</v>
      </c>
      <c r="AI56" s="264" t="s">
        <v>1078</v>
      </c>
      <c r="AJ56" s="264" t="s">
        <v>1077</v>
      </c>
      <c r="AK56" s="264" t="s">
        <v>1077</v>
      </c>
      <c r="AL56" s="264" t="s">
        <v>1077</v>
      </c>
      <c r="AM56" s="264" t="s">
        <v>1077</v>
      </c>
      <c r="AN56" s="264" t="s">
        <v>1077</v>
      </c>
      <c r="AO56" s="264" t="s">
        <v>1077</v>
      </c>
      <c r="AP56" s="264" t="s">
        <v>1077</v>
      </c>
      <c r="AQ56" s="265"/>
      <c r="AR56" s="265"/>
      <c r="AS56" s="266"/>
      <c r="AT56" s="267" t="s">
        <v>222</v>
      </c>
      <c r="AU56" s="257" t="s">
        <v>1503</v>
      </c>
      <c r="AV56" s="253" t="s">
        <v>1080</v>
      </c>
      <c r="AW56" s="268" t="s">
        <v>1532</v>
      </c>
      <c r="AX56" s="253"/>
      <c r="AY56" s="253"/>
      <c r="AZ56" s="269"/>
      <c r="BA56" s="261" t="s">
        <v>1082</v>
      </c>
      <c r="BB56" s="252" t="s">
        <v>1533</v>
      </c>
      <c r="BC56" s="270" t="s">
        <v>1534</v>
      </c>
      <c r="BD56" s="261" t="s">
        <v>1085</v>
      </c>
      <c r="BE56" s="260" t="s">
        <v>1535</v>
      </c>
      <c r="BF56" s="252" t="s">
        <v>1536</v>
      </c>
      <c r="BG56" s="252" t="s">
        <v>1088</v>
      </c>
      <c r="BH56" s="252" t="s">
        <v>1082</v>
      </c>
      <c r="BI56" s="252" t="s">
        <v>1537</v>
      </c>
      <c r="BJ56" s="252" t="s">
        <v>1130</v>
      </c>
      <c r="BK56" s="254"/>
      <c r="BL56" s="254" t="s">
        <v>1089</v>
      </c>
      <c r="BM56" s="254"/>
      <c r="BN56" s="271" t="s">
        <v>1538</v>
      </c>
      <c r="BO56" s="252"/>
      <c r="BP56" s="252"/>
      <c r="BQ56" s="270"/>
    </row>
    <row r="57" spans="1:69" s="272" customFormat="1" ht="104.4" hidden="1">
      <c r="A57" s="251" t="s">
        <v>1080</v>
      </c>
      <c r="B57" s="252" t="s">
        <v>1549</v>
      </c>
      <c r="C57" s="253" t="s">
        <v>303</v>
      </c>
      <c r="D57" s="254" t="s">
        <v>1526</v>
      </c>
      <c r="E57" s="254" t="s">
        <v>1550</v>
      </c>
      <c r="F57" s="254"/>
      <c r="G57" s="255"/>
      <c r="H57" s="256" t="s">
        <v>1528</v>
      </c>
      <c r="I57" s="257" t="s">
        <v>1515</v>
      </c>
      <c r="J57" s="254" t="s">
        <v>1529</v>
      </c>
      <c r="K57" s="254" t="s">
        <v>1551</v>
      </c>
      <c r="L57" s="254"/>
      <c r="M57" s="255"/>
      <c r="N57" s="258"/>
      <c r="O57" s="258" t="s">
        <v>1166</v>
      </c>
      <c r="P57" s="255"/>
      <c r="Q57" s="259" t="s">
        <v>895</v>
      </c>
      <c r="R57" s="252"/>
      <c r="S57" s="261" t="s">
        <v>225</v>
      </c>
      <c r="T57" s="273" t="s">
        <v>1542</v>
      </c>
      <c r="U57" s="263" t="s">
        <v>1077</v>
      </c>
      <c r="V57" s="264" t="s">
        <v>1077</v>
      </c>
      <c r="W57" s="264" t="s">
        <v>1078</v>
      </c>
      <c r="X57" s="264" t="s">
        <v>1077</v>
      </c>
      <c r="Y57" s="264" t="s">
        <v>1078</v>
      </c>
      <c r="Z57" s="264" t="s">
        <v>1077</v>
      </c>
      <c r="AA57" s="264" t="s">
        <v>1078</v>
      </c>
      <c r="AB57" s="264" t="s">
        <v>1077</v>
      </c>
      <c r="AC57" s="264" t="s">
        <v>1078</v>
      </c>
      <c r="AD57" s="264" t="s">
        <v>1077</v>
      </c>
      <c r="AE57" s="264" t="s">
        <v>1078</v>
      </c>
      <c r="AF57" s="264" t="s">
        <v>1077</v>
      </c>
      <c r="AG57" s="264" t="s">
        <v>1078</v>
      </c>
      <c r="AH57" s="264" t="s">
        <v>1077</v>
      </c>
      <c r="AI57" s="264" t="s">
        <v>1078</v>
      </c>
      <c r="AJ57" s="264" t="s">
        <v>1077</v>
      </c>
      <c r="AK57" s="264" t="s">
        <v>1077</v>
      </c>
      <c r="AL57" s="264" t="s">
        <v>1077</v>
      </c>
      <c r="AM57" s="264" t="s">
        <v>1077</v>
      </c>
      <c r="AN57" s="264" t="s">
        <v>1077</v>
      </c>
      <c r="AO57" s="264" t="s">
        <v>1077</v>
      </c>
      <c r="AP57" s="264" t="s">
        <v>1077</v>
      </c>
      <c r="AQ57" s="265"/>
      <c r="AR57" s="265"/>
      <c r="AS57" s="266"/>
      <c r="AT57" s="267" t="s">
        <v>222</v>
      </c>
      <c r="AU57" s="257" t="s">
        <v>1503</v>
      </c>
      <c r="AV57" s="253" t="s">
        <v>1080</v>
      </c>
      <c r="AW57" s="268" t="s">
        <v>1532</v>
      </c>
      <c r="AX57" s="253"/>
      <c r="AY57" s="253"/>
      <c r="AZ57" s="269"/>
      <c r="BA57" s="261" t="s">
        <v>1082</v>
      </c>
      <c r="BB57" s="252" t="s">
        <v>1533</v>
      </c>
      <c r="BC57" s="270" t="s">
        <v>1534</v>
      </c>
      <c r="BD57" s="261" t="s">
        <v>1085</v>
      </c>
      <c r="BE57" s="260" t="s">
        <v>1535</v>
      </c>
      <c r="BF57" s="252" t="s">
        <v>1536</v>
      </c>
      <c r="BG57" s="252" t="s">
        <v>1088</v>
      </c>
      <c r="BH57" s="252" t="s">
        <v>1082</v>
      </c>
      <c r="BI57" s="252" t="s">
        <v>1537</v>
      </c>
      <c r="BJ57" s="252" t="s">
        <v>1130</v>
      </c>
      <c r="BK57" s="254"/>
      <c r="BL57" s="254" t="s">
        <v>1089</v>
      </c>
      <c r="BM57" s="254"/>
      <c r="BN57" s="271" t="s">
        <v>1538</v>
      </c>
      <c r="BO57" s="252"/>
      <c r="BP57" s="252"/>
      <c r="BQ57" s="270"/>
    </row>
    <row r="58" spans="1:69" s="272" customFormat="1" ht="104.4" hidden="1">
      <c r="A58" s="251" t="s">
        <v>1080</v>
      </c>
      <c r="B58" s="252" t="s">
        <v>1552</v>
      </c>
      <c r="C58" s="253" t="s">
        <v>303</v>
      </c>
      <c r="D58" s="254" t="s">
        <v>1526</v>
      </c>
      <c r="E58" s="254" t="s">
        <v>1553</v>
      </c>
      <c r="F58" s="254"/>
      <c r="G58" s="255"/>
      <c r="H58" s="256" t="s">
        <v>1528</v>
      </c>
      <c r="I58" s="257" t="s">
        <v>1515</v>
      </c>
      <c r="J58" s="254" t="s">
        <v>1529</v>
      </c>
      <c r="K58" s="254" t="s">
        <v>1554</v>
      </c>
      <c r="L58" s="254"/>
      <c r="M58" s="255"/>
      <c r="N58" s="258"/>
      <c r="O58" s="258" t="s">
        <v>1166</v>
      </c>
      <c r="P58" s="255"/>
      <c r="Q58" s="259" t="s">
        <v>895</v>
      </c>
      <c r="R58" s="252"/>
      <c r="S58" s="261" t="s">
        <v>225</v>
      </c>
      <c r="T58" s="273" t="s">
        <v>1542</v>
      </c>
      <c r="U58" s="263" t="s">
        <v>1077</v>
      </c>
      <c r="V58" s="264" t="s">
        <v>1077</v>
      </c>
      <c r="W58" s="264" t="s">
        <v>1078</v>
      </c>
      <c r="X58" s="264" t="s">
        <v>1077</v>
      </c>
      <c r="Y58" s="264" t="s">
        <v>1078</v>
      </c>
      <c r="Z58" s="264" t="s">
        <v>1077</v>
      </c>
      <c r="AA58" s="264" t="s">
        <v>1078</v>
      </c>
      <c r="AB58" s="264" t="s">
        <v>1077</v>
      </c>
      <c r="AC58" s="264" t="s">
        <v>1078</v>
      </c>
      <c r="AD58" s="264" t="s">
        <v>1077</v>
      </c>
      <c r="AE58" s="264" t="s">
        <v>1078</v>
      </c>
      <c r="AF58" s="264" t="s">
        <v>1077</v>
      </c>
      <c r="AG58" s="264" t="s">
        <v>1078</v>
      </c>
      <c r="AH58" s="264" t="s">
        <v>1077</v>
      </c>
      <c r="AI58" s="264" t="s">
        <v>1078</v>
      </c>
      <c r="AJ58" s="264" t="s">
        <v>1077</v>
      </c>
      <c r="AK58" s="264" t="s">
        <v>1077</v>
      </c>
      <c r="AL58" s="264" t="s">
        <v>1077</v>
      </c>
      <c r="AM58" s="264" t="s">
        <v>1077</v>
      </c>
      <c r="AN58" s="264" t="s">
        <v>1077</v>
      </c>
      <c r="AO58" s="264" t="s">
        <v>1077</v>
      </c>
      <c r="AP58" s="264" t="s">
        <v>1077</v>
      </c>
      <c r="AQ58" s="265"/>
      <c r="AR58" s="265"/>
      <c r="AS58" s="266"/>
      <c r="AT58" s="267" t="s">
        <v>222</v>
      </c>
      <c r="AU58" s="257" t="s">
        <v>1503</v>
      </c>
      <c r="AV58" s="253" t="s">
        <v>1080</v>
      </c>
      <c r="AW58" s="268" t="s">
        <v>1532</v>
      </c>
      <c r="AX58" s="253"/>
      <c r="AY58" s="253"/>
      <c r="AZ58" s="269"/>
      <c r="BA58" s="261" t="s">
        <v>1082</v>
      </c>
      <c r="BB58" s="252" t="s">
        <v>1533</v>
      </c>
      <c r="BC58" s="270" t="s">
        <v>1534</v>
      </c>
      <c r="BD58" s="261" t="s">
        <v>1085</v>
      </c>
      <c r="BE58" s="260" t="s">
        <v>1535</v>
      </c>
      <c r="BF58" s="252" t="s">
        <v>1536</v>
      </c>
      <c r="BG58" s="252" t="s">
        <v>1088</v>
      </c>
      <c r="BH58" s="252" t="s">
        <v>1082</v>
      </c>
      <c r="BI58" s="252" t="s">
        <v>1537</v>
      </c>
      <c r="BJ58" s="252" t="s">
        <v>1130</v>
      </c>
      <c r="BK58" s="254"/>
      <c r="BL58" s="254" t="s">
        <v>1089</v>
      </c>
      <c r="BM58" s="254"/>
      <c r="BN58" s="271" t="s">
        <v>1538</v>
      </c>
      <c r="BO58" s="252"/>
      <c r="BP58" s="252"/>
      <c r="BQ58" s="270"/>
    </row>
    <row r="59" spans="1:69" s="272" customFormat="1" ht="121.8" hidden="1">
      <c r="A59" s="251" t="s">
        <v>1080</v>
      </c>
      <c r="B59" s="252" t="s">
        <v>1555</v>
      </c>
      <c r="C59" s="253" t="s">
        <v>303</v>
      </c>
      <c r="D59" s="254" t="s">
        <v>366</v>
      </c>
      <c r="E59" s="254" t="s">
        <v>1556</v>
      </c>
      <c r="F59" s="254"/>
      <c r="G59" s="255"/>
      <c r="H59" s="256" t="s">
        <v>1557</v>
      </c>
      <c r="I59" s="257" t="s">
        <v>1515</v>
      </c>
      <c r="J59" s="254" t="s">
        <v>1121</v>
      </c>
      <c r="K59" s="254" t="s">
        <v>1558</v>
      </c>
      <c r="L59" s="254"/>
      <c r="M59" s="255"/>
      <c r="N59" s="258"/>
      <c r="O59" s="258" t="s">
        <v>1075</v>
      </c>
      <c r="P59" s="255"/>
      <c r="Q59" s="259" t="s">
        <v>895</v>
      </c>
      <c r="R59" s="252"/>
      <c r="S59" s="261" t="s">
        <v>1559</v>
      </c>
      <c r="T59" s="262" t="s">
        <v>1560</v>
      </c>
      <c r="U59" s="263" t="s">
        <v>1077</v>
      </c>
      <c r="V59" s="264" t="s">
        <v>1077</v>
      </c>
      <c r="W59" s="264" t="s">
        <v>1078</v>
      </c>
      <c r="X59" s="264" t="s">
        <v>1077</v>
      </c>
      <c r="Y59" s="264" t="s">
        <v>1078</v>
      </c>
      <c r="Z59" s="264" t="s">
        <v>1077</v>
      </c>
      <c r="AA59" s="264" t="s">
        <v>1078</v>
      </c>
      <c r="AB59" s="264" t="s">
        <v>1077</v>
      </c>
      <c r="AC59" s="264" t="s">
        <v>1078</v>
      </c>
      <c r="AD59" s="264" t="s">
        <v>1077</v>
      </c>
      <c r="AE59" s="264" t="s">
        <v>1078</v>
      </c>
      <c r="AF59" s="264" t="s">
        <v>1077</v>
      </c>
      <c r="AG59" s="264" t="s">
        <v>1078</v>
      </c>
      <c r="AH59" s="264" t="s">
        <v>1077</v>
      </c>
      <c r="AI59" s="264" t="s">
        <v>1078</v>
      </c>
      <c r="AJ59" s="264" t="s">
        <v>1077</v>
      </c>
      <c r="AK59" s="264" t="s">
        <v>1077</v>
      </c>
      <c r="AL59" s="264" t="s">
        <v>1077</v>
      </c>
      <c r="AM59" s="264" t="s">
        <v>1077</v>
      </c>
      <c r="AN59" s="264" t="s">
        <v>1077</v>
      </c>
      <c r="AO59" s="264" t="s">
        <v>1077</v>
      </c>
      <c r="AP59" s="264" t="s">
        <v>1077</v>
      </c>
      <c r="AQ59" s="265"/>
      <c r="AR59" s="265"/>
      <c r="AS59" s="266"/>
      <c r="AT59" s="267" t="s">
        <v>381</v>
      </c>
      <c r="AU59" s="257" t="s">
        <v>1503</v>
      </c>
      <c r="AV59" s="253" t="s">
        <v>1080</v>
      </c>
      <c r="AW59" s="268" t="s">
        <v>1561</v>
      </c>
      <c r="AX59" s="253"/>
      <c r="AY59" s="253"/>
      <c r="AZ59" s="269"/>
      <c r="BA59" s="261" t="s">
        <v>1082</v>
      </c>
      <c r="BB59" s="252" t="s">
        <v>1562</v>
      </c>
      <c r="BC59" s="270" t="s">
        <v>1563</v>
      </c>
      <c r="BD59" s="261" t="s">
        <v>1085</v>
      </c>
      <c r="BE59" s="260" t="s">
        <v>1564</v>
      </c>
      <c r="BF59" s="252" t="s">
        <v>1565</v>
      </c>
      <c r="BG59" s="252" t="s">
        <v>1390</v>
      </c>
      <c r="BH59" s="252" t="s">
        <v>1566</v>
      </c>
      <c r="BI59" s="252" t="s">
        <v>1079</v>
      </c>
      <c r="BJ59" s="252" t="s">
        <v>1130</v>
      </c>
      <c r="BK59" s="254"/>
      <c r="BL59" s="254" t="s">
        <v>1089</v>
      </c>
      <c r="BM59" s="254"/>
      <c r="BN59" s="271" t="s">
        <v>1567</v>
      </c>
      <c r="BO59" s="252" t="s">
        <v>1568</v>
      </c>
      <c r="BP59" s="252" t="s">
        <v>1569</v>
      </c>
      <c r="BQ59" s="270"/>
    </row>
    <row r="60" spans="1:69" s="272" customFormat="1" ht="121.8" hidden="1">
      <c r="A60" s="251" t="s">
        <v>1080</v>
      </c>
      <c r="B60" s="252" t="s">
        <v>1570</v>
      </c>
      <c r="C60" s="253" t="s">
        <v>303</v>
      </c>
      <c r="D60" s="254" t="s">
        <v>366</v>
      </c>
      <c r="E60" s="254" t="s">
        <v>1571</v>
      </c>
      <c r="F60" s="254"/>
      <c r="G60" s="255"/>
      <c r="H60" s="256" t="s">
        <v>1557</v>
      </c>
      <c r="I60" s="257" t="s">
        <v>1515</v>
      </c>
      <c r="J60" s="254" t="s">
        <v>1121</v>
      </c>
      <c r="K60" s="254" t="s">
        <v>1572</v>
      </c>
      <c r="L60" s="254"/>
      <c r="M60" s="255"/>
      <c r="N60" s="258"/>
      <c r="O60" s="258" t="s">
        <v>1075</v>
      </c>
      <c r="P60" s="255"/>
      <c r="Q60" s="259" t="s">
        <v>895</v>
      </c>
      <c r="R60" s="252"/>
      <c r="S60" s="261" t="s">
        <v>1559</v>
      </c>
      <c r="T60" s="262" t="s">
        <v>1560</v>
      </c>
      <c r="U60" s="263" t="s">
        <v>1077</v>
      </c>
      <c r="V60" s="264" t="s">
        <v>1077</v>
      </c>
      <c r="W60" s="264" t="s">
        <v>1078</v>
      </c>
      <c r="X60" s="264" t="s">
        <v>1077</v>
      </c>
      <c r="Y60" s="264" t="s">
        <v>1078</v>
      </c>
      <c r="Z60" s="264" t="s">
        <v>1077</v>
      </c>
      <c r="AA60" s="264" t="s">
        <v>1078</v>
      </c>
      <c r="AB60" s="264" t="s">
        <v>1077</v>
      </c>
      <c r="AC60" s="264" t="s">
        <v>1078</v>
      </c>
      <c r="AD60" s="264" t="s">
        <v>1077</v>
      </c>
      <c r="AE60" s="264" t="s">
        <v>1078</v>
      </c>
      <c r="AF60" s="264" t="s">
        <v>1077</v>
      </c>
      <c r="AG60" s="264" t="s">
        <v>1078</v>
      </c>
      <c r="AH60" s="264" t="s">
        <v>1077</v>
      </c>
      <c r="AI60" s="264" t="s">
        <v>1078</v>
      </c>
      <c r="AJ60" s="264" t="s">
        <v>1077</v>
      </c>
      <c r="AK60" s="264" t="s">
        <v>1077</v>
      </c>
      <c r="AL60" s="264" t="s">
        <v>1077</v>
      </c>
      <c r="AM60" s="264" t="s">
        <v>1077</v>
      </c>
      <c r="AN60" s="264" t="s">
        <v>1077</v>
      </c>
      <c r="AO60" s="264" t="s">
        <v>1077</v>
      </c>
      <c r="AP60" s="264" t="s">
        <v>1077</v>
      </c>
      <c r="AQ60" s="265"/>
      <c r="AR60" s="265"/>
      <c r="AS60" s="266"/>
      <c r="AT60" s="267" t="s">
        <v>381</v>
      </c>
      <c r="AU60" s="257" t="s">
        <v>1503</v>
      </c>
      <c r="AV60" s="253" t="s">
        <v>1080</v>
      </c>
      <c r="AW60" s="268" t="s">
        <v>1561</v>
      </c>
      <c r="AX60" s="253"/>
      <c r="AY60" s="253"/>
      <c r="AZ60" s="269"/>
      <c r="BA60" s="261" t="s">
        <v>1082</v>
      </c>
      <c r="BB60" s="252" t="s">
        <v>1562</v>
      </c>
      <c r="BC60" s="270" t="s">
        <v>1563</v>
      </c>
      <c r="BD60" s="261" t="s">
        <v>1085</v>
      </c>
      <c r="BE60" s="260" t="s">
        <v>1564</v>
      </c>
      <c r="BF60" s="252" t="s">
        <v>1565</v>
      </c>
      <c r="BG60" s="252" t="s">
        <v>1390</v>
      </c>
      <c r="BH60" s="252" t="s">
        <v>1566</v>
      </c>
      <c r="BI60" s="252" t="s">
        <v>1079</v>
      </c>
      <c r="BJ60" s="252" t="s">
        <v>1130</v>
      </c>
      <c r="BK60" s="254"/>
      <c r="BL60" s="254" t="s">
        <v>1089</v>
      </c>
      <c r="BM60" s="254"/>
      <c r="BN60" s="271" t="s">
        <v>1567</v>
      </c>
      <c r="BO60" s="252" t="s">
        <v>1568</v>
      </c>
      <c r="BP60" s="252" t="s">
        <v>1569</v>
      </c>
      <c r="BQ60" s="270"/>
    </row>
    <row r="61" spans="1:69" s="272" customFormat="1" ht="121.8" hidden="1">
      <c r="A61" s="251" t="s">
        <v>1080</v>
      </c>
      <c r="B61" s="252" t="s">
        <v>1573</v>
      </c>
      <c r="C61" s="253" t="s">
        <v>303</v>
      </c>
      <c r="D61" s="254" t="s">
        <v>366</v>
      </c>
      <c r="E61" s="254" t="s">
        <v>1574</v>
      </c>
      <c r="F61" s="254"/>
      <c r="G61" s="255"/>
      <c r="H61" s="256" t="s">
        <v>1557</v>
      </c>
      <c r="I61" s="257" t="s">
        <v>1515</v>
      </c>
      <c r="J61" s="254" t="s">
        <v>1121</v>
      </c>
      <c r="K61" s="254" t="s">
        <v>1575</v>
      </c>
      <c r="L61" s="254"/>
      <c r="M61" s="255"/>
      <c r="N61" s="258"/>
      <c r="O61" s="258" t="s">
        <v>1075</v>
      </c>
      <c r="P61" s="255"/>
      <c r="Q61" s="259" t="s">
        <v>895</v>
      </c>
      <c r="R61" s="252"/>
      <c r="S61" s="261" t="s">
        <v>1559</v>
      </c>
      <c r="T61" s="262" t="s">
        <v>1560</v>
      </c>
      <c r="U61" s="263" t="s">
        <v>1077</v>
      </c>
      <c r="V61" s="264" t="s">
        <v>1077</v>
      </c>
      <c r="W61" s="264" t="s">
        <v>1078</v>
      </c>
      <c r="X61" s="264" t="s">
        <v>1077</v>
      </c>
      <c r="Y61" s="264" t="s">
        <v>1078</v>
      </c>
      <c r="Z61" s="264" t="s">
        <v>1077</v>
      </c>
      <c r="AA61" s="264" t="s">
        <v>1078</v>
      </c>
      <c r="AB61" s="264" t="s">
        <v>1077</v>
      </c>
      <c r="AC61" s="264" t="s">
        <v>1078</v>
      </c>
      <c r="AD61" s="264" t="s">
        <v>1077</v>
      </c>
      <c r="AE61" s="264" t="s">
        <v>1078</v>
      </c>
      <c r="AF61" s="264" t="s">
        <v>1077</v>
      </c>
      <c r="AG61" s="264" t="s">
        <v>1078</v>
      </c>
      <c r="AH61" s="264" t="s">
        <v>1077</v>
      </c>
      <c r="AI61" s="264" t="s">
        <v>1078</v>
      </c>
      <c r="AJ61" s="264" t="s">
        <v>1077</v>
      </c>
      <c r="AK61" s="264" t="s">
        <v>1077</v>
      </c>
      <c r="AL61" s="264" t="s">
        <v>1077</v>
      </c>
      <c r="AM61" s="264" t="s">
        <v>1077</v>
      </c>
      <c r="AN61" s="264" t="s">
        <v>1077</v>
      </c>
      <c r="AO61" s="264" t="s">
        <v>1077</v>
      </c>
      <c r="AP61" s="264" t="s">
        <v>1077</v>
      </c>
      <c r="AQ61" s="265"/>
      <c r="AR61" s="265"/>
      <c r="AS61" s="266"/>
      <c r="AT61" s="267" t="s">
        <v>381</v>
      </c>
      <c r="AU61" s="257" t="s">
        <v>1503</v>
      </c>
      <c r="AV61" s="253" t="s">
        <v>1080</v>
      </c>
      <c r="AW61" s="268" t="s">
        <v>1561</v>
      </c>
      <c r="AX61" s="253"/>
      <c r="AY61" s="253"/>
      <c r="AZ61" s="269"/>
      <c r="BA61" s="261" t="s">
        <v>1082</v>
      </c>
      <c r="BB61" s="252" t="s">
        <v>1562</v>
      </c>
      <c r="BC61" s="270" t="s">
        <v>1563</v>
      </c>
      <c r="BD61" s="261" t="s">
        <v>1085</v>
      </c>
      <c r="BE61" s="260" t="s">
        <v>1564</v>
      </c>
      <c r="BF61" s="252" t="s">
        <v>1565</v>
      </c>
      <c r="BG61" s="252" t="s">
        <v>1390</v>
      </c>
      <c r="BH61" s="252" t="s">
        <v>1566</v>
      </c>
      <c r="BI61" s="252" t="s">
        <v>1079</v>
      </c>
      <c r="BJ61" s="252" t="s">
        <v>1130</v>
      </c>
      <c r="BK61" s="254"/>
      <c r="BL61" s="254" t="s">
        <v>1089</v>
      </c>
      <c r="BM61" s="254"/>
      <c r="BN61" s="271" t="s">
        <v>1567</v>
      </c>
      <c r="BO61" s="252" t="s">
        <v>1568</v>
      </c>
      <c r="BP61" s="252" t="s">
        <v>1569</v>
      </c>
      <c r="BQ61" s="270"/>
    </row>
    <row r="62" spans="1:69" s="272" customFormat="1" ht="121.8" hidden="1">
      <c r="A62" s="251" t="s">
        <v>1080</v>
      </c>
      <c r="B62" s="252" t="s">
        <v>1576</v>
      </c>
      <c r="C62" s="253" t="s">
        <v>303</v>
      </c>
      <c r="D62" s="254" t="s">
        <v>366</v>
      </c>
      <c r="E62" s="254" t="s">
        <v>1577</v>
      </c>
      <c r="F62" s="254"/>
      <c r="G62" s="255"/>
      <c r="H62" s="256" t="s">
        <v>1557</v>
      </c>
      <c r="I62" s="257" t="s">
        <v>1515</v>
      </c>
      <c r="J62" s="254" t="s">
        <v>1121</v>
      </c>
      <c r="K62" s="254" t="s">
        <v>1578</v>
      </c>
      <c r="L62" s="254"/>
      <c r="M62" s="255"/>
      <c r="N62" s="258"/>
      <c r="O62" s="258" t="s">
        <v>1075</v>
      </c>
      <c r="P62" s="255"/>
      <c r="Q62" s="259" t="s">
        <v>895</v>
      </c>
      <c r="R62" s="252"/>
      <c r="S62" s="261" t="s">
        <v>1559</v>
      </c>
      <c r="T62" s="262" t="s">
        <v>1560</v>
      </c>
      <c r="U62" s="263" t="s">
        <v>1077</v>
      </c>
      <c r="V62" s="264" t="s">
        <v>1077</v>
      </c>
      <c r="W62" s="264" t="s">
        <v>1078</v>
      </c>
      <c r="X62" s="264" t="s">
        <v>1077</v>
      </c>
      <c r="Y62" s="264" t="s">
        <v>1078</v>
      </c>
      <c r="Z62" s="264" t="s">
        <v>1077</v>
      </c>
      <c r="AA62" s="264" t="s">
        <v>1078</v>
      </c>
      <c r="AB62" s="264" t="s">
        <v>1077</v>
      </c>
      <c r="AC62" s="264" t="s">
        <v>1078</v>
      </c>
      <c r="AD62" s="264" t="s">
        <v>1077</v>
      </c>
      <c r="AE62" s="264" t="s">
        <v>1078</v>
      </c>
      <c r="AF62" s="264" t="s">
        <v>1077</v>
      </c>
      <c r="AG62" s="264" t="s">
        <v>1078</v>
      </c>
      <c r="AH62" s="264" t="s">
        <v>1077</v>
      </c>
      <c r="AI62" s="264" t="s">
        <v>1078</v>
      </c>
      <c r="AJ62" s="264" t="s">
        <v>1077</v>
      </c>
      <c r="AK62" s="264" t="s">
        <v>1077</v>
      </c>
      <c r="AL62" s="264" t="s">
        <v>1077</v>
      </c>
      <c r="AM62" s="264" t="s">
        <v>1077</v>
      </c>
      <c r="AN62" s="264" t="s">
        <v>1077</v>
      </c>
      <c r="AO62" s="264" t="s">
        <v>1077</v>
      </c>
      <c r="AP62" s="264" t="s">
        <v>1077</v>
      </c>
      <c r="AQ62" s="265"/>
      <c r="AR62" s="265"/>
      <c r="AS62" s="266"/>
      <c r="AT62" s="267" t="s">
        <v>381</v>
      </c>
      <c r="AU62" s="257" t="s">
        <v>1503</v>
      </c>
      <c r="AV62" s="253" t="s">
        <v>1080</v>
      </c>
      <c r="AW62" s="268" t="s">
        <v>1561</v>
      </c>
      <c r="AX62" s="253"/>
      <c r="AY62" s="253"/>
      <c r="AZ62" s="269"/>
      <c r="BA62" s="261" t="s">
        <v>1082</v>
      </c>
      <c r="BB62" s="252" t="s">
        <v>1562</v>
      </c>
      <c r="BC62" s="270" t="s">
        <v>1563</v>
      </c>
      <c r="BD62" s="261" t="s">
        <v>1085</v>
      </c>
      <c r="BE62" s="260" t="s">
        <v>1564</v>
      </c>
      <c r="BF62" s="252" t="s">
        <v>1565</v>
      </c>
      <c r="BG62" s="252" t="s">
        <v>1390</v>
      </c>
      <c r="BH62" s="252" t="s">
        <v>1566</v>
      </c>
      <c r="BI62" s="252" t="s">
        <v>1079</v>
      </c>
      <c r="BJ62" s="252" t="s">
        <v>1130</v>
      </c>
      <c r="BK62" s="254"/>
      <c r="BL62" s="254" t="s">
        <v>1089</v>
      </c>
      <c r="BM62" s="254"/>
      <c r="BN62" s="271" t="s">
        <v>1567</v>
      </c>
      <c r="BO62" s="252" t="s">
        <v>1568</v>
      </c>
      <c r="BP62" s="252" t="s">
        <v>1569</v>
      </c>
      <c r="BQ62" s="270"/>
    </row>
    <row r="63" spans="1:69" s="272" customFormat="1" ht="121.8" hidden="1">
      <c r="A63" s="251" t="s">
        <v>1080</v>
      </c>
      <c r="B63" s="252" t="s">
        <v>1579</v>
      </c>
      <c r="C63" s="253" t="s">
        <v>303</v>
      </c>
      <c r="D63" s="254" t="s">
        <v>366</v>
      </c>
      <c r="E63" s="254" t="s">
        <v>1580</v>
      </c>
      <c r="F63" s="254"/>
      <c r="G63" s="255"/>
      <c r="H63" s="256" t="s">
        <v>1557</v>
      </c>
      <c r="I63" s="257" t="s">
        <v>1515</v>
      </c>
      <c r="J63" s="254" t="s">
        <v>1121</v>
      </c>
      <c r="K63" s="254" t="s">
        <v>1581</v>
      </c>
      <c r="L63" s="254"/>
      <c r="M63" s="255"/>
      <c r="N63" s="258"/>
      <c r="O63" s="258" t="s">
        <v>1075</v>
      </c>
      <c r="P63" s="255"/>
      <c r="Q63" s="259" t="s">
        <v>895</v>
      </c>
      <c r="R63" s="252"/>
      <c r="S63" s="261" t="s">
        <v>1559</v>
      </c>
      <c r="T63" s="262" t="s">
        <v>1560</v>
      </c>
      <c r="U63" s="263" t="s">
        <v>1077</v>
      </c>
      <c r="V63" s="264" t="s">
        <v>1077</v>
      </c>
      <c r="W63" s="264" t="s">
        <v>1078</v>
      </c>
      <c r="X63" s="264" t="s">
        <v>1077</v>
      </c>
      <c r="Y63" s="264" t="s">
        <v>1078</v>
      </c>
      <c r="Z63" s="264" t="s">
        <v>1077</v>
      </c>
      <c r="AA63" s="264" t="s">
        <v>1078</v>
      </c>
      <c r="AB63" s="264" t="s">
        <v>1077</v>
      </c>
      <c r="AC63" s="264" t="s">
        <v>1078</v>
      </c>
      <c r="AD63" s="264" t="s">
        <v>1077</v>
      </c>
      <c r="AE63" s="264" t="s">
        <v>1078</v>
      </c>
      <c r="AF63" s="264" t="s">
        <v>1077</v>
      </c>
      <c r="AG63" s="264" t="s">
        <v>1078</v>
      </c>
      <c r="AH63" s="264" t="s">
        <v>1077</v>
      </c>
      <c r="AI63" s="264" t="s">
        <v>1078</v>
      </c>
      <c r="AJ63" s="264" t="s">
        <v>1077</v>
      </c>
      <c r="AK63" s="264" t="s">
        <v>1077</v>
      </c>
      <c r="AL63" s="264" t="s">
        <v>1077</v>
      </c>
      <c r="AM63" s="264" t="s">
        <v>1077</v>
      </c>
      <c r="AN63" s="264" t="s">
        <v>1077</v>
      </c>
      <c r="AO63" s="264" t="s">
        <v>1077</v>
      </c>
      <c r="AP63" s="264" t="s">
        <v>1077</v>
      </c>
      <c r="AQ63" s="265"/>
      <c r="AR63" s="265"/>
      <c r="AS63" s="266"/>
      <c r="AT63" s="267" t="s">
        <v>381</v>
      </c>
      <c r="AU63" s="257" t="s">
        <v>1503</v>
      </c>
      <c r="AV63" s="253" t="s">
        <v>1080</v>
      </c>
      <c r="AW63" s="268" t="s">
        <v>1561</v>
      </c>
      <c r="AX63" s="253"/>
      <c r="AY63" s="253"/>
      <c r="AZ63" s="269"/>
      <c r="BA63" s="261" t="s">
        <v>1082</v>
      </c>
      <c r="BB63" s="252" t="s">
        <v>1562</v>
      </c>
      <c r="BC63" s="270" t="s">
        <v>1563</v>
      </c>
      <c r="BD63" s="261" t="s">
        <v>1085</v>
      </c>
      <c r="BE63" s="260" t="s">
        <v>1564</v>
      </c>
      <c r="BF63" s="252" t="s">
        <v>1565</v>
      </c>
      <c r="BG63" s="252" t="s">
        <v>1390</v>
      </c>
      <c r="BH63" s="252" t="s">
        <v>1566</v>
      </c>
      <c r="BI63" s="252" t="s">
        <v>1079</v>
      </c>
      <c r="BJ63" s="252" t="s">
        <v>1130</v>
      </c>
      <c r="BK63" s="254"/>
      <c r="BL63" s="254" t="s">
        <v>1089</v>
      </c>
      <c r="BM63" s="254"/>
      <c r="BN63" s="271" t="s">
        <v>1567</v>
      </c>
      <c r="BO63" s="252" t="s">
        <v>1568</v>
      </c>
      <c r="BP63" s="252" t="s">
        <v>1569</v>
      </c>
      <c r="BQ63" s="270"/>
    </row>
    <row r="64" spans="1:69" s="272" customFormat="1" ht="121.8" hidden="1">
      <c r="A64" s="251" t="s">
        <v>1080</v>
      </c>
      <c r="B64" s="252" t="s">
        <v>1582</v>
      </c>
      <c r="C64" s="253" t="s">
        <v>303</v>
      </c>
      <c r="D64" s="254" t="s">
        <v>366</v>
      </c>
      <c r="E64" s="254" t="s">
        <v>1583</v>
      </c>
      <c r="F64" s="254"/>
      <c r="G64" s="255"/>
      <c r="H64" s="256" t="s">
        <v>1557</v>
      </c>
      <c r="I64" s="257" t="s">
        <v>1515</v>
      </c>
      <c r="J64" s="254" t="s">
        <v>1121</v>
      </c>
      <c r="K64" s="254" t="s">
        <v>1584</v>
      </c>
      <c r="L64" s="254"/>
      <c r="M64" s="255"/>
      <c r="N64" s="258"/>
      <c r="O64" s="258" t="s">
        <v>1075</v>
      </c>
      <c r="P64" s="255"/>
      <c r="Q64" s="259" t="s">
        <v>895</v>
      </c>
      <c r="R64" s="252"/>
      <c r="S64" s="261" t="s">
        <v>1559</v>
      </c>
      <c r="T64" s="262" t="s">
        <v>1560</v>
      </c>
      <c r="U64" s="263" t="s">
        <v>1077</v>
      </c>
      <c r="V64" s="264" t="s">
        <v>1077</v>
      </c>
      <c r="W64" s="264" t="s">
        <v>1078</v>
      </c>
      <c r="X64" s="264" t="s">
        <v>1077</v>
      </c>
      <c r="Y64" s="264" t="s">
        <v>1078</v>
      </c>
      <c r="Z64" s="264" t="s">
        <v>1077</v>
      </c>
      <c r="AA64" s="264" t="s">
        <v>1078</v>
      </c>
      <c r="AB64" s="264" t="s">
        <v>1077</v>
      </c>
      <c r="AC64" s="264" t="s">
        <v>1078</v>
      </c>
      <c r="AD64" s="264" t="s">
        <v>1077</v>
      </c>
      <c r="AE64" s="264" t="s">
        <v>1078</v>
      </c>
      <c r="AF64" s="264" t="s">
        <v>1077</v>
      </c>
      <c r="AG64" s="264" t="s">
        <v>1078</v>
      </c>
      <c r="AH64" s="264" t="s">
        <v>1077</v>
      </c>
      <c r="AI64" s="264" t="s">
        <v>1078</v>
      </c>
      <c r="AJ64" s="264" t="s">
        <v>1077</v>
      </c>
      <c r="AK64" s="264" t="s">
        <v>1077</v>
      </c>
      <c r="AL64" s="264" t="s">
        <v>1077</v>
      </c>
      <c r="AM64" s="264" t="s">
        <v>1077</v>
      </c>
      <c r="AN64" s="264" t="s">
        <v>1077</v>
      </c>
      <c r="AO64" s="264" t="s">
        <v>1077</v>
      </c>
      <c r="AP64" s="264" t="s">
        <v>1077</v>
      </c>
      <c r="AQ64" s="265"/>
      <c r="AR64" s="265"/>
      <c r="AS64" s="266"/>
      <c r="AT64" s="267" t="s">
        <v>381</v>
      </c>
      <c r="AU64" s="257" t="s">
        <v>1503</v>
      </c>
      <c r="AV64" s="253" t="s">
        <v>1080</v>
      </c>
      <c r="AW64" s="268" t="s">
        <v>1561</v>
      </c>
      <c r="AX64" s="253"/>
      <c r="AY64" s="253"/>
      <c r="AZ64" s="269"/>
      <c r="BA64" s="261" t="s">
        <v>1082</v>
      </c>
      <c r="BB64" s="252" t="s">
        <v>1562</v>
      </c>
      <c r="BC64" s="270" t="s">
        <v>1563</v>
      </c>
      <c r="BD64" s="261" t="s">
        <v>1085</v>
      </c>
      <c r="BE64" s="260" t="s">
        <v>1564</v>
      </c>
      <c r="BF64" s="252" t="s">
        <v>1565</v>
      </c>
      <c r="BG64" s="252" t="s">
        <v>1390</v>
      </c>
      <c r="BH64" s="252" t="s">
        <v>1566</v>
      </c>
      <c r="BI64" s="252" t="s">
        <v>1585</v>
      </c>
      <c r="BJ64" s="252" t="s">
        <v>1130</v>
      </c>
      <c r="BK64" s="254"/>
      <c r="BL64" s="254" t="s">
        <v>1089</v>
      </c>
      <c r="BM64" s="254"/>
      <c r="BN64" s="271" t="s">
        <v>1567</v>
      </c>
      <c r="BO64" s="252" t="s">
        <v>1568</v>
      </c>
      <c r="BP64" s="252" t="s">
        <v>1569</v>
      </c>
      <c r="BQ64" s="270"/>
    </row>
    <row r="65" spans="1:69" s="272" customFormat="1" ht="121.8" hidden="1">
      <c r="A65" s="251" t="s">
        <v>1080</v>
      </c>
      <c r="B65" s="252" t="s">
        <v>1586</v>
      </c>
      <c r="C65" s="253" t="s">
        <v>303</v>
      </c>
      <c r="D65" s="254" t="s">
        <v>366</v>
      </c>
      <c r="E65" s="254" t="s">
        <v>1587</v>
      </c>
      <c r="F65" s="254"/>
      <c r="G65" s="255"/>
      <c r="H65" s="256" t="s">
        <v>1557</v>
      </c>
      <c r="I65" s="257" t="s">
        <v>1515</v>
      </c>
      <c r="J65" s="254" t="s">
        <v>1121</v>
      </c>
      <c r="K65" s="254" t="s">
        <v>1588</v>
      </c>
      <c r="L65" s="254"/>
      <c r="M65" s="255"/>
      <c r="N65" s="258"/>
      <c r="O65" s="258" t="s">
        <v>1075</v>
      </c>
      <c r="P65" s="255"/>
      <c r="Q65" s="259" t="s">
        <v>895</v>
      </c>
      <c r="R65" s="252"/>
      <c r="S65" s="261" t="s">
        <v>1559</v>
      </c>
      <c r="T65" s="262" t="s">
        <v>1560</v>
      </c>
      <c r="U65" s="263" t="s">
        <v>1077</v>
      </c>
      <c r="V65" s="264" t="s">
        <v>1077</v>
      </c>
      <c r="W65" s="264" t="s">
        <v>1078</v>
      </c>
      <c r="X65" s="264" t="s">
        <v>1077</v>
      </c>
      <c r="Y65" s="264" t="s">
        <v>1078</v>
      </c>
      <c r="Z65" s="264" t="s">
        <v>1077</v>
      </c>
      <c r="AA65" s="264" t="s">
        <v>1078</v>
      </c>
      <c r="AB65" s="264" t="s">
        <v>1077</v>
      </c>
      <c r="AC65" s="264" t="s">
        <v>1078</v>
      </c>
      <c r="AD65" s="264" t="s">
        <v>1077</v>
      </c>
      <c r="AE65" s="264" t="s">
        <v>1078</v>
      </c>
      <c r="AF65" s="264" t="s">
        <v>1077</v>
      </c>
      <c r="AG65" s="264" t="s">
        <v>1078</v>
      </c>
      <c r="AH65" s="264" t="s">
        <v>1077</v>
      </c>
      <c r="AI65" s="264" t="s">
        <v>1078</v>
      </c>
      <c r="AJ65" s="264" t="s">
        <v>1077</v>
      </c>
      <c r="AK65" s="264" t="s">
        <v>1077</v>
      </c>
      <c r="AL65" s="264" t="s">
        <v>1077</v>
      </c>
      <c r="AM65" s="264" t="s">
        <v>1077</v>
      </c>
      <c r="AN65" s="264" t="s">
        <v>1077</v>
      </c>
      <c r="AO65" s="264" t="s">
        <v>1077</v>
      </c>
      <c r="AP65" s="264" t="s">
        <v>1077</v>
      </c>
      <c r="AQ65" s="265"/>
      <c r="AR65" s="265"/>
      <c r="AS65" s="266"/>
      <c r="AT65" s="267" t="s">
        <v>381</v>
      </c>
      <c r="AU65" s="257" t="s">
        <v>1503</v>
      </c>
      <c r="AV65" s="253" t="s">
        <v>1080</v>
      </c>
      <c r="AW65" s="268" t="s">
        <v>1561</v>
      </c>
      <c r="AX65" s="253"/>
      <c r="AY65" s="253"/>
      <c r="AZ65" s="269"/>
      <c r="BA65" s="261" t="s">
        <v>1082</v>
      </c>
      <c r="BB65" s="252" t="s">
        <v>1562</v>
      </c>
      <c r="BC65" s="270" t="s">
        <v>1563</v>
      </c>
      <c r="BD65" s="261" t="s">
        <v>1085</v>
      </c>
      <c r="BE65" s="260" t="s">
        <v>1564</v>
      </c>
      <c r="BF65" s="252" t="s">
        <v>1565</v>
      </c>
      <c r="BG65" s="252" t="s">
        <v>1390</v>
      </c>
      <c r="BH65" s="252" t="s">
        <v>1566</v>
      </c>
      <c r="BI65" s="252" t="s">
        <v>1079</v>
      </c>
      <c r="BJ65" s="252" t="s">
        <v>1130</v>
      </c>
      <c r="BK65" s="254"/>
      <c r="BL65" s="254" t="s">
        <v>1089</v>
      </c>
      <c r="BM65" s="254"/>
      <c r="BN65" s="271" t="s">
        <v>1567</v>
      </c>
      <c r="BO65" s="252" t="s">
        <v>1568</v>
      </c>
      <c r="BP65" s="252" t="s">
        <v>1569</v>
      </c>
      <c r="BQ65" s="270"/>
    </row>
    <row r="66" spans="1:69" s="272" customFormat="1" ht="69.599999999999994" hidden="1">
      <c r="A66" s="251" t="s">
        <v>1080</v>
      </c>
      <c r="B66" s="252" t="s">
        <v>1589</v>
      </c>
      <c r="C66" s="253" t="s">
        <v>303</v>
      </c>
      <c r="D66" s="254" t="s">
        <v>1590</v>
      </c>
      <c r="E66" s="254" t="s">
        <v>1591</v>
      </c>
      <c r="F66" s="254"/>
      <c r="G66" s="255"/>
      <c r="H66" s="256" t="s">
        <v>1592</v>
      </c>
      <c r="I66" s="257" t="s">
        <v>1515</v>
      </c>
      <c r="J66" s="254" t="s">
        <v>1202</v>
      </c>
      <c r="K66" s="254" t="s">
        <v>1593</v>
      </c>
      <c r="L66" s="254"/>
      <c r="M66" s="255"/>
      <c r="N66" s="258"/>
      <c r="O66" s="258" t="s">
        <v>1166</v>
      </c>
      <c r="P66" s="255"/>
      <c r="Q66" s="259" t="s">
        <v>895</v>
      </c>
      <c r="R66" s="252"/>
      <c r="S66" s="261" t="s">
        <v>225</v>
      </c>
      <c r="T66" s="262" t="s">
        <v>1594</v>
      </c>
      <c r="U66" s="263" t="s">
        <v>1077</v>
      </c>
      <c r="V66" s="264" t="s">
        <v>1077</v>
      </c>
      <c r="W66" s="264" t="s">
        <v>1078</v>
      </c>
      <c r="X66" s="264" t="s">
        <v>1077</v>
      </c>
      <c r="Y66" s="264" t="s">
        <v>1078</v>
      </c>
      <c r="Z66" s="264" t="s">
        <v>1077</v>
      </c>
      <c r="AA66" s="264" t="s">
        <v>1078</v>
      </c>
      <c r="AB66" s="264" t="s">
        <v>1077</v>
      </c>
      <c r="AC66" s="264" t="s">
        <v>1078</v>
      </c>
      <c r="AD66" s="264" t="s">
        <v>1077</v>
      </c>
      <c r="AE66" s="264" t="s">
        <v>1078</v>
      </c>
      <c r="AF66" s="264" t="s">
        <v>1077</v>
      </c>
      <c r="AG66" s="264" t="s">
        <v>1078</v>
      </c>
      <c r="AH66" s="264" t="s">
        <v>1077</v>
      </c>
      <c r="AI66" s="264" t="s">
        <v>1078</v>
      </c>
      <c r="AJ66" s="264" t="s">
        <v>1077</v>
      </c>
      <c r="AK66" s="264" t="s">
        <v>1077</v>
      </c>
      <c r="AL66" s="264" t="s">
        <v>1077</v>
      </c>
      <c r="AM66" s="264" t="s">
        <v>1077</v>
      </c>
      <c r="AN66" s="264" t="s">
        <v>1077</v>
      </c>
      <c r="AO66" s="264" t="s">
        <v>1077</v>
      </c>
      <c r="AP66" s="264" t="s">
        <v>1078</v>
      </c>
      <c r="AQ66" s="265" t="s">
        <v>1206</v>
      </c>
      <c r="AR66" s="265" t="s">
        <v>1195</v>
      </c>
      <c r="AS66" s="266" t="s">
        <v>1290</v>
      </c>
      <c r="AT66" s="267" t="s">
        <v>222</v>
      </c>
      <c r="AU66" s="257" t="s">
        <v>1503</v>
      </c>
      <c r="AV66" s="253" t="s">
        <v>1080</v>
      </c>
      <c r="AW66" s="268" t="s">
        <v>1595</v>
      </c>
      <c r="AX66" s="253"/>
      <c r="AY66" s="253"/>
      <c r="AZ66" s="269"/>
      <c r="BA66" s="261" t="s">
        <v>1082</v>
      </c>
      <c r="BB66" s="252" t="s">
        <v>1596</v>
      </c>
      <c r="BC66" s="270" t="s">
        <v>1597</v>
      </c>
      <c r="BD66" s="261" t="s">
        <v>1085</v>
      </c>
      <c r="BE66" s="260" t="s">
        <v>1598</v>
      </c>
      <c r="BF66" s="252" t="s">
        <v>1599</v>
      </c>
      <c r="BG66" s="252" t="s">
        <v>1390</v>
      </c>
      <c r="BH66" s="252" t="s">
        <v>1089</v>
      </c>
      <c r="BI66" s="252"/>
      <c r="BJ66" s="252"/>
      <c r="BK66" s="254"/>
      <c r="BL66" s="254" t="s">
        <v>1090</v>
      </c>
      <c r="BM66" s="254"/>
      <c r="BN66" s="271" t="s">
        <v>1503</v>
      </c>
      <c r="BO66" s="252"/>
      <c r="BP66" s="252"/>
      <c r="BQ66" s="270"/>
    </row>
    <row r="67" spans="1:69" s="272" customFormat="1" ht="69.599999999999994" hidden="1">
      <c r="A67" s="251" t="s">
        <v>1080</v>
      </c>
      <c r="B67" s="252" t="s">
        <v>1600</v>
      </c>
      <c r="C67" s="253" t="s">
        <v>303</v>
      </c>
      <c r="D67" s="254" t="s">
        <v>572</v>
      </c>
      <c r="E67" s="254" t="s">
        <v>1601</v>
      </c>
      <c r="F67" s="254" t="s">
        <v>1602</v>
      </c>
      <c r="G67" s="255" t="s">
        <v>1603</v>
      </c>
      <c r="H67" s="256" t="s">
        <v>1604</v>
      </c>
      <c r="I67" s="257" t="s">
        <v>1515</v>
      </c>
      <c r="J67" s="254" t="s">
        <v>1202</v>
      </c>
      <c r="K67" s="254" t="s">
        <v>1605</v>
      </c>
      <c r="L67" s="254" t="s">
        <v>1606</v>
      </c>
      <c r="M67" s="255" t="s">
        <v>1607</v>
      </c>
      <c r="N67" s="258"/>
      <c r="O67" s="258" t="s">
        <v>1166</v>
      </c>
      <c r="P67" s="255"/>
      <c r="Q67" s="259" t="s">
        <v>895</v>
      </c>
      <c r="R67" s="252"/>
      <c r="S67" s="261" t="s">
        <v>225</v>
      </c>
      <c r="T67" s="262" t="s">
        <v>1604</v>
      </c>
      <c r="U67" s="263" t="s">
        <v>1077</v>
      </c>
      <c r="V67" s="264" t="s">
        <v>1077</v>
      </c>
      <c r="W67" s="264" t="s">
        <v>1078</v>
      </c>
      <c r="X67" s="264" t="s">
        <v>1077</v>
      </c>
      <c r="Y67" s="264" t="s">
        <v>1078</v>
      </c>
      <c r="Z67" s="264" t="s">
        <v>1077</v>
      </c>
      <c r="AA67" s="264" t="s">
        <v>1077</v>
      </c>
      <c r="AB67" s="264" t="s">
        <v>1077</v>
      </c>
      <c r="AC67" s="264" t="s">
        <v>1077</v>
      </c>
      <c r="AD67" s="264" t="s">
        <v>1077</v>
      </c>
      <c r="AE67" s="264" t="s">
        <v>1077</v>
      </c>
      <c r="AF67" s="264" t="s">
        <v>1077</v>
      </c>
      <c r="AG67" s="264" t="s">
        <v>1077</v>
      </c>
      <c r="AH67" s="264" t="s">
        <v>1077</v>
      </c>
      <c r="AI67" s="264" t="s">
        <v>1078</v>
      </c>
      <c r="AJ67" s="264" t="s">
        <v>1077</v>
      </c>
      <c r="AK67" s="264" t="s">
        <v>1077</v>
      </c>
      <c r="AL67" s="264" t="s">
        <v>1077</v>
      </c>
      <c r="AM67" s="264" t="s">
        <v>1077</v>
      </c>
      <c r="AN67" s="264" t="s">
        <v>1077</v>
      </c>
      <c r="AO67" s="264" t="s">
        <v>1077</v>
      </c>
      <c r="AP67" s="264" t="s">
        <v>1078</v>
      </c>
      <c r="AQ67" s="265" t="s">
        <v>1195</v>
      </c>
      <c r="AR67" s="265" t="s">
        <v>1290</v>
      </c>
      <c r="AS67" s="266"/>
      <c r="AT67" s="267" t="s">
        <v>222</v>
      </c>
      <c r="AU67" s="257" t="s">
        <v>1503</v>
      </c>
      <c r="AV67" s="253" t="s">
        <v>1080</v>
      </c>
      <c r="AW67" s="268" t="s">
        <v>1595</v>
      </c>
      <c r="AX67" s="253"/>
      <c r="AY67" s="253"/>
      <c r="AZ67" s="269"/>
      <c r="BA67" s="261" t="s">
        <v>1082</v>
      </c>
      <c r="BB67" s="252" t="s">
        <v>1608</v>
      </c>
      <c r="BC67" s="270" t="s">
        <v>1609</v>
      </c>
      <c r="BD67" s="261" t="s">
        <v>1085</v>
      </c>
      <c r="BE67" s="260" t="s">
        <v>1598</v>
      </c>
      <c r="BF67" s="252" t="s">
        <v>1599</v>
      </c>
      <c r="BG67" s="252" t="s">
        <v>1390</v>
      </c>
      <c r="BH67" s="252" t="s">
        <v>1089</v>
      </c>
      <c r="BI67" s="252"/>
      <c r="BJ67" s="252"/>
      <c r="BK67" s="254"/>
      <c r="BL67" s="254" t="s">
        <v>1090</v>
      </c>
      <c r="BM67" s="254"/>
      <c r="BN67" s="271" t="s">
        <v>1503</v>
      </c>
      <c r="BO67" s="252"/>
      <c r="BP67" s="252"/>
      <c r="BQ67" s="270"/>
    </row>
    <row r="68" spans="1:69" s="272" customFormat="1" ht="87" hidden="1">
      <c r="A68" s="251" t="s">
        <v>1080</v>
      </c>
      <c r="B68" s="252" t="s">
        <v>1610</v>
      </c>
      <c r="C68" s="253" t="s">
        <v>303</v>
      </c>
      <c r="D68" s="254" t="s">
        <v>1611</v>
      </c>
      <c r="E68" s="254" t="s">
        <v>1612</v>
      </c>
      <c r="F68" s="254"/>
      <c r="G68" s="255"/>
      <c r="H68" s="256" t="s">
        <v>1613</v>
      </c>
      <c r="I68" s="257" t="s">
        <v>1515</v>
      </c>
      <c r="J68" s="254" t="s">
        <v>1614</v>
      </c>
      <c r="K68" s="254" t="s">
        <v>1615</v>
      </c>
      <c r="L68" s="254"/>
      <c r="M68" s="255"/>
      <c r="N68" s="258"/>
      <c r="O68" s="258" t="s">
        <v>1616</v>
      </c>
      <c r="P68" s="255"/>
      <c r="Q68" s="259" t="s">
        <v>895</v>
      </c>
      <c r="R68" s="252"/>
      <c r="S68" s="261" t="s">
        <v>225</v>
      </c>
      <c r="T68" s="262" t="s">
        <v>1617</v>
      </c>
      <c r="U68" s="263" t="s">
        <v>1077</v>
      </c>
      <c r="V68" s="264" t="s">
        <v>1077</v>
      </c>
      <c r="W68" s="264" t="s">
        <v>1078</v>
      </c>
      <c r="X68" s="264" t="s">
        <v>1077</v>
      </c>
      <c r="Y68" s="264" t="s">
        <v>1078</v>
      </c>
      <c r="Z68" s="264" t="s">
        <v>1077</v>
      </c>
      <c r="AA68" s="264" t="s">
        <v>1078</v>
      </c>
      <c r="AB68" s="264" t="s">
        <v>1077</v>
      </c>
      <c r="AC68" s="264" t="s">
        <v>1078</v>
      </c>
      <c r="AD68" s="264" t="s">
        <v>1077</v>
      </c>
      <c r="AE68" s="264" t="s">
        <v>1078</v>
      </c>
      <c r="AF68" s="264" t="s">
        <v>1077</v>
      </c>
      <c r="AG68" s="264" t="s">
        <v>1078</v>
      </c>
      <c r="AH68" s="264" t="s">
        <v>1077</v>
      </c>
      <c r="AI68" s="264" t="s">
        <v>1078</v>
      </c>
      <c r="AJ68" s="264" t="s">
        <v>1077</v>
      </c>
      <c r="AK68" s="264" t="s">
        <v>1077</v>
      </c>
      <c r="AL68" s="264" t="s">
        <v>1194</v>
      </c>
      <c r="AM68" s="264" t="s">
        <v>1077</v>
      </c>
      <c r="AN68" s="264" t="s">
        <v>1077</v>
      </c>
      <c r="AO68" s="264" t="s">
        <v>1077</v>
      </c>
      <c r="AP68" s="264" t="s">
        <v>1078</v>
      </c>
      <c r="AQ68" s="265" t="s">
        <v>1290</v>
      </c>
      <c r="AR68" s="265" t="s">
        <v>1248</v>
      </c>
      <c r="AS68" s="266" t="s">
        <v>1501</v>
      </c>
      <c r="AT68" s="267" t="s">
        <v>222</v>
      </c>
      <c r="AU68" s="257" t="s">
        <v>1618</v>
      </c>
      <c r="AV68" s="253" t="s">
        <v>1080</v>
      </c>
      <c r="AW68" s="268" t="s">
        <v>1595</v>
      </c>
      <c r="AX68" s="253"/>
      <c r="AY68" s="253"/>
      <c r="AZ68" s="269"/>
      <c r="BA68" s="261" t="s">
        <v>1082</v>
      </c>
      <c r="BB68" s="252" t="s">
        <v>1619</v>
      </c>
      <c r="BC68" s="270" t="s">
        <v>1620</v>
      </c>
      <c r="BD68" s="261" t="s">
        <v>1085</v>
      </c>
      <c r="BE68" s="260" t="s">
        <v>1617</v>
      </c>
      <c r="BF68" s="252"/>
      <c r="BG68" s="252" t="s">
        <v>1390</v>
      </c>
      <c r="BH68" s="252" t="s">
        <v>1082</v>
      </c>
      <c r="BI68" s="252" t="s">
        <v>1621</v>
      </c>
      <c r="BJ68" s="252" t="s">
        <v>1130</v>
      </c>
      <c r="BK68" s="254" t="s">
        <v>1131</v>
      </c>
      <c r="BL68" s="254" t="s">
        <v>1089</v>
      </c>
      <c r="BM68" s="254"/>
      <c r="BN68" s="271" t="s">
        <v>1618</v>
      </c>
      <c r="BO68" s="252"/>
      <c r="BP68" s="252"/>
      <c r="BQ68" s="270"/>
    </row>
    <row r="69" spans="1:69" s="272" customFormat="1" ht="330.6" hidden="1">
      <c r="A69" s="251" t="s">
        <v>1080</v>
      </c>
      <c r="B69" s="252" t="s">
        <v>1622</v>
      </c>
      <c r="C69" s="253" t="s">
        <v>307</v>
      </c>
      <c r="D69" s="254" t="s">
        <v>308</v>
      </c>
      <c r="E69" s="254" t="s">
        <v>309</v>
      </c>
      <c r="F69" s="254" t="s">
        <v>1623</v>
      </c>
      <c r="G69" s="255" t="s">
        <v>1624</v>
      </c>
      <c r="H69" s="256" t="s">
        <v>1625</v>
      </c>
      <c r="I69" s="257" t="s">
        <v>1626</v>
      </c>
      <c r="J69" s="254" t="s">
        <v>1627</v>
      </c>
      <c r="K69" s="254" t="s">
        <v>1628</v>
      </c>
      <c r="L69" s="254" t="s">
        <v>1629</v>
      </c>
      <c r="M69" s="255" t="s">
        <v>1630</v>
      </c>
      <c r="N69" s="258" t="s">
        <v>1122</v>
      </c>
      <c r="O69" s="258"/>
      <c r="P69" s="255" t="s">
        <v>1631</v>
      </c>
      <c r="Q69" s="259" t="s">
        <v>230</v>
      </c>
      <c r="R69" s="260" t="s">
        <v>1632</v>
      </c>
      <c r="S69" s="261" t="s">
        <v>1124</v>
      </c>
      <c r="T69" s="273"/>
      <c r="U69" s="263" t="s">
        <v>1078</v>
      </c>
      <c r="V69" s="264" t="s">
        <v>1078</v>
      </c>
      <c r="W69" s="264" t="s">
        <v>1077</v>
      </c>
      <c r="X69" s="264" t="s">
        <v>1078</v>
      </c>
      <c r="Y69" s="264" t="s">
        <v>1077</v>
      </c>
      <c r="Z69" s="264" t="s">
        <v>1078</v>
      </c>
      <c r="AA69" s="264" t="s">
        <v>1077</v>
      </c>
      <c r="AB69" s="264" t="s">
        <v>1078</v>
      </c>
      <c r="AC69" s="264" t="s">
        <v>1077</v>
      </c>
      <c r="AD69" s="264" t="s">
        <v>1078</v>
      </c>
      <c r="AE69" s="264" t="s">
        <v>1077</v>
      </c>
      <c r="AF69" s="264" t="s">
        <v>1078</v>
      </c>
      <c r="AG69" s="264" t="s">
        <v>1077</v>
      </c>
      <c r="AH69" s="264" t="s">
        <v>1078</v>
      </c>
      <c r="AI69" s="264" t="s">
        <v>1077</v>
      </c>
      <c r="AJ69" s="264" t="s">
        <v>1077</v>
      </c>
      <c r="AK69" s="264" t="s">
        <v>1077</v>
      </c>
      <c r="AL69" s="264" t="s">
        <v>1077</v>
      </c>
      <c r="AM69" s="264" t="s">
        <v>1077</v>
      </c>
      <c r="AN69" s="264" t="s">
        <v>1077</v>
      </c>
      <c r="AO69" s="264" t="s">
        <v>1077</v>
      </c>
      <c r="AP69" s="264" t="s">
        <v>1077</v>
      </c>
      <c r="AQ69" s="265"/>
      <c r="AR69" s="265"/>
      <c r="AS69" s="266"/>
      <c r="AT69" s="267" t="s">
        <v>254</v>
      </c>
      <c r="AU69" s="257" t="s">
        <v>1633</v>
      </c>
      <c r="AV69" s="253" t="s">
        <v>1634</v>
      </c>
      <c r="AW69" s="268"/>
      <c r="AX69" s="253" t="s">
        <v>1635</v>
      </c>
      <c r="AY69" s="253" t="s">
        <v>1080</v>
      </c>
      <c r="AZ69" s="269" t="s">
        <v>1636</v>
      </c>
      <c r="BA69" s="261" t="s">
        <v>1082</v>
      </c>
      <c r="BB69" s="252" t="s">
        <v>1637</v>
      </c>
      <c r="BC69" s="270" t="s">
        <v>1638</v>
      </c>
      <c r="BD69" s="261" t="s">
        <v>1126</v>
      </c>
      <c r="BE69" s="252" t="s">
        <v>1639</v>
      </c>
      <c r="BF69" s="252"/>
      <c r="BG69" s="252" t="s">
        <v>1128</v>
      </c>
      <c r="BH69" s="252" t="s">
        <v>1082</v>
      </c>
      <c r="BI69" s="252" t="s">
        <v>1640</v>
      </c>
      <c r="BJ69" s="252" t="s">
        <v>1215</v>
      </c>
      <c r="BK69" s="254" t="s">
        <v>1131</v>
      </c>
      <c r="BL69" s="254" t="s">
        <v>1154</v>
      </c>
      <c r="BM69" s="254"/>
      <c r="BN69" s="271" t="s">
        <v>1641</v>
      </c>
      <c r="BO69" s="252"/>
      <c r="BP69" s="252"/>
      <c r="BQ69" s="270"/>
    </row>
    <row r="70" spans="1:69" s="272" customFormat="1" ht="365.4" hidden="1">
      <c r="A70" s="251" t="s">
        <v>1080</v>
      </c>
      <c r="B70" s="252" t="s">
        <v>1642</v>
      </c>
      <c r="C70" s="253" t="s">
        <v>307</v>
      </c>
      <c r="D70" s="254" t="s">
        <v>308</v>
      </c>
      <c r="E70" s="254" t="s">
        <v>309</v>
      </c>
      <c r="F70" s="254" t="s">
        <v>1643</v>
      </c>
      <c r="G70" s="255" t="s">
        <v>1644</v>
      </c>
      <c r="H70" s="256" t="s">
        <v>1625</v>
      </c>
      <c r="I70" s="257" t="s">
        <v>1626</v>
      </c>
      <c r="J70" s="254" t="s">
        <v>1627</v>
      </c>
      <c r="K70" s="254" t="s">
        <v>1628</v>
      </c>
      <c r="L70" s="254" t="s">
        <v>1645</v>
      </c>
      <c r="M70" s="255" t="s">
        <v>1646</v>
      </c>
      <c r="N70" s="258" t="s">
        <v>1122</v>
      </c>
      <c r="O70" s="258"/>
      <c r="P70" s="255" t="s">
        <v>1647</v>
      </c>
      <c r="Q70" s="259" t="s">
        <v>230</v>
      </c>
      <c r="R70" s="260" t="s">
        <v>1648</v>
      </c>
      <c r="S70" s="261" t="s">
        <v>1124</v>
      </c>
      <c r="T70" s="273"/>
      <c r="U70" s="263" t="s">
        <v>1078</v>
      </c>
      <c r="V70" s="264" t="s">
        <v>1078</v>
      </c>
      <c r="W70" s="264" t="s">
        <v>1077</v>
      </c>
      <c r="X70" s="264" t="s">
        <v>1078</v>
      </c>
      <c r="Y70" s="264" t="s">
        <v>1077</v>
      </c>
      <c r="Z70" s="264" t="s">
        <v>1078</v>
      </c>
      <c r="AA70" s="264" t="s">
        <v>1077</v>
      </c>
      <c r="AB70" s="264" t="s">
        <v>1078</v>
      </c>
      <c r="AC70" s="264" t="s">
        <v>1077</v>
      </c>
      <c r="AD70" s="264" t="s">
        <v>1078</v>
      </c>
      <c r="AE70" s="264" t="s">
        <v>1077</v>
      </c>
      <c r="AF70" s="264" t="s">
        <v>1078</v>
      </c>
      <c r="AG70" s="264" t="s">
        <v>1077</v>
      </c>
      <c r="AH70" s="264" t="s">
        <v>1078</v>
      </c>
      <c r="AI70" s="264" t="s">
        <v>1077</v>
      </c>
      <c r="AJ70" s="264" t="s">
        <v>1077</v>
      </c>
      <c r="AK70" s="264" t="s">
        <v>1077</v>
      </c>
      <c r="AL70" s="264" t="s">
        <v>1077</v>
      </c>
      <c r="AM70" s="264" t="s">
        <v>1077</v>
      </c>
      <c r="AN70" s="264" t="s">
        <v>1077</v>
      </c>
      <c r="AO70" s="264" t="s">
        <v>1077</v>
      </c>
      <c r="AP70" s="264" t="s">
        <v>1077</v>
      </c>
      <c r="AQ70" s="265"/>
      <c r="AR70" s="265"/>
      <c r="AS70" s="266"/>
      <c r="AT70" s="267" t="s">
        <v>254</v>
      </c>
      <c r="AU70" s="257" t="s">
        <v>1633</v>
      </c>
      <c r="AV70" s="253" t="s">
        <v>1634</v>
      </c>
      <c r="AW70" s="268"/>
      <c r="AX70" s="253" t="s">
        <v>1635</v>
      </c>
      <c r="AY70" s="253" t="s">
        <v>1080</v>
      </c>
      <c r="AZ70" s="269" t="s">
        <v>1636</v>
      </c>
      <c r="BA70" s="261" t="s">
        <v>1082</v>
      </c>
      <c r="BB70" s="252" t="s">
        <v>1649</v>
      </c>
      <c r="BC70" s="270" t="s">
        <v>1650</v>
      </c>
      <c r="BD70" s="261" t="s">
        <v>1126</v>
      </c>
      <c r="BE70" s="252" t="s">
        <v>1639</v>
      </c>
      <c r="BF70" s="252"/>
      <c r="BG70" s="252" t="s">
        <v>1390</v>
      </c>
      <c r="BH70" s="252" t="s">
        <v>1082</v>
      </c>
      <c r="BI70" s="252" t="s">
        <v>1640</v>
      </c>
      <c r="BJ70" s="252" t="s">
        <v>1215</v>
      </c>
      <c r="BK70" s="254" t="s">
        <v>1131</v>
      </c>
      <c r="BL70" s="254" t="s">
        <v>1154</v>
      </c>
      <c r="BM70" s="254"/>
      <c r="BN70" s="271" t="s">
        <v>1641</v>
      </c>
      <c r="BO70" s="252"/>
      <c r="BP70" s="252"/>
      <c r="BQ70" s="270"/>
    </row>
    <row r="71" spans="1:69" s="272" customFormat="1" ht="226.2" hidden="1">
      <c r="A71" s="251" t="s">
        <v>1080</v>
      </c>
      <c r="B71" s="252" t="s">
        <v>1651</v>
      </c>
      <c r="C71" s="253" t="s">
        <v>307</v>
      </c>
      <c r="D71" s="254" t="s">
        <v>308</v>
      </c>
      <c r="E71" s="254" t="s">
        <v>1652</v>
      </c>
      <c r="F71" s="254" t="s">
        <v>1653</v>
      </c>
      <c r="G71" s="255" t="s">
        <v>1654</v>
      </c>
      <c r="H71" s="256" t="s">
        <v>1625</v>
      </c>
      <c r="I71" s="257" t="s">
        <v>1626</v>
      </c>
      <c r="J71" s="254" t="s">
        <v>1627</v>
      </c>
      <c r="K71" s="254" t="s">
        <v>1655</v>
      </c>
      <c r="L71" s="254" t="s">
        <v>1656</v>
      </c>
      <c r="M71" s="255" t="s">
        <v>1657</v>
      </c>
      <c r="N71" s="258" t="s">
        <v>1122</v>
      </c>
      <c r="O71" s="258"/>
      <c r="P71" s="255" t="s">
        <v>1658</v>
      </c>
      <c r="Q71" s="259" t="s">
        <v>225</v>
      </c>
      <c r="R71" s="260" t="s">
        <v>1659</v>
      </c>
      <c r="S71" s="261" t="s">
        <v>1124</v>
      </c>
      <c r="T71" s="273"/>
      <c r="U71" s="263" t="s">
        <v>1077</v>
      </c>
      <c r="V71" s="264" t="s">
        <v>1077</v>
      </c>
      <c r="W71" s="264" t="s">
        <v>1077</v>
      </c>
      <c r="X71" s="264" t="s">
        <v>1078</v>
      </c>
      <c r="Y71" s="264" t="s">
        <v>1077</v>
      </c>
      <c r="Z71" s="264" t="s">
        <v>1077</v>
      </c>
      <c r="AA71" s="264" t="s">
        <v>1077</v>
      </c>
      <c r="AB71" s="264" t="s">
        <v>1077</v>
      </c>
      <c r="AC71" s="264" t="s">
        <v>1077</v>
      </c>
      <c r="AD71" s="264" t="s">
        <v>1077</v>
      </c>
      <c r="AE71" s="264" t="s">
        <v>1077</v>
      </c>
      <c r="AF71" s="264" t="s">
        <v>1077</v>
      </c>
      <c r="AG71" s="264" t="s">
        <v>1077</v>
      </c>
      <c r="AH71" s="264" t="s">
        <v>1077</v>
      </c>
      <c r="AI71" s="264" t="s">
        <v>1077</v>
      </c>
      <c r="AJ71" s="264" t="s">
        <v>1077</v>
      </c>
      <c r="AK71" s="264" t="s">
        <v>1077</v>
      </c>
      <c r="AL71" s="264" t="s">
        <v>1077</v>
      </c>
      <c r="AM71" s="264" t="s">
        <v>1077</v>
      </c>
      <c r="AN71" s="264" t="s">
        <v>1077</v>
      </c>
      <c r="AO71" s="264" t="s">
        <v>1077</v>
      </c>
      <c r="AP71" s="264" t="s">
        <v>1077</v>
      </c>
      <c r="AQ71" s="265"/>
      <c r="AR71" s="265"/>
      <c r="AS71" s="266"/>
      <c r="AT71" s="267" t="s">
        <v>254</v>
      </c>
      <c r="AU71" s="257" t="s">
        <v>1633</v>
      </c>
      <c r="AV71" s="253" t="s">
        <v>1634</v>
      </c>
      <c r="AW71" s="268"/>
      <c r="AX71" s="253" t="s">
        <v>1128</v>
      </c>
      <c r="AY71" s="253" t="s">
        <v>1080</v>
      </c>
      <c r="AZ71" s="269" t="s">
        <v>1636</v>
      </c>
      <c r="BA71" s="261" t="s">
        <v>1082</v>
      </c>
      <c r="BB71" s="252" t="s">
        <v>1660</v>
      </c>
      <c r="BC71" s="270" t="s">
        <v>1661</v>
      </c>
      <c r="BD71" s="261" t="s">
        <v>1126</v>
      </c>
      <c r="BE71" s="252" t="s">
        <v>1128</v>
      </c>
      <c r="BF71" s="252"/>
      <c r="BG71" s="252" t="s">
        <v>1128</v>
      </c>
      <c r="BH71" s="252" t="s">
        <v>1082</v>
      </c>
      <c r="BI71" s="252" t="s">
        <v>1640</v>
      </c>
      <c r="BJ71" s="252" t="s">
        <v>1130</v>
      </c>
      <c r="BK71" s="254"/>
      <c r="BL71" s="254" t="s">
        <v>1154</v>
      </c>
      <c r="BM71" s="254"/>
      <c r="BN71" s="271" t="s">
        <v>1641</v>
      </c>
      <c r="BO71" s="252"/>
      <c r="BP71" s="252"/>
      <c r="BQ71" s="270"/>
    </row>
    <row r="72" spans="1:69" s="272" customFormat="1" ht="191.4" hidden="1">
      <c r="A72" s="251" t="s">
        <v>1080</v>
      </c>
      <c r="B72" s="252" t="s">
        <v>1662</v>
      </c>
      <c r="C72" s="253" t="s">
        <v>307</v>
      </c>
      <c r="D72" s="254" t="s">
        <v>308</v>
      </c>
      <c r="E72" s="254" t="s">
        <v>309</v>
      </c>
      <c r="F72" s="254" t="s">
        <v>1663</v>
      </c>
      <c r="G72" s="255" t="s">
        <v>1664</v>
      </c>
      <c r="H72" s="256" t="s">
        <v>1625</v>
      </c>
      <c r="I72" s="257" t="s">
        <v>1626</v>
      </c>
      <c r="J72" s="254" t="s">
        <v>1627</v>
      </c>
      <c r="K72" s="254" t="s">
        <v>1628</v>
      </c>
      <c r="L72" s="254" t="s">
        <v>1665</v>
      </c>
      <c r="M72" s="255" t="s">
        <v>1666</v>
      </c>
      <c r="N72" s="258" t="s">
        <v>1122</v>
      </c>
      <c r="O72" s="258"/>
      <c r="P72" s="255" t="s">
        <v>1667</v>
      </c>
      <c r="Q72" s="259" t="s">
        <v>230</v>
      </c>
      <c r="R72" s="260" t="s">
        <v>1625</v>
      </c>
      <c r="S72" s="261" t="s">
        <v>1124</v>
      </c>
      <c r="T72" s="273"/>
      <c r="U72" s="263" t="s">
        <v>1078</v>
      </c>
      <c r="V72" s="264" t="s">
        <v>1078</v>
      </c>
      <c r="W72" s="264" t="s">
        <v>1077</v>
      </c>
      <c r="X72" s="264" t="s">
        <v>1078</v>
      </c>
      <c r="Y72" s="264" t="s">
        <v>1077</v>
      </c>
      <c r="Z72" s="264" t="s">
        <v>1078</v>
      </c>
      <c r="AA72" s="264" t="s">
        <v>1077</v>
      </c>
      <c r="AB72" s="264" t="s">
        <v>1078</v>
      </c>
      <c r="AC72" s="264" t="s">
        <v>1077</v>
      </c>
      <c r="AD72" s="264" t="s">
        <v>1078</v>
      </c>
      <c r="AE72" s="264" t="s">
        <v>1077</v>
      </c>
      <c r="AF72" s="264" t="s">
        <v>1078</v>
      </c>
      <c r="AG72" s="264" t="s">
        <v>1077</v>
      </c>
      <c r="AH72" s="264" t="s">
        <v>1078</v>
      </c>
      <c r="AI72" s="264" t="s">
        <v>1077</v>
      </c>
      <c r="AJ72" s="264" t="s">
        <v>1077</v>
      </c>
      <c r="AK72" s="264" t="s">
        <v>1077</v>
      </c>
      <c r="AL72" s="264" t="s">
        <v>1077</v>
      </c>
      <c r="AM72" s="264" t="s">
        <v>1077</v>
      </c>
      <c r="AN72" s="264" t="s">
        <v>1077</v>
      </c>
      <c r="AO72" s="264" t="s">
        <v>1078</v>
      </c>
      <c r="AP72" s="264" t="s">
        <v>1077</v>
      </c>
      <c r="AQ72" s="265" t="s">
        <v>1147</v>
      </c>
      <c r="AR72" s="265" t="s">
        <v>1169</v>
      </c>
      <c r="AS72" s="266"/>
      <c r="AT72" s="267" t="s">
        <v>254</v>
      </c>
      <c r="AU72" s="257" t="s">
        <v>1633</v>
      </c>
      <c r="AV72" s="253" t="s">
        <v>1634</v>
      </c>
      <c r="AW72" s="268"/>
      <c r="AX72" s="253" t="s">
        <v>1635</v>
      </c>
      <c r="AY72" s="253" t="s">
        <v>1080</v>
      </c>
      <c r="AZ72" s="269" t="s">
        <v>1636</v>
      </c>
      <c r="BA72" s="261" t="s">
        <v>1082</v>
      </c>
      <c r="BB72" s="252" t="s">
        <v>1668</v>
      </c>
      <c r="BC72" s="270" t="s">
        <v>1669</v>
      </c>
      <c r="BD72" s="261" t="s">
        <v>1126</v>
      </c>
      <c r="BE72" s="252" t="s">
        <v>1128</v>
      </c>
      <c r="BF72" s="252"/>
      <c r="BG72" s="252" t="s">
        <v>1128</v>
      </c>
      <c r="BH72" s="252" t="s">
        <v>1082</v>
      </c>
      <c r="BI72" s="252" t="s">
        <v>1640</v>
      </c>
      <c r="BJ72" s="252" t="s">
        <v>1215</v>
      </c>
      <c r="BK72" s="254" t="s">
        <v>1131</v>
      </c>
      <c r="BL72" s="254" t="s">
        <v>1154</v>
      </c>
      <c r="BM72" s="254"/>
      <c r="BN72" s="271" t="s">
        <v>1641</v>
      </c>
      <c r="BO72" s="252"/>
      <c r="BP72" s="252"/>
      <c r="BQ72" s="270"/>
    </row>
    <row r="73" spans="1:69" s="272" customFormat="1" ht="174" hidden="1">
      <c r="A73" s="251" t="s">
        <v>1080</v>
      </c>
      <c r="B73" s="252" t="s">
        <v>1670</v>
      </c>
      <c r="C73" s="253" t="s">
        <v>307</v>
      </c>
      <c r="D73" s="254" t="s">
        <v>308</v>
      </c>
      <c r="E73" s="254" t="s">
        <v>1671</v>
      </c>
      <c r="F73" s="254" t="s">
        <v>1663</v>
      </c>
      <c r="G73" s="255" t="s">
        <v>1664</v>
      </c>
      <c r="H73" s="256" t="s">
        <v>1625</v>
      </c>
      <c r="I73" s="257" t="s">
        <v>1626</v>
      </c>
      <c r="J73" s="254" t="s">
        <v>1627</v>
      </c>
      <c r="K73" s="254" t="s">
        <v>1672</v>
      </c>
      <c r="L73" s="254" t="s">
        <v>1665</v>
      </c>
      <c r="M73" s="255" t="s">
        <v>1666</v>
      </c>
      <c r="N73" s="258"/>
      <c r="O73" s="258" t="s">
        <v>1075</v>
      </c>
      <c r="P73" s="255" t="s">
        <v>1673</v>
      </c>
      <c r="Q73" s="259" t="s">
        <v>895</v>
      </c>
      <c r="R73" s="252"/>
      <c r="S73" s="261" t="s">
        <v>230</v>
      </c>
      <c r="T73" s="262" t="s">
        <v>1625</v>
      </c>
      <c r="U73" s="263" t="s">
        <v>1077</v>
      </c>
      <c r="V73" s="264" t="s">
        <v>1077</v>
      </c>
      <c r="W73" s="264" t="s">
        <v>1078</v>
      </c>
      <c r="X73" s="264" t="s">
        <v>1077</v>
      </c>
      <c r="Y73" s="264" t="s">
        <v>1078</v>
      </c>
      <c r="Z73" s="264" t="s">
        <v>1077</v>
      </c>
      <c r="AA73" s="264" t="s">
        <v>1078</v>
      </c>
      <c r="AB73" s="264" t="s">
        <v>1077</v>
      </c>
      <c r="AC73" s="264" t="s">
        <v>1078</v>
      </c>
      <c r="AD73" s="264" t="s">
        <v>1077</v>
      </c>
      <c r="AE73" s="264" t="s">
        <v>1078</v>
      </c>
      <c r="AF73" s="264" t="s">
        <v>1077</v>
      </c>
      <c r="AG73" s="264" t="s">
        <v>1078</v>
      </c>
      <c r="AH73" s="264" t="s">
        <v>1077</v>
      </c>
      <c r="AI73" s="264" t="s">
        <v>1078</v>
      </c>
      <c r="AJ73" s="264" t="s">
        <v>1077</v>
      </c>
      <c r="AK73" s="264" t="s">
        <v>1077</v>
      </c>
      <c r="AL73" s="264" t="s">
        <v>1077</v>
      </c>
      <c r="AM73" s="264" t="s">
        <v>1077</v>
      </c>
      <c r="AN73" s="264" t="s">
        <v>1077</v>
      </c>
      <c r="AO73" s="264" t="s">
        <v>1077</v>
      </c>
      <c r="AP73" s="264" t="s">
        <v>1078</v>
      </c>
      <c r="AQ73" s="265" t="s">
        <v>1147</v>
      </c>
      <c r="AR73" s="265" t="s">
        <v>1169</v>
      </c>
      <c r="AS73" s="266"/>
      <c r="AT73" s="267" t="s">
        <v>287</v>
      </c>
      <c r="AU73" s="257" t="s">
        <v>1503</v>
      </c>
      <c r="AV73" s="253" t="s">
        <v>1080</v>
      </c>
      <c r="AW73" s="268" t="s">
        <v>1674</v>
      </c>
      <c r="AX73" s="253" t="s">
        <v>1503</v>
      </c>
      <c r="AY73" s="253" t="s">
        <v>1424</v>
      </c>
      <c r="AZ73" s="269" t="s">
        <v>1675</v>
      </c>
      <c r="BA73" s="261" t="s">
        <v>1082</v>
      </c>
      <c r="BB73" s="252" t="s">
        <v>1668</v>
      </c>
      <c r="BC73" s="270" t="s">
        <v>1669</v>
      </c>
      <c r="BD73" s="261" t="s">
        <v>1085</v>
      </c>
      <c r="BE73" s="260" t="s">
        <v>1676</v>
      </c>
      <c r="BF73" s="252" t="s">
        <v>1677</v>
      </c>
      <c r="BG73" s="252" t="s">
        <v>1106</v>
      </c>
      <c r="BH73" s="252" t="s">
        <v>1082</v>
      </c>
      <c r="BI73" s="252" t="s">
        <v>1640</v>
      </c>
      <c r="BJ73" s="252" t="s">
        <v>1215</v>
      </c>
      <c r="BK73" s="254" t="s">
        <v>1131</v>
      </c>
      <c r="BL73" s="254" t="s">
        <v>1082</v>
      </c>
      <c r="BM73" s="254" t="s">
        <v>1475</v>
      </c>
      <c r="BN73" s="271" t="s">
        <v>1641</v>
      </c>
      <c r="BO73" s="252" t="s">
        <v>1678</v>
      </c>
      <c r="BP73" s="252" t="s">
        <v>1679</v>
      </c>
      <c r="BQ73" s="270"/>
    </row>
    <row r="74" spans="1:69" s="272" customFormat="1" ht="191.4" hidden="1">
      <c r="A74" s="251" t="s">
        <v>1080</v>
      </c>
      <c r="B74" s="252" t="s">
        <v>1680</v>
      </c>
      <c r="C74" s="253" t="s">
        <v>307</v>
      </c>
      <c r="D74" s="254" t="s">
        <v>308</v>
      </c>
      <c r="E74" s="254" t="s">
        <v>309</v>
      </c>
      <c r="F74" s="254" t="s">
        <v>1681</v>
      </c>
      <c r="G74" s="255" t="s">
        <v>1682</v>
      </c>
      <c r="H74" s="256" t="s">
        <v>1625</v>
      </c>
      <c r="I74" s="257" t="s">
        <v>1626</v>
      </c>
      <c r="J74" s="254" t="s">
        <v>1627</v>
      </c>
      <c r="K74" s="254" t="s">
        <v>1628</v>
      </c>
      <c r="L74" s="254" t="s">
        <v>1683</v>
      </c>
      <c r="M74" s="255" t="s">
        <v>1684</v>
      </c>
      <c r="N74" s="258" t="s">
        <v>1122</v>
      </c>
      <c r="O74" s="258"/>
      <c r="P74" s="255" t="s">
        <v>1685</v>
      </c>
      <c r="Q74" s="259" t="s">
        <v>230</v>
      </c>
      <c r="R74" s="260" t="s">
        <v>1625</v>
      </c>
      <c r="S74" s="261" t="s">
        <v>1124</v>
      </c>
      <c r="T74" s="273" t="s">
        <v>1634</v>
      </c>
      <c r="U74" s="263" t="s">
        <v>1078</v>
      </c>
      <c r="V74" s="264" t="s">
        <v>1078</v>
      </c>
      <c r="W74" s="264" t="s">
        <v>1077</v>
      </c>
      <c r="X74" s="264" t="s">
        <v>1078</v>
      </c>
      <c r="Y74" s="264" t="s">
        <v>1077</v>
      </c>
      <c r="Z74" s="264" t="s">
        <v>1078</v>
      </c>
      <c r="AA74" s="264" t="s">
        <v>1077</v>
      </c>
      <c r="AB74" s="264" t="s">
        <v>1078</v>
      </c>
      <c r="AC74" s="264" t="s">
        <v>1077</v>
      </c>
      <c r="AD74" s="264" t="s">
        <v>1078</v>
      </c>
      <c r="AE74" s="264" t="s">
        <v>1077</v>
      </c>
      <c r="AF74" s="264" t="s">
        <v>1078</v>
      </c>
      <c r="AG74" s="264" t="s">
        <v>1077</v>
      </c>
      <c r="AH74" s="264" t="s">
        <v>1078</v>
      </c>
      <c r="AI74" s="264" t="s">
        <v>1077</v>
      </c>
      <c r="AJ74" s="264" t="s">
        <v>1077</v>
      </c>
      <c r="AK74" s="264" t="s">
        <v>1077</v>
      </c>
      <c r="AL74" s="264" t="s">
        <v>1077</v>
      </c>
      <c r="AM74" s="264" t="s">
        <v>1077</v>
      </c>
      <c r="AN74" s="264" t="s">
        <v>1077</v>
      </c>
      <c r="AO74" s="264" t="s">
        <v>1078</v>
      </c>
      <c r="AP74" s="264" t="s">
        <v>1077</v>
      </c>
      <c r="AQ74" s="265" t="s">
        <v>1334</v>
      </c>
      <c r="AR74" s="265" t="s">
        <v>1169</v>
      </c>
      <c r="AS74" s="266" t="s">
        <v>1634</v>
      </c>
      <c r="AT74" s="267" t="s">
        <v>254</v>
      </c>
      <c r="AU74" s="257" t="s">
        <v>1633</v>
      </c>
      <c r="AV74" s="253" t="s">
        <v>1634</v>
      </c>
      <c r="AW74" s="268" t="s">
        <v>1634</v>
      </c>
      <c r="AX74" s="253" t="s">
        <v>1635</v>
      </c>
      <c r="AY74" s="253" t="s">
        <v>1080</v>
      </c>
      <c r="AZ74" s="269" t="s">
        <v>1686</v>
      </c>
      <c r="BA74" s="261" t="s">
        <v>1082</v>
      </c>
      <c r="BB74" s="252" t="s">
        <v>1687</v>
      </c>
      <c r="BC74" s="270" t="s">
        <v>1688</v>
      </c>
      <c r="BD74" s="261" t="s">
        <v>1126</v>
      </c>
      <c r="BE74" s="252" t="s">
        <v>1128</v>
      </c>
      <c r="BF74" s="252" t="s">
        <v>1634</v>
      </c>
      <c r="BG74" s="252" t="s">
        <v>1128</v>
      </c>
      <c r="BH74" s="252" t="s">
        <v>1082</v>
      </c>
      <c r="BI74" s="252" t="s">
        <v>1640</v>
      </c>
      <c r="BJ74" s="252" t="s">
        <v>1215</v>
      </c>
      <c r="BK74" s="254" t="s">
        <v>1131</v>
      </c>
      <c r="BL74" s="254" t="s">
        <v>1154</v>
      </c>
      <c r="BM74" s="254"/>
      <c r="BN74" s="271" t="s">
        <v>1641</v>
      </c>
      <c r="BO74" s="252" t="s">
        <v>1634</v>
      </c>
      <c r="BP74" s="252" t="s">
        <v>1634</v>
      </c>
      <c r="BQ74" s="270" t="s">
        <v>1634</v>
      </c>
    </row>
    <row r="75" spans="1:69" s="272" customFormat="1" ht="174" hidden="1">
      <c r="A75" s="251" t="s">
        <v>1080</v>
      </c>
      <c r="B75" s="252" t="s">
        <v>1689</v>
      </c>
      <c r="C75" s="253" t="s">
        <v>307</v>
      </c>
      <c r="D75" s="254" t="s">
        <v>308</v>
      </c>
      <c r="E75" s="254" t="s">
        <v>1671</v>
      </c>
      <c r="F75" s="254" t="s">
        <v>1681</v>
      </c>
      <c r="G75" s="255" t="s">
        <v>1682</v>
      </c>
      <c r="H75" s="256" t="s">
        <v>1625</v>
      </c>
      <c r="I75" s="257" t="s">
        <v>1626</v>
      </c>
      <c r="J75" s="254" t="s">
        <v>1627</v>
      </c>
      <c r="K75" s="254" t="s">
        <v>1690</v>
      </c>
      <c r="L75" s="254" t="s">
        <v>1683</v>
      </c>
      <c r="M75" s="255" t="s">
        <v>1684</v>
      </c>
      <c r="N75" s="258"/>
      <c r="O75" s="258" t="s">
        <v>1075</v>
      </c>
      <c r="P75" s="255" t="s">
        <v>1685</v>
      </c>
      <c r="Q75" s="259" t="s">
        <v>895</v>
      </c>
      <c r="R75" s="252"/>
      <c r="S75" s="261" t="s">
        <v>230</v>
      </c>
      <c r="T75" s="262" t="s">
        <v>1625</v>
      </c>
      <c r="U75" s="263" t="s">
        <v>1077</v>
      </c>
      <c r="V75" s="264" t="s">
        <v>1077</v>
      </c>
      <c r="W75" s="264" t="s">
        <v>1078</v>
      </c>
      <c r="X75" s="264" t="s">
        <v>1077</v>
      </c>
      <c r="Y75" s="264" t="s">
        <v>1078</v>
      </c>
      <c r="Z75" s="264" t="s">
        <v>1077</v>
      </c>
      <c r="AA75" s="264" t="s">
        <v>1078</v>
      </c>
      <c r="AB75" s="264" t="s">
        <v>1077</v>
      </c>
      <c r="AC75" s="264" t="s">
        <v>1078</v>
      </c>
      <c r="AD75" s="264" t="s">
        <v>1077</v>
      </c>
      <c r="AE75" s="264" t="s">
        <v>1078</v>
      </c>
      <c r="AF75" s="264" t="s">
        <v>1077</v>
      </c>
      <c r="AG75" s="264" t="s">
        <v>1078</v>
      </c>
      <c r="AH75" s="264" t="s">
        <v>1077</v>
      </c>
      <c r="AI75" s="264" t="s">
        <v>1078</v>
      </c>
      <c r="AJ75" s="264" t="s">
        <v>1077</v>
      </c>
      <c r="AK75" s="264" t="s">
        <v>1077</v>
      </c>
      <c r="AL75" s="264" t="s">
        <v>1077</v>
      </c>
      <c r="AM75" s="264" t="s">
        <v>1077</v>
      </c>
      <c r="AN75" s="264" t="s">
        <v>1077</v>
      </c>
      <c r="AO75" s="264" t="s">
        <v>1077</v>
      </c>
      <c r="AP75" s="264" t="s">
        <v>1078</v>
      </c>
      <c r="AQ75" s="265" t="s">
        <v>1334</v>
      </c>
      <c r="AR75" s="265" t="s">
        <v>1169</v>
      </c>
      <c r="AS75" s="266" t="s">
        <v>1634</v>
      </c>
      <c r="AT75" s="267" t="s">
        <v>287</v>
      </c>
      <c r="AU75" s="257" t="s">
        <v>1503</v>
      </c>
      <c r="AV75" s="253" t="s">
        <v>1080</v>
      </c>
      <c r="AW75" s="268" t="s">
        <v>1674</v>
      </c>
      <c r="AX75" s="253" t="s">
        <v>1503</v>
      </c>
      <c r="AY75" s="253" t="s">
        <v>1424</v>
      </c>
      <c r="AZ75" s="269" t="s">
        <v>1675</v>
      </c>
      <c r="BA75" s="261" t="s">
        <v>1082</v>
      </c>
      <c r="BB75" s="252" t="s">
        <v>1687</v>
      </c>
      <c r="BC75" s="270" t="s">
        <v>1688</v>
      </c>
      <c r="BD75" s="261" t="s">
        <v>1085</v>
      </c>
      <c r="BE75" s="260" t="s">
        <v>1676</v>
      </c>
      <c r="BF75" s="252" t="s">
        <v>1677</v>
      </c>
      <c r="BG75" s="252" t="s">
        <v>1106</v>
      </c>
      <c r="BH75" s="252" t="s">
        <v>1082</v>
      </c>
      <c r="BI75" s="252" t="s">
        <v>1640</v>
      </c>
      <c r="BJ75" s="252" t="s">
        <v>1215</v>
      </c>
      <c r="BK75" s="254" t="s">
        <v>1131</v>
      </c>
      <c r="BL75" s="254" t="s">
        <v>1082</v>
      </c>
      <c r="BM75" s="254" t="s">
        <v>1475</v>
      </c>
      <c r="BN75" s="271" t="s">
        <v>1641</v>
      </c>
      <c r="BO75" s="252" t="s">
        <v>1678</v>
      </c>
      <c r="BP75" s="252" t="s">
        <v>1679</v>
      </c>
      <c r="BQ75" s="270"/>
    </row>
    <row r="76" spans="1:69" s="272" customFormat="1" ht="261" hidden="1">
      <c r="A76" s="251" t="s">
        <v>1080</v>
      </c>
      <c r="B76" s="252" t="s">
        <v>1691</v>
      </c>
      <c r="C76" s="253" t="s">
        <v>307</v>
      </c>
      <c r="D76" s="254" t="s">
        <v>308</v>
      </c>
      <c r="E76" s="254" t="s">
        <v>309</v>
      </c>
      <c r="F76" s="254" t="s">
        <v>1692</v>
      </c>
      <c r="G76" s="255" t="s">
        <v>1693</v>
      </c>
      <c r="H76" s="256" t="s">
        <v>1625</v>
      </c>
      <c r="I76" s="257" t="s">
        <v>1626</v>
      </c>
      <c r="J76" s="254" t="s">
        <v>1627</v>
      </c>
      <c r="K76" s="254" t="s">
        <v>1628</v>
      </c>
      <c r="L76" s="254" t="s">
        <v>1694</v>
      </c>
      <c r="M76" s="255" t="s">
        <v>1695</v>
      </c>
      <c r="N76" s="258" t="s">
        <v>1122</v>
      </c>
      <c r="O76" s="258"/>
      <c r="P76" s="255" t="s">
        <v>1696</v>
      </c>
      <c r="Q76" s="259" t="s">
        <v>225</v>
      </c>
      <c r="R76" s="260" t="s">
        <v>1697</v>
      </c>
      <c r="S76" s="261" t="s">
        <v>1124</v>
      </c>
      <c r="T76" s="273"/>
      <c r="U76" s="263" t="s">
        <v>1078</v>
      </c>
      <c r="V76" s="264" t="s">
        <v>1078</v>
      </c>
      <c r="W76" s="264" t="s">
        <v>1077</v>
      </c>
      <c r="X76" s="264" t="s">
        <v>1078</v>
      </c>
      <c r="Y76" s="264" t="s">
        <v>1077</v>
      </c>
      <c r="Z76" s="264" t="s">
        <v>1078</v>
      </c>
      <c r="AA76" s="264" t="s">
        <v>1077</v>
      </c>
      <c r="AB76" s="264" t="s">
        <v>1078</v>
      </c>
      <c r="AC76" s="264" t="s">
        <v>1077</v>
      </c>
      <c r="AD76" s="264" t="s">
        <v>1078</v>
      </c>
      <c r="AE76" s="264" t="s">
        <v>1077</v>
      </c>
      <c r="AF76" s="264" t="s">
        <v>1078</v>
      </c>
      <c r="AG76" s="264" t="s">
        <v>1077</v>
      </c>
      <c r="AH76" s="264" t="s">
        <v>1078</v>
      </c>
      <c r="AI76" s="264" t="s">
        <v>1077</v>
      </c>
      <c r="AJ76" s="264" t="s">
        <v>1077</v>
      </c>
      <c r="AK76" s="264" t="s">
        <v>1077</v>
      </c>
      <c r="AL76" s="264" t="s">
        <v>1077</v>
      </c>
      <c r="AM76" s="264" t="s">
        <v>1077</v>
      </c>
      <c r="AN76" s="264" t="s">
        <v>1077</v>
      </c>
      <c r="AO76" s="264" t="s">
        <v>1077</v>
      </c>
      <c r="AP76" s="264" t="s">
        <v>1077</v>
      </c>
      <c r="AQ76" s="265"/>
      <c r="AR76" s="265"/>
      <c r="AS76" s="266"/>
      <c r="AT76" s="267" t="s">
        <v>254</v>
      </c>
      <c r="AU76" s="257" t="s">
        <v>1633</v>
      </c>
      <c r="AV76" s="253" t="s">
        <v>1634</v>
      </c>
      <c r="AW76" s="268"/>
      <c r="AX76" s="253" t="s">
        <v>1635</v>
      </c>
      <c r="AY76" s="253" t="s">
        <v>1080</v>
      </c>
      <c r="AZ76" s="269" t="s">
        <v>1636</v>
      </c>
      <c r="BA76" s="261" t="s">
        <v>1082</v>
      </c>
      <c r="BB76" s="252" t="s">
        <v>1698</v>
      </c>
      <c r="BC76" s="270" t="s">
        <v>1699</v>
      </c>
      <c r="BD76" s="261" t="s">
        <v>1126</v>
      </c>
      <c r="BE76" s="252" t="s">
        <v>1128</v>
      </c>
      <c r="BF76" s="252"/>
      <c r="BG76" s="252" t="s">
        <v>1128</v>
      </c>
      <c r="BH76" s="252" t="s">
        <v>1082</v>
      </c>
      <c r="BI76" s="252" t="s">
        <v>1640</v>
      </c>
      <c r="BJ76" s="252" t="s">
        <v>1215</v>
      </c>
      <c r="BK76" s="254" t="s">
        <v>1131</v>
      </c>
      <c r="BL76" s="254" t="s">
        <v>1154</v>
      </c>
      <c r="BM76" s="254"/>
      <c r="BN76" s="271" t="s">
        <v>1641</v>
      </c>
      <c r="BO76" s="252"/>
      <c r="BP76" s="252"/>
      <c r="BQ76" s="270"/>
    </row>
    <row r="77" spans="1:69" s="272" customFormat="1" ht="261" hidden="1">
      <c r="A77" s="251" t="s">
        <v>1080</v>
      </c>
      <c r="B77" s="252" t="s">
        <v>1700</v>
      </c>
      <c r="C77" s="253" t="s">
        <v>307</v>
      </c>
      <c r="D77" s="254" t="s">
        <v>308</v>
      </c>
      <c r="E77" s="254" t="s">
        <v>1671</v>
      </c>
      <c r="F77" s="254" t="s">
        <v>1692</v>
      </c>
      <c r="G77" s="255" t="s">
        <v>1693</v>
      </c>
      <c r="H77" s="256" t="s">
        <v>1625</v>
      </c>
      <c r="I77" s="257" t="s">
        <v>1626</v>
      </c>
      <c r="J77" s="254" t="s">
        <v>1627</v>
      </c>
      <c r="K77" s="254" t="s">
        <v>1672</v>
      </c>
      <c r="L77" s="254" t="s">
        <v>1694</v>
      </c>
      <c r="M77" s="255" t="s">
        <v>1695</v>
      </c>
      <c r="N77" s="258"/>
      <c r="O77" s="258" t="s">
        <v>1075</v>
      </c>
      <c r="P77" s="255" t="s">
        <v>1701</v>
      </c>
      <c r="Q77" s="259" t="s">
        <v>895</v>
      </c>
      <c r="R77" s="252"/>
      <c r="S77" s="261" t="s">
        <v>225</v>
      </c>
      <c r="T77" s="262" t="s">
        <v>1697</v>
      </c>
      <c r="U77" s="263" t="s">
        <v>1077</v>
      </c>
      <c r="V77" s="264" t="s">
        <v>1077</v>
      </c>
      <c r="W77" s="264" t="s">
        <v>1078</v>
      </c>
      <c r="X77" s="264" t="s">
        <v>1077</v>
      </c>
      <c r="Y77" s="264" t="s">
        <v>1078</v>
      </c>
      <c r="Z77" s="264" t="s">
        <v>1077</v>
      </c>
      <c r="AA77" s="264" t="s">
        <v>1078</v>
      </c>
      <c r="AB77" s="264" t="s">
        <v>1077</v>
      </c>
      <c r="AC77" s="264" t="s">
        <v>1078</v>
      </c>
      <c r="AD77" s="264" t="s">
        <v>1077</v>
      </c>
      <c r="AE77" s="264" t="s">
        <v>1078</v>
      </c>
      <c r="AF77" s="264" t="s">
        <v>1077</v>
      </c>
      <c r="AG77" s="264" t="s">
        <v>1078</v>
      </c>
      <c r="AH77" s="264" t="s">
        <v>1077</v>
      </c>
      <c r="AI77" s="264" t="s">
        <v>1078</v>
      </c>
      <c r="AJ77" s="264" t="s">
        <v>1077</v>
      </c>
      <c r="AK77" s="264" t="s">
        <v>1077</v>
      </c>
      <c r="AL77" s="264" t="s">
        <v>1077</v>
      </c>
      <c r="AM77" s="264" t="s">
        <v>1077</v>
      </c>
      <c r="AN77" s="264" t="s">
        <v>1077</v>
      </c>
      <c r="AO77" s="264" t="s">
        <v>1077</v>
      </c>
      <c r="AP77" s="264" t="s">
        <v>1077</v>
      </c>
      <c r="AQ77" s="265"/>
      <c r="AR77" s="265"/>
      <c r="AS77" s="266"/>
      <c r="AT77" s="267" t="s">
        <v>287</v>
      </c>
      <c r="AU77" s="257" t="s">
        <v>1503</v>
      </c>
      <c r="AV77" s="253" t="s">
        <v>1080</v>
      </c>
      <c r="AW77" s="268" t="s">
        <v>1674</v>
      </c>
      <c r="AX77" s="253" t="s">
        <v>1503</v>
      </c>
      <c r="AY77" s="253" t="s">
        <v>1424</v>
      </c>
      <c r="AZ77" s="269" t="s">
        <v>1675</v>
      </c>
      <c r="BA77" s="261" t="s">
        <v>1082</v>
      </c>
      <c r="BB77" s="252" t="s">
        <v>1698</v>
      </c>
      <c r="BC77" s="270" t="s">
        <v>1699</v>
      </c>
      <c r="BD77" s="261" t="s">
        <v>1085</v>
      </c>
      <c r="BE77" s="260" t="s">
        <v>1676</v>
      </c>
      <c r="BF77" s="252" t="s">
        <v>1677</v>
      </c>
      <c r="BG77" s="252" t="s">
        <v>1106</v>
      </c>
      <c r="BH77" s="252" t="s">
        <v>1082</v>
      </c>
      <c r="BI77" s="252" t="s">
        <v>1640</v>
      </c>
      <c r="BJ77" s="252" t="s">
        <v>1215</v>
      </c>
      <c r="BK77" s="254" t="s">
        <v>1131</v>
      </c>
      <c r="BL77" s="254" t="s">
        <v>1082</v>
      </c>
      <c r="BM77" s="254" t="s">
        <v>1475</v>
      </c>
      <c r="BN77" s="271" t="s">
        <v>1641</v>
      </c>
      <c r="BO77" s="252" t="s">
        <v>1678</v>
      </c>
      <c r="BP77" s="252" t="s">
        <v>1679</v>
      </c>
      <c r="BQ77" s="270"/>
    </row>
    <row r="78" spans="1:69" s="272" customFormat="1" ht="278.39999999999998" hidden="1">
      <c r="A78" s="251" t="s">
        <v>1080</v>
      </c>
      <c r="B78" s="252" t="s">
        <v>1702</v>
      </c>
      <c r="C78" s="253" t="s">
        <v>307</v>
      </c>
      <c r="D78" s="254" t="s">
        <v>308</v>
      </c>
      <c r="E78" s="254" t="s">
        <v>309</v>
      </c>
      <c r="F78" s="254" t="s">
        <v>1703</v>
      </c>
      <c r="G78" s="255" t="s">
        <v>1704</v>
      </c>
      <c r="H78" s="256" t="s">
        <v>1625</v>
      </c>
      <c r="I78" s="257" t="s">
        <v>1626</v>
      </c>
      <c r="J78" s="254" t="s">
        <v>1627</v>
      </c>
      <c r="K78" s="254" t="s">
        <v>1628</v>
      </c>
      <c r="L78" s="254" t="s">
        <v>1705</v>
      </c>
      <c r="M78" s="255" t="s">
        <v>1706</v>
      </c>
      <c r="N78" s="258" t="s">
        <v>1122</v>
      </c>
      <c r="O78" s="258"/>
      <c r="P78" s="255" t="s">
        <v>1707</v>
      </c>
      <c r="Q78" s="259" t="s">
        <v>230</v>
      </c>
      <c r="R78" s="260" t="s">
        <v>1625</v>
      </c>
      <c r="S78" s="261" t="s">
        <v>1124</v>
      </c>
      <c r="T78" s="273"/>
      <c r="U78" s="263" t="s">
        <v>1077</v>
      </c>
      <c r="V78" s="264" t="s">
        <v>1078</v>
      </c>
      <c r="W78" s="264" t="s">
        <v>1077</v>
      </c>
      <c r="X78" s="264" t="s">
        <v>1078</v>
      </c>
      <c r="Y78" s="264" t="s">
        <v>1077</v>
      </c>
      <c r="Z78" s="264" t="s">
        <v>1078</v>
      </c>
      <c r="AA78" s="264" t="s">
        <v>1077</v>
      </c>
      <c r="AB78" s="264" t="s">
        <v>1078</v>
      </c>
      <c r="AC78" s="264" t="s">
        <v>1077</v>
      </c>
      <c r="AD78" s="264" t="s">
        <v>1078</v>
      </c>
      <c r="AE78" s="264" t="s">
        <v>1077</v>
      </c>
      <c r="AF78" s="264" t="s">
        <v>1078</v>
      </c>
      <c r="AG78" s="264" t="s">
        <v>1077</v>
      </c>
      <c r="AH78" s="264" t="s">
        <v>1078</v>
      </c>
      <c r="AI78" s="264" t="s">
        <v>1077</v>
      </c>
      <c r="AJ78" s="264" t="s">
        <v>1077</v>
      </c>
      <c r="AK78" s="264" t="s">
        <v>1077</v>
      </c>
      <c r="AL78" s="264" t="s">
        <v>1077</v>
      </c>
      <c r="AM78" s="264" t="s">
        <v>1077</v>
      </c>
      <c r="AN78" s="264" t="s">
        <v>1077</v>
      </c>
      <c r="AO78" s="264" t="s">
        <v>1077</v>
      </c>
      <c r="AP78" s="264" t="s">
        <v>1077</v>
      </c>
      <c r="AQ78" s="265"/>
      <c r="AR78" s="265"/>
      <c r="AS78" s="266"/>
      <c r="AT78" s="267" t="s">
        <v>254</v>
      </c>
      <c r="AU78" s="257" t="s">
        <v>1633</v>
      </c>
      <c r="AV78" s="253" t="s">
        <v>1634</v>
      </c>
      <c r="AW78" s="268"/>
      <c r="AX78" s="253" t="s">
        <v>1635</v>
      </c>
      <c r="AY78" s="253" t="s">
        <v>1080</v>
      </c>
      <c r="AZ78" s="269" t="s">
        <v>1636</v>
      </c>
      <c r="BA78" s="261" t="s">
        <v>1082</v>
      </c>
      <c r="BB78" s="252" t="s">
        <v>1708</v>
      </c>
      <c r="BC78" s="270" t="s">
        <v>1709</v>
      </c>
      <c r="BD78" s="261" t="s">
        <v>1126</v>
      </c>
      <c r="BE78" s="252" t="s">
        <v>1128</v>
      </c>
      <c r="BF78" s="252"/>
      <c r="BG78" s="252" t="s">
        <v>1128</v>
      </c>
      <c r="BH78" s="252" t="s">
        <v>1082</v>
      </c>
      <c r="BI78" s="252" t="s">
        <v>1640</v>
      </c>
      <c r="BJ78" s="252" t="s">
        <v>1215</v>
      </c>
      <c r="BK78" s="254" t="s">
        <v>1131</v>
      </c>
      <c r="BL78" s="254" t="s">
        <v>1154</v>
      </c>
      <c r="BM78" s="254"/>
      <c r="BN78" s="271" t="s">
        <v>1641</v>
      </c>
      <c r="BO78" s="252"/>
      <c r="BP78" s="252"/>
      <c r="BQ78" s="270"/>
    </row>
    <row r="79" spans="1:69" s="272" customFormat="1" ht="278.39999999999998" hidden="1">
      <c r="A79" s="251" t="s">
        <v>1080</v>
      </c>
      <c r="B79" s="252" t="s">
        <v>1710</v>
      </c>
      <c r="C79" s="253" t="s">
        <v>307</v>
      </c>
      <c r="D79" s="254" t="s">
        <v>308</v>
      </c>
      <c r="E79" s="254" t="s">
        <v>1671</v>
      </c>
      <c r="F79" s="254" t="s">
        <v>1703</v>
      </c>
      <c r="G79" s="255" t="s">
        <v>1704</v>
      </c>
      <c r="H79" s="256" t="s">
        <v>1625</v>
      </c>
      <c r="I79" s="257" t="s">
        <v>1626</v>
      </c>
      <c r="J79" s="254" t="s">
        <v>1627</v>
      </c>
      <c r="K79" s="254" t="s">
        <v>1672</v>
      </c>
      <c r="L79" s="254" t="s">
        <v>1705</v>
      </c>
      <c r="M79" s="255" t="s">
        <v>1706</v>
      </c>
      <c r="N79" s="258"/>
      <c r="O79" s="258" t="s">
        <v>1075</v>
      </c>
      <c r="P79" s="255" t="s">
        <v>1707</v>
      </c>
      <c r="Q79" s="259" t="s">
        <v>895</v>
      </c>
      <c r="R79" s="252"/>
      <c r="S79" s="261" t="s">
        <v>230</v>
      </c>
      <c r="T79" s="262" t="s">
        <v>1697</v>
      </c>
      <c r="U79" s="263" t="s">
        <v>1077</v>
      </c>
      <c r="V79" s="264" t="s">
        <v>1077</v>
      </c>
      <c r="W79" s="264" t="s">
        <v>1078</v>
      </c>
      <c r="X79" s="264" t="s">
        <v>1077</v>
      </c>
      <c r="Y79" s="264" t="s">
        <v>1078</v>
      </c>
      <c r="Z79" s="264" t="s">
        <v>1077</v>
      </c>
      <c r="AA79" s="264" t="s">
        <v>1078</v>
      </c>
      <c r="AB79" s="264" t="s">
        <v>1077</v>
      </c>
      <c r="AC79" s="264" t="s">
        <v>1078</v>
      </c>
      <c r="AD79" s="264" t="s">
        <v>1077</v>
      </c>
      <c r="AE79" s="264" t="s">
        <v>1078</v>
      </c>
      <c r="AF79" s="264" t="s">
        <v>1077</v>
      </c>
      <c r="AG79" s="264" t="s">
        <v>1078</v>
      </c>
      <c r="AH79" s="264" t="s">
        <v>1077</v>
      </c>
      <c r="AI79" s="264" t="s">
        <v>1078</v>
      </c>
      <c r="AJ79" s="264" t="s">
        <v>1077</v>
      </c>
      <c r="AK79" s="264" t="s">
        <v>1077</v>
      </c>
      <c r="AL79" s="264" t="s">
        <v>1077</v>
      </c>
      <c r="AM79" s="264" t="s">
        <v>1077</v>
      </c>
      <c r="AN79" s="264" t="s">
        <v>1077</v>
      </c>
      <c r="AO79" s="264" t="s">
        <v>1077</v>
      </c>
      <c r="AP79" s="264" t="s">
        <v>1077</v>
      </c>
      <c r="AQ79" s="265"/>
      <c r="AR79" s="265"/>
      <c r="AS79" s="266"/>
      <c r="AT79" s="267" t="s">
        <v>287</v>
      </c>
      <c r="AU79" s="257" t="s">
        <v>1503</v>
      </c>
      <c r="AV79" s="253" t="s">
        <v>1080</v>
      </c>
      <c r="AW79" s="268" t="s">
        <v>1674</v>
      </c>
      <c r="AX79" s="253" t="s">
        <v>1503</v>
      </c>
      <c r="AY79" s="253" t="s">
        <v>1424</v>
      </c>
      <c r="AZ79" s="269" t="s">
        <v>1675</v>
      </c>
      <c r="BA79" s="261" t="s">
        <v>1082</v>
      </c>
      <c r="BB79" s="252" t="s">
        <v>1708</v>
      </c>
      <c r="BC79" s="270" t="s">
        <v>1709</v>
      </c>
      <c r="BD79" s="261" t="s">
        <v>1085</v>
      </c>
      <c r="BE79" s="260" t="s">
        <v>1676</v>
      </c>
      <c r="BF79" s="252" t="s">
        <v>1677</v>
      </c>
      <c r="BG79" s="252" t="s">
        <v>1106</v>
      </c>
      <c r="BH79" s="252" t="s">
        <v>1082</v>
      </c>
      <c r="BI79" s="252" t="s">
        <v>1640</v>
      </c>
      <c r="BJ79" s="252" t="s">
        <v>1215</v>
      </c>
      <c r="BK79" s="254" t="s">
        <v>1131</v>
      </c>
      <c r="BL79" s="254" t="s">
        <v>1082</v>
      </c>
      <c r="BM79" s="254" t="s">
        <v>1475</v>
      </c>
      <c r="BN79" s="271" t="s">
        <v>1641</v>
      </c>
      <c r="BO79" s="252" t="s">
        <v>1678</v>
      </c>
      <c r="BP79" s="252" t="s">
        <v>1679</v>
      </c>
      <c r="BQ79" s="270"/>
    </row>
    <row r="80" spans="1:69" s="272" customFormat="1" ht="191.4" hidden="1">
      <c r="A80" s="251" t="s">
        <v>1080</v>
      </c>
      <c r="B80" s="252" t="s">
        <v>1711</v>
      </c>
      <c r="C80" s="253" t="s">
        <v>307</v>
      </c>
      <c r="D80" s="254" t="s">
        <v>308</v>
      </c>
      <c r="E80" s="254" t="s">
        <v>309</v>
      </c>
      <c r="F80" s="254" t="s">
        <v>1712</v>
      </c>
      <c r="G80" s="255" t="s">
        <v>1713</v>
      </c>
      <c r="H80" s="256" t="s">
        <v>1625</v>
      </c>
      <c r="I80" s="257" t="s">
        <v>1626</v>
      </c>
      <c r="J80" s="254" t="s">
        <v>1627</v>
      </c>
      <c r="K80" s="254" t="s">
        <v>1628</v>
      </c>
      <c r="L80" s="254" t="s">
        <v>1714</v>
      </c>
      <c r="M80" s="255" t="s">
        <v>1715</v>
      </c>
      <c r="N80" s="258" t="s">
        <v>1122</v>
      </c>
      <c r="O80" s="258"/>
      <c r="P80" s="255" t="s">
        <v>1716</v>
      </c>
      <c r="Q80" s="259" t="s">
        <v>225</v>
      </c>
      <c r="R80" s="260" t="s">
        <v>1625</v>
      </c>
      <c r="S80" s="261" t="s">
        <v>1124</v>
      </c>
      <c r="T80" s="273"/>
      <c r="U80" s="263" t="s">
        <v>1078</v>
      </c>
      <c r="V80" s="264" t="s">
        <v>1078</v>
      </c>
      <c r="W80" s="264" t="s">
        <v>1077</v>
      </c>
      <c r="X80" s="264" t="s">
        <v>1078</v>
      </c>
      <c r="Y80" s="264" t="s">
        <v>1077</v>
      </c>
      <c r="Z80" s="264" t="s">
        <v>1078</v>
      </c>
      <c r="AA80" s="264" t="s">
        <v>1077</v>
      </c>
      <c r="AB80" s="264" t="s">
        <v>1078</v>
      </c>
      <c r="AC80" s="264" t="s">
        <v>1077</v>
      </c>
      <c r="AD80" s="264" t="s">
        <v>1078</v>
      </c>
      <c r="AE80" s="264" t="s">
        <v>1077</v>
      </c>
      <c r="AF80" s="264" t="s">
        <v>1078</v>
      </c>
      <c r="AG80" s="264" t="s">
        <v>1077</v>
      </c>
      <c r="AH80" s="264" t="s">
        <v>1078</v>
      </c>
      <c r="AI80" s="264" t="s">
        <v>1077</v>
      </c>
      <c r="AJ80" s="264" t="s">
        <v>1077</v>
      </c>
      <c r="AK80" s="264" t="s">
        <v>1077</v>
      </c>
      <c r="AL80" s="264" t="s">
        <v>1077</v>
      </c>
      <c r="AM80" s="264" t="s">
        <v>1077</v>
      </c>
      <c r="AN80" s="264" t="s">
        <v>1077</v>
      </c>
      <c r="AO80" s="264" t="s">
        <v>1077</v>
      </c>
      <c r="AP80" s="264" t="s">
        <v>1077</v>
      </c>
      <c r="AQ80" s="265"/>
      <c r="AR80" s="265"/>
      <c r="AS80" s="266"/>
      <c r="AT80" s="267" t="s">
        <v>254</v>
      </c>
      <c r="AU80" s="257" t="s">
        <v>1633</v>
      </c>
      <c r="AV80" s="253" t="s">
        <v>1634</v>
      </c>
      <c r="AW80" s="268"/>
      <c r="AX80" s="253" t="s">
        <v>1635</v>
      </c>
      <c r="AY80" s="253" t="s">
        <v>1080</v>
      </c>
      <c r="AZ80" s="269" t="s">
        <v>1636</v>
      </c>
      <c r="BA80" s="261" t="s">
        <v>1082</v>
      </c>
      <c r="BB80" s="252" t="s">
        <v>1717</v>
      </c>
      <c r="BC80" s="270" t="s">
        <v>1718</v>
      </c>
      <c r="BD80" s="261" t="s">
        <v>1126</v>
      </c>
      <c r="BE80" s="252" t="s">
        <v>1128</v>
      </c>
      <c r="BF80" s="252"/>
      <c r="BG80" s="252" t="s">
        <v>1128</v>
      </c>
      <c r="BH80" s="252" t="s">
        <v>1082</v>
      </c>
      <c r="BI80" s="252" t="s">
        <v>1640</v>
      </c>
      <c r="BJ80" s="252" t="s">
        <v>1215</v>
      </c>
      <c r="BK80" s="254" t="s">
        <v>1131</v>
      </c>
      <c r="BL80" s="254" t="s">
        <v>1154</v>
      </c>
      <c r="BM80" s="254"/>
      <c r="BN80" s="271" t="s">
        <v>1641</v>
      </c>
      <c r="BO80" s="252"/>
      <c r="BP80" s="252"/>
      <c r="BQ80" s="270"/>
    </row>
    <row r="81" spans="1:69" s="272" customFormat="1" ht="191.4" hidden="1">
      <c r="A81" s="251" t="s">
        <v>1080</v>
      </c>
      <c r="B81" s="252" t="s">
        <v>1719</v>
      </c>
      <c r="C81" s="253" t="s">
        <v>307</v>
      </c>
      <c r="D81" s="254" t="s">
        <v>308</v>
      </c>
      <c r="E81" s="254" t="s">
        <v>1671</v>
      </c>
      <c r="F81" s="254" t="s">
        <v>1712</v>
      </c>
      <c r="G81" s="255" t="s">
        <v>1713</v>
      </c>
      <c r="H81" s="256" t="s">
        <v>1625</v>
      </c>
      <c r="I81" s="257" t="s">
        <v>1626</v>
      </c>
      <c r="J81" s="254" t="s">
        <v>1627</v>
      </c>
      <c r="K81" s="254" t="s">
        <v>1672</v>
      </c>
      <c r="L81" s="254" t="s">
        <v>1714</v>
      </c>
      <c r="M81" s="255" t="s">
        <v>1715</v>
      </c>
      <c r="N81" s="258"/>
      <c r="O81" s="258" t="s">
        <v>1075</v>
      </c>
      <c r="P81" s="255" t="s">
        <v>1716</v>
      </c>
      <c r="Q81" s="259" t="s">
        <v>895</v>
      </c>
      <c r="R81" s="252"/>
      <c r="S81" s="261" t="s">
        <v>225</v>
      </c>
      <c r="T81" s="262" t="s">
        <v>1625</v>
      </c>
      <c r="U81" s="263" t="s">
        <v>1077</v>
      </c>
      <c r="V81" s="264" t="s">
        <v>1077</v>
      </c>
      <c r="W81" s="264" t="s">
        <v>1078</v>
      </c>
      <c r="X81" s="264" t="s">
        <v>1077</v>
      </c>
      <c r="Y81" s="264" t="s">
        <v>1078</v>
      </c>
      <c r="Z81" s="264" t="s">
        <v>1077</v>
      </c>
      <c r="AA81" s="264" t="s">
        <v>1078</v>
      </c>
      <c r="AB81" s="264" t="s">
        <v>1077</v>
      </c>
      <c r="AC81" s="264" t="s">
        <v>1078</v>
      </c>
      <c r="AD81" s="264" t="s">
        <v>1077</v>
      </c>
      <c r="AE81" s="264" t="s">
        <v>1078</v>
      </c>
      <c r="AF81" s="264" t="s">
        <v>1077</v>
      </c>
      <c r="AG81" s="264" t="s">
        <v>1078</v>
      </c>
      <c r="AH81" s="264" t="s">
        <v>1077</v>
      </c>
      <c r="AI81" s="264" t="s">
        <v>1078</v>
      </c>
      <c r="AJ81" s="264" t="s">
        <v>1077</v>
      </c>
      <c r="AK81" s="264" t="s">
        <v>1077</v>
      </c>
      <c r="AL81" s="264" t="s">
        <v>1077</v>
      </c>
      <c r="AM81" s="264" t="s">
        <v>1077</v>
      </c>
      <c r="AN81" s="264" t="s">
        <v>1077</v>
      </c>
      <c r="AO81" s="264" t="s">
        <v>1077</v>
      </c>
      <c r="AP81" s="264" t="s">
        <v>1077</v>
      </c>
      <c r="AQ81" s="265"/>
      <c r="AR81" s="265"/>
      <c r="AS81" s="266"/>
      <c r="AT81" s="267" t="s">
        <v>287</v>
      </c>
      <c r="AU81" s="257" t="s">
        <v>1503</v>
      </c>
      <c r="AV81" s="253" t="s">
        <v>1080</v>
      </c>
      <c r="AW81" s="268" t="s">
        <v>1674</v>
      </c>
      <c r="AX81" s="253" t="s">
        <v>1503</v>
      </c>
      <c r="AY81" s="253" t="s">
        <v>1424</v>
      </c>
      <c r="AZ81" s="269" t="s">
        <v>1675</v>
      </c>
      <c r="BA81" s="261" t="s">
        <v>1082</v>
      </c>
      <c r="BB81" s="252" t="s">
        <v>1717</v>
      </c>
      <c r="BC81" s="270" t="s">
        <v>1718</v>
      </c>
      <c r="BD81" s="261" t="s">
        <v>1085</v>
      </c>
      <c r="BE81" s="260" t="s">
        <v>1676</v>
      </c>
      <c r="BF81" s="252" t="s">
        <v>1677</v>
      </c>
      <c r="BG81" s="252" t="s">
        <v>1106</v>
      </c>
      <c r="BH81" s="252" t="s">
        <v>1082</v>
      </c>
      <c r="BI81" s="252" t="s">
        <v>1640</v>
      </c>
      <c r="BJ81" s="252" t="s">
        <v>1215</v>
      </c>
      <c r="BK81" s="254" t="s">
        <v>1131</v>
      </c>
      <c r="BL81" s="254" t="s">
        <v>1082</v>
      </c>
      <c r="BM81" s="254" t="s">
        <v>1475</v>
      </c>
      <c r="BN81" s="271" t="s">
        <v>1641</v>
      </c>
      <c r="BO81" s="252" t="s">
        <v>1678</v>
      </c>
      <c r="BP81" s="252" t="s">
        <v>1679</v>
      </c>
      <c r="BQ81" s="270"/>
    </row>
    <row r="82" spans="1:69" s="272" customFormat="1" ht="156.6" hidden="1">
      <c r="A82" s="251" t="s">
        <v>1080</v>
      </c>
      <c r="B82" s="282" t="s">
        <v>1720</v>
      </c>
      <c r="C82" s="253" t="s">
        <v>307</v>
      </c>
      <c r="D82" s="254" t="s">
        <v>308</v>
      </c>
      <c r="E82" s="254" t="s">
        <v>1721</v>
      </c>
      <c r="F82" s="254" t="s">
        <v>1722</v>
      </c>
      <c r="G82" s="255" t="s">
        <v>1723</v>
      </c>
      <c r="H82" s="256" t="s">
        <v>1625</v>
      </c>
      <c r="I82" s="257" t="s">
        <v>1626</v>
      </c>
      <c r="J82" s="254" t="s">
        <v>1627</v>
      </c>
      <c r="K82" s="254" t="s">
        <v>1724</v>
      </c>
      <c r="L82" s="254" t="s">
        <v>1725</v>
      </c>
      <c r="M82" s="255" t="s">
        <v>1726</v>
      </c>
      <c r="N82" s="258"/>
      <c r="O82" s="258" t="s">
        <v>1075</v>
      </c>
      <c r="P82" s="255" t="s">
        <v>1727</v>
      </c>
      <c r="Q82" s="259" t="s">
        <v>895</v>
      </c>
      <c r="R82" s="252"/>
      <c r="S82" s="261" t="s">
        <v>225</v>
      </c>
      <c r="T82" s="262" t="s">
        <v>1728</v>
      </c>
      <c r="U82" s="263" t="s">
        <v>1077</v>
      </c>
      <c r="V82" s="264" t="s">
        <v>1077</v>
      </c>
      <c r="W82" s="264" t="s">
        <v>1078</v>
      </c>
      <c r="X82" s="264" t="s">
        <v>1077</v>
      </c>
      <c r="Y82" s="264" t="s">
        <v>1078</v>
      </c>
      <c r="Z82" s="264" t="s">
        <v>1077</v>
      </c>
      <c r="AA82" s="264" t="s">
        <v>1078</v>
      </c>
      <c r="AB82" s="264" t="s">
        <v>1077</v>
      </c>
      <c r="AC82" s="264" t="s">
        <v>1078</v>
      </c>
      <c r="AD82" s="264" t="s">
        <v>1077</v>
      </c>
      <c r="AE82" s="264" t="s">
        <v>1078</v>
      </c>
      <c r="AF82" s="264" t="s">
        <v>1077</v>
      </c>
      <c r="AG82" s="264" t="s">
        <v>1078</v>
      </c>
      <c r="AH82" s="264" t="s">
        <v>1077</v>
      </c>
      <c r="AI82" s="264" t="s">
        <v>1078</v>
      </c>
      <c r="AJ82" s="264" t="s">
        <v>1077</v>
      </c>
      <c r="AK82" s="264" t="s">
        <v>1077</v>
      </c>
      <c r="AL82" s="264" t="s">
        <v>1077</v>
      </c>
      <c r="AM82" s="264" t="s">
        <v>1077</v>
      </c>
      <c r="AN82" s="264" t="s">
        <v>1077</v>
      </c>
      <c r="AO82" s="264" t="s">
        <v>1077</v>
      </c>
      <c r="AP82" s="264" t="s">
        <v>1077</v>
      </c>
      <c r="AQ82" s="265"/>
      <c r="AR82" s="265"/>
      <c r="AS82" s="266"/>
      <c r="AT82" s="267" t="s">
        <v>287</v>
      </c>
      <c r="AU82" s="257" t="s">
        <v>1503</v>
      </c>
      <c r="AV82" s="253" t="s">
        <v>1080</v>
      </c>
      <c r="AW82" s="268" t="s">
        <v>1674</v>
      </c>
      <c r="AX82" s="253" t="s">
        <v>1503</v>
      </c>
      <c r="AY82" s="253" t="s">
        <v>1424</v>
      </c>
      <c r="AZ82" s="269" t="s">
        <v>1675</v>
      </c>
      <c r="BA82" s="261" t="s">
        <v>1082</v>
      </c>
      <c r="BB82" s="252" t="s">
        <v>1729</v>
      </c>
      <c r="BC82" s="270" t="s">
        <v>1730</v>
      </c>
      <c r="BD82" s="261" t="s">
        <v>1085</v>
      </c>
      <c r="BE82" s="260" t="s">
        <v>1676</v>
      </c>
      <c r="BF82" s="252" t="s">
        <v>1677</v>
      </c>
      <c r="BG82" s="252" t="s">
        <v>1106</v>
      </c>
      <c r="BH82" s="252" t="s">
        <v>1082</v>
      </c>
      <c r="BI82" s="252" t="s">
        <v>1640</v>
      </c>
      <c r="BJ82" s="252" t="s">
        <v>1215</v>
      </c>
      <c r="BK82" s="254" t="s">
        <v>1131</v>
      </c>
      <c r="BL82" s="254" t="s">
        <v>1082</v>
      </c>
      <c r="BM82" s="254" t="s">
        <v>1475</v>
      </c>
      <c r="BN82" s="271" t="s">
        <v>1641</v>
      </c>
      <c r="BO82" s="252" t="s">
        <v>1678</v>
      </c>
      <c r="BP82" s="252" t="s">
        <v>1679</v>
      </c>
      <c r="BQ82" s="270"/>
    </row>
    <row r="83" spans="1:69" s="272" customFormat="1" ht="174" hidden="1">
      <c r="A83" s="251" t="s">
        <v>1080</v>
      </c>
      <c r="B83" s="252" t="s">
        <v>1731</v>
      </c>
      <c r="C83" s="253" t="s">
        <v>307</v>
      </c>
      <c r="D83" s="254" t="s">
        <v>308</v>
      </c>
      <c r="E83" s="254" t="s">
        <v>1732</v>
      </c>
      <c r="F83" s="254" t="s">
        <v>1733</v>
      </c>
      <c r="G83" s="255" t="s">
        <v>1734</v>
      </c>
      <c r="H83" s="256" t="s">
        <v>1625</v>
      </c>
      <c r="I83" s="257" t="s">
        <v>1626</v>
      </c>
      <c r="J83" s="254" t="s">
        <v>1627</v>
      </c>
      <c r="K83" s="254" t="s">
        <v>1735</v>
      </c>
      <c r="L83" s="254" t="s">
        <v>1736</v>
      </c>
      <c r="M83" s="255" t="s">
        <v>1737</v>
      </c>
      <c r="N83" s="258"/>
      <c r="O83" s="258" t="s">
        <v>1075</v>
      </c>
      <c r="P83" s="255"/>
      <c r="Q83" s="259" t="s">
        <v>895</v>
      </c>
      <c r="R83" s="252"/>
      <c r="S83" s="261" t="s">
        <v>225</v>
      </c>
      <c r="T83" s="262" t="s">
        <v>1625</v>
      </c>
      <c r="U83" s="263" t="s">
        <v>1077</v>
      </c>
      <c r="V83" s="264" t="s">
        <v>1077</v>
      </c>
      <c r="W83" s="264" t="s">
        <v>1078</v>
      </c>
      <c r="X83" s="264" t="s">
        <v>1077</v>
      </c>
      <c r="Y83" s="264" t="s">
        <v>1078</v>
      </c>
      <c r="Z83" s="264" t="s">
        <v>1077</v>
      </c>
      <c r="AA83" s="264" t="s">
        <v>1078</v>
      </c>
      <c r="AB83" s="264" t="s">
        <v>1077</v>
      </c>
      <c r="AC83" s="264" t="s">
        <v>1078</v>
      </c>
      <c r="AD83" s="264" t="s">
        <v>1077</v>
      </c>
      <c r="AE83" s="264" t="s">
        <v>1078</v>
      </c>
      <c r="AF83" s="264" t="s">
        <v>1077</v>
      </c>
      <c r="AG83" s="264" t="s">
        <v>1078</v>
      </c>
      <c r="AH83" s="264" t="s">
        <v>1077</v>
      </c>
      <c r="AI83" s="264" t="s">
        <v>1078</v>
      </c>
      <c r="AJ83" s="264" t="s">
        <v>1077</v>
      </c>
      <c r="AK83" s="264" t="s">
        <v>1077</v>
      </c>
      <c r="AL83" s="264" t="s">
        <v>1077</v>
      </c>
      <c r="AM83" s="264" t="s">
        <v>1077</v>
      </c>
      <c r="AN83" s="264" t="s">
        <v>1077</v>
      </c>
      <c r="AO83" s="264" t="s">
        <v>1077</v>
      </c>
      <c r="AP83" s="264" t="s">
        <v>1078</v>
      </c>
      <c r="AQ83" s="265" t="s">
        <v>1206</v>
      </c>
      <c r="AR83" s="265" t="s">
        <v>1195</v>
      </c>
      <c r="AS83" s="266" t="s">
        <v>1334</v>
      </c>
      <c r="AT83" s="267" t="s">
        <v>287</v>
      </c>
      <c r="AU83" s="257" t="s">
        <v>1503</v>
      </c>
      <c r="AV83" s="253" t="s">
        <v>1080</v>
      </c>
      <c r="AW83" s="268" t="s">
        <v>1674</v>
      </c>
      <c r="AX83" s="253" t="s">
        <v>1503</v>
      </c>
      <c r="AY83" s="253" t="s">
        <v>1424</v>
      </c>
      <c r="AZ83" s="269" t="s">
        <v>1675</v>
      </c>
      <c r="BA83" s="261" t="s">
        <v>1082</v>
      </c>
      <c r="BB83" s="252" t="s">
        <v>1738</v>
      </c>
      <c r="BC83" s="270" t="s">
        <v>1739</v>
      </c>
      <c r="BD83" s="261" t="s">
        <v>1085</v>
      </c>
      <c r="BE83" s="260" t="s">
        <v>1676</v>
      </c>
      <c r="BF83" s="252" t="s">
        <v>1677</v>
      </c>
      <c r="BG83" s="252" t="s">
        <v>1106</v>
      </c>
      <c r="BH83" s="252" t="s">
        <v>1082</v>
      </c>
      <c r="BI83" s="252" t="s">
        <v>1640</v>
      </c>
      <c r="BJ83" s="252" t="s">
        <v>1215</v>
      </c>
      <c r="BK83" s="254" t="s">
        <v>1153</v>
      </c>
      <c r="BL83" s="254" t="s">
        <v>1082</v>
      </c>
      <c r="BM83" s="254" t="s">
        <v>1475</v>
      </c>
      <c r="BN83" s="271" t="s">
        <v>1641</v>
      </c>
      <c r="BO83" s="252" t="s">
        <v>1678</v>
      </c>
      <c r="BP83" s="252" t="s">
        <v>1679</v>
      </c>
      <c r="BQ83" s="270"/>
    </row>
    <row r="84" spans="1:69" s="272" customFormat="1" ht="348" hidden="1">
      <c r="A84" s="251" t="s">
        <v>1080</v>
      </c>
      <c r="B84" s="252" t="s">
        <v>1740</v>
      </c>
      <c r="C84" s="253" t="s">
        <v>307</v>
      </c>
      <c r="D84" s="254" t="s">
        <v>308</v>
      </c>
      <c r="E84" s="254" t="s">
        <v>316</v>
      </c>
      <c r="F84" s="254" t="s">
        <v>1741</v>
      </c>
      <c r="G84" s="255" t="s">
        <v>1742</v>
      </c>
      <c r="H84" s="256" t="s">
        <v>1625</v>
      </c>
      <c r="I84" s="257" t="s">
        <v>1626</v>
      </c>
      <c r="J84" s="254" t="s">
        <v>1627</v>
      </c>
      <c r="K84" s="254" t="s">
        <v>1743</v>
      </c>
      <c r="L84" s="254" t="s">
        <v>1744</v>
      </c>
      <c r="M84" s="255" t="s">
        <v>1745</v>
      </c>
      <c r="N84" s="258" t="s">
        <v>1122</v>
      </c>
      <c r="O84" s="258"/>
      <c r="P84" s="255" t="s">
        <v>1746</v>
      </c>
      <c r="Q84" s="259" t="s">
        <v>225</v>
      </c>
      <c r="R84" s="260" t="s">
        <v>1747</v>
      </c>
      <c r="S84" s="261" t="s">
        <v>1124</v>
      </c>
      <c r="T84" s="273"/>
      <c r="U84" s="263" t="s">
        <v>1078</v>
      </c>
      <c r="V84" s="264" t="s">
        <v>1078</v>
      </c>
      <c r="W84" s="264" t="s">
        <v>1077</v>
      </c>
      <c r="X84" s="264" t="s">
        <v>1078</v>
      </c>
      <c r="Y84" s="264" t="s">
        <v>1077</v>
      </c>
      <c r="Z84" s="264" t="s">
        <v>1078</v>
      </c>
      <c r="AA84" s="264" t="s">
        <v>1077</v>
      </c>
      <c r="AB84" s="264" t="s">
        <v>1078</v>
      </c>
      <c r="AC84" s="264" t="s">
        <v>1077</v>
      </c>
      <c r="AD84" s="264" t="s">
        <v>1078</v>
      </c>
      <c r="AE84" s="264" t="s">
        <v>1077</v>
      </c>
      <c r="AF84" s="264" t="s">
        <v>1078</v>
      </c>
      <c r="AG84" s="264" t="s">
        <v>1077</v>
      </c>
      <c r="AH84" s="264" t="s">
        <v>1078</v>
      </c>
      <c r="AI84" s="264" t="s">
        <v>1077</v>
      </c>
      <c r="AJ84" s="264" t="s">
        <v>1077</v>
      </c>
      <c r="AK84" s="264" t="s">
        <v>1077</v>
      </c>
      <c r="AL84" s="264" t="s">
        <v>1077</v>
      </c>
      <c r="AM84" s="264" t="s">
        <v>1077</v>
      </c>
      <c r="AN84" s="264" t="s">
        <v>1077</v>
      </c>
      <c r="AO84" s="264" t="s">
        <v>1078</v>
      </c>
      <c r="AP84" s="264" t="s">
        <v>1077</v>
      </c>
      <c r="AQ84" s="265" t="s">
        <v>1195</v>
      </c>
      <c r="AR84" s="265" t="s">
        <v>1290</v>
      </c>
      <c r="AS84" s="276" t="s">
        <v>1206</v>
      </c>
      <c r="AT84" s="277" t="s">
        <v>287</v>
      </c>
      <c r="AU84" s="257" t="s">
        <v>1503</v>
      </c>
      <c r="AV84" s="253" t="s">
        <v>1080</v>
      </c>
      <c r="AW84" s="268" t="s">
        <v>1748</v>
      </c>
      <c r="AX84" s="253" t="s">
        <v>1503</v>
      </c>
      <c r="AY84" s="253" t="s">
        <v>1080</v>
      </c>
      <c r="AZ84" s="269" t="s">
        <v>1749</v>
      </c>
      <c r="BA84" s="261" t="s">
        <v>1082</v>
      </c>
      <c r="BB84" s="252" t="s">
        <v>1750</v>
      </c>
      <c r="BC84" s="270" t="s">
        <v>1751</v>
      </c>
      <c r="BD84" s="261" t="s">
        <v>1085</v>
      </c>
      <c r="BE84" s="260" t="s">
        <v>1752</v>
      </c>
      <c r="BF84" s="252" t="s">
        <v>1677</v>
      </c>
      <c r="BG84" s="252" t="s">
        <v>1128</v>
      </c>
      <c r="BH84" s="252" t="s">
        <v>1082</v>
      </c>
      <c r="BI84" s="252" t="s">
        <v>1753</v>
      </c>
      <c r="BJ84" s="252" t="s">
        <v>1130</v>
      </c>
      <c r="BK84" s="254"/>
      <c r="BL84" s="254" t="s">
        <v>1082</v>
      </c>
      <c r="BM84" s="254" t="s">
        <v>1475</v>
      </c>
      <c r="BN84" s="271" t="s">
        <v>1754</v>
      </c>
      <c r="BO84" s="252" t="s">
        <v>1678</v>
      </c>
      <c r="BP84" s="252" t="s">
        <v>1679</v>
      </c>
      <c r="BQ84" s="270"/>
    </row>
    <row r="85" spans="1:69" s="272" customFormat="1" ht="348" hidden="1">
      <c r="A85" s="251" t="s">
        <v>1080</v>
      </c>
      <c r="B85" s="252" t="s">
        <v>1755</v>
      </c>
      <c r="C85" s="253" t="s">
        <v>307</v>
      </c>
      <c r="D85" s="254" t="s">
        <v>308</v>
      </c>
      <c r="E85" s="254" t="s">
        <v>316</v>
      </c>
      <c r="F85" s="254" t="s">
        <v>1741</v>
      </c>
      <c r="G85" s="255" t="s">
        <v>1742</v>
      </c>
      <c r="H85" s="256" t="s">
        <v>1756</v>
      </c>
      <c r="I85" s="257" t="s">
        <v>1626</v>
      </c>
      <c r="J85" s="254" t="s">
        <v>1627</v>
      </c>
      <c r="K85" s="254" t="s">
        <v>1743</v>
      </c>
      <c r="L85" s="254" t="s">
        <v>1744</v>
      </c>
      <c r="M85" s="255" t="s">
        <v>1745</v>
      </c>
      <c r="N85" s="258"/>
      <c r="O85" s="258" t="s">
        <v>1075</v>
      </c>
      <c r="P85" s="255" t="s">
        <v>1746</v>
      </c>
      <c r="Q85" s="259" t="s">
        <v>895</v>
      </c>
      <c r="R85" s="252"/>
      <c r="S85" s="261" t="s">
        <v>225</v>
      </c>
      <c r="T85" s="262" t="s">
        <v>1757</v>
      </c>
      <c r="U85" s="263" t="s">
        <v>1077</v>
      </c>
      <c r="V85" s="264" t="s">
        <v>1077</v>
      </c>
      <c r="W85" s="264" t="s">
        <v>1078</v>
      </c>
      <c r="X85" s="264" t="s">
        <v>1077</v>
      </c>
      <c r="Y85" s="264" t="s">
        <v>1078</v>
      </c>
      <c r="Z85" s="264" t="s">
        <v>1077</v>
      </c>
      <c r="AA85" s="264" t="s">
        <v>1078</v>
      </c>
      <c r="AB85" s="264" t="s">
        <v>1077</v>
      </c>
      <c r="AC85" s="264" t="s">
        <v>1078</v>
      </c>
      <c r="AD85" s="264" t="s">
        <v>1077</v>
      </c>
      <c r="AE85" s="264" t="s">
        <v>1078</v>
      </c>
      <c r="AF85" s="264" t="s">
        <v>1077</v>
      </c>
      <c r="AG85" s="264" t="s">
        <v>1078</v>
      </c>
      <c r="AH85" s="264" t="s">
        <v>1077</v>
      </c>
      <c r="AI85" s="264" t="s">
        <v>1078</v>
      </c>
      <c r="AJ85" s="264" t="s">
        <v>1077</v>
      </c>
      <c r="AK85" s="264" t="s">
        <v>1077</v>
      </c>
      <c r="AL85" s="264" t="s">
        <v>1077</v>
      </c>
      <c r="AM85" s="264" t="s">
        <v>1077</v>
      </c>
      <c r="AN85" s="264" t="s">
        <v>1077</v>
      </c>
      <c r="AO85" s="264" t="s">
        <v>1077</v>
      </c>
      <c r="AP85" s="264" t="s">
        <v>1078</v>
      </c>
      <c r="AQ85" s="265" t="s">
        <v>1195</v>
      </c>
      <c r="AR85" s="265" t="s">
        <v>1290</v>
      </c>
      <c r="AS85" s="276" t="s">
        <v>1206</v>
      </c>
      <c r="AT85" s="277" t="s">
        <v>287</v>
      </c>
      <c r="AU85" s="257" t="s">
        <v>1503</v>
      </c>
      <c r="AV85" s="253" t="s">
        <v>1080</v>
      </c>
      <c r="AW85" s="268" t="s">
        <v>1674</v>
      </c>
      <c r="AX85" s="253" t="s">
        <v>1503</v>
      </c>
      <c r="AY85" s="253" t="s">
        <v>1424</v>
      </c>
      <c r="AZ85" s="269" t="s">
        <v>1675</v>
      </c>
      <c r="BA85" s="261" t="s">
        <v>1082</v>
      </c>
      <c r="BB85" s="252" t="s">
        <v>1750</v>
      </c>
      <c r="BC85" s="270" t="s">
        <v>1751</v>
      </c>
      <c r="BD85" s="261" t="s">
        <v>1085</v>
      </c>
      <c r="BE85" s="260" t="s">
        <v>1676</v>
      </c>
      <c r="BF85" s="252" t="s">
        <v>1677</v>
      </c>
      <c r="BG85" s="252" t="s">
        <v>1106</v>
      </c>
      <c r="BH85" s="252" t="s">
        <v>1082</v>
      </c>
      <c r="BI85" s="252" t="s">
        <v>1640</v>
      </c>
      <c r="BJ85" s="252" t="s">
        <v>1130</v>
      </c>
      <c r="BK85" s="254"/>
      <c r="BL85" s="254" t="s">
        <v>1082</v>
      </c>
      <c r="BM85" s="254" t="s">
        <v>1475</v>
      </c>
      <c r="BN85" s="271" t="s">
        <v>1641</v>
      </c>
      <c r="BO85" s="252" t="s">
        <v>1678</v>
      </c>
      <c r="BP85" s="252" t="s">
        <v>1679</v>
      </c>
      <c r="BQ85" s="270"/>
    </row>
    <row r="86" spans="1:69" s="272" customFormat="1" ht="409.6" hidden="1">
      <c r="A86" s="251" t="s">
        <v>1080</v>
      </c>
      <c r="B86" s="252" t="s">
        <v>1758</v>
      </c>
      <c r="C86" s="253" t="s">
        <v>307</v>
      </c>
      <c r="D86" s="254" t="s">
        <v>308</v>
      </c>
      <c r="E86" s="254" t="s">
        <v>316</v>
      </c>
      <c r="F86" s="254" t="s">
        <v>1759</v>
      </c>
      <c r="G86" s="255" t="s">
        <v>1760</v>
      </c>
      <c r="H86" s="256" t="s">
        <v>1625</v>
      </c>
      <c r="I86" s="257" t="s">
        <v>1626</v>
      </c>
      <c r="J86" s="254" t="s">
        <v>1627</v>
      </c>
      <c r="K86" s="254" t="s">
        <v>1743</v>
      </c>
      <c r="L86" s="254" t="s">
        <v>1761</v>
      </c>
      <c r="M86" s="255" t="s">
        <v>1762</v>
      </c>
      <c r="N86" s="258" t="s">
        <v>1122</v>
      </c>
      <c r="O86" s="258"/>
      <c r="P86" s="255" t="s">
        <v>1763</v>
      </c>
      <c r="Q86" s="259" t="s">
        <v>225</v>
      </c>
      <c r="R86" s="260" t="s">
        <v>1747</v>
      </c>
      <c r="S86" s="261" t="s">
        <v>1124</v>
      </c>
      <c r="T86" s="273"/>
      <c r="U86" s="263" t="s">
        <v>1078</v>
      </c>
      <c r="V86" s="264" t="s">
        <v>1078</v>
      </c>
      <c r="W86" s="264" t="s">
        <v>1077</v>
      </c>
      <c r="X86" s="264" t="s">
        <v>1078</v>
      </c>
      <c r="Y86" s="264" t="s">
        <v>1077</v>
      </c>
      <c r="Z86" s="264" t="s">
        <v>1078</v>
      </c>
      <c r="AA86" s="264" t="s">
        <v>1077</v>
      </c>
      <c r="AB86" s="264" t="s">
        <v>1078</v>
      </c>
      <c r="AC86" s="264" t="s">
        <v>1077</v>
      </c>
      <c r="AD86" s="264" t="s">
        <v>1078</v>
      </c>
      <c r="AE86" s="264" t="s">
        <v>1077</v>
      </c>
      <c r="AF86" s="264" t="s">
        <v>1078</v>
      </c>
      <c r="AG86" s="264" t="s">
        <v>1077</v>
      </c>
      <c r="AH86" s="264" t="s">
        <v>1078</v>
      </c>
      <c r="AI86" s="264" t="s">
        <v>1077</v>
      </c>
      <c r="AJ86" s="264" t="s">
        <v>1077</v>
      </c>
      <c r="AK86" s="264" t="s">
        <v>1077</v>
      </c>
      <c r="AL86" s="264" t="s">
        <v>1077</v>
      </c>
      <c r="AM86" s="264" t="s">
        <v>1077</v>
      </c>
      <c r="AN86" s="264" t="s">
        <v>1077</v>
      </c>
      <c r="AO86" s="264" t="s">
        <v>1078</v>
      </c>
      <c r="AP86" s="264" t="s">
        <v>1077</v>
      </c>
      <c r="AQ86" s="265" t="s">
        <v>1206</v>
      </c>
      <c r="AR86" s="265" t="s">
        <v>1195</v>
      </c>
      <c r="AS86" s="283" t="s">
        <v>1290</v>
      </c>
      <c r="AT86" s="267" t="s">
        <v>287</v>
      </c>
      <c r="AU86" s="257" t="s">
        <v>1503</v>
      </c>
      <c r="AV86" s="253" t="s">
        <v>1080</v>
      </c>
      <c r="AW86" s="268" t="s">
        <v>1748</v>
      </c>
      <c r="AX86" s="253" t="s">
        <v>1503</v>
      </c>
      <c r="AY86" s="253" t="s">
        <v>1080</v>
      </c>
      <c r="AZ86" s="269" t="s">
        <v>1749</v>
      </c>
      <c r="BA86" s="261" t="s">
        <v>1082</v>
      </c>
      <c r="BB86" s="252" t="s">
        <v>1764</v>
      </c>
      <c r="BC86" s="270" t="s">
        <v>1765</v>
      </c>
      <c r="BD86" s="261" t="s">
        <v>1085</v>
      </c>
      <c r="BE86" s="260" t="s">
        <v>1752</v>
      </c>
      <c r="BF86" s="252" t="s">
        <v>1677</v>
      </c>
      <c r="BG86" s="252" t="s">
        <v>1128</v>
      </c>
      <c r="BH86" s="252" t="s">
        <v>1082</v>
      </c>
      <c r="BI86" s="252" t="s">
        <v>1753</v>
      </c>
      <c r="BJ86" s="252" t="s">
        <v>1130</v>
      </c>
      <c r="BK86" s="254"/>
      <c r="BL86" s="254" t="s">
        <v>1082</v>
      </c>
      <c r="BM86" s="254" t="s">
        <v>1475</v>
      </c>
      <c r="BN86" s="271" t="s">
        <v>1754</v>
      </c>
      <c r="BO86" s="252" t="s">
        <v>1678</v>
      </c>
      <c r="BP86" s="252" t="s">
        <v>1679</v>
      </c>
      <c r="BQ86" s="270"/>
    </row>
    <row r="87" spans="1:69" s="272" customFormat="1" ht="409.6" hidden="1">
      <c r="A87" s="251" t="s">
        <v>1080</v>
      </c>
      <c r="B87" s="252" t="s">
        <v>1766</v>
      </c>
      <c r="C87" s="253" t="s">
        <v>307</v>
      </c>
      <c r="D87" s="254" t="s">
        <v>308</v>
      </c>
      <c r="E87" s="254" t="s">
        <v>316</v>
      </c>
      <c r="F87" s="254" t="s">
        <v>1759</v>
      </c>
      <c r="G87" s="255" t="s">
        <v>1760</v>
      </c>
      <c r="H87" s="256" t="s">
        <v>1767</v>
      </c>
      <c r="I87" s="257" t="s">
        <v>1626</v>
      </c>
      <c r="J87" s="254" t="s">
        <v>1627</v>
      </c>
      <c r="K87" s="254" t="s">
        <v>1743</v>
      </c>
      <c r="L87" s="254" t="s">
        <v>1761</v>
      </c>
      <c r="M87" s="255" t="s">
        <v>1762</v>
      </c>
      <c r="N87" s="258"/>
      <c r="O87" s="258" t="s">
        <v>1075</v>
      </c>
      <c r="P87" s="255" t="s">
        <v>1763</v>
      </c>
      <c r="Q87" s="259" t="s">
        <v>895</v>
      </c>
      <c r="R87" s="252"/>
      <c r="S87" s="261" t="s">
        <v>225</v>
      </c>
      <c r="T87" s="262" t="s">
        <v>1747</v>
      </c>
      <c r="U87" s="263" t="s">
        <v>1077</v>
      </c>
      <c r="V87" s="264" t="s">
        <v>1077</v>
      </c>
      <c r="W87" s="264" t="s">
        <v>1078</v>
      </c>
      <c r="X87" s="264" t="s">
        <v>1077</v>
      </c>
      <c r="Y87" s="264" t="s">
        <v>1078</v>
      </c>
      <c r="Z87" s="264" t="s">
        <v>1077</v>
      </c>
      <c r="AA87" s="264" t="s">
        <v>1078</v>
      </c>
      <c r="AB87" s="264" t="s">
        <v>1077</v>
      </c>
      <c r="AC87" s="264" t="s">
        <v>1078</v>
      </c>
      <c r="AD87" s="264" t="s">
        <v>1077</v>
      </c>
      <c r="AE87" s="264" t="s">
        <v>1078</v>
      </c>
      <c r="AF87" s="264" t="s">
        <v>1077</v>
      </c>
      <c r="AG87" s="264" t="s">
        <v>1078</v>
      </c>
      <c r="AH87" s="264" t="s">
        <v>1077</v>
      </c>
      <c r="AI87" s="264" t="s">
        <v>1078</v>
      </c>
      <c r="AJ87" s="264" t="s">
        <v>1077</v>
      </c>
      <c r="AK87" s="264" t="s">
        <v>1077</v>
      </c>
      <c r="AL87" s="264" t="s">
        <v>1077</v>
      </c>
      <c r="AM87" s="264" t="s">
        <v>1077</v>
      </c>
      <c r="AN87" s="264" t="s">
        <v>1077</v>
      </c>
      <c r="AO87" s="264" t="s">
        <v>1077</v>
      </c>
      <c r="AP87" s="264" t="s">
        <v>1078</v>
      </c>
      <c r="AQ87" s="265" t="s">
        <v>1206</v>
      </c>
      <c r="AR87" s="265" t="s">
        <v>1195</v>
      </c>
      <c r="AS87" s="283" t="s">
        <v>1290</v>
      </c>
      <c r="AT87" s="267" t="s">
        <v>287</v>
      </c>
      <c r="AU87" s="257" t="s">
        <v>1503</v>
      </c>
      <c r="AV87" s="253" t="s">
        <v>1080</v>
      </c>
      <c r="AW87" s="268" t="s">
        <v>1674</v>
      </c>
      <c r="AX87" s="253" t="s">
        <v>1503</v>
      </c>
      <c r="AY87" s="253" t="s">
        <v>1424</v>
      </c>
      <c r="AZ87" s="269" t="s">
        <v>1675</v>
      </c>
      <c r="BA87" s="261" t="s">
        <v>1082</v>
      </c>
      <c r="BB87" s="252" t="s">
        <v>1764</v>
      </c>
      <c r="BC87" s="270" t="s">
        <v>1765</v>
      </c>
      <c r="BD87" s="261" t="s">
        <v>1085</v>
      </c>
      <c r="BE87" s="260" t="s">
        <v>1676</v>
      </c>
      <c r="BF87" s="252" t="s">
        <v>1677</v>
      </c>
      <c r="BG87" s="252" t="s">
        <v>1106</v>
      </c>
      <c r="BH87" s="252" t="s">
        <v>1082</v>
      </c>
      <c r="BI87" s="252" t="s">
        <v>1640</v>
      </c>
      <c r="BJ87" s="252" t="s">
        <v>1130</v>
      </c>
      <c r="BK87" s="254"/>
      <c r="BL87" s="254" t="s">
        <v>1082</v>
      </c>
      <c r="BM87" s="254" t="s">
        <v>1475</v>
      </c>
      <c r="BN87" s="271" t="s">
        <v>1641</v>
      </c>
      <c r="BO87" s="252" t="s">
        <v>1678</v>
      </c>
      <c r="BP87" s="252" t="s">
        <v>1679</v>
      </c>
      <c r="BQ87" s="270"/>
    </row>
    <row r="88" spans="1:69" s="272" customFormat="1" ht="409.6" hidden="1">
      <c r="A88" s="251" t="s">
        <v>1080</v>
      </c>
      <c r="B88" s="252" t="s">
        <v>1768</v>
      </c>
      <c r="C88" s="253" t="s">
        <v>307</v>
      </c>
      <c r="D88" s="254" t="s">
        <v>319</v>
      </c>
      <c r="E88" s="254"/>
      <c r="F88" s="254" t="s">
        <v>1769</v>
      </c>
      <c r="G88" s="255" t="s">
        <v>1770</v>
      </c>
      <c r="H88" s="256" t="s">
        <v>1771</v>
      </c>
      <c r="I88" s="257" t="s">
        <v>1626</v>
      </c>
      <c r="J88" s="254" t="s">
        <v>1772</v>
      </c>
      <c r="K88" s="254"/>
      <c r="L88" s="254" t="s">
        <v>1773</v>
      </c>
      <c r="M88" s="255" t="s">
        <v>1774</v>
      </c>
      <c r="N88" s="258" t="s">
        <v>1122</v>
      </c>
      <c r="O88" s="258"/>
      <c r="P88" s="255" t="s">
        <v>1775</v>
      </c>
      <c r="Q88" s="259" t="s">
        <v>230</v>
      </c>
      <c r="R88" s="252"/>
      <c r="S88" s="261" t="s">
        <v>1124</v>
      </c>
      <c r="T88" s="273"/>
      <c r="U88" s="263" t="s">
        <v>1078</v>
      </c>
      <c r="V88" s="264" t="s">
        <v>1078</v>
      </c>
      <c r="W88" s="264" t="s">
        <v>1077</v>
      </c>
      <c r="X88" s="264" t="s">
        <v>1078</v>
      </c>
      <c r="Y88" s="264" t="s">
        <v>1077</v>
      </c>
      <c r="Z88" s="264" t="s">
        <v>1078</v>
      </c>
      <c r="AA88" s="264" t="s">
        <v>1077</v>
      </c>
      <c r="AB88" s="264" t="s">
        <v>1078</v>
      </c>
      <c r="AC88" s="264" t="s">
        <v>1077</v>
      </c>
      <c r="AD88" s="264" t="s">
        <v>1078</v>
      </c>
      <c r="AE88" s="264" t="s">
        <v>1077</v>
      </c>
      <c r="AF88" s="264" t="s">
        <v>1078</v>
      </c>
      <c r="AG88" s="264" t="s">
        <v>1077</v>
      </c>
      <c r="AH88" s="264" t="s">
        <v>1078</v>
      </c>
      <c r="AI88" s="264" t="s">
        <v>1077</v>
      </c>
      <c r="AJ88" s="264" t="s">
        <v>1077</v>
      </c>
      <c r="AK88" s="264" t="s">
        <v>1077</v>
      </c>
      <c r="AL88" s="264" t="s">
        <v>1077</v>
      </c>
      <c r="AM88" s="264" t="s">
        <v>1077</v>
      </c>
      <c r="AN88" s="264" t="s">
        <v>1077</v>
      </c>
      <c r="AO88" s="264" t="s">
        <v>1077</v>
      </c>
      <c r="AP88" s="264" t="s">
        <v>1077</v>
      </c>
      <c r="AQ88" s="265"/>
      <c r="AR88" s="265"/>
      <c r="AS88" s="266"/>
      <c r="AT88" s="267" t="s">
        <v>254</v>
      </c>
      <c r="AU88" s="257" t="s">
        <v>1633</v>
      </c>
      <c r="AV88" s="253"/>
      <c r="AW88" s="268"/>
      <c r="AX88" s="253" t="s">
        <v>1503</v>
      </c>
      <c r="AY88" s="253" t="s">
        <v>1080</v>
      </c>
      <c r="AZ88" s="269" t="s">
        <v>1776</v>
      </c>
      <c r="BA88" s="261" t="s">
        <v>1082</v>
      </c>
      <c r="BB88" s="252" t="s">
        <v>1777</v>
      </c>
      <c r="BC88" s="270" t="s">
        <v>1778</v>
      </c>
      <c r="BD88" s="261" t="s">
        <v>1104</v>
      </c>
      <c r="BE88" s="260" t="s">
        <v>1779</v>
      </c>
      <c r="BF88" s="252"/>
      <c r="BG88" s="252" t="s">
        <v>1780</v>
      </c>
      <c r="BH88" s="252" t="s">
        <v>1082</v>
      </c>
      <c r="BI88" s="252" t="s">
        <v>1781</v>
      </c>
      <c r="BJ88" s="252" t="s">
        <v>1215</v>
      </c>
      <c r="BK88" s="254" t="s">
        <v>1782</v>
      </c>
      <c r="BL88" s="254" t="s">
        <v>1082</v>
      </c>
      <c r="BM88" s="254" t="s">
        <v>1783</v>
      </c>
      <c r="BN88" s="271" t="s">
        <v>1784</v>
      </c>
      <c r="BO88" s="252" t="s">
        <v>1785</v>
      </c>
      <c r="BP88" s="252" t="s">
        <v>1786</v>
      </c>
      <c r="BQ88" s="270"/>
    </row>
    <row r="89" spans="1:69" s="272" customFormat="1" ht="409.6" hidden="1">
      <c r="A89" s="251" t="s">
        <v>1080</v>
      </c>
      <c r="B89" s="252" t="s">
        <v>1787</v>
      </c>
      <c r="C89" s="253" t="s">
        <v>307</v>
      </c>
      <c r="D89" s="254" t="s">
        <v>319</v>
      </c>
      <c r="E89" s="254"/>
      <c r="F89" s="254" t="s">
        <v>1769</v>
      </c>
      <c r="G89" s="255" t="s">
        <v>1770</v>
      </c>
      <c r="H89" s="256" t="s">
        <v>1771</v>
      </c>
      <c r="I89" s="257" t="s">
        <v>1626</v>
      </c>
      <c r="J89" s="254" t="s">
        <v>1772</v>
      </c>
      <c r="K89" s="254"/>
      <c r="L89" s="254" t="s">
        <v>1773</v>
      </c>
      <c r="M89" s="255" t="s">
        <v>1774</v>
      </c>
      <c r="N89" s="258"/>
      <c r="O89" s="258" t="s">
        <v>1616</v>
      </c>
      <c r="P89" s="255" t="s">
        <v>1775</v>
      </c>
      <c r="Q89" s="259" t="s">
        <v>895</v>
      </c>
      <c r="R89" s="252"/>
      <c r="S89" s="261" t="s">
        <v>230</v>
      </c>
      <c r="T89" s="273"/>
      <c r="U89" s="263" t="s">
        <v>1077</v>
      </c>
      <c r="V89" s="264" t="s">
        <v>1077</v>
      </c>
      <c r="W89" s="264" t="s">
        <v>1078</v>
      </c>
      <c r="X89" s="264" t="s">
        <v>1077</v>
      </c>
      <c r="Y89" s="264" t="s">
        <v>1078</v>
      </c>
      <c r="Z89" s="264" t="s">
        <v>1077</v>
      </c>
      <c r="AA89" s="264" t="s">
        <v>1078</v>
      </c>
      <c r="AB89" s="264" t="s">
        <v>1077</v>
      </c>
      <c r="AC89" s="264" t="s">
        <v>1078</v>
      </c>
      <c r="AD89" s="264" t="s">
        <v>1077</v>
      </c>
      <c r="AE89" s="264" t="s">
        <v>1078</v>
      </c>
      <c r="AF89" s="264" t="s">
        <v>1077</v>
      </c>
      <c r="AG89" s="264" t="s">
        <v>1078</v>
      </c>
      <c r="AH89" s="264" t="s">
        <v>1077</v>
      </c>
      <c r="AI89" s="264" t="s">
        <v>1078</v>
      </c>
      <c r="AJ89" s="264" t="s">
        <v>1077</v>
      </c>
      <c r="AK89" s="264" t="s">
        <v>1077</v>
      </c>
      <c r="AL89" s="264" t="s">
        <v>1077</v>
      </c>
      <c r="AM89" s="264" t="s">
        <v>1077</v>
      </c>
      <c r="AN89" s="264" t="s">
        <v>1077</v>
      </c>
      <c r="AO89" s="264" t="s">
        <v>1077</v>
      </c>
      <c r="AP89" s="264" t="s">
        <v>1077</v>
      </c>
      <c r="AQ89" s="265"/>
      <c r="AR89" s="265"/>
      <c r="AS89" s="266"/>
      <c r="AT89" s="267" t="s">
        <v>222</v>
      </c>
      <c r="AU89" s="257" t="s">
        <v>1503</v>
      </c>
      <c r="AV89" s="253" t="s">
        <v>1080</v>
      </c>
      <c r="AW89" s="268" t="s">
        <v>1788</v>
      </c>
      <c r="AX89" s="253" t="s">
        <v>1633</v>
      </c>
      <c r="AY89" s="253"/>
      <c r="AZ89" s="269"/>
      <c r="BA89" s="261" t="s">
        <v>1082</v>
      </c>
      <c r="BB89" s="252" t="s">
        <v>1777</v>
      </c>
      <c r="BC89" s="270" t="s">
        <v>1778</v>
      </c>
      <c r="BD89" s="261" t="s">
        <v>1104</v>
      </c>
      <c r="BE89" s="260" t="s">
        <v>1779</v>
      </c>
      <c r="BF89" s="252"/>
      <c r="BG89" s="252" t="s">
        <v>1780</v>
      </c>
      <c r="BH89" s="252" t="s">
        <v>1082</v>
      </c>
      <c r="BI89" s="252" t="s">
        <v>1789</v>
      </c>
      <c r="BJ89" s="252" t="s">
        <v>1215</v>
      </c>
      <c r="BK89" s="254" t="s">
        <v>1131</v>
      </c>
      <c r="BL89" s="254" t="s">
        <v>1082</v>
      </c>
      <c r="BM89" s="254" t="s">
        <v>1783</v>
      </c>
      <c r="BN89" s="271" t="s">
        <v>1790</v>
      </c>
      <c r="BO89" s="252" t="s">
        <v>1791</v>
      </c>
      <c r="BP89" s="252" t="s">
        <v>1792</v>
      </c>
      <c r="BQ89" s="270"/>
    </row>
    <row r="90" spans="1:69" s="272" customFormat="1" ht="409.6" hidden="1">
      <c r="A90" s="251" t="s">
        <v>1080</v>
      </c>
      <c r="B90" s="252" t="s">
        <v>1793</v>
      </c>
      <c r="C90" s="253" t="s">
        <v>307</v>
      </c>
      <c r="D90" s="254" t="s">
        <v>1794</v>
      </c>
      <c r="E90" s="254" t="s">
        <v>1795</v>
      </c>
      <c r="F90" s="254" t="s">
        <v>1796</v>
      </c>
      <c r="G90" s="255" t="s">
        <v>1797</v>
      </c>
      <c r="H90" s="256" t="s">
        <v>1798</v>
      </c>
      <c r="I90" s="257" t="s">
        <v>1626</v>
      </c>
      <c r="J90" s="254" t="s">
        <v>1799</v>
      </c>
      <c r="K90" s="254" t="s">
        <v>1800</v>
      </c>
      <c r="L90" s="254" t="s">
        <v>1801</v>
      </c>
      <c r="M90" s="255" t="s">
        <v>1802</v>
      </c>
      <c r="N90" s="258" t="s">
        <v>1122</v>
      </c>
      <c r="O90" s="258" t="s">
        <v>1166</v>
      </c>
      <c r="P90" s="255"/>
      <c r="Q90" s="259" t="s">
        <v>225</v>
      </c>
      <c r="R90" s="260" t="s">
        <v>1803</v>
      </c>
      <c r="S90" s="261" t="s">
        <v>225</v>
      </c>
      <c r="T90" s="262" t="s">
        <v>1803</v>
      </c>
      <c r="U90" s="263" t="s">
        <v>1077</v>
      </c>
      <c r="V90" s="264" t="s">
        <v>1077</v>
      </c>
      <c r="W90" s="264" t="s">
        <v>1077</v>
      </c>
      <c r="X90" s="264" t="s">
        <v>1078</v>
      </c>
      <c r="Y90" s="264" t="s">
        <v>1078</v>
      </c>
      <c r="Z90" s="264" t="s">
        <v>1078</v>
      </c>
      <c r="AA90" s="264" t="s">
        <v>1078</v>
      </c>
      <c r="AB90" s="264" t="s">
        <v>1077</v>
      </c>
      <c r="AC90" s="264" t="s">
        <v>1077</v>
      </c>
      <c r="AD90" s="264" t="s">
        <v>1077</v>
      </c>
      <c r="AE90" s="264" t="s">
        <v>1077</v>
      </c>
      <c r="AF90" s="264" t="s">
        <v>1078</v>
      </c>
      <c r="AG90" s="264" t="s">
        <v>1078</v>
      </c>
      <c r="AH90" s="264" t="s">
        <v>1077</v>
      </c>
      <c r="AI90" s="264" t="s">
        <v>1077</v>
      </c>
      <c r="AJ90" s="264" t="s">
        <v>1077</v>
      </c>
      <c r="AK90" s="264" t="s">
        <v>1077</v>
      </c>
      <c r="AL90" s="264" t="s">
        <v>1077</v>
      </c>
      <c r="AM90" s="264" t="s">
        <v>1077</v>
      </c>
      <c r="AN90" s="264" t="s">
        <v>1077</v>
      </c>
      <c r="AO90" s="264" t="s">
        <v>1077</v>
      </c>
      <c r="AP90" s="264" t="s">
        <v>1077</v>
      </c>
      <c r="AQ90" s="265"/>
      <c r="AR90" s="265"/>
      <c r="AS90" s="266"/>
      <c r="AT90" s="267" t="s">
        <v>287</v>
      </c>
      <c r="AU90" s="257" t="s">
        <v>1503</v>
      </c>
      <c r="AV90" s="253" t="s">
        <v>1080</v>
      </c>
      <c r="AW90" s="268" t="s">
        <v>1804</v>
      </c>
      <c r="AX90" s="253" t="s">
        <v>1805</v>
      </c>
      <c r="AY90" s="253" t="s">
        <v>1080</v>
      </c>
      <c r="AZ90" s="269"/>
      <c r="BA90" s="261" t="s">
        <v>1082</v>
      </c>
      <c r="BB90" s="252" t="s">
        <v>1806</v>
      </c>
      <c r="BC90" s="270" t="s">
        <v>1807</v>
      </c>
      <c r="BD90" s="261" t="s">
        <v>1126</v>
      </c>
      <c r="BE90" s="260" t="s">
        <v>1808</v>
      </c>
      <c r="BF90" s="252" t="s">
        <v>1809</v>
      </c>
      <c r="BG90" s="252" t="s">
        <v>1106</v>
      </c>
      <c r="BH90" s="252" t="s">
        <v>1082</v>
      </c>
      <c r="BI90" s="252" t="s">
        <v>1810</v>
      </c>
      <c r="BJ90" s="252" t="s">
        <v>1215</v>
      </c>
      <c r="BK90" s="254" t="s">
        <v>1131</v>
      </c>
      <c r="BL90" s="254" t="s">
        <v>1089</v>
      </c>
      <c r="BM90" s="254"/>
      <c r="BN90" s="271" t="s">
        <v>1811</v>
      </c>
      <c r="BO90" s="252"/>
      <c r="BP90" s="252"/>
      <c r="BQ90" s="270"/>
    </row>
    <row r="91" spans="1:69" s="272" customFormat="1" ht="156.6" hidden="1">
      <c r="A91" s="251" t="s">
        <v>1080</v>
      </c>
      <c r="B91" s="252" t="s">
        <v>1812</v>
      </c>
      <c r="C91" s="253" t="s">
        <v>307</v>
      </c>
      <c r="D91" s="254" t="s">
        <v>1794</v>
      </c>
      <c r="E91" s="254" t="s">
        <v>1795</v>
      </c>
      <c r="F91" s="254" t="s">
        <v>1813</v>
      </c>
      <c r="G91" s="255" t="s">
        <v>1814</v>
      </c>
      <c r="H91" s="256" t="s">
        <v>1798</v>
      </c>
      <c r="I91" s="257" t="s">
        <v>1626</v>
      </c>
      <c r="J91" s="254" t="s">
        <v>1799</v>
      </c>
      <c r="K91" s="254" t="s">
        <v>1800</v>
      </c>
      <c r="L91" s="254" t="s">
        <v>1815</v>
      </c>
      <c r="M91" s="255" t="s">
        <v>1816</v>
      </c>
      <c r="N91" s="258"/>
      <c r="O91" s="258" t="s">
        <v>1166</v>
      </c>
      <c r="P91" s="255"/>
      <c r="Q91" s="259" t="s">
        <v>895</v>
      </c>
      <c r="R91" s="252"/>
      <c r="S91" s="261" t="s">
        <v>225</v>
      </c>
      <c r="T91" s="262" t="s">
        <v>1817</v>
      </c>
      <c r="U91" s="263" t="s">
        <v>1077</v>
      </c>
      <c r="V91" s="264" t="s">
        <v>1077</v>
      </c>
      <c r="W91" s="264" t="s">
        <v>1077</v>
      </c>
      <c r="X91" s="264" t="s">
        <v>1077</v>
      </c>
      <c r="Y91" s="264" t="s">
        <v>1077</v>
      </c>
      <c r="Z91" s="264" t="s">
        <v>1077</v>
      </c>
      <c r="AA91" s="264" t="s">
        <v>1077</v>
      </c>
      <c r="AB91" s="264" t="s">
        <v>1077</v>
      </c>
      <c r="AC91" s="264" t="s">
        <v>1077</v>
      </c>
      <c r="AD91" s="264" t="s">
        <v>1077</v>
      </c>
      <c r="AE91" s="264" t="s">
        <v>1077</v>
      </c>
      <c r="AF91" s="264" t="s">
        <v>1077</v>
      </c>
      <c r="AG91" s="264" t="s">
        <v>1077</v>
      </c>
      <c r="AH91" s="264" t="s">
        <v>1077</v>
      </c>
      <c r="AI91" s="264" t="s">
        <v>1077</v>
      </c>
      <c r="AJ91" s="264" t="s">
        <v>1077</v>
      </c>
      <c r="AK91" s="264" t="s">
        <v>1077</v>
      </c>
      <c r="AL91" s="264" t="s">
        <v>1194</v>
      </c>
      <c r="AM91" s="264" t="s">
        <v>1077</v>
      </c>
      <c r="AN91" s="264" t="s">
        <v>1077</v>
      </c>
      <c r="AO91" s="264" t="s">
        <v>1077</v>
      </c>
      <c r="AP91" s="264" t="s">
        <v>1077</v>
      </c>
      <c r="AQ91" s="265"/>
      <c r="AR91" s="265"/>
      <c r="AS91" s="266"/>
      <c r="AT91" s="267" t="s">
        <v>254</v>
      </c>
      <c r="AU91" s="257" t="s">
        <v>1633</v>
      </c>
      <c r="AV91" s="253"/>
      <c r="AW91" s="268"/>
      <c r="AX91" s="253" t="s">
        <v>1805</v>
      </c>
      <c r="AY91" s="253" t="s">
        <v>1080</v>
      </c>
      <c r="AZ91" s="269"/>
      <c r="BA91" s="261" t="s">
        <v>1082</v>
      </c>
      <c r="BB91" s="252" t="s">
        <v>1818</v>
      </c>
      <c r="BC91" s="270" t="s">
        <v>1819</v>
      </c>
      <c r="BD91" s="261" t="s">
        <v>1126</v>
      </c>
      <c r="BE91" s="260" t="s">
        <v>1820</v>
      </c>
      <c r="BF91" s="252" t="s">
        <v>1809</v>
      </c>
      <c r="BG91" s="252" t="s">
        <v>1106</v>
      </c>
      <c r="BH91" s="252" t="s">
        <v>1082</v>
      </c>
      <c r="BI91" s="252" t="s">
        <v>1821</v>
      </c>
      <c r="BJ91" s="252" t="s">
        <v>1215</v>
      </c>
      <c r="BK91" s="254" t="s">
        <v>1131</v>
      </c>
      <c r="BL91" s="254" t="s">
        <v>1089</v>
      </c>
      <c r="BM91" s="254"/>
      <c r="BN91" s="271" t="s">
        <v>1822</v>
      </c>
      <c r="BO91" s="252"/>
      <c r="BP91" s="252" t="s">
        <v>1823</v>
      </c>
      <c r="BQ91" s="270" t="s">
        <v>1824</v>
      </c>
    </row>
    <row r="92" spans="1:69" s="272" customFormat="1" ht="139.19999999999999">
      <c r="A92" s="251" t="s">
        <v>1068</v>
      </c>
      <c r="B92" s="252" t="s">
        <v>320</v>
      </c>
      <c r="C92" s="253" t="s">
        <v>321</v>
      </c>
      <c r="D92" s="254" t="s">
        <v>322</v>
      </c>
      <c r="E92" s="254" t="s">
        <v>323</v>
      </c>
      <c r="F92" s="254"/>
      <c r="G92" s="255"/>
      <c r="H92" s="256" t="s">
        <v>1825</v>
      </c>
      <c r="I92" s="257" t="s">
        <v>1826</v>
      </c>
      <c r="J92" s="254" t="s">
        <v>1827</v>
      </c>
      <c r="K92" s="254" t="s">
        <v>1828</v>
      </c>
      <c r="L92" s="254"/>
      <c r="M92" s="255"/>
      <c r="N92" s="258" t="s">
        <v>1122</v>
      </c>
      <c r="O92" s="258" t="s">
        <v>1166</v>
      </c>
      <c r="P92" s="255"/>
      <c r="Q92" s="259" t="s">
        <v>225</v>
      </c>
      <c r="R92" s="260" t="s">
        <v>1829</v>
      </c>
      <c r="S92" s="261" t="s">
        <v>225</v>
      </c>
      <c r="T92" s="262" t="s">
        <v>1829</v>
      </c>
      <c r="U92" s="263" t="s">
        <v>1078</v>
      </c>
      <c r="V92" s="264" t="s">
        <v>1078</v>
      </c>
      <c r="W92" s="264" t="s">
        <v>1078</v>
      </c>
      <c r="X92" s="264" t="s">
        <v>1078</v>
      </c>
      <c r="Y92" s="264" t="s">
        <v>1078</v>
      </c>
      <c r="Z92" s="264" t="s">
        <v>1078</v>
      </c>
      <c r="AA92" s="264" t="s">
        <v>1078</v>
      </c>
      <c r="AB92" s="264" t="s">
        <v>1078</v>
      </c>
      <c r="AC92" s="264" t="s">
        <v>1078</v>
      </c>
      <c r="AD92" s="264" t="s">
        <v>1078</v>
      </c>
      <c r="AE92" s="264" t="s">
        <v>1078</v>
      </c>
      <c r="AF92" s="264" t="s">
        <v>1078</v>
      </c>
      <c r="AG92" s="264" t="s">
        <v>1078</v>
      </c>
      <c r="AH92" s="264" t="s">
        <v>1078</v>
      </c>
      <c r="AI92" s="264" t="s">
        <v>1078</v>
      </c>
      <c r="AJ92" s="264" t="s">
        <v>1077</v>
      </c>
      <c r="AK92" s="264" t="s">
        <v>1194</v>
      </c>
      <c r="AL92" s="264" t="s">
        <v>1194</v>
      </c>
      <c r="AM92" s="264" t="s">
        <v>1077</v>
      </c>
      <c r="AN92" s="264" t="s">
        <v>1077</v>
      </c>
      <c r="AO92" s="264" t="s">
        <v>1078</v>
      </c>
      <c r="AP92" s="264" t="s">
        <v>1078</v>
      </c>
      <c r="AQ92" s="265" t="s">
        <v>1205</v>
      </c>
      <c r="AR92" s="265" t="s">
        <v>1195</v>
      </c>
      <c r="AS92" s="266" t="s">
        <v>1830</v>
      </c>
      <c r="AT92" s="267" t="s">
        <v>287</v>
      </c>
      <c r="AU92" s="257" t="s">
        <v>1831</v>
      </c>
      <c r="AV92" s="253" t="s">
        <v>1080</v>
      </c>
      <c r="AW92" s="268"/>
      <c r="AX92" s="253" t="s">
        <v>1831</v>
      </c>
      <c r="AY92" s="253" t="s">
        <v>1080</v>
      </c>
      <c r="AZ92" s="269"/>
      <c r="BA92" s="261" t="s">
        <v>1082</v>
      </c>
      <c r="BB92" s="252" t="s">
        <v>1832</v>
      </c>
      <c r="BC92" s="270" t="s">
        <v>1833</v>
      </c>
      <c r="BD92" s="261" t="s">
        <v>1104</v>
      </c>
      <c r="BE92" s="252" t="s">
        <v>1834</v>
      </c>
      <c r="BF92" s="252"/>
      <c r="BG92" s="252" t="s">
        <v>1780</v>
      </c>
      <c r="BH92" s="252" t="s">
        <v>1089</v>
      </c>
      <c r="BI92" s="252"/>
      <c r="BJ92" s="252"/>
      <c r="BK92" s="254"/>
      <c r="BL92" s="254" t="s">
        <v>1090</v>
      </c>
      <c r="BM92" s="254"/>
      <c r="BN92" s="271" t="s">
        <v>1835</v>
      </c>
      <c r="BO92" s="252" t="s">
        <v>1836</v>
      </c>
      <c r="BP92" s="252"/>
      <c r="BQ92" s="270" t="s">
        <v>1837</v>
      </c>
    </row>
    <row r="93" spans="1:69" s="272" customFormat="1" ht="139.19999999999999" hidden="1">
      <c r="A93" s="251" t="s">
        <v>1068</v>
      </c>
      <c r="B93" s="252" t="s">
        <v>1838</v>
      </c>
      <c r="C93" s="253" t="s">
        <v>321</v>
      </c>
      <c r="D93" s="254" t="s">
        <v>322</v>
      </c>
      <c r="E93" s="254" t="s">
        <v>1839</v>
      </c>
      <c r="F93" s="254"/>
      <c r="G93" s="255"/>
      <c r="H93" s="256" t="s">
        <v>1840</v>
      </c>
      <c r="I93" s="257" t="s">
        <v>1826</v>
      </c>
      <c r="J93" s="254" t="s">
        <v>1827</v>
      </c>
      <c r="K93" s="254" t="s">
        <v>1841</v>
      </c>
      <c r="L93" s="254"/>
      <c r="M93" s="255"/>
      <c r="N93" s="258"/>
      <c r="O93" s="258" t="s">
        <v>1616</v>
      </c>
      <c r="P93" s="255"/>
      <c r="Q93" s="259" t="s">
        <v>895</v>
      </c>
      <c r="R93" s="252"/>
      <c r="S93" s="261" t="s">
        <v>225</v>
      </c>
      <c r="T93" s="262" t="s">
        <v>1829</v>
      </c>
      <c r="U93" s="263" t="s">
        <v>1077</v>
      </c>
      <c r="V93" s="264" t="s">
        <v>1077</v>
      </c>
      <c r="W93" s="264" t="s">
        <v>1078</v>
      </c>
      <c r="X93" s="264" t="s">
        <v>1077</v>
      </c>
      <c r="Y93" s="264" t="s">
        <v>1078</v>
      </c>
      <c r="Z93" s="264" t="s">
        <v>1077</v>
      </c>
      <c r="AA93" s="264" t="s">
        <v>1078</v>
      </c>
      <c r="AB93" s="264" t="s">
        <v>1077</v>
      </c>
      <c r="AC93" s="264" t="s">
        <v>1078</v>
      </c>
      <c r="AD93" s="264" t="s">
        <v>1077</v>
      </c>
      <c r="AE93" s="264" t="s">
        <v>1078</v>
      </c>
      <c r="AF93" s="264" t="s">
        <v>1077</v>
      </c>
      <c r="AG93" s="264" t="s">
        <v>1078</v>
      </c>
      <c r="AH93" s="264" t="s">
        <v>1077</v>
      </c>
      <c r="AI93" s="264" t="s">
        <v>1078</v>
      </c>
      <c r="AJ93" s="264" t="s">
        <v>1077</v>
      </c>
      <c r="AK93" s="264" t="s">
        <v>1077</v>
      </c>
      <c r="AL93" s="264" t="s">
        <v>1194</v>
      </c>
      <c r="AM93" s="264" t="s">
        <v>1077</v>
      </c>
      <c r="AN93" s="264" t="s">
        <v>1077</v>
      </c>
      <c r="AO93" s="264" t="s">
        <v>1077</v>
      </c>
      <c r="AP93" s="264" t="s">
        <v>1078</v>
      </c>
      <c r="AQ93" s="265" t="s">
        <v>1205</v>
      </c>
      <c r="AR93" s="265" t="s">
        <v>1195</v>
      </c>
      <c r="AS93" s="266" t="s">
        <v>1830</v>
      </c>
      <c r="AT93" s="267" t="s">
        <v>287</v>
      </c>
      <c r="AU93" s="257" t="s">
        <v>1831</v>
      </c>
      <c r="AV93" s="253" t="s">
        <v>1080</v>
      </c>
      <c r="AW93" s="268"/>
      <c r="AX93" s="253" t="s">
        <v>1831</v>
      </c>
      <c r="AY93" s="253" t="s">
        <v>1080</v>
      </c>
      <c r="AZ93" s="269"/>
      <c r="BA93" s="261" t="s">
        <v>1082</v>
      </c>
      <c r="BB93" s="252" t="s">
        <v>1832</v>
      </c>
      <c r="BC93" s="270" t="s">
        <v>1833</v>
      </c>
      <c r="BD93" s="261" t="s">
        <v>1343</v>
      </c>
      <c r="BE93" s="252" t="s">
        <v>1834</v>
      </c>
      <c r="BF93" s="252"/>
      <c r="BG93" s="252" t="s">
        <v>1780</v>
      </c>
      <c r="BH93" s="252" t="s">
        <v>1089</v>
      </c>
      <c r="BI93" s="252"/>
      <c r="BJ93" s="252"/>
      <c r="BK93" s="254"/>
      <c r="BL93" s="254" t="s">
        <v>1090</v>
      </c>
      <c r="BM93" s="254"/>
      <c r="BN93" s="271" t="s">
        <v>1835</v>
      </c>
      <c r="BO93" s="252" t="s">
        <v>1836</v>
      </c>
      <c r="BP93" s="252"/>
      <c r="BQ93" s="270" t="s">
        <v>1837</v>
      </c>
    </row>
    <row r="94" spans="1:69" s="272" customFormat="1" ht="139.19999999999999" hidden="1">
      <c r="A94" s="251" t="s">
        <v>1080</v>
      </c>
      <c r="B94" s="252" t="s">
        <v>1842</v>
      </c>
      <c r="C94" s="253" t="s">
        <v>325</v>
      </c>
      <c r="D94" s="254" t="s">
        <v>1843</v>
      </c>
      <c r="E94" s="254" t="s">
        <v>1844</v>
      </c>
      <c r="F94" s="254" t="s">
        <v>1845</v>
      </c>
      <c r="G94" s="255" t="s">
        <v>1846</v>
      </c>
      <c r="H94" s="255" t="s">
        <v>1847</v>
      </c>
      <c r="I94" s="257" t="s">
        <v>1848</v>
      </c>
      <c r="J94" s="254" t="s">
        <v>1849</v>
      </c>
      <c r="K94" s="254" t="s">
        <v>1850</v>
      </c>
      <c r="L94" s="254" t="s">
        <v>1851</v>
      </c>
      <c r="M94" s="255" t="s">
        <v>1852</v>
      </c>
      <c r="N94" s="258"/>
      <c r="O94" s="258" t="s">
        <v>1616</v>
      </c>
      <c r="P94" s="255" t="s">
        <v>1853</v>
      </c>
      <c r="Q94" s="259" t="s">
        <v>895</v>
      </c>
      <c r="R94" s="252"/>
      <c r="S94" s="261" t="s">
        <v>225</v>
      </c>
      <c r="T94" s="273" t="s">
        <v>1854</v>
      </c>
      <c r="U94" s="263" t="s">
        <v>1077</v>
      </c>
      <c r="V94" s="264" t="s">
        <v>1077</v>
      </c>
      <c r="W94" s="264" t="s">
        <v>1078</v>
      </c>
      <c r="X94" s="264" t="s">
        <v>1077</v>
      </c>
      <c r="Y94" s="264" t="s">
        <v>1078</v>
      </c>
      <c r="Z94" s="264" t="s">
        <v>1077</v>
      </c>
      <c r="AA94" s="264" t="s">
        <v>1078</v>
      </c>
      <c r="AB94" s="264" t="s">
        <v>1077</v>
      </c>
      <c r="AC94" s="264" t="s">
        <v>1078</v>
      </c>
      <c r="AD94" s="264" t="s">
        <v>1077</v>
      </c>
      <c r="AE94" s="264" t="s">
        <v>1078</v>
      </c>
      <c r="AF94" s="264" t="s">
        <v>1077</v>
      </c>
      <c r="AG94" s="264" t="s">
        <v>1078</v>
      </c>
      <c r="AH94" s="264" t="s">
        <v>1077</v>
      </c>
      <c r="AI94" s="264" t="s">
        <v>1078</v>
      </c>
      <c r="AJ94" s="264" t="s">
        <v>1077</v>
      </c>
      <c r="AK94" s="264" t="s">
        <v>1077</v>
      </c>
      <c r="AL94" s="264" t="s">
        <v>1077</v>
      </c>
      <c r="AM94" s="264" t="s">
        <v>1077</v>
      </c>
      <c r="AN94" s="264" t="s">
        <v>1077</v>
      </c>
      <c r="AO94" s="264" t="s">
        <v>1077</v>
      </c>
      <c r="AP94" s="264" t="s">
        <v>1077</v>
      </c>
      <c r="AQ94" s="265"/>
      <c r="AR94" s="265"/>
      <c r="AS94" s="266"/>
      <c r="AT94" s="267" t="s">
        <v>254</v>
      </c>
      <c r="AU94" s="257"/>
      <c r="AV94" s="253"/>
      <c r="AW94" s="268"/>
      <c r="AX94" s="253" t="s">
        <v>1855</v>
      </c>
      <c r="AY94" s="253" t="s">
        <v>1080</v>
      </c>
      <c r="AZ94" s="269"/>
      <c r="BA94" s="261" t="s">
        <v>1082</v>
      </c>
      <c r="BB94" s="252" t="s">
        <v>1856</v>
      </c>
      <c r="BC94" s="270" t="s">
        <v>1857</v>
      </c>
      <c r="BD94" s="261" t="s">
        <v>1104</v>
      </c>
      <c r="BE94" s="252" t="s">
        <v>1858</v>
      </c>
      <c r="BF94" s="252"/>
      <c r="BG94" s="252" t="s">
        <v>1390</v>
      </c>
      <c r="BH94" s="252" t="s">
        <v>1089</v>
      </c>
      <c r="BI94" s="252"/>
      <c r="BJ94" s="252"/>
      <c r="BK94" s="254"/>
      <c r="BL94" s="254" t="s">
        <v>1089</v>
      </c>
      <c r="BM94" s="254"/>
      <c r="BN94" s="271" t="s">
        <v>1859</v>
      </c>
      <c r="BO94" s="252"/>
      <c r="BP94" s="252"/>
      <c r="BQ94" s="270"/>
    </row>
    <row r="95" spans="1:69" s="272" customFormat="1" ht="139.19999999999999" hidden="1">
      <c r="A95" s="251" t="s">
        <v>1080</v>
      </c>
      <c r="B95" s="252" t="s">
        <v>1860</v>
      </c>
      <c r="C95" s="253" t="s">
        <v>325</v>
      </c>
      <c r="D95" s="254" t="s">
        <v>1843</v>
      </c>
      <c r="E95" s="254" t="s">
        <v>1844</v>
      </c>
      <c r="F95" s="254" t="s">
        <v>1861</v>
      </c>
      <c r="G95" s="255" t="s">
        <v>1862</v>
      </c>
      <c r="H95" s="255" t="s">
        <v>1863</v>
      </c>
      <c r="I95" s="257" t="s">
        <v>1848</v>
      </c>
      <c r="J95" s="254" t="s">
        <v>1849</v>
      </c>
      <c r="K95" s="254" t="s">
        <v>1850</v>
      </c>
      <c r="L95" s="254" t="s">
        <v>1864</v>
      </c>
      <c r="M95" s="255" t="s">
        <v>1865</v>
      </c>
      <c r="N95" s="258"/>
      <c r="O95" s="258" t="s">
        <v>1616</v>
      </c>
      <c r="P95" s="255" t="s">
        <v>1866</v>
      </c>
      <c r="Q95" s="259" t="s">
        <v>895</v>
      </c>
      <c r="R95" s="252"/>
      <c r="S95" s="261" t="s">
        <v>230</v>
      </c>
      <c r="T95" s="273"/>
      <c r="U95" s="263" t="s">
        <v>1077</v>
      </c>
      <c r="V95" s="264" t="s">
        <v>1077</v>
      </c>
      <c r="W95" s="264" t="s">
        <v>1078</v>
      </c>
      <c r="X95" s="264" t="s">
        <v>1077</v>
      </c>
      <c r="Y95" s="264" t="s">
        <v>1078</v>
      </c>
      <c r="Z95" s="264" t="s">
        <v>1077</v>
      </c>
      <c r="AA95" s="264" t="s">
        <v>1078</v>
      </c>
      <c r="AB95" s="264" t="s">
        <v>1077</v>
      </c>
      <c r="AC95" s="264" t="s">
        <v>1078</v>
      </c>
      <c r="AD95" s="264" t="s">
        <v>1077</v>
      </c>
      <c r="AE95" s="264" t="s">
        <v>1078</v>
      </c>
      <c r="AF95" s="264" t="s">
        <v>1077</v>
      </c>
      <c r="AG95" s="264" t="s">
        <v>1078</v>
      </c>
      <c r="AH95" s="264" t="s">
        <v>1077</v>
      </c>
      <c r="AI95" s="264" t="s">
        <v>1078</v>
      </c>
      <c r="AJ95" s="264" t="s">
        <v>1077</v>
      </c>
      <c r="AK95" s="264" t="s">
        <v>1077</v>
      </c>
      <c r="AL95" s="264" t="s">
        <v>1077</v>
      </c>
      <c r="AM95" s="264" t="s">
        <v>1077</v>
      </c>
      <c r="AN95" s="264" t="s">
        <v>1077</v>
      </c>
      <c r="AO95" s="264" t="s">
        <v>1077</v>
      </c>
      <c r="AP95" s="264" t="s">
        <v>1077</v>
      </c>
      <c r="AQ95" s="265"/>
      <c r="AR95" s="265"/>
      <c r="AS95" s="266"/>
      <c r="AT95" s="267" t="s">
        <v>254</v>
      </c>
      <c r="AU95" s="257"/>
      <c r="AV95" s="253"/>
      <c r="AW95" s="268"/>
      <c r="AX95" s="253" t="s">
        <v>1855</v>
      </c>
      <c r="AY95" s="253" t="s">
        <v>1080</v>
      </c>
      <c r="AZ95" s="269"/>
      <c r="BA95" s="261" t="s">
        <v>1082</v>
      </c>
      <c r="BB95" s="252" t="s">
        <v>1862</v>
      </c>
      <c r="BC95" s="270" t="s">
        <v>1867</v>
      </c>
      <c r="BD95" s="261" t="s">
        <v>1104</v>
      </c>
      <c r="BE95" s="252" t="s">
        <v>1858</v>
      </c>
      <c r="BF95" s="252"/>
      <c r="BG95" s="252" t="s">
        <v>1390</v>
      </c>
      <c r="BH95" s="252" t="s">
        <v>1089</v>
      </c>
      <c r="BI95" s="252"/>
      <c r="BJ95" s="252"/>
      <c r="BK95" s="254"/>
      <c r="BL95" s="254" t="s">
        <v>1089</v>
      </c>
      <c r="BM95" s="254"/>
      <c r="BN95" s="271" t="s">
        <v>1859</v>
      </c>
      <c r="BO95" s="252"/>
      <c r="BP95" s="252"/>
      <c r="BQ95" s="270"/>
    </row>
    <row r="96" spans="1:69" s="272" customFormat="1" ht="139.19999999999999" hidden="1">
      <c r="A96" s="251" t="s">
        <v>1080</v>
      </c>
      <c r="B96" s="252" t="s">
        <v>1868</v>
      </c>
      <c r="C96" s="253" t="s">
        <v>325</v>
      </c>
      <c r="D96" s="254" t="s">
        <v>1843</v>
      </c>
      <c r="E96" s="254" t="s">
        <v>1844</v>
      </c>
      <c r="F96" s="254" t="s">
        <v>1869</v>
      </c>
      <c r="G96" s="255" t="s">
        <v>1870</v>
      </c>
      <c r="H96" s="255" t="s">
        <v>1847</v>
      </c>
      <c r="I96" s="257" t="s">
        <v>1848</v>
      </c>
      <c r="J96" s="254" t="s">
        <v>1849</v>
      </c>
      <c r="K96" s="254" t="s">
        <v>1850</v>
      </c>
      <c r="L96" s="254" t="s">
        <v>1871</v>
      </c>
      <c r="M96" s="255" t="s">
        <v>1872</v>
      </c>
      <c r="N96" s="258"/>
      <c r="O96" s="258" t="s">
        <v>1616</v>
      </c>
      <c r="P96" s="255" t="s">
        <v>1873</v>
      </c>
      <c r="Q96" s="259" t="s">
        <v>895</v>
      </c>
      <c r="R96" s="252"/>
      <c r="S96" s="261" t="s">
        <v>225</v>
      </c>
      <c r="T96" s="273" t="s">
        <v>1874</v>
      </c>
      <c r="U96" s="263" t="s">
        <v>1077</v>
      </c>
      <c r="V96" s="264" t="s">
        <v>1077</v>
      </c>
      <c r="W96" s="264" t="s">
        <v>1078</v>
      </c>
      <c r="X96" s="264" t="s">
        <v>1077</v>
      </c>
      <c r="Y96" s="264" t="s">
        <v>1078</v>
      </c>
      <c r="Z96" s="264" t="s">
        <v>1077</v>
      </c>
      <c r="AA96" s="264" t="s">
        <v>1078</v>
      </c>
      <c r="AB96" s="264" t="s">
        <v>1077</v>
      </c>
      <c r="AC96" s="264" t="s">
        <v>1078</v>
      </c>
      <c r="AD96" s="264" t="s">
        <v>1077</v>
      </c>
      <c r="AE96" s="264" t="s">
        <v>1078</v>
      </c>
      <c r="AF96" s="264" t="s">
        <v>1077</v>
      </c>
      <c r="AG96" s="264" t="s">
        <v>1078</v>
      </c>
      <c r="AH96" s="264" t="s">
        <v>1077</v>
      </c>
      <c r="AI96" s="264" t="s">
        <v>1078</v>
      </c>
      <c r="AJ96" s="264" t="s">
        <v>1077</v>
      </c>
      <c r="AK96" s="264" t="s">
        <v>1077</v>
      </c>
      <c r="AL96" s="264" t="s">
        <v>1077</v>
      </c>
      <c r="AM96" s="264" t="s">
        <v>1077</v>
      </c>
      <c r="AN96" s="264" t="s">
        <v>1077</v>
      </c>
      <c r="AO96" s="264" t="s">
        <v>1077</v>
      </c>
      <c r="AP96" s="264" t="s">
        <v>1077</v>
      </c>
      <c r="AQ96" s="265"/>
      <c r="AR96" s="265"/>
      <c r="AS96" s="266"/>
      <c r="AT96" s="267" t="s">
        <v>254</v>
      </c>
      <c r="AU96" s="257"/>
      <c r="AV96" s="253"/>
      <c r="AW96" s="268"/>
      <c r="AX96" s="253" t="s">
        <v>1855</v>
      </c>
      <c r="AY96" s="253" t="s">
        <v>1080</v>
      </c>
      <c r="AZ96" s="269"/>
      <c r="BA96" s="261" t="s">
        <v>1082</v>
      </c>
      <c r="BB96" s="252" t="s">
        <v>1875</v>
      </c>
      <c r="BC96" s="270" t="s">
        <v>1876</v>
      </c>
      <c r="BD96" s="261" t="s">
        <v>1104</v>
      </c>
      <c r="BE96" s="252" t="s">
        <v>1858</v>
      </c>
      <c r="BF96" s="252"/>
      <c r="BG96" s="252" t="s">
        <v>1390</v>
      </c>
      <c r="BH96" s="252" t="s">
        <v>1089</v>
      </c>
      <c r="BI96" s="252"/>
      <c r="BJ96" s="252"/>
      <c r="BK96" s="254"/>
      <c r="BL96" s="254" t="s">
        <v>1089</v>
      </c>
      <c r="BM96" s="254"/>
      <c r="BN96" s="271" t="s">
        <v>1859</v>
      </c>
      <c r="BO96" s="252"/>
      <c r="BP96" s="252"/>
      <c r="BQ96" s="270"/>
    </row>
    <row r="97" spans="1:69" s="272" customFormat="1" ht="191.4" hidden="1">
      <c r="A97" s="251" t="s">
        <v>1080</v>
      </c>
      <c r="B97" s="252" t="s">
        <v>1877</v>
      </c>
      <c r="C97" s="253" t="s">
        <v>325</v>
      </c>
      <c r="D97" s="254" t="s">
        <v>1843</v>
      </c>
      <c r="E97" s="254" t="s">
        <v>1844</v>
      </c>
      <c r="F97" s="254" t="s">
        <v>1878</v>
      </c>
      <c r="G97" s="255" t="s">
        <v>1879</v>
      </c>
      <c r="H97" s="255" t="s">
        <v>1880</v>
      </c>
      <c r="I97" s="257" t="s">
        <v>1848</v>
      </c>
      <c r="J97" s="254" t="s">
        <v>1849</v>
      </c>
      <c r="K97" s="254" t="s">
        <v>1850</v>
      </c>
      <c r="L97" s="254" t="s">
        <v>1881</v>
      </c>
      <c r="M97" s="255" t="s">
        <v>1882</v>
      </c>
      <c r="N97" s="258"/>
      <c r="O97" s="258" t="s">
        <v>1616</v>
      </c>
      <c r="P97" s="255" t="s">
        <v>1883</v>
      </c>
      <c r="Q97" s="259" t="s">
        <v>895</v>
      </c>
      <c r="R97" s="252"/>
      <c r="S97" s="261" t="s">
        <v>225</v>
      </c>
      <c r="T97" s="273" t="s">
        <v>1884</v>
      </c>
      <c r="U97" s="263" t="s">
        <v>1077</v>
      </c>
      <c r="V97" s="264" t="s">
        <v>1077</v>
      </c>
      <c r="W97" s="264" t="s">
        <v>1078</v>
      </c>
      <c r="X97" s="264" t="s">
        <v>1077</v>
      </c>
      <c r="Y97" s="264" t="s">
        <v>1078</v>
      </c>
      <c r="Z97" s="264" t="s">
        <v>1077</v>
      </c>
      <c r="AA97" s="264" t="s">
        <v>1078</v>
      </c>
      <c r="AB97" s="264" t="s">
        <v>1077</v>
      </c>
      <c r="AC97" s="264" t="s">
        <v>1078</v>
      </c>
      <c r="AD97" s="264" t="s">
        <v>1077</v>
      </c>
      <c r="AE97" s="264" t="s">
        <v>1078</v>
      </c>
      <c r="AF97" s="264" t="s">
        <v>1077</v>
      </c>
      <c r="AG97" s="264" t="s">
        <v>1078</v>
      </c>
      <c r="AH97" s="264" t="s">
        <v>1077</v>
      </c>
      <c r="AI97" s="264" t="s">
        <v>1078</v>
      </c>
      <c r="AJ97" s="264" t="s">
        <v>1077</v>
      </c>
      <c r="AK97" s="264" t="s">
        <v>1077</v>
      </c>
      <c r="AL97" s="264" t="s">
        <v>1077</v>
      </c>
      <c r="AM97" s="264" t="s">
        <v>1077</v>
      </c>
      <c r="AN97" s="264" t="s">
        <v>1077</v>
      </c>
      <c r="AO97" s="264" t="s">
        <v>1077</v>
      </c>
      <c r="AP97" s="264" t="s">
        <v>1077</v>
      </c>
      <c r="AQ97" s="265"/>
      <c r="AR97" s="265"/>
      <c r="AS97" s="266"/>
      <c r="AT97" s="267" t="s">
        <v>254</v>
      </c>
      <c r="AU97" s="257"/>
      <c r="AV97" s="253"/>
      <c r="AW97" s="268"/>
      <c r="AX97" s="253" t="s">
        <v>1855</v>
      </c>
      <c r="AY97" s="253" t="s">
        <v>1080</v>
      </c>
      <c r="AZ97" s="269"/>
      <c r="BA97" s="261" t="s">
        <v>1082</v>
      </c>
      <c r="BB97" s="252" t="s">
        <v>1885</v>
      </c>
      <c r="BC97" s="270" t="s">
        <v>1886</v>
      </c>
      <c r="BD97" s="261" t="s">
        <v>1104</v>
      </c>
      <c r="BE97" s="252" t="s">
        <v>1858</v>
      </c>
      <c r="BF97" s="252"/>
      <c r="BG97" s="252" t="s">
        <v>1390</v>
      </c>
      <c r="BH97" s="252" t="s">
        <v>1089</v>
      </c>
      <c r="BI97" s="252"/>
      <c r="BJ97" s="252"/>
      <c r="BK97" s="254"/>
      <c r="BL97" s="254" t="s">
        <v>1089</v>
      </c>
      <c r="BM97" s="254"/>
      <c r="BN97" s="271" t="s">
        <v>1859</v>
      </c>
      <c r="BO97" s="252"/>
      <c r="BP97" s="252"/>
      <c r="BQ97" s="270"/>
    </row>
    <row r="98" spans="1:69" s="272" customFormat="1" ht="156.6" hidden="1">
      <c r="A98" s="251" t="s">
        <v>1080</v>
      </c>
      <c r="B98" s="252" t="s">
        <v>1887</v>
      </c>
      <c r="C98" s="253" t="s">
        <v>325</v>
      </c>
      <c r="D98" s="254" t="s">
        <v>1843</v>
      </c>
      <c r="E98" s="254" t="s">
        <v>1844</v>
      </c>
      <c r="F98" s="254" t="s">
        <v>1888</v>
      </c>
      <c r="G98" s="255" t="s">
        <v>1889</v>
      </c>
      <c r="H98" s="255" t="s">
        <v>1847</v>
      </c>
      <c r="I98" s="257" t="s">
        <v>1848</v>
      </c>
      <c r="J98" s="254" t="s">
        <v>1849</v>
      </c>
      <c r="K98" s="254" t="s">
        <v>1850</v>
      </c>
      <c r="L98" s="254" t="s">
        <v>1890</v>
      </c>
      <c r="M98" s="255" t="s">
        <v>1891</v>
      </c>
      <c r="N98" s="258"/>
      <c r="O98" s="258" t="s">
        <v>1616</v>
      </c>
      <c r="P98" s="255" t="s">
        <v>1892</v>
      </c>
      <c r="Q98" s="259" t="s">
        <v>895</v>
      </c>
      <c r="R98" s="252"/>
      <c r="S98" s="261" t="s">
        <v>230</v>
      </c>
      <c r="T98" s="273" t="s">
        <v>1893</v>
      </c>
      <c r="U98" s="263" t="s">
        <v>1077</v>
      </c>
      <c r="V98" s="264" t="s">
        <v>1077</v>
      </c>
      <c r="W98" s="264" t="s">
        <v>1078</v>
      </c>
      <c r="X98" s="264" t="s">
        <v>1077</v>
      </c>
      <c r="Y98" s="264" t="s">
        <v>1078</v>
      </c>
      <c r="Z98" s="264" t="s">
        <v>1077</v>
      </c>
      <c r="AA98" s="264" t="s">
        <v>1078</v>
      </c>
      <c r="AB98" s="264" t="s">
        <v>1077</v>
      </c>
      <c r="AC98" s="264" t="s">
        <v>1078</v>
      </c>
      <c r="AD98" s="264" t="s">
        <v>1077</v>
      </c>
      <c r="AE98" s="264" t="s">
        <v>1078</v>
      </c>
      <c r="AF98" s="264" t="s">
        <v>1077</v>
      </c>
      <c r="AG98" s="264" t="s">
        <v>1078</v>
      </c>
      <c r="AH98" s="264" t="s">
        <v>1077</v>
      </c>
      <c r="AI98" s="264" t="s">
        <v>1078</v>
      </c>
      <c r="AJ98" s="264" t="s">
        <v>1077</v>
      </c>
      <c r="AK98" s="264" t="s">
        <v>1077</v>
      </c>
      <c r="AL98" s="264" t="s">
        <v>1077</v>
      </c>
      <c r="AM98" s="264" t="s">
        <v>1077</v>
      </c>
      <c r="AN98" s="264" t="s">
        <v>1077</v>
      </c>
      <c r="AO98" s="264" t="s">
        <v>1077</v>
      </c>
      <c r="AP98" s="264" t="s">
        <v>1077</v>
      </c>
      <c r="AQ98" s="265"/>
      <c r="AR98" s="265"/>
      <c r="AS98" s="266"/>
      <c r="AT98" s="267" t="s">
        <v>254</v>
      </c>
      <c r="AU98" s="257"/>
      <c r="AV98" s="253"/>
      <c r="AW98" s="268"/>
      <c r="AX98" s="253" t="s">
        <v>1855</v>
      </c>
      <c r="AY98" s="253" t="s">
        <v>1080</v>
      </c>
      <c r="AZ98" s="269"/>
      <c r="BA98" s="261" t="s">
        <v>1082</v>
      </c>
      <c r="BB98" s="252" t="s">
        <v>1889</v>
      </c>
      <c r="BC98" s="270" t="s">
        <v>1894</v>
      </c>
      <c r="BD98" s="261" t="s">
        <v>1104</v>
      </c>
      <c r="BE98" s="252" t="s">
        <v>1858</v>
      </c>
      <c r="BF98" s="252"/>
      <c r="BG98" s="252" t="s">
        <v>1390</v>
      </c>
      <c r="BH98" s="252" t="s">
        <v>1089</v>
      </c>
      <c r="BI98" s="252"/>
      <c r="BJ98" s="252"/>
      <c r="BK98" s="254"/>
      <c r="BL98" s="254" t="s">
        <v>1089</v>
      </c>
      <c r="BM98" s="254"/>
      <c r="BN98" s="271" t="s">
        <v>1859</v>
      </c>
      <c r="BO98" s="252"/>
      <c r="BP98" s="252"/>
      <c r="BQ98" s="270"/>
    </row>
    <row r="99" spans="1:69" s="272" customFormat="1" ht="139.19999999999999" hidden="1">
      <c r="A99" s="251" t="s">
        <v>1080</v>
      </c>
      <c r="B99" s="252" t="s">
        <v>1895</v>
      </c>
      <c r="C99" s="253" t="s">
        <v>325</v>
      </c>
      <c r="D99" s="254" t="s">
        <v>1843</v>
      </c>
      <c r="E99" s="254" t="s">
        <v>1844</v>
      </c>
      <c r="F99" s="254" t="s">
        <v>1896</v>
      </c>
      <c r="G99" s="255" t="s">
        <v>1897</v>
      </c>
      <c r="H99" s="255" t="s">
        <v>1898</v>
      </c>
      <c r="I99" s="257" t="s">
        <v>1848</v>
      </c>
      <c r="J99" s="254" t="s">
        <v>1849</v>
      </c>
      <c r="K99" s="254" t="s">
        <v>1850</v>
      </c>
      <c r="L99" s="254" t="s">
        <v>1899</v>
      </c>
      <c r="M99" s="255" t="s">
        <v>1900</v>
      </c>
      <c r="N99" s="258"/>
      <c r="O99" s="258" t="s">
        <v>1616</v>
      </c>
      <c r="P99" s="255" t="s">
        <v>1901</v>
      </c>
      <c r="Q99" s="259" t="s">
        <v>895</v>
      </c>
      <c r="R99" s="252"/>
      <c r="S99" s="261" t="s">
        <v>230</v>
      </c>
      <c r="T99" s="273" t="s">
        <v>1902</v>
      </c>
      <c r="U99" s="263" t="s">
        <v>1077</v>
      </c>
      <c r="V99" s="264" t="s">
        <v>1077</v>
      </c>
      <c r="W99" s="264" t="s">
        <v>1078</v>
      </c>
      <c r="X99" s="264" t="s">
        <v>1077</v>
      </c>
      <c r="Y99" s="264" t="s">
        <v>1078</v>
      </c>
      <c r="Z99" s="264" t="s">
        <v>1077</v>
      </c>
      <c r="AA99" s="264" t="s">
        <v>1078</v>
      </c>
      <c r="AB99" s="264" t="s">
        <v>1077</v>
      </c>
      <c r="AC99" s="264" t="s">
        <v>1078</v>
      </c>
      <c r="AD99" s="264" t="s">
        <v>1077</v>
      </c>
      <c r="AE99" s="264" t="s">
        <v>1078</v>
      </c>
      <c r="AF99" s="264" t="s">
        <v>1077</v>
      </c>
      <c r="AG99" s="264" t="s">
        <v>1078</v>
      </c>
      <c r="AH99" s="264" t="s">
        <v>1077</v>
      </c>
      <c r="AI99" s="264" t="s">
        <v>1078</v>
      </c>
      <c r="AJ99" s="264" t="s">
        <v>1077</v>
      </c>
      <c r="AK99" s="264" t="s">
        <v>1077</v>
      </c>
      <c r="AL99" s="264" t="s">
        <v>1077</v>
      </c>
      <c r="AM99" s="264" t="s">
        <v>1077</v>
      </c>
      <c r="AN99" s="264" t="s">
        <v>1077</v>
      </c>
      <c r="AO99" s="264" t="s">
        <v>1077</v>
      </c>
      <c r="AP99" s="264" t="s">
        <v>1077</v>
      </c>
      <c r="AQ99" s="265"/>
      <c r="AR99" s="265"/>
      <c r="AS99" s="266"/>
      <c r="AT99" s="267" t="s">
        <v>254</v>
      </c>
      <c r="AU99" s="257"/>
      <c r="AV99" s="253"/>
      <c r="AW99" s="268"/>
      <c r="AX99" s="253" t="s">
        <v>1855</v>
      </c>
      <c r="AY99" s="253" t="s">
        <v>1080</v>
      </c>
      <c r="AZ99" s="269"/>
      <c r="BA99" s="261" t="s">
        <v>1082</v>
      </c>
      <c r="BB99" s="252" t="s">
        <v>1897</v>
      </c>
      <c r="BC99" s="270" t="s">
        <v>1903</v>
      </c>
      <c r="BD99" s="261" t="s">
        <v>1104</v>
      </c>
      <c r="BE99" s="252" t="s">
        <v>1858</v>
      </c>
      <c r="BF99" s="252"/>
      <c r="BG99" s="252" t="s">
        <v>1390</v>
      </c>
      <c r="BH99" s="252" t="s">
        <v>1089</v>
      </c>
      <c r="BI99" s="252"/>
      <c r="BJ99" s="252"/>
      <c r="BK99" s="254"/>
      <c r="BL99" s="254" t="s">
        <v>1089</v>
      </c>
      <c r="BM99" s="254"/>
      <c r="BN99" s="271" t="s">
        <v>1859</v>
      </c>
      <c r="BO99" s="252"/>
      <c r="BP99" s="252"/>
      <c r="BQ99" s="270"/>
    </row>
    <row r="100" spans="1:69" s="272" customFormat="1" ht="139.19999999999999" hidden="1">
      <c r="A100" s="251" t="s">
        <v>1080</v>
      </c>
      <c r="B100" s="252" t="s">
        <v>1904</v>
      </c>
      <c r="C100" s="253" t="s">
        <v>325</v>
      </c>
      <c r="D100" s="254" t="s">
        <v>1843</v>
      </c>
      <c r="E100" s="254" t="s">
        <v>1905</v>
      </c>
      <c r="F100" s="254" t="s">
        <v>1906</v>
      </c>
      <c r="G100" s="255" t="s">
        <v>1907</v>
      </c>
      <c r="H100" s="255" t="s">
        <v>1898</v>
      </c>
      <c r="I100" s="257" t="s">
        <v>1848</v>
      </c>
      <c r="J100" s="254" t="s">
        <v>1849</v>
      </c>
      <c r="K100" s="254" t="s">
        <v>1908</v>
      </c>
      <c r="L100" s="254" t="s">
        <v>1909</v>
      </c>
      <c r="M100" s="255" t="s">
        <v>1910</v>
      </c>
      <c r="N100" s="258"/>
      <c r="O100" s="258" t="s">
        <v>1166</v>
      </c>
      <c r="P100" s="255" t="s">
        <v>1911</v>
      </c>
      <c r="Q100" s="259" t="s">
        <v>895</v>
      </c>
      <c r="R100" s="252"/>
      <c r="S100" s="261" t="s">
        <v>230</v>
      </c>
      <c r="T100" s="273" t="s">
        <v>1912</v>
      </c>
      <c r="U100" s="263" t="s">
        <v>1077</v>
      </c>
      <c r="V100" s="264" t="s">
        <v>1077</v>
      </c>
      <c r="W100" s="264" t="s">
        <v>1078</v>
      </c>
      <c r="X100" s="264" t="s">
        <v>1077</v>
      </c>
      <c r="Y100" s="264" t="s">
        <v>1078</v>
      </c>
      <c r="Z100" s="264" t="s">
        <v>1077</v>
      </c>
      <c r="AA100" s="264" t="s">
        <v>1078</v>
      </c>
      <c r="AB100" s="264" t="s">
        <v>1077</v>
      </c>
      <c r="AC100" s="264" t="s">
        <v>1078</v>
      </c>
      <c r="AD100" s="264" t="s">
        <v>1077</v>
      </c>
      <c r="AE100" s="264" t="s">
        <v>1078</v>
      </c>
      <c r="AF100" s="264" t="s">
        <v>1077</v>
      </c>
      <c r="AG100" s="264" t="s">
        <v>1078</v>
      </c>
      <c r="AH100" s="264" t="s">
        <v>1077</v>
      </c>
      <c r="AI100" s="264" t="s">
        <v>1078</v>
      </c>
      <c r="AJ100" s="264" t="s">
        <v>1077</v>
      </c>
      <c r="AK100" s="264" t="s">
        <v>1077</v>
      </c>
      <c r="AL100" s="264" t="s">
        <v>1077</v>
      </c>
      <c r="AM100" s="264" t="s">
        <v>1077</v>
      </c>
      <c r="AN100" s="264" t="s">
        <v>1077</v>
      </c>
      <c r="AO100" s="264" t="s">
        <v>1077</v>
      </c>
      <c r="AP100" s="264" t="s">
        <v>1077</v>
      </c>
      <c r="AQ100" s="265"/>
      <c r="AR100" s="265"/>
      <c r="AS100" s="266"/>
      <c r="AT100" s="267" t="s">
        <v>254</v>
      </c>
      <c r="AU100" s="257"/>
      <c r="AV100" s="253"/>
      <c r="AW100" s="268"/>
      <c r="AX100" s="253" t="s">
        <v>1855</v>
      </c>
      <c r="AY100" s="253" t="s">
        <v>1080</v>
      </c>
      <c r="AZ100" s="269"/>
      <c r="BA100" s="261" t="s">
        <v>1082</v>
      </c>
      <c r="BB100" s="252" t="s">
        <v>1913</v>
      </c>
      <c r="BC100" s="270" t="s">
        <v>1914</v>
      </c>
      <c r="BD100" s="261" t="s">
        <v>1104</v>
      </c>
      <c r="BE100" s="252" t="s">
        <v>1858</v>
      </c>
      <c r="BF100" s="252"/>
      <c r="BG100" s="252" t="s">
        <v>1390</v>
      </c>
      <c r="BH100" s="252" t="s">
        <v>1154</v>
      </c>
      <c r="BI100" s="252"/>
      <c r="BJ100" s="252"/>
      <c r="BK100" s="254"/>
      <c r="BL100" s="254" t="s">
        <v>1154</v>
      </c>
      <c r="BM100" s="254" t="s">
        <v>1475</v>
      </c>
      <c r="BN100" s="271" t="s">
        <v>1859</v>
      </c>
      <c r="BO100" s="252" t="s">
        <v>1915</v>
      </c>
      <c r="BP100" s="252" t="s">
        <v>1916</v>
      </c>
      <c r="BQ100" s="270"/>
    </row>
    <row r="101" spans="1:69" s="272" customFormat="1" ht="409.6" hidden="1">
      <c r="A101" s="251" t="s">
        <v>1080</v>
      </c>
      <c r="B101" s="252" t="s">
        <v>324</v>
      </c>
      <c r="C101" s="253" t="s">
        <v>325</v>
      </c>
      <c r="D101" s="254" t="s">
        <v>296</v>
      </c>
      <c r="E101" s="254" t="s">
        <v>326</v>
      </c>
      <c r="F101" s="254"/>
      <c r="G101" s="255"/>
      <c r="H101" s="255" t="s">
        <v>1917</v>
      </c>
      <c r="I101" s="257" t="s">
        <v>1848</v>
      </c>
      <c r="J101" s="254" t="s">
        <v>1918</v>
      </c>
      <c r="K101" s="254" t="s">
        <v>1919</v>
      </c>
      <c r="L101" s="254"/>
      <c r="M101" s="255"/>
      <c r="N101" s="258" t="s">
        <v>1122</v>
      </c>
      <c r="O101" s="258"/>
      <c r="P101" s="255" t="s">
        <v>1920</v>
      </c>
      <c r="Q101" s="259" t="s">
        <v>225</v>
      </c>
      <c r="R101" s="252" t="s">
        <v>1921</v>
      </c>
      <c r="S101" s="261" t="s">
        <v>1124</v>
      </c>
      <c r="T101" s="273"/>
      <c r="U101" s="263" t="s">
        <v>1078</v>
      </c>
      <c r="V101" s="264" t="s">
        <v>1078</v>
      </c>
      <c r="W101" s="264" t="s">
        <v>1077</v>
      </c>
      <c r="X101" s="264" t="s">
        <v>1078</v>
      </c>
      <c r="Y101" s="264" t="s">
        <v>1077</v>
      </c>
      <c r="Z101" s="264" t="s">
        <v>1078</v>
      </c>
      <c r="AA101" s="264" t="s">
        <v>1077</v>
      </c>
      <c r="AB101" s="264" t="s">
        <v>1078</v>
      </c>
      <c r="AC101" s="264" t="s">
        <v>1077</v>
      </c>
      <c r="AD101" s="264" t="s">
        <v>1078</v>
      </c>
      <c r="AE101" s="264" t="s">
        <v>1077</v>
      </c>
      <c r="AF101" s="264" t="s">
        <v>1078</v>
      </c>
      <c r="AG101" s="264" t="s">
        <v>1077</v>
      </c>
      <c r="AH101" s="264" t="s">
        <v>1078</v>
      </c>
      <c r="AI101" s="264" t="s">
        <v>1077</v>
      </c>
      <c r="AJ101" s="264" t="s">
        <v>1077</v>
      </c>
      <c r="AK101" s="264" t="s">
        <v>1077</v>
      </c>
      <c r="AL101" s="264" t="s">
        <v>1077</v>
      </c>
      <c r="AM101" s="264" t="s">
        <v>1077</v>
      </c>
      <c r="AN101" s="264" t="s">
        <v>1077</v>
      </c>
      <c r="AO101" s="264" t="s">
        <v>1078</v>
      </c>
      <c r="AP101" s="264" t="s">
        <v>1077</v>
      </c>
      <c r="AQ101" s="265"/>
      <c r="AR101" s="265"/>
      <c r="AS101" s="266" t="s">
        <v>1922</v>
      </c>
      <c r="AT101" s="267" t="s">
        <v>287</v>
      </c>
      <c r="AU101" s="257" t="s">
        <v>1923</v>
      </c>
      <c r="AV101" s="253" t="s">
        <v>1080</v>
      </c>
      <c r="AW101" s="268" t="s">
        <v>1924</v>
      </c>
      <c r="AX101" s="253" t="s">
        <v>1925</v>
      </c>
      <c r="AY101" s="253" t="s">
        <v>1080</v>
      </c>
      <c r="AZ101" s="269"/>
      <c r="BA101" s="261" t="s">
        <v>1082</v>
      </c>
      <c r="BB101" s="252" t="s">
        <v>1926</v>
      </c>
      <c r="BC101" s="270" t="s">
        <v>1927</v>
      </c>
      <c r="BD101" s="261" t="s">
        <v>1085</v>
      </c>
      <c r="BE101" s="252" t="s">
        <v>1928</v>
      </c>
      <c r="BF101" s="252" t="s">
        <v>1929</v>
      </c>
      <c r="BG101" s="252" t="s">
        <v>1930</v>
      </c>
      <c r="BH101" s="252" t="s">
        <v>1082</v>
      </c>
      <c r="BI101" s="252" t="s">
        <v>1931</v>
      </c>
      <c r="BJ101" s="252" t="s">
        <v>1130</v>
      </c>
      <c r="BK101" s="254" t="s">
        <v>1131</v>
      </c>
      <c r="BL101" s="254" t="s">
        <v>1082</v>
      </c>
      <c r="BM101" s="254" t="s">
        <v>1932</v>
      </c>
      <c r="BN101" s="271" t="s">
        <v>1933</v>
      </c>
      <c r="BO101" s="252" t="s">
        <v>1934</v>
      </c>
      <c r="BP101" s="252" t="s">
        <v>1935</v>
      </c>
      <c r="BQ101" s="270"/>
    </row>
    <row r="102" spans="1:69" s="272" customFormat="1" ht="139.19999999999999" hidden="1">
      <c r="A102" s="251" t="s">
        <v>1080</v>
      </c>
      <c r="B102" s="252" t="s">
        <v>1936</v>
      </c>
      <c r="C102" s="253" t="s">
        <v>325</v>
      </c>
      <c r="D102" s="254" t="s">
        <v>328</v>
      </c>
      <c r="E102" s="254" t="s">
        <v>329</v>
      </c>
      <c r="F102" s="254" t="s">
        <v>1937</v>
      </c>
      <c r="G102" s="255" t="s">
        <v>1937</v>
      </c>
      <c r="H102" s="255" t="s">
        <v>1938</v>
      </c>
      <c r="I102" s="257" t="s">
        <v>1848</v>
      </c>
      <c r="J102" s="254" t="s">
        <v>1939</v>
      </c>
      <c r="K102" s="254" t="s">
        <v>1940</v>
      </c>
      <c r="L102" s="254" t="s">
        <v>1941</v>
      </c>
      <c r="M102" s="255" t="s">
        <v>1942</v>
      </c>
      <c r="N102" s="258" t="s">
        <v>1122</v>
      </c>
      <c r="O102" s="258"/>
      <c r="P102" s="255" t="s">
        <v>1943</v>
      </c>
      <c r="Q102" s="259" t="s">
        <v>225</v>
      </c>
      <c r="R102" s="252" t="s">
        <v>1944</v>
      </c>
      <c r="S102" s="261" t="s">
        <v>1124</v>
      </c>
      <c r="T102" s="273"/>
      <c r="U102" s="263" t="s">
        <v>1077</v>
      </c>
      <c r="V102" s="264" t="s">
        <v>1078</v>
      </c>
      <c r="W102" s="264" t="s">
        <v>1077</v>
      </c>
      <c r="X102" s="264" t="s">
        <v>1078</v>
      </c>
      <c r="Y102" s="264" t="s">
        <v>1077</v>
      </c>
      <c r="Z102" s="264" t="s">
        <v>1078</v>
      </c>
      <c r="AA102" s="264" t="s">
        <v>1077</v>
      </c>
      <c r="AB102" s="264" t="s">
        <v>1078</v>
      </c>
      <c r="AC102" s="264" t="s">
        <v>1077</v>
      </c>
      <c r="AD102" s="264" t="s">
        <v>1078</v>
      </c>
      <c r="AE102" s="264" t="s">
        <v>1077</v>
      </c>
      <c r="AF102" s="264" t="s">
        <v>1078</v>
      </c>
      <c r="AG102" s="264" t="s">
        <v>1077</v>
      </c>
      <c r="AH102" s="264" t="s">
        <v>1078</v>
      </c>
      <c r="AI102" s="264" t="s">
        <v>1077</v>
      </c>
      <c r="AJ102" s="264" t="s">
        <v>1077</v>
      </c>
      <c r="AK102" s="264" t="s">
        <v>1077</v>
      </c>
      <c r="AL102" s="264" t="s">
        <v>1077</v>
      </c>
      <c r="AM102" s="264" t="s">
        <v>1077</v>
      </c>
      <c r="AN102" s="264" t="s">
        <v>1077</v>
      </c>
      <c r="AO102" s="264" t="s">
        <v>1077</v>
      </c>
      <c r="AP102" s="264" t="s">
        <v>1077</v>
      </c>
      <c r="AQ102" s="265" t="s">
        <v>1077</v>
      </c>
      <c r="AR102" s="265" t="s">
        <v>1077</v>
      </c>
      <c r="AS102" s="266" t="s">
        <v>1077</v>
      </c>
      <c r="AT102" s="267" t="s">
        <v>254</v>
      </c>
      <c r="AU102" s="257" t="s">
        <v>1945</v>
      </c>
      <c r="AV102" s="253"/>
      <c r="AW102" s="268"/>
      <c r="AX102" s="253" t="s">
        <v>1946</v>
      </c>
      <c r="AY102" s="253" t="s">
        <v>1080</v>
      </c>
      <c r="AZ102" s="269"/>
      <c r="BA102" s="261" t="s">
        <v>1082</v>
      </c>
      <c r="BB102" s="252" t="s">
        <v>1947</v>
      </c>
      <c r="BC102" s="270" t="s">
        <v>1948</v>
      </c>
      <c r="BD102" s="261" t="s">
        <v>1104</v>
      </c>
      <c r="BE102" s="252" t="s">
        <v>1949</v>
      </c>
      <c r="BF102" s="252"/>
      <c r="BG102" s="252" t="s">
        <v>1930</v>
      </c>
      <c r="BH102" s="252" t="s">
        <v>1089</v>
      </c>
      <c r="BI102" s="252"/>
      <c r="BJ102" s="252"/>
      <c r="BK102" s="254"/>
      <c r="BL102" s="254" t="s">
        <v>1090</v>
      </c>
      <c r="BM102" s="254"/>
      <c r="BN102" s="271" t="s">
        <v>1950</v>
      </c>
      <c r="BO102" s="252"/>
      <c r="BP102" s="252"/>
      <c r="BQ102" s="270"/>
    </row>
    <row r="103" spans="1:69" s="272" customFormat="1" ht="156.6" hidden="1">
      <c r="A103" s="251" t="s">
        <v>1080</v>
      </c>
      <c r="B103" s="252" t="s">
        <v>1951</v>
      </c>
      <c r="C103" s="253" t="s">
        <v>325</v>
      </c>
      <c r="D103" s="254" t="s">
        <v>328</v>
      </c>
      <c r="E103" s="254" t="s">
        <v>329</v>
      </c>
      <c r="F103" s="254"/>
      <c r="G103" s="255" t="s">
        <v>1952</v>
      </c>
      <c r="H103" s="255" t="s">
        <v>1938</v>
      </c>
      <c r="I103" s="257" t="s">
        <v>1848</v>
      </c>
      <c r="J103" s="254" t="s">
        <v>1953</v>
      </c>
      <c r="K103" s="254" t="s">
        <v>1954</v>
      </c>
      <c r="L103" s="254" t="s">
        <v>1955</v>
      </c>
      <c r="M103" s="255" t="s">
        <v>1955</v>
      </c>
      <c r="N103" s="258" t="s">
        <v>1122</v>
      </c>
      <c r="O103" s="258"/>
      <c r="P103" s="255" t="s">
        <v>1956</v>
      </c>
      <c r="Q103" s="259" t="s">
        <v>225</v>
      </c>
      <c r="R103" s="252" t="s">
        <v>1957</v>
      </c>
      <c r="S103" s="261" t="s">
        <v>1124</v>
      </c>
      <c r="T103" s="273"/>
      <c r="U103" s="263" t="s">
        <v>1077</v>
      </c>
      <c r="V103" s="264" t="s">
        <v>1077</v>
      </c>
      <c r="W103" s="264" t="s">
        <v>1077</v>
      </c>
      <c r="X103" s="264" t="s">
        <v>1078</v>
      </c>
      <c r="Y103" s="264" t="s">
        <v>1077</v>
      </c>
      <c r="Z103" s="264" t="s">
        <v>1077</v>
      </c>
      <c r="AA103" s="264" t="s">
        <v>1077</v>
      </c>
      <c r="AB103" s="264" t="s">
        <v>1077</v>
      </c>
      <c r="AC103" s="264" t="s">
        <v>1077</v>
      </c>
      <c r="AD103" s="264" t="s">
        <v>1077</v>
      </c>
      <c r="AE103" s="264" t="s">
        <v>1077</v>
      </c>
      <c r="AF103" s="264" t="s">
        <v>1077</v>
      </c>
      <c r="AG103" s="264" t="s">
        <v>1077</v>
      </c>
      <c r="AH103" s="264" t="s">
        <v>1077</v>
      </c>
      <c r="AI103" s="264" t="s">
        <v>1077</v>
      </c>
      <c r="AJ103" s="264" t="s">
        <v>1077</v>
      </c>
      <c r="AK103" s="264" t="s">
        <v>1078</v>
      </c>
      <c r="AL103" s="264" t="s">
        <v>1077</v>
      </c>
      <c r="AM103" s="264" t="s">
        <v>1077</v>
      </c>
      <c r="AN103" s="264" t="s">
        <v>1077</v>
      </c>
      <c r="AO103" s="264" t="s">
        <v>1077</v>
      </c>
      <c r="AP103" s="264" t="s">
        <v>1077</v>
      </c>
      <c r="AQ103" s="265"/>
      <c r="AR103" s="265"/>
      <c r="AS103" s="266"/>
      <c r="AT103" s="267" t="s">
        <v>254</v>
      </c>
      <c r="AU103" s="257" t="s">
        <v>1945</v>
      </c>
      <c r="AV103" s="253"/>
      <c r="AW103" s="268"/>
      <c r="AX103" s="253" t="s">
        <v>1958</v>
      </c>
      <c r="AY103" s="253" t="s">
        <v>1080</v>
      </c>
      <c r="AZ103" s="269"/>
      <c r="BA103" s="261" t="s">
        <v>1082</v>
      </c>
      <c r="BB103" s="252" t="s">
        <v>1959</v>
      </c>
      <c r="BC103" s="270" t="s">
        <v>1960</v>
      </c>
      <c r="BD103" s="261" t="s">
        <v>1085</v>
      </c>
      <c r="BE103" s="252" t="s">
        <v>1961</v>
      </c>
      <c r="BF103" s="252"/>
      <c r="BG103" s="252" t="s">
        <v>1390</v>
      </c>
      <c r="BH103" s="252" t="s">
        <v>1089</v>
      </c>
      <c r="BI103" s="252"/>
      <c r="BJ103" s="252"/>
      <c r="BK103" s="254"/>
      <c r="BL103" s="254" t="s">
        <v>1090</v>
      </c>
      <c r="BM103" s="254"/>
      <c r="BN103" s="271" t="s">
        <v>1962</v>
      </c>
      <c r="BO103" s="252" t="s">
        <v>1963</v>
      </c>
      <c r="BP103" s="252"/>
      <c r="BQ103" s="270" t="s">
        <v>1964</v>
      </c>
    </row>
    <row r="104" spans="1:69" s="272" customFormat="1" ht="330.6" hidden="1">
      <c r="A104" s="251" t="s">
        <v>1080</v>
      </c>
      <c r="B104" s="252" t="s">
        <v>1965</v>
      </c>
      <c r="C104" s="253" t="s">
        <v>325</v>
      </c>
      <c r="D104" s="254" t="s">
        <v>328</v>
      </c>
      <c r="E104" s="254" t="s">
        <v>329</v>
      </c>
      <c r="F104" s="254"/>
      <c r="G104" s="255" t="s">
        <v>1966</v>
      </c>
      <c r="H104" s="255" t="s">
        <v>1967</v>
      </c>
      <c r="I104" s="257" t="s">
        <v>1848</v>
      </c>
      <c r="J104" s="254" t="s">
        <v>1953</v>
      </c>
      <c r="K104" s="254" t="s">
        <v>1968</v>
      </c>
      <c r="L104" s="254"/>
      <c r="M104" s="255" t="s">
        <v>1969</v>
      </c>
      <c r="N104" s="258"/>
      <c r="O104" s="258" t="s">
        <v>1166</v>
      </c>
      <c r="P104" s="255" t="s">
        <v>1970</v>
      </c>
      <c r="Q104" s="259" t="s">
        <v>895</v>
      </c>
      <c r="R104" s="252"/>
      <c r="S104" s="261" t="s">
        <v>225</v>
      </c>
      <c r="T104" s="273" t="s">
        <v>1971</v>
      </c>
      <c r="U104" s="263" t="s">
        <v>1077</v>
      </c>
      <c r="V104" s="264" t="s">
        <v>1077</v>
      </c>
      <c r="W104" s="264" t="s">
        <v>1078</v>
      </c>
      <c r="X104" s="264" t="s">
        <v>1077</v>
      </c>
      <c r="Y104" s="264" t="s">
        <v>1078</v>
      </c>
      <c r="Z104" s="264" t="s">
        <v>1077</v>
      </c>
      <c r="AA104" s="264" t="s">
        <v>1078</v>
      </c>
      <c r="AB104" s="264" t="s">
        <v>1077</v>
      </c>
      <c r="AC104" s="264" t="s">
        <v>1078</v>
      </c>
      <c r="AD104" s="264" t="s">
        <v>1077</v>
      </c>
      <c r="AE104" s="264" t="s">
        <v>1078</v>
      </c>
      <c r="AF104" s="264" t="s">
        <v>1077</v>
      </c>
      <c r="AG104" s="264" t="s">
        <v>1078</v>
      </c>
      <c r="AH104" s="264" t="s">
        <v>1077</v>
      </c>
      <c r="AI104" s="264" t="s">
        <v>1078</v>
      </c>
      <c r="AJ104" s="264" t="s">
        <v>1077</v>
      </c>
      <c r="AK104" s="264" t="s">
        <v>1077</v>
      </c>
      <c r="AL104" s="264" t="s">
        <v>1077</v>
      </c>
      <c r="AM104" s="264" t="s">
        <v>1077</v>
      </c>
      <c r="AN104" s="264" t="s">
        <v>1077</v>
      </c>
      <c r="AO104" s="264" t="s">
        <v>1077</v>
      </c>
      <c r="AP104" s="264" t="s">
        <v>1077</v>
      </c>
      <c r="AQ104" s="265"/>
      <c r="AR104" s="265"/>
      <c r="AS104" s="266"/>
      <c r="AT104" s="267" t="s">
        <v>254</v>
      </c>
      <c r="AU104" s="257"/>
      <c r="AV104" s="253"/>
      <c r="AW104" s="268"/>
      <c r="AX104" s="253" t="s">
        <v>1962</v>
      </c>
      <c r="AY104" s="253" t="s">
        <v>1080</v>
      </c>
      <c r="AZ104" s="269" t="s">
        <v>1972</v>
      </c>
      <c r="BA104" s="261" t="s">
        <v>1082</v>
      </c>
      <c r="BB104" s="252" t="s">
        <v>1973</v>
      </c>
      <c r="BC104" s="270" t="s">
        <v>1974</v>
      </c>
      <c r="BD104" s="261" t="s">
        <v>1975</v>
      </c>
      <c r="BE104" s="252"/>
      <c r="BF104" s="252"/>
      <c r="BG104" s="252" t="s">
        <v>1976</v>
      </c>
      <c r="BH104" s="252" t="s">
        <v>1089</v>
      </c>
      <c r="BI104" s="252"/>
      <c r="BJ104" s="252"/>
      <c r="BK104" s="254"/>
      <c r="BL104" s="254" t="s">
        <v>1090</v>
      </c>
      <c r="BM104" s="254"/>
      <c r="BN104" s="271" t="s">
        <v>1962</v>
      </c>
      <c r="BO104" s="252"/>
      <c r="BP104" s="252"/>
      <c r="BQ104" s="270"/>
    </row>
    <row r="105" spans="1:69" s="272" customFormat="1" ht="313.2" hidden="1">
      <c r="A105" s="251" t="s">
        <v>1080</v>
      </c>
      <c r="B105" s="252" t="s">
        <v>1977</v>
      </c>
      <c r="C105" s="253" t="s">
        <v>325</v>
      </c>
      <c r="D105" s="254" t="s">
        <v>328</v>
      </c>
      <c r="E105" s="254" t="s">
        <v>329</v>
      </c>
      <c r="F105" s="254"/>
      <c r="G105" s="255"/>
      <c r="H105" s="255" t="s">
        <v>1967</v>
      </c>
      <c r="I105" s="257" t="s">
        <v>1848</v>
      </c>
      <c r="J105" s="254" t="s">
        <v>1953</v>
      </c>
      <c r="K105" s="254" t="s">
        <v>1978</v>
      </c>
      <c r="L105" s="254"/>
      <c r="M105" s="255"/>
      <c r="N105" s="258" t="s">
        <v>1122</v>
      </c>
      <c r="O105" s="258"/>
      <c r="P105" s="255" t="s">
        <v>1979</v>
      </c>
      <c r="Q105" s="259" t="s">
        <v>225</v>
      </c>
      <c r="R105" s="252" t="s">
        <v>1971</v>
      </c>
      <c r="S105" s="261" t="s">
        <v>1124</v>
      </c>
      <c r="T105" s="273"/>
      <c r="U105" s="263" t="s">
        <v>1078</v>
      </c>
      <c r="V105" s="264" t="s">
        <v>1078</v>
      </c>
      <c r="W105" s="264" t="s">
        <v>1077</v>
      </c>
      <c r="X105" s="264" t="s">
        <v>1078</v>
      </c>
      <c r="Y105" s="264" t="s">
        <v>1077</v>
      </c>
      <c r="Z105" s="264" t="s">
        <v>1078</v>
      </c>
      <c r="AA105" s="264" t="s">
        <v>1077</v>
      </c>
      <c r="AB105" s="264" t="s">
        <v>1078</v>
      </c>
      <c r="AC105" s="264" t="s">
        <v>1077</v>
      </c>
      <c r="AD105" s="264" t="s">
        <v>1078</v>
      </c>
      <c r="AE105" s="264" t="s">
        <v>1077</v>
      </c>
      <c r="AF105" s="264" t="s">
        <v>1078</v>
      </c>
      <c r="AG105" s="264" t="s">
        <v>1077</v>
      </c>
      <c r="AH105" s="264" t="s">
        <v>1078</v>
      </c>
      <c r="AI105" s="264" t="s">
        <v>1077</v>
      </c>
      <c r="AJ105" s="264" t="s">
        <v>1077</v>
      </c>
      <c r="AK105" s="264" t="s">
        <v>1077</v>
      </c>
      <c r="AL105" s="264" t="s">
        <v>1077</v>
      </c>
      <c r="AM105" s="264" t="s">
        <v>1077</v>
      </c>
      <c r="AN105" s="264" t="s">
        <v>1077</v>
      </c>
      <c r="AO105" s="264" t="s">
        <v>1077</v>
      </c>
      <c r="AP105" s="264" t="s">
        <v>1077</v>
      </c>
      <c r="AQ105" s="265"/>
      <c r="AR105" s="265"/>
      <c r="AS105" s="266"/>
      <c r="AT105" s="267" t="s">
        <v>254</v>
      </c>
      <c r="AU105" s="257"/>
      <c r="AV105" s="253"/>
      <c r="AW105" s="268"/>
      <c r="AX105" s="253" t="s">
        <v>1962</v>
      </c>
      <c r="AY105" s="253" t="s">
        <v>1080</v>
      </c>
      <c r="AZ105" s="269" t="s">
        <v>1972</v>
      </c>
      <c r="BA105" s="261" t="s">
        <v>1082</v>
      </c>
      <c r="BB105" s="252" t="s">
        <v>1980</v>
      </c>
      <c r="BC105" s="270" t="s">
        <v>1981</v>
      </c>
      <c r="BD105" s="261" t="s">
        <v>1975</v>
      </c>
      <c r="BE105" s="252"/>
      <c r="BF105" s="252"/>
      <c r="BG105" s="252" t="s">
        <v>1976</v>
      </c>
      <c r="BH105" s="252" t="s">
        <v>1089</v>
      </c>
      <c r="BI105" s="252"/>
      <c r="BJ105" s="252"/>
      <c r="BK105" s="254"/>
      <c r="BL105" s="254" t="s">
        <v>1090</v>
      </c>
      <c r="BM105" s="254"/>
      <c r="BN105" s="271" t="s">
        <v>1962</v>
      </c>
      <c r="BO105" s="252"/>
      <c r="BP105" s="252"/>
      <c r="BQ105" s="270"/>
    </row>
    <row r="106" spans="1:69" s="272" customFormat="1" ht="191.4" hidden="1">
      <c r="A106" s="251" t="s">
        <v>1080</v>
      </c>
      <c r="B106" s="252" t="s">
        <v>1982</v>
      </c>
      <c r="C106" s="253" t="s">
        <v>325</v>
      </c>
      <c r="D106" s="254" t="s">
        <v>328</v>
      </c>
      <c r="E106" s="254" t="s">
        <v>329</v>
      </c>
      <c r="F106" s="254"/>
      <c r="G106" s="255"/>
      <c r="H106" s="255" t="s">
        <v>1967</v>
      </c>
      <c r="I106" s="257" t="s">
        <v>1848</v>
      </c>
      <c r="J106" s="254" t="s">
        <v>1953</v>
      </c>
      <c r="K106" s="254" t="s">
        <v>1983</v>
      </c>
      <c r="L106" s="254"/>
      <c r="M106" s="255"/>
      <c r="N106" s="258" t="s">
        <v>1122</v>
      </c>
      <c r="O106" s="258"/>
      <c r="P106" s="255" t="s">
        <v>1984</v>
      </c>
      <c r="Q106" s="259" t="s">
        <v>225</v>
      </c>
      <c r="R106" s="252" t="s">
        <v>1971</v>
      </c>
      <c r="S106" s="261" t="s">
        <v>1124</v>
      </c>
      <c r="T106" s="273"/>
      <c r="U106" s="263" t="s">
        <v>1078</v>
      </c>
      <c r="V106" s="264" t="s">
        <v>1078</v>
      </c>
      <c r="W106" s="264" t="s">
        <v>1077</v>
      </c>
      <c r="X106" s="264" t="s">
        <v>1078</v>
      </c>
      <c r="Y106" s="264" t="s">
        <v>1077</v>
      </c>
      <c r="Z106" s="264" t="s">
        <v>1078</v>
      </c>
      <c r="AA106" s="264" t="s">
        <v>1077</v>
      </c>
      <c r="AB106" s="264" t="s">
        <v>1078</v>
      </c>
      <c r="AC106" s="264" t="s">
        <v>1077</v>
      </c>
      <c r="AD106" s="264" t="s">
        <v>1078</v>
      </c>
      <c r="AE106" s="264" t="s">
        <v>1077</v>
      </c>
      <c r="AF106" s="264" t="s">
        <v>1078</v>
      </c>
      <c r="AG106" s="264" t="s">
        <v>1077</v>
      </c>
      <c r="AH106" s="264" t="s">
        <v>1078</v>
      </c>
      <c r="AI106" s="264" t="s">
        <v>1077</v>
      </c>
      <c r="AJ106" s="264" t="s">
        <v>1077</v>
      </c>
      <c r="AK106" s="264" t="s">
        <v>1077</v>
      </c>
      <c r="AL106" s="264" t="s">
        <v>1077</v>
      </c>
      <c r="AM106" s="264" t="s">
        <v>1077</v>
      </c>
      <c r="AN106" s="264" t="s">
        <v>1077</v>
      </c>
      <c r="AO106" s="264" t="s">
        <v>1077</v>
      </c>
      <c r="AP106" s="264" t="s">
        <v>1077</v>
      </c>
      <c r="AQ106" s="265"/>
      <c r="AR106" s="265"/>
      <c r="AS106" s="266"/>
      <c r="AT106" s="267" t="s">
        <v>254</v>
      </c>
      <c r="AU106" s="257"/>
      <c r="AV106" s="253"/>
      <c r="AW106" s="268"/>
      <c r="AX106" s="253" t="s">
        <v>1962</v>
      </c>
      <c r="AY106" s="253" t="s">
        <v>1080</v>
      </c>
      <c r="AZ106" s="269" t="s">
        <v>1972</v>
      </c>
      <c r="BA106" s="261" t="s">
        <v>1082</v>
      </c>
      <c r="BB106" s="252" t="s">
        <v>1980</v>
      </c>
      <c r="BC106" s="270" t="s">
        <v>1981</v>
      </c>
      <c r="BD106" s="261" t="s">
        <v>1975</v>
      </c>
      <c r="BE106" s="252"/>
      <c r="BF106" s="252"/>
      <c r="BG106" s="252" t="s">
        <v>1976</v>
      </c>
      <c r="BH106" s="252" t="s">
        <v>1089</v>
      </c>
      <c r="BI106" s="252"/>
      <c r="BJ106" s="252"/>
      <c r="BK106" s="254"/>
      <c r="BL106" s="254" t="s">
        <v>1090</v>
      </c>
      <c r="BM106" s="254"/>
      <c r="BN106" s="271" t="s">
        <v>1962</v>
      </c>
      <c r="BO106" s="252"/>
      <c r="BP106" s="252"/>
      <c r="BQ106" s="270"/>
    </row>
    <row r="107" spans="1:69" s="272" customFormat="1" ht="409.6" hidden="1">
      <c r="A107" s="251" t="s">
        <v>1080</v>
      </c>
      <c r="B107" s="252" t="s">
        <v>1985</v>
      </c>
      <c r="C107" s="253" t="s">
        <v>332</v>
      </c>
      <c r="D107" s="254" t="s">
        <v>1986</v>
      </c>
      <c r="E107" s="254" t="s">
        <v>1987</v>
      </c>
      <c r="F107" s="254" t="s">
        <v>1988</v>
      </c>
      <c r="G107" s="255" t="s">
        <v>1989</v>
      </c>
      <c r="H107" s="256" t="s">
        <v>1990</v>
      </c>
      <c r="I107" s="257" t="s">
        <v>1991</v>
      </c>
      <c r="J107" s="254" t="s">
        <v>1992</v>
      </c>
      <c r="K107" s="254" t="s">
        <v>1993</v>
      </c>
      <c r="L107" s="254" t="s">
        <v>1994</v>
      </c>
      <c r="M107" s="255" t="s">
        <v>1995</v>
      </c>
      <c r="N107" s="258"/>
      <c r="O107" s="258" t="s">
        <v>1166</v>
      </c>
      <c r="P107" s="255" t="s">
        <v>1996</v>
      </c>
      <c r="Q107" s="259"/>
      <c r="R107" s="252"/>
      <c r="S107" s="261" t="s">
        <v>225</v>
      </c>
      <c r="T107" s="262" t="s">
        <v>1997</v>
      </c>
      <c r="U107" s="263" t="s">
        <v>1077</v>
      </c>
      <c r="V107" s="264" t="s">
        <v>1077</v>
      </c>
      <c r="W107" s="264" t="s">
        <v>1077</v>
      </c>
      <c r="X107" s="264" t="s">
        <v>1077</v>
      </c>
      <c r="Y107" s="264" t="s">
        <v>1077</v>
      </c>
      <c r="Z107" s="264" t="s">
        <v>1077</v>
      </c>
      <c r="AA107" s="264" t="s">
        <v>1077</v>
      </c>
      <c r="AB107" s="264" t="s">
        <v>1077</v>
      </c>
      <c r="AC107" s="264" t="s">
        <v>1077</v>
      </c>
      <c r="AD107" s="264" t="s">
        <v>1077</v>
      </c>
      <c r="AE107" s="264" t="s">
        <v>1077</v>
      </c>
      <c r="AF107" s="264" t="s">
        <v>1077</v>
      </c>
      <c r="AG107" s="264" t="s">
        <v>1077</v>
      </c>
      <c r="AH107" s="264" t="s">
        <v>1077</v>
      </c>
      <c r="AI107" s="264" t="s">
        <v>1077</v>
      </c>
      <c r="AJ107" s="264" t="s">
        <v>1077</v>
      </c>
      <c r="AK107" s="264" t="s">
        <v>1077</v>
      </c>
      <c r="AL107" s="264" t="s">
        <v>1077</v>
      </c>
      <c r="AM107" s="264" t="s">
        <v>1077</v>
      </c>
      <c r="AN107" s="264" t="s">
        <v>1077</v>
      </c>
      <c r="AO107" s="264" t="s">
        <v>1077</v>
      </c>
      <c r="AP107" s="264" t="s">
        <v>1078</v>
      </c>
      <c r="AQ107" s="265" t="s">
        <v>1206</v>
      </c>
      <c r="AR107" s="265" t="s">
        <v>1195</v>
      </c>
      <c r="AS107" s="266"/>
      <c r="AT107" s="267" t="s">
        <v>254</v>
      </c>
      <c r="AU107" s="257"/>
      <c r="AV107" s="253"/>
      <c r="AW107" s="268"/>
      <c r="AX107" s="253" t="s">
        <v>1998</v>
      </c>
      <c r="AY107" s="253" t="s">
        <v>1089</v>
      </c>
      <c r="AZ107" s="269" t="s">
        <v>1999</v>
      </c>
      <c r="BA107" s="261" t="s">
        <v>1082</v>
      </c>
      <c r="BB107" s="252" t="s">
        <v>2000</v>
      </c>
      <c r="BC107" s="270" t="s">
        <v>2001</v>
      </c>
      <c r="BD107" s="261" t="s">
        <v>1126</v>
      </c>
      <c r="BE107" s="260" t="s">
        <v>2002</v>
      </c>
      <c r="BF107" s="252"/>
      <c r="BG107" s="252" t="s">
        <v>1390</v>
      </c>
      <c r="BH107" s="252" t="s">
        <v>1089</v>
      </c>
      <c r="BI107" s="252"/>
      <c r="BJ107" s="252"/>
      <c r="BK107" s="254"/>
      <c r="BL107" s="254"/>
      <c r="BM107" s="254"/>
      <c r="BN107" s="271" t="s">
        <v>2003</v>
      </c>
      <c r="BO107" s="252"/>
      <c r="BP107" s="252" t="s">
        <v>2004</v>
      </c>
      <c r="BQ107" s="270" t="s">
        <v>2005</v>
      </c>
    </row>
    <row r="108" spans="1:69" s="272" customFormat="1" ht="191.4" hidden="1">
      <c r="A108" s="251" t="s">
        <v>1080</v>
      </c>
      <c r="B108" s="252" t="s">
        <v>2006</v>
      </c>
      <c r="C108" s="253" t="s">
        <v>332</v>
      </c>
      <c r="D108" s="254" t="s">
        <v>1986</v>
      </c>
      <c r="E108" s="254" t="s">
        <v>1987</v>
      </c>
      <c r="F108" s="254" t="s">
        <v>2007</v>
      </c>
      <c r="G108" s="255" t="s">
        <v>2008</v>
      </c>
      <c r="H108" s="256" t="s">
        <v>1990</v>
      </c>
      <c r="I108" s="257" t="s">
        <v>1991</v>
      </c>
      <c r="J108" s="254" t="s">
        <v>2009</v>
      </c>
      <c r="K108" s="254" t="s">
        <v>2010</v>
      </c>
      <c r="L108" s="254" t="s">
        <v>2011</v>
      </c>
      <c r="M108" s="255" t="s">
        <v>2012</v>
      </c>
      <c r="N108" s="258"/>
      <c r="O108" s="258" t="s">
        <v>1166</v>
      </c>
      <c r="P108" s="255" t="s">
        <v>2013</v>
      </c>
      <c r="Q108" s="259"/>
      <c r="R108" s="252"/>
      <c r="S108" s="261" t="s">
        <v>225</v>
      </c>
      <c r="T108" s="262" t="s">
        <v>1997</v>
      </c>
      <c r="U108" s="263" t="s">
        <v>1077</v>
      </c>
      <c r="V108" s="264" t="s">
        <v>1077</v>
      </c>
      <c r="W108" s="264" t="s">
        <v>1078</v>
      </c>
      <c r="X108" s="264" t="s">
        <v>1077</v>
      </c>
      <c r="Y108" s="264" t="s">
        <v>1078</v>
      </c>
      <c r="Z108" s="264" t="s">
        <v>1077</v>
      </c>
      <c r="AA108" s="264" t="s">
        <v>1078</v>
      </c>
      <c r="AB108" s="264" t="s">
        <v>1077</v>
      </c>
      <c r="AC108" s="264" t="s">
        <v>1078</v>
      </c>
      <c r="AD108" s="264" t="s">
        <v>1077</v>
      </c>
      <c r="AE108" s="264" t="s">
        <v>1078</v>
      </c>
      <c r="AF108" s="264" t="s">
        <v>1077</v>
      </c>
      <c r="AG108" s="264" t="s">
        <v>1078</v>
      </c>
      <c r="AH108" s="264" t="s">
        <v>1077</v>
      </c>
      <c r="AI108" s="264" t="s">
        <v>1078</v>
      </c>
      <c r="AJ108" s="264" t="s">
        <v>1077</v>
      </c>
      <c r="AK108" s="264" t="s">
        <v>1077</v>
      </c>
      <c r="AL108" s="264" t="s">
        <v>1077</v>
      </c>
      <c r="AM108" s="264" t="s">
        <v>1077</v>
      </c>
      <c r="AN108" s="264" t="s">
        <v>1077</v>
      </c>
      <c r="AO108" s="264" t="s">
        <v>1077</v>
      </c>
      <c r="AP108" s="264" t="s">
        <v>1078</v>
      </c>
      <c r="AQ108" s="265" t="s">
        <v>1195</v>
      </c>
      <c r="AR108" s="265" t="s">
        <v>1334</v>
      </c>
      <c r="AS108" s="266" t="s">
        <v>2014</v>
      </c>
      <c r="AT108" s="267" t="s">
        <v>254</v>
      </c>
      <c r="AU108" s="257"/>
      <c r="AV108" s="253"/>
      <c r="AW108" s="268"/>
      <c r="AX108" s="253" t="s">
        <v>1998</v>
      </c>
      <c r="AY108" s="253" t="s">
        <v>1089</v>
      </c>
      <c r="AZ108" s="269" t="s">
        <v>1999</v>
      </c>
      <c r="BA108" s="261" t="s">
        <v>1082</v>
      </c>
      <c r="BB108" s="252" t="s">
        <v>2015</v>
      </c>
      <c r="BC108" s="270" t="s">
        <v>2016</v>
      </c>
      <c r="BD108" s="261" t="s">
        <v>1126</v>
      </c>
      <c r="BE108" s="260" t="s">
        <v>2002</v>
      </c>
      <c r="BF108" s="252"/>
      <c r="BG108" s="252" t="s">
        <v>1390</v>
      </c>
      <c r="BH108" s="252" t="s">
        <v>1089</v>
      </c>
      <c r="BI108" s="252"/>
      <c r="BJ108" s="252"/>
      <c r="BK108" s="254"/>
      <c r="BL108" s="254"/>
      <c r="BM108" s="254"/>
      <c r="BN108" s="271" t="s">
        <v>2003</v>
      </c>
      <c r="BO108" s="252"/>
      <c r="BP108" s="252" t="s">
        <v>2017</v>
      </c>
      <c r="BQ108" s="270" t="s">
        <v>2018</v>
      </c>
    </row>
    <row r="109" spans="1:69" s="272" customFormat="1" ht="208.8" hidden="1">
      <c r="A109" s="251" t="s">
        <v>1080</v>
      </c>
      <c r="B109" s="252" t="s">
        <v>2019</v>
      </c>
      <c r="C109" s="253" t="s">
        <v>332</v>
      </c>
      <c r="D109" s="254" t="s">
        <v>1986</v>
      </c>
      <c r="E109" s="254" t="s">
        <v>1987</v>
      </c>
      <c r="F109" s="254" t="s">
        <v>2020</v>
      </c>
      <c r="G109" s="255" t="s">
        <v>2021</v>
      </c>
      <c r="H109" s="256" t="s">
        <v>1990</v>
      </c>
      <c r="I109" s="257" t="s">
        <v>1991</v>
      </c>
      <c r="J109" s="254" t="s">
        <v>2009</v>
      </c>
      <c r="K109" s="254" t="s">
        <v>2010</v>
      </c>
      <c r="L109" s="254" t="s">
        <v>2022</v>
      </c>
      <c r="M109" s="255" t="s">
        <v>2023</v>
      </c>
      <c r="N109" s="258"/>
      <c r="O109" s="258" t="s">
        <v>1166</v>
      </c>
      <c r="P109" s="255" t="s">
        <v>2024</v>
      </c>
      <c r="Q109" s="259"/>
      <c r="R109" s="252"/>
      <c r="S109" s="261" t="s">
        <v>230</v>
      </c>
      <c r="T109" s="262" t="s">
        <v>1997</v>
      </c>
      <c r="U109" s="263" t="s">
        <v>1077</v>
      </c>
      <c r="V109" s="264" t="s">
        <v>1077</v>
      </c>
      <c r="W109" s="264" t="s">
        <v>1078</v>
      </c>
      <c r="X109" s="264" t="s">
        <v>1077</v>
      </c>
      <c r="Y109" s="264" t="s">
        <v>1078</v>
      </c>
      <c r="Z109" s="264" t="s">
        <v>1077</v>
      </c>
      <c r="AA109" s="264" t="s">
        <v>1078</v>
      </c>
      <c r="AB109" s="264" t="s">
        <v>1077</v>
      </c>
      <c r="AC109" s="264" t="s">
        <v>1078</v>
      </c>
      <c r="AD109" s="264" t="s">
        <v>1077</v>
      </c>
      <c r="AE109" s="264" t="s">
        <v>1078</v>
      </c>
      <c r="AF109" s="264" t="s">
        <v>1077</v>
      </c>
      <c r="AG109" s="264" t="s">
        <v>1078</v>
      </c>
      <c r="AH109" s="264" t="s">
        <v>1077</v>
      </c>
      <c r="AI109" s="264" t="s">
        <v>1078</v>
      </c>
      <c r="AJ109" s="264" t="s">
        <v>1077</v>
      </c>
      <c r="AK109" s="264" t="s">
        <v>1077</v>
      </c>
      <c r="AL109" s="264" t="s">
        <v>1077</v>
      </c>
      <c r="AM109" s="264" t="s">
        <v>1077</v>
      </c>
      <c r="AN109" s="264" t="s">
        <v>1077</v>
      </c>
      <c r="AO109" s="264" t="s">
        <v>1077</v>
      </c>
      <c r="AP109" s="264" t="s">
        <v>1078</v>
      </c>
      <c r="AQ109" s="265" t="s">
        <v>1206</v>
      </c>
      <c r="AR109" s="265"/>
      <c r="AS109" s="266"/>
      <c r="AT109" s="267" t="s">
        <v>254</v>
      </c>
      <c r="AU109" s="257"/>
      <c r="AV109" s="253"/>
      <c r="AW109" s="268"/>
      <c r="AX109" s="253" t="s">
        <v>1998</v>
      </c>
      <c r="AY109" s="253" t="s">
        <v>1089</v>
      </c>
      <c r="AZ109" s="269" t="s">
        <v>1999</v>
      </c>
      <c r="BA109" s="261" t="s">
        <v>1082</v>
      </c>
      <c r="BB109" s="252" t="s">
        <v>2025</v>
      </c>
      <c r="BC109" s="270" t="s">
        <v>2026</v>
      </c>
      <c r="BD109" s="261" t="s">
        <v>1126</v>
      </c>
      <c r="BE109" s="260" t="s">
        <v>2002</v>
      </c>
      <c r="BF109" s="252"/>
      <c r="BG109" s="252" t="s">
        <v>1390</v>
      </c>
      <c r="BH109" s="252" t="s">
        <v>1089</v>
      </c>
      <c r="BI109" s="252"/>
      <c r="BJ109" s="252"/>
      <c r="BK109" s="254"/>
      <c r="BL109" s="254"/>
      <c r="BM109" s="254"/>
      <c r="BN109" s="271" t="s">
        <v>2003</v>
      </c>
      <c r="BO109" s="252"/>
      <c r="BP109" s="252" t="s">
        <v>2027</v>
      </c>
      <c r="BQ109" s="270" t="s">
        <v>2005</v>
      </c>
    </row>
    <row r="110" spans="1:69" s="272" customFormat="1" ht="208.8" hidden="1">
      <c r="A110" s="251" t="s">
        <v>1080</v>
      </c>
      <c r="B110" s="252" t="s">
        <v>2028</v>
      </c>
      <c r="C110" s="253" t="s">
        <v>332</v>
      </c>
      <c r="D110" s="254" t="s">
        <v>2029</v>
      </c>
      <c r="E110" s="254" t="s">
        <v>2030</v>
      </c>
      <c r="F110" s="254" t="s">
        <v>2031</v>
      </c>
      <c r="G110" s="255" t="s">
        <v>2032</v>
      </c>
      <c r="H110" s="256" t="s">
        <v>1990</v>
      </c>
      <c r="I110" s="257" t="s">
        <v>1991</v>
      </c>
      <c r="J110" s="254" t="s">
        <v>1992</v>
      </c>
      <c r="K110" s="254" t="s">
        <v>2033</v>
      </c>
      <c r="L110" s="254" t="s">
        <v>2034</v>
      </c>
      <c r="M110" s="255" t="s">
        <v>2035</v>
      </c>
      <c r="N110" s="258"/>
      <c r="O110" s="258" t="s">
        <v>1166</v>
      </c>
      <c r="P110" s="255"/>
      <c r="Q110" s="259"/>
      <c r="R110" s="252"/>
      <c r="S110" s="261" t="s">
        <v>225</v>
      </c>
      <c r="T110" s="262" t="s">
        <v>2036</v>
      </c>
      <c r="U110" s="263" t="s">
        <v>1077</v>
      </c>
      <c r="V110" s="264" t="s">
        <v>1077</v>
      </c>
      <c r="W110" s="264" t="s">
        <v>1077</v>
      </c>
      <c r="X110" s="264" t="s">
        <v>1077</v>
      </c>
      <c r="Y110" s="264" t="s">
        <v>1078</v>
      </c>
      <c r="Z110" s="264" t="s">
        <v>1077</v>
      </c>
      <c r="AA110" s="264" t="s">
        <v>1077</v>
      </c>
      <c r="AB110" s="264" t="s">
        <v>1077</v>
      </c>
      <c r="AC110" s="264" t="s">
        <v>1078</v>
      </c>
      <c r="AD110" s="264" t="s">
        <v>1077</v>
      </c>
      <c r="AE110" s="264" t="s">
        <v>1078</v>
      </c>
      <c r="AF110" s="264" t="s">
        <v>1077</v>
      </c>
      <c r="AG110" s="264" t="s">
        <v>1078</v>
      </c>
      <c r="AH110" s="264" t="s">
        <v>1077</v>
      </c>
      <c r="AI110" s="264" t="s">
        <v>1078</v>
      </c>
      <c r="AJ110" s="264" t="s">
        <v>1077</v>
      </c>
      <c r="AK110" s="264" t="s">
        <v>1077</v>
      </c>
      <c r="AL110" s="264" t="s">
        <v>1077</v>
      </c>
      <c r="AM110" s="264" t="s">
        <v>1077</v>
      </c>
      <c r="AN110" s="264" t="s">
        <v>1077</v>
      </c>
      <c r="AO110" s="264" t="s">
        <v>1077</v>
      </c>
      <c r="AP110" s="264" t="s">
        <v>1078</v>
      </c>
      <c r="AQ110" s="265" t="s">
        <v>1501</v>
      </c>
      <c r="AR110" s="265" t="s">
        <v>1340</v>
      </c>
      <c r="AS110" s="266"/>
      <c r="AT110" s="267" t="s">
        <v>254</v>
      </c>
      <c r="AU110" s="257"/>
      <c r="AV110" s="253"/>
      <c r="AW110" s="268"/>
      <c r="AX110" s="253" t="s">
        <v>2037</v>
      </c>
      <c r="AY110" s="253" t="s">
        <v>1080</v>
      </c>
      <c r="AZ110" s="269"/>
      <c r="BA110" s="261" t="s">
        <v>1082</v>
      </c>
      <c r="BB110" s="252" t="s">
        <v>2038</v>
      </c>
      <c r="BC110" s="270" t="s">
        <v>2039</v>
      </c>
      <c r="BD110" s="261" t="s">
        <v>1126</v>
      </c>
      <c r="BE110" s="252" t="s">
        <v>2040</v>
      </c>
      <c r="BF110" s="252"/>
      <c r="BG110" s="252" t="s">
        <v>1390</v>
      </c>
      <c r="BH110" s="252" t="s">
        <v>1089</v>
      </c>
      <c r="BI110" s="252"/>
      <c r="BJ110" s="252"/>
      <c r="BK110" s="254"/>
      <c r="BL110" s="254"/>
      <c r="BM110" s="254"/>
      <c r="BN110" s="271" t="s">
        <v>2003</v>
      </c>
      <c r="BO110" s="252"/>
      <c r="BP110" s="252" t="s">
        <v>2027</v>
      </c>
      <c r="BQ110" s="270" t="s">
        <v>2005</v>
      </c>
    </row>
    <row r="111" spans="1:69" s="272" customFormat="1" ht="208.8" hidden="1">
      <c r="A111" s="251" t="s">
        <v>1080</v>
      </c>
      <c r="B111" s="252" t="s">
        <v>2041</v>
      </c>
      <c r="C111" s="253" t="s">
        <v>332</v>
      </c>
      <c r="D111" s="254" t="s">
        <v>1986</v>
      </c>
      <c r="E111" s="254" t="s">
        <v>2042</v>
      </c>
      <c r="F111" s="254" t="s">
        <v>2043</v>
      </c>
      <c r="G111" s="255" t="s">
        <v>2044</v>
      </c>
      <c r="H111" s="256" t="s">
        <v>1990</v>
      </c>
      <c r="I111" s="257" t="s">
        <v>1991</v>
      </c>
      <c r="J111" s="254" t="s">
        <v>2009</v>
      </c>
      <c r="K111" s="254" t="s">
        <v>2045</v>
      </c>
      <c r="L111" s="254" t="s">
        <v>2046</v>
      </c>
      <c r="M111" s="255" t="s">
        <v>2047</v>
      </c>
      <c r="N111" s="258"/>
      <c r="O111" s="258" t="s">
        <v>1166</v>
      </c>
      <c r="P111" s="255" t="s">
        <v>2048</v>
      </c>
      <c r="Q111" s="259"/>
      <c r="R111" s="252"/>
      <c r="S111" s="261" t="s">
        <v>225</v>
      </c>
      <c r="T111" s="262" t="s">
        <v>2049</v>
      </c>
      <c r="U111" s="263" t="s">
        <v>1077</v>
      </c>
      <c r="V111" s="264" t="s">
        <v>1077</v>
      </c>
      <c r="W111" s="264" t="s">
        <v>1078</v>
      </c>
      <c r="X111" s="264" t="s">
        <v>1077</v>
      </c>
      <c r="Y111" s="264" t="s">
        <v>1078</v>
      </c>
      <c r="Z111" s="264" t="s">
        <v>1077</v>
      </c>
      <c r="AA111" s="264" t="s">
        <v>1078</v>
      </c>
      <c r="AB111" s="264" t="s">
        <v>1077</v>
      </c>
      <c r="AC111" s="264" t="s">
        <v>1078</v>
      </c>
      <c r="AD111" s="264" t="s">
        <v>1077</v>
      </c>
      <c r="AE111" s="264" t="s">
        <v>1078</v>
      </c>
      <c r="AF111" s="264" t="s">
        <v>1077</v>
      </c>
      <c r="AG111" s="264" t="s">
        <v>1078</v>
      </c>
      <c r="AH111" s="264" t="s">
        <v>1077</v>
      </c>
      <c r="AI111" s="264" t="s">
        <v>1078</v>
      </c>
      <c r="AJ111" s="264" t="s">
        <v>1077</v>
      </c>
      <c r="AK111" s="264" t="s">
        <v>1077</v>
      </c>
      <c r="AL111" s="264" t="s">
        <v>1077</v>
      </c>
      <c r="AM111" s="264" t="s">
        <v>1077</v>
      </c>
      <c r="AN111" s="264" t="s">
        <v>1077</v>
      </c>
      <c r="AO111" s="264" t="s">
        <v>1077</v>
      </c>
      <c r="AP111" s="264" t="s">
        <v>1078</v>
      </c>
      <c r="AQ111" s="265" t="s">
        <v>1290</v>
      </c>
      <c r="AR111" s="265" t="s">
        <v>1180</v>
      </c>
      <c r="AS111" s="266"/>
      <c r="AT111" s="267" t="s">
        <v>254</v>
      </c>
      <c r="AU111" s="257"/>
      <c r="AV111" s="253"/>
      <c r="AW111" s="268"/>
      <c r="AX111" s="253" t="s">
        <v>1998</v>
      </c>
      <c r="AY111" s="253" t="s">
        <v>1089</v>
      </c>
      <c r="AZ111" s="269" t="s">
        <v>1999</v>
      </c>
      <c r="BA111" s="261" t="s">
        <v>1082</v>
      </c>
      <c r="BB111" s="252" t="s">
        <v>2050</v>
      </c>
      <c r="BC111" s="270" t="s">
        <v>2051</v>
      </c>
      <c r="BD111" s="261" t="s">
        <v>1126</v>
      </c>
      <c r="BE111" s="260" t="s">
        <v>2002</v>
      </c>
      <c r="BF111" s="252"/>
      <c r="BG111" s="252" t="s">
        <v>1390</v>
      </c>
      <c r="BH111" s="252" t="s">
        <v>1089</v>
      </c>
      <c r="BI111" s="252"/>
      <c r="BJ111" s="252"/>
      <c r="BK111" s="254"/>
      <c r="BL111" s="254"/>
      <c r="BM111" s="254"/>
      <c r="BN111" s="271" t="s">
        <v>2003</v>
      </c>
      <c r="BO111" s="252"/>
      <c r="BP111" s="252" t="s">
        <v>2027</v>
      </c>
      <c r="BQ111" s="270" t="s">
        <v>2005</v>
      </c>
    </row>
    <row r="112" spans="1:69" s="272" customFormat="1" ht="208.8" hidden="1">
      <c r="A112" s="251" t="s">
        <v>1080</v>
      </c>
      <c r="B112" s="252" t="s">
        <v>2052</v>
      </c>
      <c r="C112" s="253" t="s">
        <v>332</v>
      </c>
      <c r="D112" s="254" t="s">
        <v>1986</v>
      </c>
      <c r="E112" s="254" t="s">
        <v>2053</v>
      </c>
      <c r="F112" s="254" t="s">
        <v>2054</v>
      </c>
      <c r="G112" s="255" t="s">
        <v>2055</v>
      </c>
      <c r="H112" s="256" t="s">
        <v>1990</v>
      </c>
      <c r="I112" s="257" t="s">
        <v>1991</v>
      </c>
      <c r="J112" s="254" t="s">
        <v>2009</v>
      </c>
      <c r="K112" s="254" t="s">
        <v>2056</v>
      </c>
      <c r="L112" s="254" t="s">
        <v>2057</v>
      </c>
      <c r="M112" s="255" t="s">
        <v>2058</v>
      </c>
      <c r="N112" s="258"/>
      <c r="O112" s="258" t="s">
        <v>1166</v>
      </c>
      <c r="P112" s="255" t="s">
        <v>2059</v>
      </c>
      <c r="Q112" s="259"/>
      <c r="R112" s="252"/>
      <c r="S112" s="261" t="s">
        <v>225</v>
      </c>
      <c r="T112" s="262" t="s">
        <v>2036</v>
      </c>
      <c r="U112" s="263" t="s">
        <v>1077</v>
      </c>
      <c r="V112" s="264" t="s">
        <v>1077</v>
      </c>
      <c r="W112" s="264" t="s">
        <v>1078</v>
      </c>
      <c r="X112" s="264" t="s">
        <v>1077</v>
      </c>
      <c r="Y112" s="264" t="s">
        <v>1078</v>
      </c>
      <c r="Z112" s="264" t="s">
        <v>1077</v>
      </c>
      <c r="AA112" s="264" t="s">
        <v>1078</v>
      </c>
      <c r="AB112" s="264" t="s">
        <v>1077</v>
      </c>
      <c r="AC112" s="264" t="s">
        <v>1078</v>
      </c>
      <c r="AD112" s="264" t="s">
        <v>1077</v>
      </c>
      <c r="AE112" s="264" t="s">
        <v>1078</v>
      </c>
      <c r="AF112" s="264" t="s">
        <v>1077</v>
      </c>
      <c r="AG112" s="264" t="s">
        <v>1078</v>
      </c>
      <c r="AH112" s="264" t="s">
        <v>1077</v>
      </c>
      <c r="AI112" s="264" t="s">
        <v>1078</v>
      </c>
      <c r="AJ112" s="264" t="s">
        <v>1077</v>
      </c>
      <c r="AK112" s="264" t="s">
        <v>1077</v>
      </c>
      <c r="AL112" s="264" t="s">
        <v>1077</v>
      </c>
      <c r="AM112" s="264" t="s">
        <v>1077</v>
      </c>
      <c r="AN112" s="264" t="s">
        <v>1077</v>
      </c>
      <c r="AO112" s="264" t="s">
        <v>1077</v>
      </c>
      <c r="AP112" s="264" t="s">
        <v>1078</v>
      </c>
      <c r="AQ112" s="265" t="s">
        <v>1334</v>
      </c>
      <c r="AR112" s="265" t="s">
        <v>1147</v>
      </c>
      <c r="AS112" s="266" t="s">
        <v>2060</v>
      </c>
      <c r="AT112" s="267" t="s">
        <v>254</v>
      </c>
      <c r="AU112" s="257"/>
      <c r="AV112" s="253"/>
      <c r="AW112" s="268"/>
      <c r="AX112" s="253" t="s">
        <v>1998</v>
      </c>
      <c r="AY112" s="253" t="s">
        <v>1089</v>
      </c>
      <c r="AZ112" s="269" t="s">
        <v>1999</v>
      </c>
      <c r="BA112" s="261" t="s">
        <v>1082</v>
      </c>
      <c r="BB112" s="252" t="s">
        <v>2061</v>
      </c>
      <c r="BC112" s="270" t="s">
        <v>2062</v>
      </c>
      <c r="BD112" s="261" t="s">
        <v>1126</v>
      </c>
      <c r="BE112" s="260" t="s">
        <v>2002</v>
      </c>
      <c r="BF112" s="252"/>
      <c r="BG112" s="252" t="s">
        <v>1390</v>
      </c>
      <c r="BH112" s="252" t="s">
        <v>1089</v>
      </c>
      <c r="BI112" s="252"/>
      <c r="BJ112" s="252"/>
      <c r="BK112" s="254"/>
      <c r="BL112" s="254"/>
      <c r="BM112" s="254"/>
      <c r="BN112" s="271" t="s">
        <v>2003</v>
      </c>
      <c r="BO112" s="252"/>
      <c r="BP112" s="252" t="s">
        <v>2004</v>
      </c>
      <c r="BQ112" s="270" t="s">
        <v>2005</v>
      </c>
    </row>
    <row r="113" spans="1:69" s="272" customFormat="1" ht="226.2" hidden="1">
      <c r="A113" s="251" t="s">
        <v>1080</v>
      </c>
      <c r="B113" s="252" t="s">
        <v>2063</v>
      </c>
      <c r="C113" s="253" t="s">
        <v>332</v>
      </c>
      <c r="D113" s="254" t="s">
        <v>2029</v>
      </c>
      <c r="E113" s="254" t="s">
        <v>2064</v>
      </c>
      <c r="F113" s="254" t="s">
        <v>2065</v>
      </c>
      <c r="G113" s="255" t="s">
        <v>2066</v>
      </c>
      <c r="H113" s="256" t="s">
        <v>1990</v>
      </c>
      <c r="I113" s="257" t="s">
        <v>1991</v>
      </c>
      <c r="J113" s="254" t="s">
        <v>2009</v>
      </c>
      <c r="K113" s="254" t="s">
        <v>2067</v>
      </c>
      <c r="L113" s="254" t="s">
        <v>2068</v>
      </c>
      <c r="M113" s="255" t="s">
        <v>2069</v>
      </c>
      <c r="N113" s="258"/>
      <c r="O113" s="258" t="s">
        <v>1166</v>
      </c>
      <c r="P113" s="255" t="s">
        <v>2070</v>
      </c>
      <c r="Q113" s="259"/>
      <c r="R113" s="252"/>
      <c r="S113" s="261" t="s">
        <v>230</v>
      </c>
      <c r="T113" s="262" t="s">
        <v>2036</v>
      </c>
      <c r="U113" s="263" t="s">
        <v>1077</v>
      </c>
      <c r="V113" s="264" t="s">
        <v>1077</v>
      </c>
      <c r="W113" s="264" t="s">
        <v>1078</v>
      </c>
      <c r="X113" s="264" t="s">
        <v>1077</v>
      </c>
      <c r="Y113" s="264" t="s">
        <v>1078</v>
      </c>
      <c r="Z113" s="264" t="s">
        <v>1077</v>
      </c>
      <c r="AA113" s="264" t="s">
        <v>1078</v>
      </c>
      <c r="AB113" s="264" t="s">
        <v>1077</v>
      </c>
      <c r="AC113" s="264" t="s">
        <v>1077</v>
      </c>
      <c r="AD113" s="264" t="s">
        <v>1077</v>
      </c>
      <c r="AE113" s="264" t="s">
        <v>1078</v>
      </c>
      <c r="AF113" s="264" t="s">
        <v>1077</v>
      </c>
      <c r="AG113" s="264" t="s">
        <v>1078</v>
      </c>
      <c r="AH113" s="264" t="s">
        <v>1077</v>
      </c>
      <c r="AI113" s="264" t="s">
        <v>1078</v>
      </c>
      <c r="AJ113" s="264" t="s">
        <v>1077</v>
      </c>
      <c r="AK113" s="264" t="s">
        <v>1077</v>
      </c>
      <c r="AL113" s="264" t="s">
        <v>1077</v>
      </c>
      <c r="AM113" s="264" t="s">
        <v>1077</v>
      </c>
      <c r="AN113" s="264" t="s">
        <v>1077</v>
      </c>
      <c r="AO113" s="264" t="s">
        <v>1077</v>
      </c>
      <c r="AP113" s="264" t="s">
        <v>1078</v>
      </c>
      <c r="AQ113" s="265" t="s">
        <v>1147</v>
      </c>
      <c r="AR113" s="265" t="s">
        <v>1290</v>
      </c>
      <c r="AS113" s="276" t="s">
        <v>1501</v>
      </c>
      <c r="AT113" s="277" t="s">
        <v>254</v>
      </c>
      <c r="AU113" s="257"/>
      <c r="AV113" s="253"/>
      <c r="AW113" s="268"/>
      <c r="AX113" s="253" t="s">
        <v>2037</v>
      </c>
      <c r="AY113" s="253" t="s">
        <v>1080</v>
      </c>
      <c r="AZ113" s="269"/>
      <c r="BA113" s="261" t="s">
        <v>1082</v>
      </c>
      <c r="BB113" s="252" t="s">
        <v>2071</v>
      </c>
      <c r="BC113" s="270" t="s">
        <v>2072</v>
      </c>
      <c r="BD113" s="261" t="s">
        <v>1126</v>
      </c>
      <c r="BE113" s="252" t="s">
        <v>2040</v>
      </c>
      <c r="BF113" s="252"/>
      <c r="BG113" s="252" t="s">
        <v>1390</v>
      </c>
      <c r="BH113" s="252" t="s">
        <v>1089</v>
      </c>
      <c r="BI113" s="252"/>
      <c r="BJ113" s="252"/>
      <c r="BK113" s="254"/>
      <c r="BL113" s="254"/>
      <c r="BM113" s="254"/>
      <c r="BN113" s="271" t="s">
        <v>2003</v>
      </c>
      <c r="BO113" s="252"/>
      <c r="BP113" s="252" t="s">
        <v>2004</v>
      </c>
      <c r="BQ113" s="270" t="s">
        <v>2073</v>
      </c>
    </row>
    <row r="114" spans="1:69" s="272" customFormat="1" ht="121.8" hidden="1">
      <c r="A114" s="251" t="s">
        <v>1080</v>
      </c>
      <c r="B114" s="252" t="s">
        <v>331</v>
      </c>
      <c r="C114" s="253" t="s">
        <v>332</v>
      </c>
      <c r="D114" s="254" t="s">
        <v>333</v>
      </c>
      <c r="E114" s="254" t="s">
        <v>334</v>
      </c>
      <c r="F114" s="254" t="s">
        <v>2054</v>
      </c>
      <c r="G114" s="255" t="s">
        <v>2074</v>
      </c>
      <c r="H114" s="256" t="s">
        <v>2075</v>
      </c>
      <c r="I114" s="257" t="s">
        <v>1991</v>
      </c>
      <c r="J114" s="254" t="s">
        <v>2076</v>
      </c>
      <c r="K114" s="254" t="s">
        <v>2077</v>
      </c>
      <c r="L114" s="254" t="s">
        <v>2057</v>
      </c>
      <c r="M114" s="255" t="s">
        <v>2058</v>
      </c>
      <c r="N114" s="258" t="s">
        <v>1074</v>
      </c>
      <c r="O114" s="258"/>
      <c r="P114" s="255" t="s">
        <v>2059</v>
      </c>
      <c r="Q114" s="259" t="s">
        <v>225</v>
      </c>
      <c r="R114" s="252" t="s">
        <v>2078</v>
      </c>
      <c r="S114" s="261"/>
      <c r="T114" s="273"/>
      <c r="U114" s="263" t="s">
        <v>1078</v>
      </c>
      <c r="V114" s="264" t="s">
        <v>1078</v>
      </c>
      <c r="W114" s="264" t="s">
        <v>1077</v>
      </c>
      <c r="X114" s="264" t="s">
        <v>1078</v>
      </c>
      <c r="Y114" s="264" t="s">
        <v>1077</v>
      </c>
      <c r="Z114" s="264" t="s">
        <v>1078</v>
      </c>
      <c r="AA114" s="264" t="s">
        <v>1077</v>
      </c>
      <c r="AB114" s="264" t="s">
        <v>1078</v>
      </c>
      <c r="AC114" s="264" t="s">
        <v>1077</v>
      </c>
      <c r="AD114" s="264" t="s">
        <v>1078</v>
      </c>
      <c r="AE114" s="264" t="s">
        <v>1077</v>
      </c>
      <c r="AF114" s="264" t="s">
        <v>1078</v>
      </c>
      <c r="AG114" s="264" t="s">
        <v>1077</v>
      </c>
      <c r="AH114" s="264" t="s">
        <v>1078</v>
      </c>
      <c r="AI114" s="264" t="s">
        <v>1077</v>
      </c>
      <c r="AJ114" s="264" t="s">
        <v>1077</v>
      </c>
      <c r="AK114" s="264" t="s">
        <v>1077</v>
      </c>
      <c r="AL114" s="264" t="s">
        <v>1077</v>
      </c>
      <c r="AM114" s="264" t="s">
        <v>1077</v>
      </c>
      <c r="AN114" s="264" t="s">
        <v>1077</v>
      </c>
      <c r="AO114" s="264" t="s">
        <v>1078</v>
      </c>
      <c r="AP114" s="264" t="s">
        <v>1077</v>
      </c>
      <c r="AQ114" s="265" t="s">
        <v>1334</v>
      </c>
      <c r="AR114" s="265" t="s">
        <v>1147</v>
      </c>
      <c r="AS114" s="266" t="s">
        <v>2060</v>
      </c>
      <c r="AT114" s="267" t="s">
        <v>254</v>
      </c>
      <c r="AU114" s="257"/>
      <c r="AV114" s="253"/>
      <c r="AW114" s="268"/>
      <c r="AX114" s="253" t="s">
        <v>1998</v>
      </c>
      <c r="AY114" s="253" t="s">
        <v>1089</v>
      </c>
      <c r="AZ114" s="269" t="s">
        <v>1999</v>
      </c>
      <c r="BA114" s="261" t="s">
        <v>1082</v>
      </c>
      <c r="BB114" s="252" t="s">
        <v>2079</v>
      </c>
      <c r="BC114" s="270" t="s">
        <v>2062</v>
      </c>
      <c r="BD114" s="261" t="s">
        <v>1126</v>
      </c>
      <c r="BE114" s="260" t="s">
        <v>2002</v>
      </c>
      <c r="BF114" s="252"/>
      <c r="BG114" s="252" t="s">
        <v>1390</v>
      </c>
      <c r="BH114" s="252" t="s">
        <v>1089</v>
      </c>
      <c r="BI114" s="252"/>
      <c r="BJ114" s="252"/>
      <c r="BK114" s="254"/>
      <c r="BL114" s="254"/>
      <c r="BM114" s="254"/>
      <c r="BN114" s="271" t="s">
        <v>2003</v>
      </c>
      <c r="BO114" s="252"/>
      <c r="BP114" s="252" t="s">
        <v>2080</v>
      </c>
      <c r="BQ114" s="270" t="s">
        <v>2081</v>
      </c>
    </row>
    <row r="115" spans="1:69" s="272" customFormat="1" ht="139.19999999999999" hidden="1">
      <c r="A115" s="251" t="s">
        <v>1080</v>
      </c>
      <c r="B115" s="252" t="s">
        <v>335</v>
      </c>
      <c r="C115" s="253" t="s">
        <v>332</v>
      </c>
      <c r="D115" s="254" t="s">
        <v>333</v>
      </c>
      <c r="E115" s="254" t="s">
        <v>336</v>
      </c>
      <c r="F115" s="254" t="s">
        <v>2007</v>
      </c>
      <c r="G115" s="255" t="s">
        <v>2082</v>
      </c>
      <c r="H115" s="256" t="s">
        <v>2075</v>
      </c>
      <c r="I115" s="257" t="s">
        <v>1991</v>
      </c>
      <c r="J115" s="254" t="s">
        <v>2076</v>
      </c>
      <c r="K115" s="254" t="s">
        <v>2083</v>
      </c>
      <c r="L115" s="254" t="s">
        <v>2011</v>
      </c>
      <c r="M115" s="255" t="s">
        <v>2084</v>
      </c>
      <c r="N115" s="258" t="s">
        <v>1122</v>
      </c>
      <c r="O115" s="258"/>
      <c r="P115" s="255" t="s">
        <v>2013</v>
      </c>
      <c r="Q115" s="259" t="s">
        <v>225</v>
      </c>
      <c r="R115" s="252" t="s">
        <v>2085</v>
      </c>
      <c r="S115" s="261"/>
      <c r="T115" s="273"/>
      <c r="U115" s="263" t="s">
        <v>1078</v>
      </c>
      <c r="V115" s="264" t="s">
        <v>1078</v>
      </c>
      <c r="W115" s="264" t="s">
        <v>1077</v>
      </c>
      <c r="X115" s="264" t="s">
        <v>1078</v>
      </c>
      <c r="Y115" s="264" t="s">
        <v>1077</v>
      </c>
      <c r="Z115" s="264" t="s">
        <v>1078</v>
      </c>
      <c r="AA115" s="264" t="s">
        <v>1077</v>
      </c>
      <c r="AB115" s="264" t="s">
        <v>1078</v>
      </c>
      <c r="AC115" s="264" t="s">
        <v>1077</v>
      </c>
      <c r="AD115" s="264" t="s">
        <v>1078</v>
      </c>
      <c r="AE115" s="264" t="s">
        <v>1077</v>
      </c>
      <c r="AF115" s="264" t="s">
        <v>1078</v>
      </c>
      <c r="AG115" s="264" t="s">
        <v>1077</v>
      </c>
      <c r="AH115" s="264" t="s">
        <v>1078</v>
      </c>
      <c r="AI115" s="264" t="s">
        <v>1077</v>
      </c>
      <c r="AJ115" s="264" t="s">
        <v>1077</v>
      </c>
      <c r="AK115" s="264" t="s">
        <v>1077</v>
      </c>
      <c r="AL115" s="264" t="s">
        <v>1077</v>
      </c>
      <c r="AM115" s="264" t="s">
        <v>1077</v>
      </c>
      <c r="AN115" s="264" t="s">
        <v>1077</v>
      </c>
      <c r="AO115" s="264" t="s">
        <v>1078</v>
      </c>
      <c r="AP115" s="264" t="s">
        <v>1077</v>
      </c>
      <c r="AQ115" s="265" t="s">
        <v>1195</v>
      </c>
      <c r="AR115" s="265" t="s">
        <v>1334</v>
      </c>
      <c r="AS115" s="266" t="s">
        <v>2014</v>
      </c>
      <c r="AT115" s="267" t="s">
        <v>254</v>
      </c>
      <c r="AU115" s="257"/>
      <c r="AV115" s="253"/>
      <c r="AW115" s="268"/>
      <c r="AX115" s="253" t="s">
        <v>1998</v>
      </c>
      <c r="AY115" s="253" t="s">
        <v>1089</v>
      </c>
      <c r="AZ115" s="269" t="s">
        <v>1999</v>
      </c>
      <c r="BA115" s="261" t="s">
        <v>1082</v>
      </c>
      <c r="BB115" s="252" t="s">
        <v>2086</v>
      </c>
      <c r="BC115" s="270" t="s">
        <v>2016</v>
      </c>
      <c r="BD115" s="261" t="s">
        <v>1126</v>
      </c>
      <c r="BE115" s="260" t="s">
        <v>2002</v>
      </c>
      <c r="BF115" s="252"/>
      <c r="BG115" s="252" t="s">
        <v>1390</v>
      </c>
      <c r="BH115" s="252" t="s">
        <v>1089</v>
      </c>
      <c r="BI115" s="252"/>
      <c r="BJ115" s="252"/>
      <c r="BK115" s="254"/>
      <c r="BL115" s="254"/>
      <c r="BM115" s="254"/>
      <c r="BN115" s="271" t="s">
        <v>2003</v>
      </c>
      <c r="BO115" s="252"/>
      <c r="BP115" s="252" t="s">
        <v>2080</v>
      </c>
      <c r="BQ115" s="270" t="s">
        <v>2081</v>
      </c>
    </row>
    <row r="116" spans="1:69" s="272" customFormat="1" ht="87" hidden="1">
      <c r="A116" s="251" t="s">
        <v>1080</v>
      </c>
      <c r="B116" s="252" t="s">
        <v>2087</v>
      </c>
      <c r="C116" s="253" t="s">
        <v>332</v>
      </c>
      <c r="D116" s="254" t="s">
        <v>333</v>
      </c>
      <c r="E116" s="254" t="s">
        <v>334</v>
      </c>
      <c r="F116" s="254" t="s">
        <v>2088</v>
      </c>
      <c r="G116" s="255" t="s">
        <v>2089</v>
      </c>
      <c r="H116" s="256" t="s">
        <v>2075</v>
      </c>
      <c r="I116" s="257" t="s">
        <v>1991</v>
      </c>
      <c r="J116" s="254" t="s">
        <v>2076</v>
      </c>
      <c r="K116" s="254" t="s">
        <v>2077</v>
      </c>
      <c r="L116" s="254" t="s">
        <v>2090</v>
      </c>
      <c r="M116" s="255" t="s">
        <v>2091</v>
      </c>
      <c r="N116" s="258" t="s">
        <v>1122</v>
      </c>
      <c r="O116" s="258"/>
      <c r="P116" s="255"/>
      <c r="Q116" s="259" t="s">
        <v>225</v>
      </c>
      <c r="R116" s="252" t="s">
        <v>2085</v>
      </c>
      <c r="S116" s="261"/>
      <c r="T116" s="273"/>
      <c r="U116" s="263" t="s">
        <v>1077</v>
      </c>
      <c r="V116" s="264" t="s">
        <v>1078</v>
      </c>
      <c r="W116" s="264" t="s">
        <v>1077</v>
      </c>
      <c r="X116" s="264" t="s">
        <v>1078</v>
      </c>
      <c r="Y116" s="264" t="s">
        <v>1077</v>
      </c>
      <c r="Z116" s="264" t="s">
        <v>1078</v>
      </c>
      <c r="AA116" s="264" t="s">
        <v>1077</v>
      </c>
      <c r="AB116" s="264" t="s">
        <v>1078</v>
      </c>
      <c r="AC116" s="264" t="s">
        <v>1077</v>
      </c>
      <c r="AD116" s="264" t="s">
        <v>1078</v>
      </c>
      <c r="AE116" s="264" t="s">
        <v>1077</v>
      </c>
      <c r="AF116" s="264" t="s">
        <v>1078</v>
      </c>
      <c r="AG116" s="264" t="s">
        <v>1077</v>
      </c>
      <c r="AH116" s="264" t="s">
        <v>1078</v>
      </c>
      <c r="AI116" s="264" t="s">
        <v>1077</v>
      </c>
      <c r="AJ116" s="264" t="s">
        <v>1077</v>
      </c>
      <c r="AK116" s="264" t="s">
        <v>1077</v>
      </c>
      <c r="AL116" s="264" t="s">
        <v>1077</v>
      </c>
      <c r="AM116" s="264" t="s">
        <v>1077</v>
      </c>
      <c r="AN116" s="264" t="s">
        <v>1077</v>
      </c>
      <c r="AO116" s="264" t="s">
        <v>1078</v>
      </c>
      <c r="AP116" s="264" t="s">
        <v>1077</v>
      </c>
      <c r="AQ116" s="265" t="s">
        <v>1169</v>
      </c>
      <c r="AR116" s="265"/>
      <c r="AS116" s="266"/>
      <c r="AT116" s="267" t="s">
        <v>254</v>
      </c>
      <c r="AU116" s="257"/>
      <c r="AV116" s="253"/>
      <c r="AW116" s="268"/>
      <c r="AX116" s="253" t="s">
        <v>1998</v>
      </c>
      <c r="AY116" s="253" t="s">
        <v>1089</v>
      </c>
      <c r="AZ116" s="269" t="s">
        <v>1999</v>
      </c>
      <c r="BA116" s="261" t="s">
        <v>1082</v>
      </c>
      <c r="BB116" s="252" t="s">
        <v>2092</v>
      </c>
      <c r="BC116" s="270" t="s">
        <v>2093</v>
      </c>
      <c r="BD116" s="261" t="s">
        <v>1126</v>
      </c>
      <c r="BE116" s="260" t="s">
        <v>2002</v>
      </c>
      <c r="BF116" s="252"/>
      <c r="BG116" s="252" t="s">
        <v>1390</v>
      </c>
      <c r="BH116" s="252" t="s">
        <v>1089</v>
      </c>
      <c r="BI116" s="252"/>
      <c r="BJ116" s="252"/>
      <c r="BK116" s="254"/>
      <c r="BL116" s="254"/>
      <c r="BM116" s="254"/>
      <c r="BN116" s="271" t="s">
        <v>2003</v>
      </c>
      <c r="BO116" s="252"/>
      <c r="BP116" s="252" t="s">
        <v>2080</v>
      </c>
      <c r="BQ116" s="270" t="s">
        <v>2081</v>
      </c>
    </row>
    <row r="117" spans="1:69" s="272" customFormat="1" ht="87" hidden="1">
      <c r="A117" s="251" t="s">
        <v>1080</v>
      </c>
      <c r="B117" s="252" t="s">
        <v>2094</v>
      </c>
      <c r="C117" s="253" t="s">
        <v>332</v>
      </c>
      <c r="D117" s="254" t="s">
        <v>333</v>
      </c>
      <c r="E117" s="254" t="s">
        <v>336</v>
      </c>
      <c r="F117" s="254" t="s">
        <v>2020</v>
      </c>
      <c r="G117" s="255" t="s">
        <v>2095</v>
      </c>
      <c r="H117" s="256" t="s">
        <v>2075</v>
      </c>
      <c r="I117" s="257" t="s">
        <v>1991</v>
      </c>
      <c r="J117" s="254" t="s">
        <v>2076</v>
      </c>
      <c r="K117" s="254" t="s">
        <v>2083</v>
      </c>
      <c r="L117" s="254" t="s">
        <v>2022</v>
      </c>
      <c r="M117" s="255" t="s">
        <v>2023</v>
      </c>
      <c r="N117" s="258" t="s">
        <v>1122</v>
      </c>
      <c r="O117" s="258"/>
      <c r="P117" s="255" t="s">
        <v>2024</v>
      </c>
      <c r="Q117" s="259" t="s">
        <v>230</v>
      </c>
      <c r="R117" s="252" t="s">
        <v>2085</v>
      </c>
      <c r="S117" s="261"/>
      <c r="T117" s="273"/>
      <c r="U117" s="263" t="s">
        <v>1077</v>
      </c>
      <c r="V117" s="264" t="s">
        <v>1078</v>
      </c>
      <c r="W117" s="264" t="s">
        <v>1077</v>
      </c>
      <c r="X117" s="264" t="s">
        <v>1078</v>
      </c>
      <c r="Y117" s="264" t="s">
        <v>1077</v>
      </c>
      <c r="Z117" s="264" t="s">
        <v>1078</v>
      </c>
      <c r="AA117" s="264" t="s">
        <v>1077</v>
      </c>
      <c r="AB117" s="264" t="s">
        <v>1078</v>
      </c>
      <c r="AC117" s="264" t="s">
        <v>1077</v>
      </c>
      <c r="AD117" s="264" t="s">
        <v>1078</v>
      </c>
      <c r="AE117" s="264" t="s">
        <v>1077</v>
      </c>
      <c r="AF117" s="264" t="s">
        <v>1078</v>
      </c>
      <c r="AG117" s="264" t="s">
        <v>1077</v>
      </c>
      <c r="AH117" s="264" t="s">
        <v>1078</v>
      </c>
      <c r="AI117" s="264" t="s">
        <v>1077</v>
      </c>
      <c r="AJ117" s="264" t="s">
        <v>1077</v>
      </c>
      <c r="AK117" s="264" t="s">
        <v>1077</v>
      </c>
      <c r="AL117" s="264" t="s">
        <v>1077</v>
      </c>
      <c r="AM117" s="264" t="s">
        <v>1077</v>
      </c>
      <c r="AN117" s="264" t="s">
        <v>1077</v>
      </c>
      <c r="AO117" s="264" t="s">
        <v>1078</v>
      </c>
      <c r="AP117" s="264" t="s">
        <v>1077</v>
      </c>
      <c r="AQ117" s="265" t="s">
        <v>1206</v>
      </c>
      <c r="AR117" s="265"/>
      <c r="AS117" s="266"/>
      <c r="AT117" s="267" t="s">
        <v>254</v>
      </c>
      <c r="AU117" s="257"/>
      <c r="AV117" s="253"/>
      <c r="AW117" s="268"/>
      <c r="AX117" s="253" t="s">
        <v>1998</v>
      </c>
      <c r="AY117" s="253" t="s">
        <v>1089</v>
      </c>
      <c r="AZ117" s="269" t="s">
        <v>1999</v>
      </c>
      <c r="BA117" s="261" t="s">
        <v>1082</v>
      </c>
      <c r="BB117" s="252" t="s">
        <v>2025</v>
      </c>
      <c r="BC117" s="270" t="s">
        <v>2026</v>
      </c>
      <c r="BD117" s="261" t="s">
        <v>1126</v>
      </c>
      <c r="BE117" s="260" t="s">
        <v>2002</v>
      </c>
      <c r="BF117" s="252"/>
      <c r="BG117" s="252" t="s">
        <v>1390</v>
      </c>
      <c r="BH117" s="252" t="s">
        <v>1089</v>
      </c>
      <c r="BI117" s="252"/>
      <c r="BJ117" s="252"/>
      <c r="BK117" s="254"/>
      <c r="BL117" s="254"/>
      <c r="BM117" s="254"/>
      <c r="BN117" s="271" t="s">
        <v>2003</v>
      </c>
      <c r="BO117" s="252"/>
      <c r="BP117" s="252" t="s">
        <v>2080</v>
      </c>
      <c r="BQ117" s="270" t="s">
        <v>2081</v>
      </c>
    </row>
    <row r="118" spans="1:69" s="272" customFormat="1" ht="174" hidden="1">
      <c r="A118" s="251" t="s">
        <v>1080</v>
      </c>
      <c r="B118" s="252" t="s">
        <v>337</v>
      </c>
      <c r="C118" s="253" t="s">
        <v>332</v>
      </c>
      <c r="D118" s="254" t="s">
        <v>333</v>
      </c>
      <c r="E118" s="254" t="s">
        <v>338</v>
      </c>
      <c r="F118" s="254" t="s">
        <v>2043</v>
      </c>
      <c r="G118" s="255" t="s">
        <v>2044</v>
      </c>
      <c r="H118" s="256" t="s">
        <v>2075</v>
      </c>
      <c r="I118" s="257" t="s">
        <v>1991</v>
      </c>
      <c r="J118" s="254" t="s">
        <v>2076</v>
      </c>
      <c r="K118" s="254" t="s">
        <v>2096</v>
      </c>
      <c r="L118" s="254" t="s">
        <v>2097</v>
      </c>
      <c r="M118" s="255" t="s">
        <v>2098</v>
      </c>
      <c r="N118" s="258" t="s">
        <v>1122</v>
      </c>
      <c r="O118" s="258"/>
      <c r="P118" s="255" t="s">
        <v>2048</v>
      </c>
      <c r="Q118" s="259" t="s">
        <v>225</v>
      </c>
      <c r="R118" s="252" t="s">
        <v>2085</v>
      </c>
      <c r="S118" s="261"/>
      <c r="T118" s="273"/>
      <c r="U118" s="263" t="s">
        <v>1078</v>
      </c>
      <c r="V118" s="264" t="s">
        <v>1078</v>
      </c>
      <c r="W118" s="264" t="s">
        <v>1077</v>
      </c>
      <c r="X118" s="264" t="s">
        <v>1078</v>
      </c>
      <c r="Y118" s="264" t="s">
        <v>1077</v>
      </c>
      <c r="Z118" s="264" t="s">
        <v>1078</v>
      </c>
      <c r="AA118" s="264" t="s">
        <v>1077</v>
      </c>
      <c r="AB118" s="264" t="s">
        <v>1078</v>
      </c>
      <c r="AC118" s="264" t="s">
        <v>1077</v>
      </c>
      <c r="AD118" s="264" t="s">
        <v>1078</v>
      </c>
      <c r="AE118" s="264" t="s">
        <v>1077</v>
      </c>
      <c r="AF118" s="264" t="s">
        <v>1078</v>
      </c>
      <c r="AG118" s="264" t="s">
        <v>1077</v>
      </c>
      <c r="AH118" s="264" t="s">
        <v>1078</v>
      </c>
      <c r="AI118" s="264" t="s">
        <v>1077</v>
      </c>
      <c r="AJ118" s="264" t="s">
        <v>1078</v>
      </c>
      <c r="AK118" s="264" t="s">
        <v>1077</v>
      </c>
      <c r="AL118" s="264" t="s">
        <v>1077</v>
      </c>
      <c r="AM118" s="264" t="s">
        <v>1077</v>
      </c>
      <c r="AN118" s="264" t="s">
        <v>1077</v>
      </c>
      <c r="AO118" s="264" t="s">
        <v>1078</v>
      </c>
      <c r="AP118" s="264" t="s">
        <v>1077</v>
      </c>
      <c r="AQ118" s="265" t="s">
        <v>1290</v>
      </c>
      <c r="AR118" s="265" t="s">
        <v>1180</v>
      </c>
      <c r="AS118" s="266"/>
      <c r="AT118" s="267" t="s">
        <v>254</v>
      </c>
      <c r="AU118" s="257"/>
      <c r="AV118" s="253"/>
      <c r="AW118" s="268"/>
      <c r="AX118" s="253" t="s">
        <v>1998</v>
      </c>
      <c r="AY118" s="253" t="s">
        <v>1089</v>
      </c>
      <c r="AZ118" s="269" t="s">
        <v>1999</v>
      </c>
      <c r="BA118" s="261" t="s">
        <v>1082</v>
      </c>
      <c r="BB118" s="252" t="s">
        <v>2099</v>
      </c>
      <c r="BC118" s="270" t="s">
        <v>2051</v>
      </c>
      <c r="BD118" s="261" t="s">
        <v>1126</v>
      </c>
      <c r="BE118" s="260" t="s">
        <v>2002</v>
      </c>
      <c r="BF118" s="252"/>
      <c r="BG118" s="252" t="s">
        <v>1390</v>
      </c>
      <c r="BH118" s="252" t="s">
        <v>1089</v>
      </c>
      <c r="BI118" s="252"/>
      <c r="BJ118" s="252"/>
      <c r="BK118" s="254"/>
      <c r="BL118" s="254"/>
      <c r="BM118" s="254"/>
      <c r="BN118" s="271" t="s">
        <v>2003</v>
      </c>
      <c r="BO118" s="252"/>
      <c r="BP118" s="252" t="s">
        <v>2080</v>
      </c>
      <c r="BQ118" s="270" t="s">
        <v>2081</v>
      </c>
    </row>
    <row r="119" spans="1:69" s="272" customFormat="1" ht="409.6" hidden="1">
      <c r="A119" s="251" t="s">
        <v>1080</v>
      </c>
      <c r="B119" s="252" t="s">
        <v>339</v>
      </c>
      <c r="C119" s="253" t="s">
        <v>332</v>
      </c>
      <c r="D119" s="254" t="s">
        <v>333</v>
      </c>
      <c r="E119" s="254" t="s">
        <v>336</v>
      </c>
      <c r="F119" s="254" t="s">
        <v>1988</v>
      </c>
      <c r="G119" s="255" t="s">
        <v>2100</v>
      </c>
      <c r="H119" s="256" t="s">
        <v>2075</v>
      </c>
      <c r="I119" s="257" t="s">
        <v>1991</v>
      </c>
      <c r="J119" s="254" t="s">
        <v>2076</v>
      </c>
      <c r="K119" s="254" t="s">
        <v>2083</v>
      </c>
      <c r="L119" s="254" t="s">
        <v>2101</v>
      </c>
      <c r="M119" s="255" t="s">
        <v>2102</v>
      </c>
      <c r="N119" s="258" t="s">
        <v>1122</v>
      </c>
      <c r="O119" s="258"/>
      <c r="P119" s="255" t="s">
        <v>1996</v>
      </c>
      <c r="Q119" s="259" t="s">
        <v>225</v>
      </c>
      <c r="R119" s="252" t="s">
        <v>2078</v>
      </c>
      <c r="S119" s="261"/>
      <c r="T119" s="273"/>
      <c r="U119" s="263" t="s">
        <v>1078</v>
      </c>
      <c r="V119" s="264" t="s">
        <v>1077</v>
      </c>
      <c r="W119" s="264" t="s">
        <v>1077</v>
      </c>
      <c r="X119" s="264" t="s">
        <v>1077</v>
      </c>
      <c r="Y119" s="264" t="s">
        <v>1077</v>
      </c>
      <c r="Z119" s="264" t="s">
        <v>1077</v>
      </c>
      <c r="AA119" s="264" t="s">
        <v>1077</v>
      </c>
      <c r="AB119" s="264" t="s">
        <v>1077</v>
      </c>
      <c r="AC119" s="264" t="s">
        <v>1077</v>
      </c>
      <c r="AD119" s="264" t="s">
        <v>1077</v>
      </c>
      <c r="AE119" s="264" t="s">
        <v>1077</v>
      </c>
      <c r="AF119" s="264" t="s">
        <v>1077</v>
      </c>
      <c r="AG119" s="264" t="s">
        <v>1077</v>
      </c>
      <c r="AH119" s="264" t="s">
        <v>1077</v>
      </c>
      <c r="AI119" s="264" t="s">
        <v>1077</v>
      </c>
      <c r="AJ119" s="264" t="s">
        <v>1077</v>
      </c>
      <c r="AK119" s="264" t="s">
        <v>1077</v>
      </c>
      <c r="AL119" s="264" t="s">
        <v>1077</v>
      </c>
      <c r="AM119" s="264" t="s">
        <v>1077</v>
      </c>
      <c r="AN119" s="264" t="s">
        <v>1077</v>
      </c>
      <c r="AO119" s="264" t="s">
        <v>1077</v>
      </c>
      <c r="AP119" s="264" t="s">
        <v>1077</v>
      </c>
      <c r="AQ119" s="265"/>
      <c r="AR119" s="265"/>
      <c r="AS119" s="266"/>
      <c r="AT119" s="267" t="s">
        <v>254</v>
      </c>
      <c r="AU119" s="257"/>
      <c r="AV119" s="253"/>
      <c r="AW119" s="268"/>
      <c r="AX119" s="253" t="s">
        <v>1998</v>
      </c>
      <c r="AY119" s="253" t="s">
        <v>1089</v>
      </c>
      <c r="AZ119" s="269" t="s">
        <v>1999</v>
      </c>
      <c r="BA119" s="261" t="s">
        <v>1082</v>
      </c>
      <c r="BB119" s="252" t="s">
        <v>2103</v>
      </c>
      <c r="BC119" s="270" t="s">
        <v>2001</v>
      </c>
      <c r="BD119" s="261" t="s">
        <v>1126</v>
      </c>
      <c r="BE119" s="260" t="s">
        <v>2002</v>
      </c>
      <c r="BF119" s="252"/>
      <c r="BG119" s="252" t="s">
        <v>1390</v>
      </c>
      <c r="BH119" s="252" t="s">
        <v>1089</v>
      </c>
      <c r="BI119" s="252"/>
      <c r="BJ119" s="252"/>
      <c r="BK119" s="254"/>
      <c r="BL119" s="254"/>
      <c r="BM119" s="254"/>
      <c r="BN119" s="271" t="s">
        <v>2003</v>
      </c>
      <c r="BO119" s="252"/>
      <c r="BP119" s="252" t="s">
        <v>2080</v>
      </c>
      <c r="BQ119" s="270" t="s">
        <v>2081</v>
      </c>
    </row>
    <row r="120" spans="1:69" s="272" customFormat="1" ht="69.599999999999994" hidden="1">
      <c r="A120" s="251" t="s">
        <v>1080</v>
      </c>
      <c r="B120" s="252" t="s">
        <v>2104</v>
      </c>
      <c r="C120" s="253" t="s">
        <v>2105</v>
      </c>
      <c r="D120" s="254" t="s">
        <v>2106</v>
      </c>
      <c r="E120" s="254" t="s">
        <v>2107</v>
      </c>
      <c r="F120" s="254"/>
      <c r="G120" s="255"/>
      <c r="H120" s="256" t="s">
        <v>2108</v>
      </c>
      <c r="I120" s="257" t="s">
        <v>2109</v>
      </c>
      <c r="J120" s="254" t="s">
        <v>2110</v>
      </c>
      <c r="K120" s="254" t="s">
        <v>2111</v>
      </c>
      <c r="L120" s="254"/>
      <c r="M120" s="255"/>
      <c r="N120" s="258"/>
      <c r="O120" s="258" t="s">
        <v>1075</v>
      </c>
      <c r="P120" s="255"/>
      <c r="Q120" s="259" t="s">
        <v>2112</v>
      </c>
      <c r="R120" s="252" t="s">
        <v>2113</v>
      </c>
      <c r="S120" s="261" t="s">
        <v>230</v>
      </c>
      <c r="T120" s="262" t="s">
        <v>2114</v>
      </c>
      <c r="U120" s="263" t="s">
        <v>1077</v>
      </c>
      <c r="V120" s="264" t="s">
        <v>1077</v>
      </c>
      <c r="W120" s="264" t="s">
        <v>1078</v>
      </c>
      <c r="X120" s="264" t="s">
        <v>1077</v>
      </c>
      <c r="Y120" s="264" t="s">
        <v>1078</v>
      </c>
      <c r="Z120" s="264" t="s">
        <v>1077</v>
      </c>
      <c r="AA120" s="264" t="s">
        <v>1078</v>
      </c>
      <c r="AB120" s="264" t="s">
        <v>1077</v>
      </c>
      <c r="AC120" s="264" t="s">
        <v>1078</v>
      </c>
      <c r="AD120" s="264" t="s">
        <v>1077</v>
      </c>
      <c r="AE120" s="264" t="s">
        <v>1078</v>
      </c>
      <c r="AF120" s="264" t="s">
        <v>1077</v>
      </c>
      <c r="AG120" s="264" t="s">
        <v>1078</v>
      </c>
      <c r="AH120" s="264" t="s">
        <v>1077</v>
      </c>
      <c r="AI120" s="264" t="s">
        <v>1078</v>
      </c>
      <c r="AJ120" s="264" t="s">
        <v>1077</v>
      </c>
      <c r="AK120" s="264" t="s">
        <v>1077</v>
      </c>
      <c r="AL120" s="264" t="s">
        <v>1077</v>
      </c>
      <c r="AM120" s="264" t="s">
        <v>1077</v>
      </c>
      <c r="AN120" s="264" t="s">
        <v>1077</v>
      </c>
      <c r="AO120" s="264" t="s">
        <v>1077</v>
      </c>
      <c r="AP120" s="264" t="s">
        <v>1077</v>
      </c>
      <c r="AQ120" s="265" t="s">
        <v>1633</v>
      </c>
      <c r="AR120" s="265" t="s">
        <v>1633</v>
      </c>
      <c r="AS120" s="266" t="s">
        <v>1633</v>
      </c>
      <c r="AT120" s="267" t="s">
        <v>287</v>
      </c>
      <c r="AU120" s="257" t="s">
        <v>2115</v>
      </c>
      <c r="AV120" s="253" t="s">
        <v>1080</v>
      </c>
      <c r="AW120" s="268"/>
      <c r="AX120" s="253" t="s">
        <v>2116</v>
      </c>
      <c r="AY120" s="253" t="s">
        <v>1080</v>
      </c>
      <c r="AZ120" s="269"/>
      <c r="BA120" s="261" t="s">
        <v>1082</v>
      </c>
      <c r="BB120" s="252" t="s">
        <v>2117</v>
      </c>
      <c r="BC120" s="270" t="s">
        <v>2118</v>
      </c>
      <c r="BD120" s="261" t="s">
        <v>1085</v>
      </c>
      <c r="BE120" s="252" t="s">
        <v>2119</v>
      </c>
      <c r="BF120" s="252"/>
      <c r="BG120" s="252" t="s">
        <v>1390</v>
      </c>
      <c r="BH120" s="252" t="s">
        <v>1089</v>
      </c>
      <c r="BI120" s="252"/>
      <c r="BJ120" s="252" t="s">
        <v>1633</v>
      </c>
      <c r="BK120" s="254" t="s">
        <v>1633</v>
      </c>
      <c r="BL120" s="254" t="s">
        <v>1089</v>
      </c>
      <c r="BM120" s="254"/>
      <c r="BN120" s="271" t="s">
        <v>2120</v>
      </c>
      <c r="BO120" s="252"/>
      <c r="BP120" s="252"/>
      <c r="BQ120" s="270"/>
    </row>
    <row r="121" spans="1:69" s="272" customFormat="1" ht="104.4" hidden="1">
      <c r="A121" s="251" t="s">
        <v>1080</v>
      </c>
      <c r="B121" s="252" t="s">
        <v>2121</v>
      </c>
      <c r="C121" s="253" t="s">
        <v>2105</v>
      </c>
      <c r="D121" s="254" t="s">
        <v>361</v>
      </c>
      <c r="E121" s="254" t="s">
        <v>2122</v>
      </c>
      <c r="F121" s="254"/>
      <c r="G121" s="255"/>
      <c r="H121" s="256" t="s">
        <v>2108</v>
      </c>
      <c r="I121" s="257" t="s">
        <v>2109</v>
      </c>
      <c r="J121" s="254" t="s">
        <v>2110</v>
      </c>
      <c r="K121" s="254" t="s">
        <v>2123</v>
      </c>
      <c r="L121" s="254"/>
      <c r="M121" s="255"/>
      <c r="N121" s="258"/>
      <c r="O121" s="258" t="s">
        <v>1075</v>
      </c>
      <c r="P121" s="255" t="s">
        <v>2124</v>
      </c>
      <c r="Q121" s="259" t="s">
        <v>2112</v>
      </c>
      <c r="R121" s="252" t="s">
        <v>2112</v>
      </c>
      <c r="S121" s="261" t="s">
        <v>230</v>
      </c>
      <c r="T121" s="262" t="s">
        <v>2125</v>
      </c>
      <c r="U121" s="263" t="s">
        <v>1077</v>
      </c>
      <c r="V121" s="264" t="s">
        <v>1077</v>
      </c>
      <c r="W121" s="264" t="s">
        <v>1078</v>
      </c>
      <c r="X121" s="264" t="s">
        <v>1077</v>
      </c>
      <c r="Y121" s="264" t="s">
        <v>1078</v>
      </c>
      <c r="Z121" s="264" t="s">
        <v>1077</v>
      </c>
      <c r="AA121" s="264" t="s">
        <v>1078</v>
      </c>
      <c r="AB121" s="264" t="s">
        <v>1077</v>
      </c>
      <c r="AC121" s="264" t="s">
        <v>1078</v>
      </c>
      <c r="AD121" s="264" t="s">
        <v>1077</v>
      </c>
      <c r="AE121" s="264" t="s">
        <v>1078</v>
      </c>
      <c r="AF121" s="264" t="s">
        <v>1077</v>
      </c>
      <c r="AG121" s="264" t="s">
        <v>1078</v>
      </c>
      <c r="AH121" s="264" t="s">
        <v>1077</v>
      </c>
      <c r="AI121" s="264" t="s">
        <v>1078</v>
      </c>
      <c r="AJ121" s="264" t="s">
        <v>1077</v>
      </c>
      <c r="AK121" s="264" t="s">
        <v>1077</v>
      </c>
      <c r="AL121" s="264" t="s">
        <v>1077</v>
      </c>
      <c r="AM121" s="264" t="s">
        <v>1077</v>
      </c>
      <c r="AN121" s="264" t="s">
        <v>1077</v>
      </c>
      <c r="AO121" s="264" t="s">
        <v>1077</v>
      </c>
      <c r="AP121" s="264" t="s">
        <v>1077</v>
      </c>
      <c r="AQ121" s="265" t="s">
        <v>1633</v>
      </c>
      <c r="AR121" s="265" t="s">
        <v>1633</v>
      </c>
      <c r="AS121" s="266" t="s">
        <v>1633</v>
      </c>
      <c r="AT121" s="267" t="s">
        <v>2126</v>
      </c>
      <c r="AU121" s="257" t="s">
        <v>2115</v>
      </c>
      <c r="AV121" s="253" t="s">
        <v>1080</v>
      </c>
      <c r="AW121" s="268"/>
      <c r="AX121" s="253" t="s">
        <v>2116</v>
      </c>
      <c r="AY121" s="253" t="s">
        <v>1080</v>
      </c>
      <c r="AZ121" s="269"/>
      <c r="BA121" s="261" t="s">
        <v>1082</v>
      </c>
      <c r="BB121" s="252" t="s">
        <v>2127</v>
      </c>
      <c r="BC121" s="270" t="s">
        <v>2128</v>
      </c>
      <c r="BD121" s="261" t="s">
        <v>2129</v>
      </c>
      <c r="BE121" s="252" t="s">
        <v>2119</v>
      </c>
      <c r="BF121" s="252"/>
      <c r="BG121" s="252" t="s">
        <v>1390</v>
      </c>
      <c r="BH121" s="252" t="s">
        <v>1089</v>
      </c>
      <c r="BI121" s="252"/>
      <c r="BJ121" s="252" t="s">
        <v>1633</v>
      </c>
      <c r="BK121" s="254" t="s">
        <v>1633</v>
      </c>
      <c r="BL121" s="254" t="s">
        <v>1089</v>
      </c>
      <c r="BM121" s="254"/>
      <c r="BN121" s="271" t="s">
        <v>2120</v>
      </c>
      <c r="BO121" s="252"/>
      <c r="BP121" s="252"/>
      <c r="BQ121" s="270"/>
    </row>
    <row r="122" spans="1:69" s="272" customFormat="1" ht="121.8" hidden="1">
      <c r="A122" s="251" t="s">
        <v>1080</v>
      </c>
      <c r="B122" s="252" t="s">
        <v>2130</v>
      </c>
      <c r="C122" s="253" t="s">
        <v>2105</v>
      </c>
      <c r="D122" s="254" t="s">
        <v>361</v>
      </c>
      <c r="E122" s="254" t="s">
        <v>2131</v>
      </c>
      <c r="F122" s="254"/>
      <c r="G122" s="255"/>
      <c r="H122" s="256" t="s">
        <v>2108</v>
      </c>
      <c r="I122" s="257" t="s">
        <v>2109</v>
      </c>
      <c r="J122" s="254" t="s">
        <v>2110</v>
      </c>
      <c r="K122" s="254" t="s">
        <v>2132</v>
      </c>
      <c r="L122" s="254"/>
      <c r="M122" s="255"/>
      <c r="N122" s="258"/>
      <c r="O122" s="258" t="s">
        <v>1075</v>
      </c>
      <c r="P122" s="255" t="s">
        <v>2124</v>
      </c>
      <c r="Q122" s="259" t="s">
        <v>2112</v>
      </c>
      <c r="R122" s="252" t="s">
        <v>2112</v>
      </c>
      <c r="S122" s="261" t="s">
        <v>225</v>
      </c>
      <c r="T122" s="262" t="s">
        <v>2133</v>
      </c>
      <c r="U122" s="263" t="s">
        <v>1077</v>
      </c>
      <c r="V122" s="264" t="s">
        <v>1077</v>
      </c>
      <c r="W122" s="264" t="s">
        <v>1078</v>
      </c>
      <c r="X122" s="264" t="s">
        <v>1077</v>
      </c>
      <c r="Y122" s="264" t="s">
        <v>1078</v>
      </c>
      <c r="Z122" s="264" t="s">
        <v>1077</v>
      </c>
      <c r="AA122" s="264" t="s">
        <v>1078</v>
      </c>
      <c r="AB122" s="264" t="s">
        <v>1077</v>
      </c>
      <c r="AC122" s="264" t="s">
        <v>1078</v>
      </c>
      <c r="AD122" s="264" t="s">
        <v>1077</v>
      </c>
      <c r="AE122" s="264" t="s">
        <v>1078</v>
      </c>
      <c r="AF122" s="264" t="s">
        <v>1077</v>
      </c>
      <c r="AG122" s="264" t="s">
        <v>1078</v>
      </c>
      <c r="AH122" s="264" t="s">
        <v>1077</v>
      </c>
      <c r="AI122" s="264" t="s">
        <v>1078</v>
      </c>
      <c r="AJ122" s="264" t="s">
        <v>1077</v>
      </c>
      <c r="AK122" s="264" t="s">
        <v>1077</v>
      </c>
      <c r="AL122" s="264" t="s">
        <v>1077</v>
      </c>
      <c r="AM122" s="264" t="s">
        <v>1077</v>
      </c>
      <c r="AN122" s="264" t="s">
        <v>1077</v>
      </c>
      <c r="AO122" s="264" t="s">
        <v>1077</v>
      </c>
      <c r="AP122" s="264" t="s">
        <v>1077</v>
      </c>
      <c r="AQ122" s="265" t="s">
        <v>1633</v>
      </c>
      <c r="AR122" s="265" t="s">
        <v>1633</v>
      </c>
      <c r="AS122" s="266" t="s">
        <v>1633</v>
      </c>
      <c r="AT122" s="267" t="s">
        <v>222</v>
      </c>
      <c r="AU122" s="257" t="s">
        <v>1148</v>
      </c>
      <c r="AV122" s="253" t="s">
        <v>1080</v>
      </c>
      <c r="AW122" s="268"/>
      <c r="AX122" s="253" t="s">
        <v>1633</v>
      </c>
      <c r="AY122" s="253" t="s">
        <v>1080</v>
      </c>
      <c r="AZ122" s="269"/>
      <c r="BA122" s="261" t="s">
        <v>1082</v>
      </c>
      <c r="BB122" s="252" t="s">
        <v>2134</v>
      </c>
      <c r="BC122" s="270" t="s">
        <v>2135</v>
      </c>
      <c r="BD122" s="261" t="s">
        <v>1085</v>
      </c>
      <c r="BE122" s="260" t="s">
        <v>2136</v>
      </c>
      <c r="BF122" s="252"/>
      <c r="BG122" s="252" t="s">
        <v>1390</v>
      </c>
      <c r="BH122" s="252" t="s">
        <v>1082</v>
      </c>
      <c r="BI122" s="252" t="s">
        <v>2137</v>
      </c>
      <c r="BJ122" s="252" t="s">
        <v>1215</v>
      </c>
      <c r="BK122" s="254" t="s">
        <v>1131</v>
      </c>
      <c r="BL122" s="254" t="s">
        <v>1082</v>
      </c>
      <c r="BM122" s="254" t="s">
        <v>1475</v>
      </c>
      <c r="BN122" s="271" t="s">
        <v>2120</v>
      </c>
      <c r="BO122" s="252"/>
      <c r="BP122" s="252" t="s">
        <v>2138</v>
      </c>
      <c r="BQ122" s="270" t="s">
        <v>2139</v>
      </c>
    </row>
    <row r="123" spans="1:69" s="272" customFormat="1" ht="52.2" hidden="1">
      <c r="A123" s="251" t="s">
        <v>1080</v>
      </c>
      <c r="B123" s="252" t="s">
        <v>2140</v>
      </c>
      <c r="C123" s="253" t="s">
        <v>2105</v>
      </c>
      <c r="D123" s="254" t="s">
        <v>361</v>
      </c>
      <c r="E123" s="254" t="s">
        <v>2141</v>
      </c>
      <c r="F123" s="254" t="s">
        <v>2142</v>
      </c>
      <c r="G123" s="255" t="s">
        <v>2143</v>
      </c>
      <c r="H123" s="256" t="s">
        <v>2108</v>
      </c>
      <c r="I123" s="257" t="s">
        <v>2109</v>
      </c>
      <c r="J123" s="254" t="s">
        <v>2110</v>
      </c>
      <c r="K123" s="254" t="s">
        <v>2144</v>
      </c>
      <c r="L123" s="254" t="s">
        <v>2145</v>
      </c>
      <c r="M123" s="255" t="s">
        <v>2146</v>
      </c>
      <c r="N123" s="258"/>
      <c r="O123" s="258" t="s">
        <v>1075</v>
      </c>
      <c r="P123" s="255"/>
      <c r="Q123" s="259" t="s">
        <v>2112</v>
      </c>
      <c r="R123" s="252" t="s">
        <v>2112</v>
      </c>
      <c r="S123" s="261" t="s">
        <v>225</v>
      </c>
      <c r="T123" s="262" t="s">
        <v>2147</v>
      </c>
      <c r="U123" s="263" t="s">
        <v>1077</v>
      </c>
      <c r="V123" s="264" t="s">
        <v>1077</v>
      </c>
      <c r="W123" s="264" t="s">
        <v>1078</v>
      </c>
      <c r="X123" s="264" t="s">
        <v>1077</v>
      </c>
      <c r="Y123" s="264" t="s">
        <v>1078</v>
      </c>
      <c r="Z123" s="264" t="s">
        <v>1077</v>
      </c>
      <c r="AA123" s="264" t="s">
        <v>1078</v>
      </c>
      <c r="AB123" s="264" t="s">
        <v>1077</v>
      </c>
      <c r="AC123" s="264" t="s">
        <v>1078</v>
      </c>
      <c r="AD123" s="264" t="s">
        <v>1077</v>
      </c>
      <c r="AE123" s="264" t="s">
        <v>1078</v>
      </c>
      <c r="AF123" s="264" t="s">
        <v>1077</v>
      </c>
      <c r="AG123" s="264" t="s">
        <v>1078</v>
      </c>
      <c r="AH123" s="264" t="s">
        <v>1077</v>
      </c>
      <c r="AI123" s="264" t="s">
        <v>1078</v>
      </c>
      <c r="AJ123" s="264" t="s">
        <v>1077</v>
      </c>
      <c r="AK123" s="264" t="s">
        <v>1077</v>
      </c>
      <c r="AL123" s="264" t="s">
        <v>1077</v>
      </c>
      <c r="AM123" s="264" t="s">
        <v>1077</v>
      </c>
      <c r="AN123" s="264" t="s">
        <v>1077</v>
      </c>
      <c r="AO123" s="264" t="s">
        <v>1077</v>
      </c>
      <c r="AP123" s="264" t="s">
        <v>1077</v>
      </c>
      <c r="AQ123" s="265" t="s">
        <v>1633</v>
      </c>
      <c r="AR123" s="265" t="s">
        <v>1633</v>
      </c>
      <c r="AS123" s="266" t="s">
        <v>1633</v>
      </c>
      <c r="AT123" s="267" t="s">
        <v>222</v>
      </c>
      <c r="AU123" s="257" t="s">
        <v>1148</v>
      </c>
      <c r="AV123" s="253" t="s">
        <v>1080</v>
      </c>
      <c r="AW123" s="268" t="s">
        <v>1148</v>
      </c>
      <c r="AX123" s="253" t="s">
        <v>1148</v>
      </c>
      <c r="AY123" s="253" t="s">
        <v>1080</v>
      </c>
      <c r="AZ123" s="269" t="s">
        <v>1149</v>
      </c>
      <c r="BA123" s="261" t="s">
        <v>1082</v>
      </c>
      <c r="BB123" s="252" t="s">
        <v>2143</v>
      </c>
      <c r="BC123" s="270" t="s">
        <v>2148</v>
      </c>
      <c r="BD123" s="261" t="s">
        <v>1085</v>
      </c>
      <c r="BE123" s="260" t="s">
        <v>2136</v>
      </c>
      <c r="BF123" s="252"/>
      <c r="BG123" s="252" t="s">
        <v>1390</v>
      </c>
      <c r="BH123" s="252" t="s">
        <v>1089</v>
      </c>
      <c r="BI123" s="252" t="s">
        <v>1633</v>
      </c>
      <c r="BJ123" s="252" t="s">
        <v>1633</v>
      </c>
      <c r="BK123" s="254" t="s">
        <v>1633</v>
      </c>
      <c r="BL123" s="254" t="s">
        <v>1089</v>
      </c>
      <c r="BM123" s="254" t="s">
        <v>1633</v>
      </c>
      <c r="BN123" s="271" t="s">
        <v>2120</v>
      </c>
      <c r="BO123" s="252"/>
      <c r="BP123" s="252" t="s">
        <v>2138</v>
      </c>
      <c r="BQ123" s="270" t="s">
        <v>2139</v>
      </c>
    </row>
    <row r="124" spans="1:69" s="272" customFormat="1" ht="69.599999999999994" hidden="1">
      <c r="A124" s="251" t="s">
        <v>1080</v>
      </c>
      <c r="B124" s="252" t="s">
        <v>2149</v>
      </c>
      <c r="C124" s="253" t="s">
        <v>2105</v>
      </c>
      <c r="D124" s="254" t="s">
        <v>361</v>
      </c>
      <c r="E124" s="254" t="s">
        <v>2150</v>
      </c>
      <c r="F124" s="254" t="s">
        <v>2151</v>
      </c>
      <c r="G124" s="255" t="s">
        <v>2152</v>
      </c>
      <c r="H124" s="256" t="s">
        <v>2108</v>
      </c>
      <c r="I124" s="257" t="s">
        <v>2109</v>
      </c>
      <c r="J124" s="254" t="s">
        <v>2110</v>
      </c>
      <c r="K124" s="254" t="s">
        <v>2153</v>
      </c>
      <c r="L124" s="254" t="s">
        <v>2154</v>
      </c>
      <c r="M124" s="255" t="s">
        <v>2155</v>
      </c>
      <c r="N124" s="258"/>
      <c r="O124" s="258" t="s">
        <v>1075</v>
      </c>
      <c r="P124" s="255"/>
      <c r="Q124" s="259" t="s">
        <v>2112</v>
      </c>
      <c r="R124" s="252" t="s">
        <v>2112</v>
      </c>
      <c r="S124" s="261" t="s">
        <v>225</v>
      </c>
      <c r="T124" s="262" t="s">
        <v>2156</v>
      </c>
      <c r="U124" s="263" t="s">
        <v>1077</v>
      </c>
      <c r="V124" s="264" t="s">
        <v>1077</v>
      </c>
      <c r="W124" s="264" t="s">
        <v>1077</v>
      </c>
      <c r="X124" s="264" t="s">
        <v>1077</v>
      </c>
      <c r="Y124" s="264" t="s">
        <v>1077</v>
      </c>
      <c r="Z124" s="264" t="s">
        <v>1077</v>
      </c>
      <c r="AA124" s="264" t="s">
        <v>1077</v>
      </c>
      <c r="AB124" s="264" t="s">
        <v>1077</v>
      </c>
      <c r="AC124" s="264" t="s">
        <v>1077</v>
      </c>
      <c r="AD124" s="264" t="s">
        <v>1077</v>
      </c>
      <c r="AE124" s="264" t="s">
        <v>1077</v>
      </c>
      <c r="AF124" s="264" t="s">
        <v>1077</v>
      </c>
      <c r="AG124" s="264" t="s">
        <v>1077</v>
      </c>
      <c r="AH124" s="264" t="s">
        <v>1077</v>
      </c>
      <c r="AI124" s="264" t="s">
        <v>1077</v>
      </c>
      <c r="AJ124" s="264" t="s">
        <v>1077</v>
      </c>
      <c r="AK124" s="264" t="s">
        <v>1077</v>
      </c>
      <c r="AL124" s="264" t="s">
        <v>1077</v>
      </c>
      <c r="AM124" s="264" t="s">
        <v>1077</v>
      </c>
      <c r="AN124" s="264" t="s">
        <v>1077</v>
      </c>
      <c r="AO124" s="264" t="s">
        <v>1077</v>
      </c>
      <c r="AP124" s="264" t="s">
        <v>1078</v>
      </c>
      <c r="AQ124" s="265" t="s">
        <v>1147</v>
      </c>
      <c r="AR124" s="265" t="s">
        <v>1633</v>
      </c>
      <c r="AS124" s="266" t="s">
        <v>1633</v>
      </c>
      <c r="AT124" s="267" t="s">
        <v>287</v>
      </c>
      <c r="AU124" s="257" t="s">
        <v>2115</v>
      </c>
      <c r="AV124" s="253" t="s">
        <v>1080</v>
      </c>
      <c r="AW124" s="268"/>
      <c r="AX124" s="253" t="s">
        <v>2116</v>
      </c>
      <c r="AY124" s="253" t="s">
        <v>1080</v>
      </c>
      <c r="AZ124" s="269"/>
      <c r="BA124" s="261" t="s">
        <v>1082</v>
      </c>
      <c r="BB124" s="252" t="s">
        <v>2157</v>
      </c>
      <c r="BC124" s="270" t="s">
        <v>2158</v>
      </c>
      <c r="BD124" s="261" t="s">
        <v>1085</v>
      </c>
      <c r="BE124" s="252" t="s">
        <v>2119</v>
      </c>
      <c r="BF124" s="252"/>
      <c r="BG124" s="252" t="s">
        <v>1390</v>
      </c>
      <c r="BH124" s="252" t="s">
        <v>1089</v>
      </c>
      <c r="BI124" s="252"/>
      <c r="BJ124" s="252" t="s">
        <v>1633</v>
      </c>
      <c r="BK124" s="254" t="s">
        <v>1633</v>
      </c>
      <c r="BL124" s="254" t="s">
        <v>1089</v>
      </c>
      <c r="BM124" s="254"/>
      <c r="BN124" s="271" t="s">
        <v>2120</v>
      </c>
      <c r="BO124" s="252"/>
      <c r="BP124" s="252" t="s">
        <v>2138</v>
      </c>
      <c r="BQ124" s="270" t="s">
        <v>2139</v>
      </c>
    </row>
    <row r="125" spans="1:69" s="272" customFormat="1" ht="69.599999999999994" hidden="1">
      <c r="A125" s="251" t="s">
        <v>1080</v>
      </c>
      <c r="B125" s="252" t="s">
        <v>2159</v>
      </c>
      <c r="C125" s="253" t="s">
        <v>2105</v>
      </c>
      <c r="D125" s="254" t="s">
        <v>361</v>
      </c>
      <c r="E125" s="254" t="s">
        <v>2150</v>
      </c>
      <c r="F125" s="254" t="s">
        <v>2151</v>
      </c>
      <c r="G125" s="255" t="s">
        <v>2160</v>
      </c>
      <c r="H125" s="284" t="s">
        <v>2108</v>
      </c>
      <c r="I125" s="257" t="s">
        <v>2109</v>
      </c>
      <c r="J125" s="254" t="s">
        <v>2110</v>
      </c>
      <c r="K125" s="254" t="s">
        <v>2153</v>
      </c>
      <c r="L125" s="254" t="s">
        <v>2154</v>
      </c>
      <c r="M125" s="255" t="s">
        <v>2161</v>
      </c>
      <c r="N125" s="258"/>
      <c r="O125" s="258" t="s">
        <v>1075</v>
      </c>
      <c r="P125" s="255"/>
      <c r="Q125" s="259" t="s">
        <v>2112</v>
      </c>
      <c r="R125" s="252" t="s">
        <v>2112</v>
      </c>
      <c r="S125" s="261" t="s">
        <v>225</v>
      </c>
      <c r="T125" s="262" t="s">
        <v>2156</v>
      </c>
      <c r="U125" s="263" t="s">
        <v>1077</v>
      </c>
      <c r="V125" s="264" t="s">
        <v>1077</v>
      </c>
      <c r="W125" s="264" t="s">
        <v>1077</v>
      </c>
      <c r="X125" s="264" t="s">
        <v>1077</v>
      </c>
      <c r="Y125" s="264" t="s">
        <v>1077</v>
      </c>
      <c r="Z125" s="264" t="s">
        <v>1077</v>
      </c>
      <c r="AA125" s="264" t="s">
        <v>1077</v>
      </c>
      <c r="AB125" s="264" t="s">
        <v>1077</v>
      </c>
      <c r="AC125" s="264" t="s">
        <v>1077</v>
      </c>
      <c r="AD125" s="264" t="s">
        <v>1077</v>
      </c>
      <c r="AE125" s="264" t="s">
        <v>1077</v>
      </c>
      <c r="AF125" s="264" t="s">
        <v>1077</v>
      </c>
      <c r="AG125" s="264" t="s">
        <v>1077</v>
      </c>
      <c r="AH125" s="264" t="s">
        <v>1077</v>
      </c>
      <c r="AI125" s="264" t="s">
        <v>1077</v>
      </c>
      <c r="AJ125" s="264" t="s">
        <v>1077</v>
      </c>
      <c r="AK125" s="264" t="s">
        <v>1077</v>
      </c>
      <c r="AL125" s="264" t="s">
        <v>1077</v>
      </c>
      <c r="AM125" s="264" t="s">
        <v>1077</v>
      </c>
      <c r="AN125" s="264" t="s">
        <v>1077</v>
      </c>
      <c r="AO125" s="264" t="s">
        <v>1077</v>
      </c>
      <c r="AP125" s="264" t="s">
        <v>1078</v>
      </c>
      <c r="AQ125" s="265" t="s">
        <v>1147</v>
      </c>
      <c r="AR125" s="265" t="s">
        <v>1633</v>
      </c>
      <c r="AS125" s="266" t="s">
        <v>1633</v>
      </c>
      <c r="AT125" s="267" t="s">
        <v>287</v>
      </c>
      <c r="AU125" s="257" t="s">
        <v>2115</v>
      </c>
      <c r="AV125" s="253" t="s">
        <v>1080</v>
      </c>
      <c r="AW125" s="268"/>
      <c r="AX125" s="253" t="s">
        <v>2116</v>
      </c>
      <c r="AY125" s="253" t="s">
        <v>1080</v>
      </c>
      <c r="AZ125" s="269"/>
      <c r="BA125" s="261" t="s">
        <v>1082</v>
      </c>
      <c r="BB125" s="252" t="s">
        <v>2162</v>
      </c>
      <c r="BC125" s="270" t="s">
        <v>2163</v>
      </c>
      <c r="BD125" s="261" t="s">
        <v>1085</v>
      </c>
      <c r="BE125" s="252" t="s">
        <v>2119</v>
      </c>
      <c r="BF125" s="252"/>
      <c r="BG125" s="252" t="s">
        <v>1390</v>
      </c>
      <c r="BH125" s="252" t="s">
        <v>1089</v>
      </c>
      <c r="BI125" s="252"/>
      <c r="BJ125" s="252" t="s">
        <v>1633</v>
      </c>
      <c r="BK125" s="254" t="s">
        <v>1633</v>
      </c>
      <c r="BL125" s="254" t="s">
        <v>1089</v>
      </c>
      <c r="BM125" s="254"/>
      <c r="BN125" s="271" t="s">
        <v>2120</v>
      </c>
      <c r="BO125" s="252"/>
      <c r="BP125" s="252" t="s">
        <v>2138</v>
      </c>
      <c r="BQ125" s="270" t="s">
        <v>2139</v>
      </c>
    </row>
    <row r="126" spans="1:69" s="272" customFormat="1" ht="69.599999999999994" hidden="1">
      <c r="A126" s="251" t="s">
        <v>1080</v>
      </c>
      <c r="B126" s="252" t="s">
        <v>2164</v>
      </c>
      <c r="C126" s="253" t="s">
        <v>2105</v>
      </c>
      <c r="D126" s="254" t="s">
        <v>361</v>
      </c>
      <c r="E126" s="254" t="s">
        <v>2150</v>
      </c>
      <c r="F126" s="254" t="s">
        <v>2165</v>
      </c>
      <c r="G126" s="255" t="s">
        <v>2166</v>
      </c>
      <c r="H126" s="256" t="s">
        <v>2108</v>
      </c>
      <c r="I126" s="257" t="s">
        <v>2109</v>
      </c>
      <c r="J126" s="254" t="s">
        <v>2110</v>
      </c>
      <c r="K126" s="254" t="s">
        <v>2153</v>
      </c>
      <c r="L126" s="254" t="s">
        <v>2167</v>
      </c>
      <c r="M126" s="255" t="s">
        <v>2168</v>
      </c>
      <c r="N126" s="258"/>
      <c r="O126" s="258" t="s">
        <v>1075</v>
      </c>
      <c r="P126" s="255"/>
      <c r="Q126" s="259" t="s">
        <v>2112</v>
      </c>
      <c r="R126" s="252" t="s">
        <v>2112</v>
      </c>
      <c r="S126" s="261" t="s">
        <v>225</v>
      </c>
      <c r="T126" s="262" t="s">
        <v>2156</v>
      </c>
      <c r="U126" s="263" t="s">
        <v>1077</v>
      </c>
      <c r="V126" s="264" t="s">
        <v>1077</v>
      </c>
      <c r="W126" s="264" t="s">
        <v>1077</v>
      </c>
      <c r="X126" s="264" t="s">
        <v>1077</v>
      </c>
      <c r="Y126" s="264" t="s">
        <v>1077</v>
      </c>
      <c r="Z126" s="264" t="s">
        <v>1077</v>
      </c>
      <c r="AA126" s="264" t="s">
        <v>1077</v>
      </c>
      <c r="AB126" s="264" t="s">
        <v>1077</v>
      </c>
      <c r="AC126" s="264" t="s">
        <v>1077</v>
      </c>
      <c r="AD126" s="264" t="s">
        <v>1077</v>
      </c>
      <c r="AE126" s="264" t="s">
        <v>1077</v>
      </c>
      <c r="AF126" s="264" t="s">
        <v>1077</v>
      </c>
      <c r="AG126" s="264" t="s">
        <v>1077</v>
      </c>
      <c r="AH126" s="264" t="s">
        <v>1077</v>
      </c>
      <c r="AI126" s="264" t="s">
        <v>1077</v>
      </c>
      <c r="AJ126" s="264" t="s">
        <v>1077</v>
      </c>
      <c r="AK126" s="264" t="s">
        <v>1077</v>
      </c>
      <c r="AL126" s="264" t="s">
        <v>1077</v>
      </c>
      <c r="AM126" s="264" t="s">
        <v>1077</v>
      </c>
      <c r="AN126" s="264" t="s">
        <v>1077</v>
      </c>
      <c r="AO126" s="264" t="s">
        <v>1077</v>
      </c>
      <c r="AP126" s="264" t="s">
        <v>1078</v>
      </c>
      <c r="AQ126" s="265" t="s">
        <v>1195</v>
      </c>
      <c r="AR126" s="265" t="s">
        <v>1633</v>
      </c>
      <c r="AS126" s="266" t="s">
        <v>1633</v>
      </c>
      <c r="AT126" s="267" t="s">
        <v>287</v>
      </c>
      <c r="AU126" s="257" t="s">
        <v>2115</v>
      </c>
      <c r="AV126" s="253" t="s">
        <v>1080</v>
      </c>
      <c r="AW126" s="268"/>
      <c r="AX126" s="253" t="s">
        <v>2116</v>
      </c>
      <c r="AY126" s="253" t="s">
        <v>1080</v>
      </c>
      <c r="AZ126" s="269"/>
      <c r="BA126" s="261" t="s">
        <v>1082</v>
      </c>
      <c r="BB126" s="252" t="s">
        <v>2169</v>
      </c>
      <c r="BC126" s="270" t="s">
        <v>2170</v>
      </c>
      <c r="BD126" s="261" t="s">
        <v>1085</v>
      </c>
      <c r="BE126" s="252" t="s">
        <v>2119</v>
      </c>
      <c r="BF126" s="252"/>
      <c r="BG126" s="252" t="s">
        <v>1390</v>
      </c>
      <c r="BH126" s="252" t="s">
        <v>1089</v>
      </c>
      <c r="BI126" s="252"/>
      <c r="BJ126" s="252" t="s">
        <v>1633</v>
      </c>
      <c r="BK126" s="254" t="s">
        <v>1633</v>
      </c>
      <c r="BL126" s="254" t="s">
        <v>1089</v>
      </c>
      <c r="BM126" s="254"/>
      <c r="BN126" s="271" t="s">
        <v>2120</v>
      </c>
      <c r="BO126" s="252"/>
      <c r="BP126" s="252" t="s">
        <v>2138</v>
      </c>
      <c r="BQ126" s="270" t="s">
        <v>2139</v>
      </c>
    </row>
    <row r="127" spans="1:69" s="272" customFormat="1" ht="69.599999999999994" hidden="1">
      <c r="A127" s="251" t="s">
        <v>1080</v>
      </c>
      <c r="B127" s="252" t="s">
        <v>2171</v>
      </c>
      <c r="C127" s="253" t="s">
        <v>2105</v>
      </c>
      <c r="D127" s="254" t="s">
        <v>361</v>
      </c>
      <c r="E127" s="254" t="s">
        <v>2150</v>
      </c>
      <c r="F127" s="254" t="s">
        <v>2172</v>
      </c>
      <c r="G127" s="255" t="s">
        <v>2173</v>
      </c>
      <c r="H127" s="256" t="s">
        <v>2108</v>
      </c>
      <c r="I127" s="257" t="s">
        <v>2109</v>
      </c>
      <c r="J127" s="254" t="s">
        <v>2110</v>
      </c>
      <c r="K127" s="254" t="s">
        <v>2153</v>
      </c>
      <c r="L127" s="254" t="s">
        <v>2174</v>
      </c>
      <c r="M127" s="255" t="s">
        <v>2175</v>
      </c>
      <c r="N127" s="258"/>
      <c r="O127" s="258" t="s">
        <v>1075</v>
      </c>
      <c r="P127" s="255"/>
      <c r="Q127" s="259" t="s">
        <v>2112</v>
      </c>
      <c r="R127" s="252" t="s">
        <v>2112</v>
      </c>
      <c r="S127" s="261" t="s">
        <v>225</v>
      </c>
      <c r="T127" s="262" t="s">
        <v>2156</v>
      </c>
      <c r="U127" s="263" t="s">
        <v>1077</v>
      </c>
      <c r="V127" s="264" t="s">
        <v>1077</v>
      </c>
      <c r="W127" s="264" t="s">
        <v>1077</v>
      </c>
      <c r="X127" s="264" t="s">
        <v>1077</v>
      </c>
      <c r="Y127" s="264" t="s">
        <v>1078</v>
      </c>
      <c r="Z127" s="264" t="s">
        <v>1077</v>
      </c>
      <c r="AA127" s="264" t="s">
        <v>1078</v>
      </c>
      <c r="AB127" s="264" t="s">
        <v>1077</v>
      </c>
      <c r="AC127" s="264" t="s">
        <v>1077</v>
      </c>
      <c r="AD127" s="264" t="s">
        <v>1077</v>
      </c>
      <c r="AE127" s="264" t="s">
        <v>1077</v>
      </c>
      <c r="AF127" s="264" t="s">
        <v>1077</v>
      </c>
      <c r="AG127" s="264" t="s">
        <v>1077</v>
      </c>
      <c r="AH127" s="264" t="s">
        <v>1077</v>
      </c>
      <c r="AI127" s="264" t="s">
        <v>1077</v>
      </c>
      <c r="AJ127" s="264" t="s">
        <v>1077</v>
      </c>
      <c r="AK127" s="264" t="s">
        <v>1077</v>
      </c>
      <c r="AL127" s="264" t="s">
        <v>1077</v>
      </c>
      <c r="AM127" s="264" t="s">
        <v>1077</v>
      </c>
      <c r="AN127" s="264" t="s">
        <v>1077</v>
      </c>
      <c r="AO127" s="264" t="s">
        <v>1077</v>
      </c>
      <c r="AP127" s="264" t="s">
        <v>1078</v>
      </c>
      <c r="AQ127" s="265" t="s">
        <v>1501</v>
      </c>
      <c r="AR127" s="265" t="s">
        <v>1633</v>
      </c>
      <c r="AS127" s="266" t="s">
        <v>1633</v>
      </c>
      <c r="AT127" s="267" t="s">
        <v>287</v>
      </c>
      <c r="AU127" s="257" t="s">
        <v>2115</v>
      </c>
      <c r="AV127" s="253" t="s">
        <v>1080</v>
      </c>
      <c r="AW127" s="268"/>
      <c r="AX127" s="253" t="s">
        <v>2116</v>
      </c>
      <c r="AY127" s="253" t="s">
        <v>1080</v>
      </c>
      <c r="AZ127" s="269"/>
      <c r="BA127" s="261" t="s">
        <v>1082</v>
      </c>
      <c r="BB127" s="252" t="s">
        <v>2176</v>
      </c>
      <c r="BC127" s="270" t="s">
        <v>2177</v>
      </c>
      <c r="BD127" s="261" t="s">
        <v>1085</v>
      </c>
      <c r="BE127" s="252" t="s">
        <v>2119</v>
      </c>
      <c r="BF127" s="252"/>
      <c r="BG127" s="252" t="s">
        <v>1390</v>
      </c>
      <c r="BH127" s="252" t="s">
        <v>1089</v>
      </c>
      <c r="BI127" s="252"/>
      <c r="BJ127" s="252" t="s">
        <v>1633</v>
      </c>
      <c r="BK127" s="254" t="s">
        <v>1633</v>
      </c>
      <c r="BL127" s="254" t="s">
        <v>1089</v>
      </c>
      <c r="BM127" s="254"/>
      <c r="BN127" s="271" t="s">
        <v>2120</v>
      </c>
      <c r="BO127" s="252"/>
      <c r="BP127" s="252" t="s">
        <v>2138</v>
      </c>
      <c r="BQ127" s="270" t="s">
        <v>2139</v>
      </c>
    </row>
    <row r="128" spans="1:69" s="272" customFormat="1" ht="139.19999999999999" hidden="1">
      <c r="A128" s="251" t="s">
        <v>1080</v>
      </c>
      <c r="B128" s="252" t="s">
        <v>2178</v>
      </c>
      <c r="C128" s="253" t="s">
        <v>2105</v>
      </c>
      <c r="D128" s="254" t="s">
        <v>2179</v>
      </c>
      <c r="E128" s="254" t="s">
        <v>2180</v>
      </c>
      <c r="F128" s="254" t="s">
        <v>2181</v>
      </c>
      <c r="G128" s="255" t="s">
        <v>2182</v>
      </c>
      <c r="H128" s="255" t="s">
        <v>2183</v>
      </c>
      <c r="I128" s="257" t="s">
        <v>2109</v>
      </c>
      <c r="J128" s="254" t="s">
        <v>2184</v>
      </c>
      <c r="K128" s="254" t="s">
        <v>2185</v>
      </c>
      <c r="L128" s="254" t="s">
        <v>2186</v>
      </c>
      <c r="M128" s="255" t="s">
        <v>2187</v>
      </c>
      <c r="N128" s="258" t="s">
        <v>1122</v>
      </c>
      <c r="O128" s="258" t="s">
        <v>1616</v>
      </c>
      <c r="P128" s="255" t="s">
        <v>2188</v>
      </c>
      <c r="Q128" s="259" t="s">
        <v>895</v>
      </c>
      <c r="R128" s="252"/>
      <c r="S128" s="261" t="s">
        <v>225</v>
      </c>
      <c r="T128" s="262" t="s">
        <v>2189</v>
      </c>
      <c r="U128" s="263" t="s">
        <v>1077</v>
      </c>
      <c r="V128" s="264" t="s">
        <v>1077</v>
      </c>
      <c r="W128" s="264" t="s">
        <v>1078</v>
      </c>
      <c r="X128" s="264" t="s">
        <v>1077</v>
      </c>
      <c r="Y128" s="264" t="s">
        <v>1078</v>
      </c>
      <c r="Z128" s="264" t="s">
        <v>1077</v>
      </c>
      <c r="AA128" s="264" t="s">
        <v>1077</v>
      </c>
      <c r="AB128" s="264" t="s">
        <v>1077</v>
      </c>
      <c r="AC128" s="264" t="s">
        <v>1078</v>
      </c>
      <c r="AD128" s="264" t="s">
        <v>1077</v>
      </c>
      <c r="AE128" s="264" t="s">
        <v>1078</v>
      </c>
      <c r="AF128" s="264" t="s">
        <v>1077</v>
      </c>
      <c r="AG128" s="264" t="s">
        <v>1077</v>
      </c>
      <c r="AH128" s="264" t="s">
        <v>1077</v>
      </c>
      <c r="AI128" s="264" t="s">
        <v>1077</v>
      </c>
      <c r="AJ128" s="264" t="s">
        <v>1077</v>
      </c>
      <c r="AK128" s="264" t="s">
        <v>1077</v>
      </c>
      <c r="AL128" s="264" t="s">
        <v>1077</v>
      </c>
      <c r="AM128" s="264" t="s">
        <v>1077</v>
      </c>
      <c r="AN128" s="264" t="s">
        <v>1077</v>
      </c>
      <c r="AO128" s="264" t="s">
        <v>1077</v>
      </c>
      <c r="AP128" s="264" t="s">
        <v>1077</v>
      </c>
      <c r="AQ128" s="265" t="s">
        <v>1633</v>
      </c>
      <c r="AR128" s="265" t="s">
        <v>1633</v>
      </c>
      <c r="AS128" s="266" t="s">
        <v>1633</v>
      </c>
      <c r="AT128" s="267" t="s">
        <v>287</v>
      </c>
      <c r="AU128" s="257" t="s">
        <v>1128</v>
      </c>
      <c r="AV128" s="253" t="s">
        <v>1080</v>
      </c>
      <c r="AW128" s="268" t="s">
        <v>2190</v>
      </c>
      <c r="AX128" s="253" t="s">
        <v>1128</v>
      </c>
      <c r="AY128" s="253" t="s">
        <v>1080</v>
      </c>
      <c r="AZ128" s="269" t="s">
        <v>2190</v>
      </c>
      <c r="BA128" s="261" t="s">
        <v>1082</v>
      </c>
      <c r="BB128" s="252" t="s">
        <v>2182</v>
      </c>
      <c r="BC128" s="270" t="s">
        <v>2191</v>
      </c>
      <c r="BD128" s="261" t="s">
        <v>1126</v>
      </c>
      <c r="BE128" s="260" t="s">
        <v>2192</v>
      </c>
      <c r="BF128" s="252"/>
      <c r="BG128" s="252" t="s">
        <v>1390</v>
      </c>
      <c r="BH128" s="252" t="s">
        <v>1082</v>
      </c>
      <c r="BI128" s="252" t="s">
        <v>2193</v>
      </c>
      <c r="BJ128" s="252" t="s">
        <v>1215</v>
      </c>
      <c r="BK128" s="254" t="s">
        <v>1131</v>
      </c>
      <c r="BL128" s="254" t="s">
        <v>1154</v>
      </c>
      <c r="BM128" s="254"/>
      <c r="BN128" s="271" t="s">
        <v>2194</v>
      </c>
      <c r="BO128" s="252"/>
      <c r="BP128" s="252"/>
      <c r="BQ128" s="270"/>
    </row>
    <row r="129" spans="1:69" s="272" customFormat="1" ht="87" hidden="1">
      <c r="A129" s="251" t="s">
        <v>1080</v>
      </c>
      <c r="B129" s="252" t="s">
        <v>2195</v>
      </c>
      <c r="C129" s="253" t="s">
        <v>2105</v>
      </c>
      <c r="D129" s="254" t="s">
        <v>2179</v>
      </c>
      <c r="E129" s="254" t="s">
        <v>2196</v>
      </c>
      <c r="F129" s="254" t="s">
        <v>2197</v>
      </c>
      <c r="G129" s="255" t="s">
        <v>2198</v>
      </c>
      <c r="H129" s="256" t="s">
        <v>2199</v>
      </c>
      <c r="I129" s="257" t="s">
        <v>2109</v>
      </c>
      <c r="J129" s="254" t="s">
        <v>2184</v>
      </c>
      <c r="K129" s="254" t="s">
        <v>2185</v>
      </c>
      <c r="L129" s="254" t="s">
        <v>2200</v>
      </c>
      <c r="M129" s="255" t="s">
        <v>2201</v>
      </c>
      <c r="N129" s="258" t="s">
        <v>1122</v>
      </c>
      <c r="O129" s="258" t="s">
        <v>1616</v>
      </c>
      <c r="P129" s="255"/>
      <c r="Q129" s="259" t="s">
        <v>225</v>
      </c>
      <c r="R129" s="260" t="s">
        <v>2189</v>
      </c>
      <c r="S129" s="261" t="s">
        <v>225</v>
      </c>
      <c r="T129" s="262" t="s">
        <v>2189</v>
      </c>
      <c r="U129" s="263" t="s">
        <v>1077</v>
      </c>
      <c r="V129" s="264" t="s">
        <v>1078</v>
      </c>
      <c r="W129" s="264" t="s">
        <v>1078</v>
      </c>
      <c r="X129" s="264" t="s">
        <v>1078</v>
      </c>
      <c r="Y129" s="264" t="s">
        <v>1078</v>
      </c>
      <c r="Z129" s="264" t="s">
        <v>1078</v>
      </c>
      <c r="AA129" s="264" t="s">
        <v>1078</v>
      </c>
      <c r="AB129" s="264" t="s">
        <v>1078</v>
      </c>
      <c r="AC129" s="264" t="s">
        <v>1078</v>
      </c>
      <c r="AD129" s="264" t="s">
        <v>1078</v>
      </c>
      <c r="AE129" s="264" t="s">
        <v>1078</v>
      </c>
      <c r="AF129" s="264" t="s">
        <v>1078</v>
      </c>
      <c r="AG129" s="264" t="s">
        <v>1078</v>
      </c>
      <c r="AH129" s="264" t="s">
        <v>1078</v>
      </c>
      <c r="AI129" s="264" t="s">
        <v>1078</v>
      </c>
      <c r="AJ129" s="264" t="s">
        <v>1077</v>
      </c>
      <c r="AK129" s="264" t="s">
        <v>1077</v>
      </c>
      <c r="AL129" s="264" t="s">
        <v>1077</v>
      </c>
      <c r="AM129" s="264" t="s">
        <v>1077</v>
      </c>
      <c r="AN129" s="264" t="s">
        <v>1077</v>
      </c>
      <c r="AO129" s="264" t="s">
        <v>1077</v>
      </c>
      <c r="AP129" s="264" t="s">
        <v>1077</v>
      </c>
      <c r="AQ129" s="265" t="s">
        <v>1633</v>
      </c>
      <c r="AR129" s="265" t="s">
        <v>1633</v>
      </c>
      <c r="AS129" s="266" t="s">
        <v>1633</v>
      </c>
      <c r="AT129" s="267" t="s">
        <v>287</v>
      </c>
      <c r="AU129" s="257" t="s">
        <v>1128</v>
      </c>
      <c r="AV129" s="253" t="s">
        <v>1080</v>
      </c>
      <c r="AW129" s="268" t="s">
        <v>2190</v>
      </c>
      <c r="AX129" s="253" t="s">
        <v>1128</v>
      </c>
      <c r="AY129" s="253" t="s">
        <v>1080</v>
      </c>
      <c r="AZ129" s="269" t="s">
        <v>2190</v>
      </c>
      <c r="BA129" s="261" t="s">
        <v>1082</v>
      </c>
      <c r="BB129" s="252" t="s">
        <v>2198</v>
      </c>
      <c r="BC129" s="270" t="s">
        <v>2202</v>
      </c>
      <c r="BD129" s="261" t="s">
        <v>1126</v>
      </c>
      <c r="BE129" s="260" t="s">
        <v>2192</v>
      </c>
      <c r="BF129" s="252"/>
      <c r="BG129" s="252" t="s">
        <v>1390</v>
      </c>
      <c r="BH129" s="252" t="s">
        <v>1082</v>
      </c>
      <c r="BI129" s="252" t="s">
        <v>2193</v>
      </c>
      <c r="BJ129" s="252" t="s">
        <v>1215</v>
      </c>
      <c r="BK129" s="254" t="s">
        <v>1131</v>
      </c>
      <c r="BL129" s="254" t="s">
        <v>1154</v>
      </c>
      <c r="BM129" s="254"/>
      <c r="BN129" s="271" t="s">
        <v>2194</v>
      </c>
      <c r="BO129" s="252"/>
      <c r="BP129" s="252"/>
      <c r="BQ129" s="270"/>
    </row>
    <row r="130" spans="1:69" s="272" customFormat="1" ht="139.19999999999999" hidden="1">
      <c r="A130" s="251" t="s">
        <v>1080</v>
      </c>
      <c r="B130" s="252" t="s">
        <v>2203</v>
      </c>
      <c r="C130" s="253" t="s">
        <v>2105</v>
      </c>
      <c r="D130" s="254" t="s">
        <v>2204</v>
      </c>
      <c r="E130" s="254" t="s">
        <v>2205</v>
      </c>
      <c r="F130" s="254" t="s">
        <v>2206</v>
      </c>
      <c r="G130" s="255" t="s">
        <v>2182</v>
      </c>
      <c r="H130" s="256" t="s">
        <v>2207</v>
      </c>
      <c r="I130" s="257" t="s">
        <v>2109</v>
      </c>
      <c r="J130" s="254" t="s">
        <v>2208</v>
      </c>
      <c r="K130" s="254" t="s">
        <v>2209</v>
      </c>
      <c r="L130" s="254" t="s">
        <v>2210</v>
      </c>
      <c r="M130" s="255" t="s">
        <v>2187</v>
      </c>
      <c r="N130" s="258"/>
      <c r="O130" s="258" t="s">
        <v>1616</v>
      </c>
      <c r="P130" s="255" t="s">
        <v>2188</v>
      </c>
      <c r="Q130" s="259" t="s">
        <v>895</v>
      </c>
      <c r="R130" s="252"/>
      <c r="S130" s="261" t="s">
        <v>225</v>
      </c>
      <c r="T130" s="262" t="s">
        <v>2211</v>
      </c>
      <c r="U130" s="263" t="s">
        <v>1077</v>
      </c>
      <c r="V130" s="264" t="s">
        <v>1077</v>
      </c>
      <c r="W130" s="264" t="s">
        <v>1078</v>
      </c>
      <c r="X130" s="264" t="s">
        <v>1077</v>
      </c>
      <c r="Y130" s="264" t="s">
        <v>1078</v>
      </c>
      <c r="Z130" s="264" t="s">
        <v>1077</v>
      </c>
      <c r="AA130" s="264" t="s">
        <v>1077</v>
      </c>
      <c r="AB130" s="264" t="s">
        <v>1077</v>
      </c>
      <c r="AC130" s="264" t="s">
        <v>1078</v>
      </c>
      <c r="AD130" s="264" t="s">
        <v>1077</v>
      </c>
      <c r="AE130" s="264" t="s">
        <v>1078</v>
      </c>
      <c r="AF130" s="264" t="s">
        <v>1077</v>
      </c>
      <c r="AG130" s="264" t="s">
        <v>1077</v>
      </c>
      <c r="AH130" s="264" t="s">
        <v>1077</v>
      </c>
      <c r="AI130" s="264" t="s">
        <v>1077</v>
      </c>
      <c r="AJ130" s="264" t="s">
        <v>1077</v>
      </c>
      <c r="AK130" s="264" t="s">
        <v>1077</v>
      </c>
      <c r="AL130" s="264" t="s">
        <v>1077</v>
      </c>
      <c r="AM130" s="264" t="s">
        <v>1077</v>
      </c>
      <c r="AN130" s="264" t="s">
        <v>1077</v>
      </c>
      <c r="AO130" s="264" t="s">
        <v>1077</v>
      </c>
      <c r="AP130" s="264" t="s">
        <v>1077</v>
      </c>
      <c r="AQ130" s="265" t="s">
        <v>1633</v>
      </c>
      <c r="AR130" s="265" t="s">
        <v>1633</v>
      </c>
      <c r="AS130" s="266" t="s">
        <v>1633</v>
      </c>
      <c r="AT130" s="267" t="s">
        <v>287</v>
      </c>
      <c r="AU130" s="257" t="s">
        <v>1128</v>
      </c>
      <c r="AV130" s="253" t="s">
        <v>1080</v>
      </c>
      <c r="AW130" s="268" t="s">
        <v>2190</v>
      </c>
      <c r="AX130" s="253" t="s">
        <v>1128</v>
      </c>
      <c r="AY130" s="253" t="s">
        <v>1080</v>
      </c>
      <c r="AZ130" s="269" t="s">
        <v>2190</v>
      </c>
      <c r="BA130" s="261" t="s">
        <v>1082</v>
      </c>
      <c r="BB130" s="252" t="s">
        <v>2182</v>
      </c>
      <c r="BC130" s="270" t="s">
        <v>2191</v>
      </c>
      <c r="BD130" s="261" t="s">
        <v>1126</v>
      </c>
      <c r="BE130" s="260" t="s">
        <v>2192</v>
      </c>
      <c r="BF130" s="252"/>
      <c r="BG130" s="252" t="s">
        <v>1390</v>
      </c>
      <c r="BH130" s="252" t="s">
        <v>1082</v>
      </c>
      <c r="BI130" s="252" t="s">
        <v>2193</v>
      </c>
      <c r="BJ130" s="252" t="s">
        <v>1215</v>
      </c>
      <c r="BK130" s="254" t="s">
        <v>1131</v>
      </c>
      <c r="BL130" s="254" t="s">
        <v>1154</v>
      </c>
      <c r="BM130" s="254"/>
      <c r="BN130" s="271" t="s">
        <v>2194</v>
      </c>
      <c r="BO130" s="252"/>
      <c r="BP130" s="252"/>
      <c r="BQ130" s="270"/>
    </row>
    <row r="131" spans="1:69" s="272" customFormat="1" ht="87" hidden="1">
      <c r="A131" s="251" t="s">
        <v>1080</v>
      </c>
      <c r="B131" s="252" t="s">
        <v>2212</v>
      </c>
      <c r="C131" s="253" t="s">
        <v>2105</v>
      </c>
      <c r="D131" s="254" t="s">
        <v>2204</v>
      </c>
      <c r="E131" s="254" t="s">
        <v>2205</v>
      </c>
      <c r="F131" s="254" t="s">
        <v>2213</v>
      </c>
      <c r="G131" s="255" t="s">
        <v>2214</v>
      </c>
      <c r="H131" s="256" t="s">
        <v>2207</v>
      </c>
      <c r="I131" s="257" t="s">
        <v>2109</v>
      </c>
      <c r="J131" s="254" t="s">
        <v>2208</v>
      </c>
      <c r="K131" s="254" t="s">
        <v>2209</v>
      </c>
      <c r="L131" s="254" t="s">
        <v>2215</v>
      </c>
      <c r="M131" s="255" t="s">
        <v>2216</v>
      </c>
      <c r="N131" s="258"/>
      <c r="O131" s="258" t="s">
        <v>1616</v>
      </c>
      <c r="P131" s="255"/>
      <c r="Q131" s="259" t="s">
        <v>895</v>
      </c>
      <c r="R131" s="252"/>
      <c r="S131" s="261" t="s">
        <v>225</v>
      </c>
      <c r="T131" s="262" t="s">
        <v>2217</v>
      </c>
      <c r="U131" s="263" t="s">
        <v>1077</v>
      </c>
      <c r="V131" s="264" t="s">
        <v>1077</v>
      </c>
      <c r="W131" s="264" t="s">
        <v>1077</v>
      </c>
      <c r="X131" s="264" t="s">
        <v>1077</v>
      </c>
      <c r="Y131" s="264" t="s">
        <v>1078</v>
      </c>
      <c r="Z131" s="264" t="s">
        <v>1077</v>
      </c>
      <c r="AA131" s="264" t="s">
        <v>1077</v>
      </c>
      <c r="AB131" s="264" t="s">
        <v>1077</v>
      </c>
      <c r="AC131" s="264" t="s">
        <v>1077</v>
      </c>
      <c r="AD131" s="264" t="s">
        <v>1077</v>
      </c>
      <c r="AE131" s="264" t="s">
        <v>1077</v>
      </c>
      <c r="AF131" s="264" t="s">
        <v>1077</v>
      </c>
      <c r="AG131" s="264" t="s">
        <v>1078</v>
      </c>
      <c r="AH131" s="264" t="s">
        <v>1077</v>
      </c>
      <c r="AI131" s="264" t="s">
        <v>1077</v>
      </c>
      <c r="AJ131" s="264" t="s">
        <v>1077</v>
      </c>
      <c r="AK131" s="264" t="s">
        <v>1077</v>
      </c>
      <c r="AL131" s="264" t="s">
        <v>1077</v>
      </c>
      <c r="AM131" s="264" t="s">
        <v>1077</v>
      </c>
      <c r="AN131" s="264" t="s">
        <v>1077</v>
      </c>
      <c r="AO131" s="264" t="s">
        <v>1077</v>
      </c>
      <c r="AP131" s="264" t="s">
        <v>1077</v>
      </c>
      <c r="AQ131" s="265" t="s">
        <v>1633</v>
      </c>
      <c r="AR131" s="265" t="s">
        <v>1633</v>
      </c>
      <c r="AS131" s="266" t="s">
        <v>1633</v>
      </c>
      <c r="AT131" s="267" t="s">
        <v>222</v>
      </c>
      <c r="AU131" s="257" t="s">
        <v>1128</v>
      </c>
      <c r="AV131" s="253" t="s">
        <v>1080</v>
      </c>
      <c r="AW131" s="268" t="s">
        <v>2190</v>
      </c>
      <c r="AX131" s="253" t="s">
        <v>1633</v>
      </c>
      <c r="AY131" s="253" t="s">
        <v>1080</v>
      </c>
      <c r="AZ131" s="269" t="s">
        <v>1633</v>
      </c>
      <c r="BA131" s="261" t="s">
        <v>1082</v>
      </c>
      <c r="BB131" s="252" t="s">
        <v>2214</v>
      </c>
      <c r="BC131" s="270" t="s">
        <v>2218</v>
      </c>
      <c r="BD131" s="261" t="s">
        <v>1126</v>
      </c>
      <c r="BE131" s="260" t="s">
        <v>2192</v>
      </c>
      <c r="BF131" s="252"/>
      <c r="BG131" s="252" t="s">
        <v>1390</v>
      </c>
      <c r="BH131" s="252" t="s">
        <v>1082</v>
      </c>
      <c r="BI131" s="252" t="s">
        <v>2193</v>
      </c>
      <c r="BJ131" s="252" t="s">
        <v>1215</v>
      </c>
      <c r="BK131" s="254" t="s">
        <v>1131</v>
      </c>
      <c r="BL131" s="254" t="s">
        <v>1154</v>
      </c>
      <c r="BM131" s="254"/>
      <c r="BN131" s="271" t="s">
        <v>2194</v>
      </c>
      <c r="BO131" s="252"/>
      <c r="BP131" s="252"/>
      <c r="BQ131" s="270"/>
    </row>
    <row r="132" spans="1:69" s="272" customFormat="1" ht="87" hidden="1">
      <c r="A132" s="251" t="s">
        <v>1080</v>
      </c>
      <c r="B132" s="252" t="s">
        <v>2219</v>
      </c>
      <c r="C132" s="253" t="s">
        <v>2105</v>
      </c>
      <c r="D132" s="254" t="s">
        <v>2204</v>
      </c>
      <c r="E132" s="254" t="s">
        <v>2205</v>
      </c>
      <c r="F132" s="254" t="s">
        <v>498</v>
      </c>
      <c r="G132" s="255" t="s">
        <v>2220</v>
      </c>
      <c r="H132" s="256" t="s">
        <v>2207</v>
      </c>
      <c r="I132" s="257" t="s">
        <v>2109</v>
      </c>
      <c r="J132" s="254" t="s">
        <v>2208</v>
      </c>
      <c r="K132" s="254" t="s">
        <v>2209</v>
      </c>
      <c r="L132" s="254" t="s">
        <v>2221</v>
      </c>
      <c r="M132" s="255" t="s">
        <v>2222</v>
      </c>
      <c r="N132" s="258"/>
      <c r="O132" s="258" t="s">
        <v>1616</v>
      </c>
      <c r="P132" s="255"/>
      <c r="Q132" s="259" t="s">
        <v>895</v>
      </c>
      <c r="R132" s="252"/>
      <c r="S132" s="261" t="s">
        <v>225</v>
      </c>
      <c r="T132" s="262" t="s">
        <v>2211</v>
      </c>
      <c r="U132" s="263" t="s">
        <v>1077</v>
      </c>
      <c r="V132" s="264" t="s">
        <v>1077</v>
      </c>
      <c r="W132" s="264" t="s">
        <v>1078</v>
      </c>
      <c r="X132" s="264" t="s">
        <v>1077</v>
      </c>
      <c r="Y132" s="264" t="s">
        <v>1078</v>
      </c>
      <c r="Z132" s="264" t="s">
        <v>1077</v>
      </c>
      <c r="AA132" s="264" t="s">
        <v>1078</v>
      </c>
      <c r="AB132" s="264" t="s">
        <v>1077</v>
      </c>
      <c r="AC132" s="264" t="s">
        <v>1078</v>
      </c>
      <c r="AD132" s="264" t="s">
        <v>1077</v>
      </c>
      <c r="AE132" s="264" t="s">
        <v>1078</v>
      </c>
      <c r="AF132" s="264" t="s">
        <v>1077</v>
      </c>
      <c r="AG132" s="264" t="s">
        <v>1078</v>
      </c>
      <c r="AH132" s="264" t="s">
        <v>1077</v>
      </c>
      <c r="AI132" s="264" t="s">
        <v>1078</v>
      </c>
      <c r="AJ132" s="264" t="s">
        <v>1077</v>
      </c>
      <c r="AK132" s="264" t="s">
        <v>1077</v>
      </c>
      <c r="AL132" s="264" t="s">
        <v>1077</v>
      </c>
      <c r="AM132" s="264" t="s">
        <v>1077</v>
      </c>
      <c r="AN132" s="264" t="s">
        <v>1077</v>
      </c>
      <c r="AO132" s="264" t="s">
        <v>1077</v>
      </c>
      <c r="AP132" s="264" t="s">
        <v>1077</v>
      </c>
      <c r="AQ132" s="265" t="s">
        <v>1633</v>
      </c>
      <c r="AR132" s="265" t="s">
        <v>1633</v>
      </c>
      <c r="AS132" s="266" t="s">
        <v>1633</v>
      </c>
      <c r="AT132" s="267" t="s">
        <v>287</v>
      </c>
      <c r="AU132" s="257" t="s">
        <v>1128</v>
      </c>
      <c r="AV132" s="253" t="s">
        <v>1080</v>
      </c>
      <c r="AW132" s="268" t="s">
        <v>2190</v>
      </c>
      <c r="AX132" s="253" t="s">
        <v>1128</v>
      </c>
      <c r="AY132" s="253" t="s">
        <v>1080</v>
      </c>
      <c r="AZ132" s="269" t="s">
        <v>1633</v>
      </c>
      <c r="BA132" s="261" t="s">
        <v>1082</v>
      </c>
      <c r="BB132" s="252" t="s">
        <v>2220</v>
      </c>
      <c r="BC132" s="270" t="s">
        <v>2223</v>
      </c>
      <c r="BD132" s="261" t="s">
        <v>1126</v>
      </c>
      <c r="BE132" s="260" t="s">
        <v>2192</v>
      </c>
      <c r="BF132" s="252"/>
      <c r="BG132" s="252" t="s">
        <v>1390</v>
      </c>
      <c r="BH132" s="252" t="s">
        <v>1082</v>
      </c>
      <c r="BI132" s="252" t="s">
        <v>2193</v>
      </c>
      <c r="BJ132" s="252" t="s">
        <v>1215</v>
      </c>
      <c r="BK132" s="254" t="s">
        <v>1131</v>
      </c>
      <c r="BL132" s="254" t="s">
        <v>1154</v>
      </c>
      <c r="BM132" s="254"/>
      <c r="BN132" s="271" t="s">
        <v>2194</v>
      </c>
      <c r="BO132" s="252"/>
      <c r="BP132" s="252"/>
      <c r="BQ132" s="270"/>
    </row>
    <row r="133" spans="1:69" s="272" customFormat="1" ht="87" hidden="1">
      <c r="A133" s="251" t="s">
        <v>1080</v>
      </c>
      <c r="B133" s="252" t="s">
        <v>2224</v>
      </c>
      <c r="C133" s="253" t="s">
        <v>2105</v>
      </c>
      <c r="D133" s="254" t="s">
        <v>2204</v>
      </c>
      <c r="E133" s="254" t="s">
        <v>2205</v>
      </c>
      <c r="F133" s="254" t="s">
        <v>2197</v>
      </c>
      <c r="G133" s="255" t="s">
        <v>2198</v>
      </c>
      <c r="H133" s="256" t="s">
        <v>2207</v>
      </c>
      <c r="I133" s="257" t="s">
        <v>2109</v>
      </c>
      <c r="J133" s="254" t="s">
        <v>2208</v>
      </c>
      <c r="K133" s="254" t="s">
        <v>2209</v>
      </c>
      <c r="L133" s="254" t="s">
        <v>2225</v>
      </c>
      <c r="M133" s="255" t="s">
        <v>2201</v>
      </c>
      <c r="N133" s="258"/>
      <c r="O133" s="258" t="s">
        <v>1616</v>
      </c>
      <c r="P133" s="255"/>
      <c r="Q133" s="259" t="s">
        <v>895</v>
      </c>
      <c r="R133" s="252"/>
      <c r="S133" s="261" t="s">
        <v>225</v>
      </c>
      <c r="T133" s="262" t="s">
        <v>2211</v>
      </c>
      <c r="U133" s="263" t="s">
        <v>1077</v>
      </c>
      <c r="V133" s="264" t="s">
        <v>1077</v>
      </c>
      <c r="W133" s="264" t="s">
        <v>1078</v>
      </c>
      <c r="X133" s="264" t="s">
        <v>1077</v>
      </c>
      <c r="Y133" s="264" t="s">
        <v>1078</v>
      </c>
      <c r="Z133" s="264" t="s">
        <v>1077</v>
      </c>
      <c r="AA133" s="264" t="s">
        <v>1078</v>
      </c>
      <c r="AB133" s="264" t="s">
        <v>1077</v>
      </c>
      <c r="AC133" s="264" t="s">
        <v>1078</v>
      </c>
      <c r="AD133" s="264" t="s">
        <v>1077</v>
      </c>
      <c r="AE133" s="264" t="s">
        <v>1078</v>
      </c>
      <c r="AF133" s="264" t="s">
        <v>1077</v>
      </c>
      <c r="AG133" s="264" t="s">
        <v>1078</v>
      </c>
      <c r="AH133" s="264" t="s">
        <v>1077</v>
      </c>
      <c r="AI133" s="264" t="s">
        <v>1078</v>
      </c>
      <c r="AJ133" s="264" t="s">
        <v>1077</v>
      </c>
      <c r="AK133" s="264" t="s">
        <v>1077</v>
      </c>
      <c r="AL133" s="264" t="s">
        <v>1077</v>
      </c>
      <c r="AM133" s="264" t="s">
        <v>1077</v>
      </c>
      <c r="AN133" s="264" t="s">
        <v>1077</v>
      </c>
      <c r="AO133" s="264" t="s">
        <v>1077</v>
      </c>
      <c r="AP133" s="264" t="s">
        <v>1077</v>
      </c>
      <c r="AQ133" s="265" t="s">
        <v>1633</v>
      </c>
      <c r="AR133" s="265" t="s">
        <v>1633</v>
      </c>
      <c r="AS133" s="266" t="s">
        <v>1633</v>
      </c>
      <c r="AT133" s="267" t="s">
        <v>287</v>
      </c>
      <c r="AU133" s="257" t="s">
        <v>1128</v>
      </c>
      <c r="AV133" s="253" t="s">
        <v>1080</v>
      </c>
      <c r="AW133" s="268" t="s">
        <v>2190</v>
      </c>
      <c r="AX133" s="253" t="s">
        <v>1128</v>
      </c>
      <c r="AY133" s="253" t="s">
        <v>1080</v>
      </c>
      <c r="AZ133" s="269" t="s">
        <v>2190</v>
      </c>
      <c r="BA133" s="261" t="s">
        <v>1082</v>
      </c>
      <c r="BB133" s="252" t="s">
        <v>2198</v>
      </c>
      <c r="BC133" s="270" t="s">
        <v>2202</v>
      </c>
      <c r="BD133" s="261" t="s">
        <v>1126</v>
      </c>
      <c r="BE133" s="260" t="s">
        <v>2192</v>
      </c>
      <c r="BF133" s="252"/>
      <c r="BG133" s="252" t="s">
        <v>1390</v>
      </c>
      <c r="BH133" s="252" t="s">
        <v>1082</v>
      </c>
      <c r="BI133" s="252" t="s">
        <v>2193</v>
      </c>
      <c r="BJ133" s="252" t="s">
        <v>1215</v>
      </c>
      <c r="BK133" s="254" t="s">
        <v>1131</v>
      </c>
      <c r="BL133" s="254" t="s">
        <v>1154</v>
      </c>
      <c r="BM133" s="254"/>
      <c r="BN133" s="271" t="s">
        <v>2194</v>
      </c>
      <c r="BO133" s="252"/>
      <c r="BP133" s="252"/>
      <c r="BQ133" s="270"/>
    </row>
    <row r="134" spans="1:69" s="272" customFormat="1" ht="139.19999999999999" hidden="1">
      <c r="A134" s="251" t="s">
        <v>1080</v>
      </c>
      <c r="B134" s="252" t="s">
        <v>340</v>
      </c>
      <c r="C134" s="253" t="s">
        <v>341</v>
      </c>
      <c r="D134" s="254" t="s">
        <v>342</v>
      </c>
      <c r="E134" s="254" t="s">
        <v>343</v>
      </c>
      <c r="F134" s="254"/>
      <c r="G134" s="255"/>
      <c r="H134" s="256" t="s">
        <v>2226</v>
      </c>
      <c r="I134" s="257" t="s">
        <v>2227</v>
      </c>
      <c r="J134" s="254" t="s">
        <v>2228</v>
      </c>
      <c r="K134" s="254" t="s">
        <v>2229</v>
      </c>
      <c r="L134" s="254"/>
      <c r="M134" s="255"/>
      <c r="N134" s="258" t="s">
        <v>1074</v>
      </c>
      <c r="O134" s="258"/>
      <c r="P134" s="255"/>
      <c r="Q134" s="259" t="s">
        <v>230</v>
      </c>
      <c r="R134" s="252"/>
      <c r="S134" s="261" t="s">
        <v>1124</v>
      </c>
      <c r="T134" s="273"/>
      <c r="U134" s="263" t="s">
        <v>1078</v>
      </c>
      <c r="V134" s="264" t="s">
        <v>1078</v>
      </c>
      <c r="W134" s="264" t="s">
        <v>1077</v>
      </c>
      <c r="X134" s="264" t="s">
        <v>1078</v>
      </c>
      <c r="Y134" s="264" t="s">
        <v>1077</v>
      </c>
      <c r="Z134" s="264" t="s">
        <v>1078</v>
      </c>
      <c r="AA134" s="264" t="s">
        <v>1077</v>
      </c>
      <c r="AB134" s="264" t="s">
        <v>1078</v>
      </c>
      <c r="AC134" s="264" t="s">
        <v>1077</v>
      </c>
      <c r="AD134" s="264" t="s">
        <v>1078</v>
      </c>
      <c r="AE134" s="264" t="s">
        <v>1077</v>
      </c>
      <c r="AF134" s="264" t="s">
        <v>1078</v>
      </c>
      <c r="AG134" s="264" t="s">
        <v>1077</v>
      </c>
      <c r="AH134" s="264" t="s">
        <v>1078</v>
      </c>
      <c r="AI134" s="264" t="s">
        <v>1077</v>
      </c>
      <c r="AJ134" s="264" t="s">
        <v>1077</v>
      </c>
      <c r="AK134" s="264" t="s">
        <v>1078</v>
      </c>
      <c r="AL134" s="264" t="s">
        <v>1077</v>
      </c>
      <c r="AM134" s="264" t="s">
        <v>1077</v>
      </c>
      <c r="AN134" s="264" t="s">
        <v>1077</v>
      </c>
      <c r="AO134" s="264" t="s">
        <v>1077</v>
      </c>
      <c r="AP134" s="264" t="s">
        <v>1077</v>
      </c>
      <c r="AQ134" s="265"/>
      <c r="AR134" s="265"/>
      <c r="AS134" s="266"/>
      <c r="AT134" s="267" t="s">
        <v>222</v>
      </c>
      <c r="AU134" s="257" t="s">
        <v>2230</v>
      </c>
      <c r="AV134" s="253" t="s">
        <v>1080</v>
      </c>
      <c r="AW134" s="268" t="s">
        <v>2231</v>
      </c>
      <c r="AX134" s="253" t="s">
        <v>2232</v>
      </c>
      <c r="AY134" s="253" t="s">
        <v>1080</v>
      </c>
      <c r="AZ134" s="269"/>
      <c r="BA134" s="261" t="s">
        <v>1089</v>
      </c>
      <c r="BB134" s="252"/>
      <c r="BC134" s="270"/>
      <c r="BD134" s="261" t="s">
        <v>1104</v>
      </c>
      <c r="BE134" s="252" t="s">
        <v>2233</v>
      </c>
      <c r="BF134" s="252"/>
      <c r="BG134" s="252" t="s">
        <v>1088</v>
      </c>
      <c r="BH134" s="252" t="s">
        <v>1082</v>
      </c>
      <c r="BI134" s="252" t="s">
        <v>2234</v>
      </c>
      <c r="BJ134" s="252" t="s">
        <v>1215</v>
      </c>
      <c r="BK134" s="254" t="s">
        <v>1131</v>
      </c>
      <c r="BL134" s="254" t="s">
        <v>1082</v>
      </c>
      <c r="BM134" s="254" t="s">
        <v>1475</v>
      </c>
      <c r="BN134" s="271" t="s">
        <v>2235</v>
      </c>
      <c r="BO134" s="252"/>
      <c r="BP134" s="252"/>
      <c r="BQ134" s="270"/>
    </row>
    <row r="135" spans="1:69" s="272" customFormat="1" ht="278.39999999999998" hidden="1">
      <c r="A135" s="251" t="s">
        <v>1080</v>
      </c>
      <c r="B135" s="252" t="s">
        <v>2236</v>
      </c>
      <c r="C135" s="253" t="s">
        <v>345</v>
      </c>
      <c r="D135" s="254" t="s">
        <v>346</v>
      </c>
      <c r="E135" s="254" t="s">
        <v>347</v>
      </c>
      <c r="F135" s="254"/>
      <c r="G135" s="255"/>
      <c r="H135" s="255"/>
      <c r="I135" s="257" t="s">
        <v>2237</v>
      </c>
      <c r="J135" s="254" t="s">
        <v>2238</v>
      </c>
      <c r="K135" s="254" t="s">
        <v>2239</v>
      </c>
      <c r="L135" s="254"/>
      <c r="M135" s="255"/>
      <c r="N135" s="258" t="s">
        <v>1122</v>
      </c>
      <c r="O135" s="258"/>
      <c r="P135" s="255"/>
      <c r="Q135" s="259" t="s">
        <v>230</v>
      </c>
      <c r="R135" s="252"/>
      <c r="S135" s="261" t="s">
        <v>1124</v>
      </c>
      <c r="T135" s="273"/>
      <c r="U135" s="263" t="s">
        <v>1078</v>
      </c>
      <c r="V135" s="264" t="s">
        <v>1077</v>
      </c>
      <c r="W135" s="264" t="s">
        <v>1077</v>
      </c>
      <c r="X135" s="264" t="s">
        <v>1077</v>
      </c>
      <c r="Y135" s="264" t="s">
        <v>1077</v>
      </c>
      <c r="Z135" s="264" t="s">
        <v>1077</v>
      </c>
      <c r="AA135" s="264" t="s">
        <v>1077</v>
      </c>
      <c r="AB135" s="264" t="s">
        <v>1077</v>
      </c>
      <c r="AC135" s="264" t="s">
        <v>1077</v>
      </c>
      <c r="AD135" s="264" t="s">
        <v>1077</v>
      </c>
      <c r="AE135" s="264" t="s">
        <v>1077</v>
      </c>
      <c r="AF135" s="264" t="s">
        <v>1077</v>
      </c>
      <c r="AG135" s="264" t="s">
        <v>1077</v>
      </c>
      <c r="AH135" s="264" t="s">
        <v>1077</v>
      </c>
      <c r="AI135" s="264" t="s">
        <v>1077</v>
      </c>
      <c r="AJ135" s="264" t="s">
        <v>1077</v>
      </c>
      <c r="AK135" s="264" t="s">
        <v>1077</v>
      </c>
      <c r="AL135" s="264" t="s">
        <v>1077</v>
      </c>
      <c r="AM135" s="264" t="s">
        <v>1078</v>
      </c>
      <c r="AN135" s="264" t="s">
        <v>1077</v>
      </c>
      <c r="AO135" s="264" t="s">
        <v>1077</v>
      </c>
      <c r="AP135" s="264" t="s">
        <v>1077</v>
      </c>
      <c r="AQ135" s="265"/>
      <c r="AR135" s="265"/>
      <c r="AS135" s="266"/>
      <c r="AT135" s="267" t="s">
        <v>254</v>
      </c>
      <c r="AU135" s="257"/>
      <c r="AV135" s="253"/>
      <c r="AW135" s="268"/>
      <c r="AX135" s="253" t="s">
        <v>2240</v>
      </c>
      <c r="AY135" s="253" t="s">
        <v>1080</v>
      </c>
      <c r="AZ135" s="269"/>
      <c r="BA135" s="261" t="s">
        <v>1082</v>
      </c>
      <c r="BB135" s="252" t="s">
        <v>2241</v>
      </c>
      <c r="BC135" s="270" t="s">
        <v>2242</v>
      </c>
      <c r="BD135" s="261" t="s">
        <v>1104</v>
      </c>
      <c r="BE135" s="260" t="s">
        <v>2243</v>
      </c>
      <c r="BF135" s="252"/>
      <c r="BG135" s="252" t="s">
        <v>1128</v>
      </c>
      <c r="BH135" s="252" t="s">
        <v>1089</v>
      </c>
      <c r="BI135" s="252"/>
      <c r="BJ135" s="252"/>
      <c r="BK135" s="254"/>
      <c r="BL135" s="254" t="s">
        <v>1090</v>
      </c>
      <c r="BM135" s="254"/>
      <c r="BN135" s="271">
        <v>45485</v>
      </c>
      <c r="BO135" s="252"/>
      <c r="BP135" s="252"/>
      <c r="BQ135" s="270"/>
    </row>
    <row r="136" spans="1:69" s="272" customFormat="1" ht="90" hidden="1">
      <c r="A136" s="251" t="s">
        <v>1080</v>
      </c>
      <c r="B136" s="252" t="s">
        <v>2244</v>
      </c>
      <c r="C136" s="253" t="s">
        <v>349</v>
      </c>
      <c r="D136" s="254" t="s">
        <v>350</v>
      </c>
      <c r="E136" s="254" t="s">
        <v>351</v>
      </c>
      <c r="F136" s="254" t="s">
        <v>2245</v>
      </c>
      <c r="G136" s="255" t="s">
        <v>2246</v>
      </c>
      <c r="H136" s="256" t="s">
        <v>2247</v>
      </c>
      <c r="I136" s="257" t="s">
        <v>2248</v>
      </c>
      <c r="J136" s="254" t="s">
        <v>2249</v>
      </c>
      <c r="K136" s="254" t="s">
        <v>2250</v>
      </c>
      <c r="L136" s="254" t="s">
        <v>2251</v>
      </c>
      <c r="M136" s="255" t="s">
        <v>2252</v>
      </c>
      <c r="N136" s="258" t="s">
        <v>1122</v>
      </c>
      <c r="O136" s="258"/>
      <c r="P136" s="255"/>
      <c r="Q136" s="259" t="s">
        <v>225</v>
      </c>
      <c r="R136" s="260" t="s">
        <v>2253</v>
      </c>
      <c r="S136" s="261" t="s">
        <v>1124</v>
      </c>
      <c r="T136" s="273"/>
      <c r="U136" s="263" t="s">
        <v>1077</v>
      </c>
      <c r="V136" s="264" t="s">
        <v>1078</v>
      </c>
      <c r="W136" s="264" t="s">
        <v>1077</v>
      </c>
      <c r="X136" s="264" t="s">
        <v>1078</v>
      </c>
      <c r="Y136" s="264" t="s">
        <v>1077</v>
      </c>
      <c r="Z136" s="264" t="s">
        <v>1078</v>
      </c>
      <c r="AA136" s="264" t="s">
        <v>1077</v>
      </c>
      <c r="AB136" s="264" t="s">
        <v>1078</v>
      </c>
      <c r="AC136" s="264" t="s">
        <v>1077</v>
      </c>
      <c r="AD136" s="264" t="s">
        <v>1078</v>
      </c>
      <c r="AE136" s="264" t="s">
        <v>1077</v>
      </c>
      <c r="AF136" s="264" t="s">
        <v>1078</v>
      </c>
      <c r="AG136" s="264" t="s">
        <v>1077</v>
      </c>
      <c r="AH136" s="264" t="s">
        <v>1078</v>
      </c>
      <c r="AI136" s="264" t="s">
        <v>1077</v>
      </c>
      <c r="AJ136" s="264" t="s">
        <v>1077</v>
      </c>
      <c r="AK136" s="264" t="s">
        <v>1077</v>
      </c>
      <c r="AL136" s="264" t="s">
        <v>1077</v>
      </c>
      <c r="AM136" s="264" t="s">
        <v>1077</v>
      </c>
      <c r="AN136" s="264" t="s">
        <v>1077</v>
      </c>
      <c r="AO136" s="264" t="s">
        <v>1077</v>
      </c>
      <c r="AP136" s="264" t="s">
        <v>1077</v>
      </c>
      <c r="AQ136" s="265"/>
      <c r="AR136" s="265"/>
      <c r="AS136" s="266"/>
      <c r="AT136" s="267" t="s">
        <v>222</v>
      </c>
      <c r="AU136" s="257" t="s">
        <v>2254</v>
      </c>
      <c r="AV136" s="253" t="s">
        <v>1080</v>
      </c>
      <c r="AW136" s="268"/>
      <c r="AX136" s="253"/>
      <c r="AY136" s="253"/>
      <c r="AZ136" s="269"/>
      <c r="BA136" s="261" t="s">
        <v>1082</v>
      </c>
      <c r="BB136" s="252" t="s">
        <v>2255</v>
      </c>
      <c r="BC136" s="270" t="s">
        <v>2256</v>
      </c>
      <c r="BD136" s="261" t="s">
        <v>1085</v>
      </c>
      <c r="BE136" s="260" t="s">
        <v>2257</v>
      </c>
      <c r="BF136" s="252"/>
      <c r="BG136" s="252" t="s">
        <v>1390</v>
      </c>
      <c r="BH136" s="252" t="s">
        <v>1089</v>
      </c>
      <c r="BI136" s="252"/>
      <c r="BJ136" s="252"/>
      <c r="BK136" s="254"/>
      <c r="BL136" s="254" t="s">
        <v>1090</v>
      </c>
      <c r="BM136" s="254"/>
      <c r="BN136" s="271" t="s">
        <v>2258</v>
      </c>
      <c r="BO136" s="252"/>
      <c r="BP136" s="252"/>
      <c r="BQ136" s="270"/>
    </row>
    <row r="137" spans="1:69" s="272" customFormat="1" ht="104.4" hidden="1">
      <c r="A137" s="251" t="s">
        <v>1080</v>
      </c>
      <c r="B137" s="252" t="s">
        <v>348</v>
      </c>
      <c r="C137" s="253" t="s">
        <v>349</v>
      </c>
      <c r="D137" s="254" t="s">
        <v>350</v>
      </c>
      <c r="E137" s="254" t="s">
        <v>351</v>
      </c>
      <c r="F137" s="254" t="s">
        <v>2259</v>
      </c>
      <c r="G137" s="255" t="s">
        <v>2260</v>
      </c>
      <c r="H137" s="256" t="s">
        <v>2247</v>
      </c>
      <c r="I137" s="257" t="s">
        <v>2248</v>
      </c>
      <c r="J137" s="254" t="s">
        <v>2249</v>
      </c>
      <c r="K137" s="254" t="s">
        <v>2261</v>
      </c>
      <c r="L137" s="254" t="s">
        <v>2262</v>
      </c>
      <c r="M137" s="255" t="s">
        <v>2263</v>
      </c>
      <c r="N137" s="258" t="s">
        <v>1122</v>
      </c>
      <c r="O137" s="258"/>
      <c r="P137" s="255" t="s">
        <v>2264</v>
      </c>
      <c r="Q137" s="259" t="s">
        <v>225</v>
      </c>
      <c r="R137" s="260" t="s">
        <v>2265</v>
      </c>
      <c r="S137" s="261" t="s">
        <v>1124</v>
      </c>
      <c r="T137" s="273"/>
      <c r="U137" s="263" t="s">
        <v>1078</v>
      </c>
      <c r="V137" s="264" t="s">
        <v>1078</v>
      </c>
      <c r="W137" s="264" t="s">
        <v>1077</v>
      </c>
      <c r="X137" s="264" t="s">
        <v>1078</v>
      </c>
      <c r="Y137" s="264" t="s">
        <v>1077</v>
      </c>
      <c r="Z137" s="264" t="s">
        <v>1078</v>
      </c>
      <c r="AA137" s="264" t="s">
        <v>1077</v>
      </c>
      <c r="AB137" s="264" t="s">
        <v>1078</v>
      </c>
      <c r="AC137" s="264" t="s">
        <v>1077</v>
      </c>
      <c r="AD137" s="264" t="s">
        <v>1078</v>
      </c>
      <c r="AE137" s="264" t="s">
        <v>1077</v>
      </c>
      <c r="AF137" s="264" t="s">
        <v>1078</v>
      </c>
      <c r="AG137" s="264" t="s">
        <v>1077</v>
      </c>
      <c r="AH137" s="264" t="s">
        <v>1078</v>
      </c>
      <c r="AI137" s="264" t="s">
        <v>1077</v>
      </c>
      <c r="AJ137" s="264" t="s">
        <v>1078</v>
      </c>
      <c r="AK137" s="264" t="s">
        <v>1194</v>
      </c>
      <c r="AL137" s="264" t="s">
        <v>1077</v>
      </c>
      <c r="AM137" s="264" t="s">
        <v>1077</v>
      </c>
      <c r="AN137" s="264" t="s">
        <v>1077</v>
      </c>
      <c r="AO137" s="264" t="s">
        <v>1077</v>
      </c>
      <c r="AP137" s="264" t="s">
        <v>1077</v>
      </c>
      <c r="AQ137" s="265"/>
      <c r="AR137" s="265"/>
      <c r="AS137" s="266"/>
      <c r="AT137" s="267" t="s">
        <v>222</v>
      </c>
      <c r="AU137" s="257" t="s">
        <v>2254</v>
      </c>
      <c r="AV137" s="253" t="s">
        <v>1080</v>
      </c>
      <c r="AW137" s="268"/>
      <c r="AX137" s="253"/>
      <c r="AY137" s="253"/>
      <c r="AZ137" s="269"/>
      <c r="BA137" s="261" t="s">
        <v>1082</v>
      </c>
      <c r="BB137" s="252" t="s">
        <v>2266</v>
      </c>
      <c r="BC137" s="270" t="s">
        <v>2267</v>
      </c>
      <c r="BD137" s="261" t="s">
        <v>1085</v>
      </c>
      <c r="BE137" s="260" t="s">
        <v>2257</v>
      </c>
      <c r="BF137" s="252"/>
      <c r="BG137" s="252" t="s">
        <v>1390</v>
      </c>
      <c r="BH137" s="252" t="s">
        <v>1089</v>
      </c>
      <c r="BI137" s="252"/>
      <c r="BJ137" s="252"/>
      <c r="BK137" s="254"/>
      <c r="BL137" s="254" t="s">
        <v>1090</v>
      </c>
      <c r="BM137" s="254"/>
      <c r="BN137" s="271" t="s">
        <v>2258</v>
      </c>
      <c r="BO137" s="252"/>
      <c r="BP137" s="252"/>
      <c r="BQ137" s="270"/>
    </row>
    <row r="138" spans="1:69" s="272" customFormat="1" ht="90">
      <c r="A138" s="251" t="s">
        <v>1080</v>
      </c>
      <c r="B138" s="252" t="s">
        <v>352</v>
      </c>
      <c r="C138" s="253" t="s">
        <v>349</v>
      </c>
      <c r="D138" s="254" t="s">
        <v>350</v>
      </c>
      <c r="E138" s="254" t="s">
        <v>351</v>
      </c>
      <c r="F138" s="254" t="s">
        <v>2268</v>
      </c>
      <c r="G138" s="255" t="s">
        <v>2269</v>
      </c>
      <c r="H138" s="256" t="s">
        <v>2247</v>
      </c>
      <c r="I138" s="257" t="s">
        <v>2248</v>
      </c>
      <c r="J138" s="254" t="s">
        <v>2249</v>
      </c>
      <c r="K138" s="254" t="s">
        <v>2261</v>
      </c>
      <c r="L138" s="254" t="s">
        <v>2270</v>
      </c>
      <c r="M138" s="255" t="s">
        <v>2271</v>
      </c>
      <c r="N138" s="258" t="s">
        <v>1122</v>
      </c>
      <c r="O138" s="258" t="s">
        <v>1166</v>
      </c>
      <c r="P138" s="255" t="s">
        <v>2272</v>
      </c>
      <c r="Q138" s="259" t="s">
        <v>225</v>
      </c>
      <c r="R138" s="260" t="s">
        <v>2273</v>
      </c>
      <c r="S138" s="261" t="s">
        <v>225</v>
      </c>
      <c r="T138" s="262" t="s">
        <v>2274</v>
      </c>
      <c r="U138" s="263" t="s">
        <v>1078</v>
      </c>
      <c r="V138" s="264" t="s">
        <v>1078</v>
      </c>
      <c r="W138" s="264" t="s">
        <v>1078</v>
      </c>
      <c r="X138" s="264" t="s">
        <v>1078</v>
      </c>
      <c r="Y138" s="264" t="s">
        <v>1078</v>
      </c>
      <c r="Z138" s="264" t="s">
        <v>1078</v>
      </c>
      <c r="AA138" s="264" t="s">
        <v>1078</v>
      </c>
      <c r="AB138" s="264" t="s">
        <v>1078</v>
      </c>
      <c r="AC138" s="264" t="s">
        <v>1078</v>
      </c>
      <c r="AD138" s="264" t="s">
        <v>1078</v>
      </c>
      <c r="AE138" s="264" t="s">
        <v>1078</v>
      </c>
      <c r="AF138" s="264" t="s">
        <v>1078</v>
      </c>
      <c r="AG138" s="264" t="s">
        <v>1078</v>
      </c>
      <c r="AH138" s="264" t="s">
        <v>1078</v>
      </c>
      <c r="AI138" s="264" t="s">
        <v>1078</v>
      </c>
      <c r="AJ138" s="264" t="s">
        <v>1077</v>
      </c>
      <c r="AK138" s="264" t="s">
        <v>1077</v>
      </c>
      <c r="AL138" s="264" t="s">
        <v>1077</v>
      </c>
      <c r="AM138" s="264" t="s">
        <v>1077</v>
      </c>
      <c r="AN138" s="264" t="s">
        <v>1077</v>
      </c>
      <c r="AO138" s="264" t="s">
        <v>1077</v>
      </c>
      <c r="AP138" s="264" t="s">
        <v>1077</v>
      </c>
      <c r="AQ138" s="265"/>
      <c r="AR138" s="265"/>
      <c r="AS138" s="266"/>
      <c r="AT138" s="267" t="s">
        <v>222</v>
      </c>
      <c r="AU138" s="257" t="s">
        <v>2254</v>
      </c>
      <c r="AV138" s="253" t="s">
        <v>1080</v>
      </c>
      <c r="AW138" s="268"/>
      <c r="AX138" s="253"/>
      <c r="AY138" s="253"/>
      <c r="AZ138" s="269"/>
      <c r="BA138" s="261" t="s">
        <v>1082</v>
      </c>
      <c r="BB138" s="252" t="s">
        <v>2275</v>
      </c>
      <c r="BC138" s="270" t="s">
        <v>2276</v>
      </c>
      <c r="BD138" s="261" t="s">
        <v>1085</v>
      </c>
      <c r="BE138" s="260" t="s">
        <v>2257</v>
      </c>
      <c r="BF138" s="252"/>
      <c r="BG138" s="252" t="s">
        <v>1390</v>
      </c>
      <c r="BH138" s="252" t="s">
        <v>1089</v>
      </c>
      <c r="BI138" s="252"/>
      <c r="BJ138" s="252"/>
      <c r="BK138" s="254"/>
      <c r="BL138" s="254" t="s">
        <v>1090</v>
      </c>
      <c r="BM138" s="254"/>
      <c r="BN138" s="271" t="s">
        <v>2258</v>
      </c>
      <c r="BO138" s="252"/>
      <c r="BP138" s="252"/>
      <c r="BQ138" s="270"/>
    </row>
    <row r="139" spans="1:69" s="272" customFormat="1" ht="90" hidden="1">
      <c r="A139" s="251" t="s">
        <v>1080</v>
      </c>
      <c r="B139" s="252" t="s">
        <v>2277</v>
      </c>
      <c r="C139" s="253" t="s">
        <v>349</v>
      </c>
      <c r="D139" s="254" t="s">
        <v>350</v>
      </c>
      <c r="E139" s="254" t="s">
        <v>351</v>
      </c>
      <c r="F139" s="254" t="s">
        <v>2278</v>
      </c>
      <c r="G139" s="255" t="s">
        <v>2279</v>
      </c>
      <c r="H139" s="256" t="s">
        <v>2247</v>
      </c>
      <c r="I139" s="257" t="s">
        <v>2248</v>
      </c>
      <c r="J139" s="254" t="s">
        <v>2249</v>
      </c>
      <c r="K139" s="254" t="s">
        <v>2261</v>
      </c>
      <c r="L139" s="254" t="s">
        <v>2280</v>
      </c>
      <c r="M139" s="255" t="s">
        <v>2281</v>
      </c>
      <c r="N139" s="258" t="s">
        <v>1122</v>
      </c>
      <c r="O139" s="258" t="s">
        <v>1166</v>
      </c>
      <c r="P139" s="255" t="s">
        <v>2282</v>
      </c>
      <c r="Q139" s="259" t="s">
        <v>225</v>
      </c>
      <c r="R139" s="260" t="s">
        <v>2283</v>
      </c>
      <c r="S139" s="261" t="s">
        <v>225</v>
      </c>
      <c r="T139" s="262" t="s">
        <v>2283</v>
      </c>
      <c r="U139" s="263" t="s">
        <v>1077</v>
      </c>
      <c r="V139" s="264" t="s">
        <v>1077</v>
      </c>
      <c r="W139" s="264" t="s">
        <v>1077</v>
      </c>
      <c r="X139" s="264" t="s">
        <v>1078</v>
      </c>
      <c r="Y139" s="264" t="s">
        <v>1078</v>
      </c>
      <c r="Z139" s="264" t="s">
        <v>1077</v>
      </c>
      <c r="AA139" s="264" t="s">
        <v>1077</v>
      </c>
      <c r="AB139" s="264" t="s">
        <v>1077</v>
      </c>
      <c r="AC139" s="264" t="s">
        <v>1077</v>
      </c>
      <c r="AD139" s="264" t="s">
        <v>1077</v>
      </c>
      <c r="AE139" s="264" t="s">
        <v>1077</v>
      </c>
      <c r="AF139" s="264" t="s">
        <v>1078</v>
      </c>
      <c r="AG139" s="264" t="s">
        <v>1078</v>
      </c>
      <c r="AH139" s="264" t="s">
        <v>1077</v>
      </c>
      <c r="AI139" s="264" t="s">
        <v>1077</v>
      </c>
      <c r="AJ139" s="264" t="s">
        <v>1077</v>
      </c>
      <c r="AK139" s="264" t="s">
        <v>1077</v>
      </c>
      <c r="AL139" s="264" t="s">
        <v>1077</v>
      </c>
      <c r="AM139" s="264" t="s">
        <v>1077</v>
      </c>
      <c r="AN139" s="264" t="s">
        <v>1077</v>
      </c>
      <c r="AO139" s="264" t="s">
        <v>1077</v>
      </c>
      <c r="AP139" s="264" t="s">
        <v>1077</v>
      </c>
      <c r="AQ139" s="265"/>
      <c r="AR139" s="265"/>
      <c r="AS139" s="266"/>
      <c r="AT139" s="267" t="s">
        <v>287</v>
      </c>
      <c r="AU139" s="257" t="s">
        <v>2254</v>
      </c>
      <c r="AV139" s="253" t="s">
        <v>1080</v>
      </c>
      <c r="AW139" s="268"/>
      <c r="AX139" s="253" t="s">
        <v>1128</v>
      </c>
      <c r="AY139" s="253" t="s">
        <v>1080</v>
      </c>
      <c r="AZ139" s="269" t="s">
        <v>2284</v>
      </c>
      <c r="BA139" s="261" t="s">
        <v>1082</v>
      </c>
      <c r="BB139" s="252" t="s">
        <v>2285</v>
      </c>
      <c r="BC139" s="270" t="s">
        <v>2286</v>
      </c>
      <c r="BD139" s="261" t="s">
        <v>1085</v>
      </c>
      <c r="BE139" s="260" t="s">
        <v>2257</v>
      </c>
      <c r="BF139" s="252"/>
      <c r="BG139" s="252" t="s">
        <v>1390</v>
      </c>
      <c r="BH139" s="252" t="s">
        <v>1089</v>
      </c>
      <c r="BI139" s="252"/>
      <c r="BJ139" s="252"/>
      <c r="BK139" s="254"/>
      <c r="BL139" s="254" t="s">
        <v>1090</v>
      </c>
      <c r="BM139" s="254"/>
      <c r="BN139" s="271" t="s">
        <v>2258</v>
      </c>
      <c r="BO139" s="252"/>
      <c r="BP139" s="252"/>
      <c r="BQ139" s="270"/>
    </row>
    <row r="140" spans="1:69" s="272" customFormat="1" ht="90" hidden="1">
      <c r="A140" s="251" t="s">
        <v>1080</v>
      </c>
      <c r="B140" s="252" t="s">
        <v>2287</v>
      </c>
      <c r="C140" s="253" t="s">
        <v>349</v>
      </c>
      <c r="D140" s="254" t="s">
        <v>350</v>
      </c>
      <c r="E140" s="254" t="s">
        <v>351</v>
      </c>
      <c r="F140" s="254" t="s">
        <v>2288</v>
      </c>
      <c r="G140" s="255" t="s">
        <v>2289</v>
      </c>
      <c r="H140" s="256" t="s">
        <v>2247</v>
      </c>
      <c r="I140" s="257" t="s">
        <v>2248</v>
      </c>
      <c r="J140" s="254" t="s">
        <v>2249</v>
      </c>
      <c r="K140" s="254" t="s">
        <v>2261</v>
      </c>
      <c r="L140" s="254" t="s">
        <v>2290</v>
      </c>
      <c r="M140" s="255" t="s">
        <v>2291</v>
      </c>
      <c r="N140" s="258" t="s">
        <v>1122</v>
      </c>
      <c r="O140" s="258" t="s">
        <v>1166</v>
      </c>
      <c r="P140" s="255"/>
      <c r="Q140" s="259" t="s">
        <v>225</v>
      </c>
      <c r="R140" s="260" t="s">
        <v>2292</v>
      </c>
      <c r="S140" s="261" t="s">
        <v>225</v>
      </c>
      <c r="T140" s="262" t="s">
        <v>2292</v>
      </c>
      <c r="U140" s="263" t="s">
        <v>1077</v>
      </c>
      <c r="V140" s="264" t="s">
        <v>1077</v>
      </c>
      <c r="W140" s="264" t="s">
        <v>1077</v>
      </c>
      <c r="X140" s="264" t="s">
        <v>1078</v>
      </c>
      <c r="Y140" s="264" t="s">
        <v>1078</v>
      </c>
      <c r="Z140" s="264" t="s">
        <v>1077</v>
      </c>
      <c r="AA140" s="264" t="s">
        <v>1077</v>
      </c>
      <c r="AB140" s="264" t="s">
        <v>1077</v>
      </c>
      <c r="AC140" s="264" t="s">
        <v>1077</v>
      </c>
      <c r="AD140" s="264" t="s">
        <v>1077</v>
      </c>
      <c r="AE140" s="264" t="s">
        <v>1077</v>
      </c>
      <c r="AF140" s="264" t="s">
        <v>1078</v>
      </c>
      <c r="AG140" s="264" t="s">
        <v>1078</v>
      </c>
      <c r="AH140" s="264" t="s">
        <v>1077</v>
      </c>
      <c r="AI140" s="264" t="s">
        <v>1077</v>
      </c>
      <c r="AJ140" s="264" t="s">
        <v>1077</v>
      </c>
      <c r="AK140" s="264" t="s">
        <v>1077</v>
      </c>
      <c r="AL140" s="264" t="s">
        <v>1077</v>
      </c>
      <c r="AM140" s="264" t="s">
        <v>1077</v>
      </c>
      <c r="AN140" s="264" t="s">
        <v>1077</v>
      </c>
      <c r="AO140" s="264" t="s">
        <v>1077</v>
      </c>
      <c r="AP140" s="264" t="s">
        <v>1077</v>
      </c>
      <c r="AQ140" s="265"/>
      <c r="AR140" s="265"/>
      <c r="AS140" s="266"/>
      <c r="AT140" s="267" t="s">
        <v>287</v>
      </c>
      <c r="AU140" s="257" t="s">
        <v>2254</v>
      </c>
      <c r="AV140" s="253" t="s">
        <v>1080</v>
      </c>
      <c r="AW140" s="268"/>
      <c r="AX140" s="253" t="s">
        <v>1128</v>
      </c>
      <c r="AY140" s="253" t="s">
        <v>1080</v>
      </c>
      <c r="AZ140" s="269" t="s">
        <v>2284</v>
      </c>
      <c r="BA140" s="261" t="s">
        <v>1082</v>
      </c>
      <c r="BB140" s="252" t="s">
        <v>2293</v>
      </c>
      <c r="BC140" s="270" t="s">
        <v>2294</v>
      </c>
      <c r="BD140" s="261" t="s">
        <v>1085</v>
      </c>
      <c r="BE140" s="260" t="s">
        <v>2257</v>
      </c>
      <c r="BF140" s="252"/>
      <c r="BG140" s="252" t="s">
        <v>1390</v>
      </c>
      <c r="BH140" s="252" t="s">
        <v>1089</v>
      </c>
      <c r="BI140" s="252"/>
      <c r="BJ140" s="252"/>
      <c r="BK140" s="254"/>
      <c r="BL140" s="254" t="s">
        <v>1090</v>
      </c>
      <c r="BM140" s="254"/>
      <c r="BN140" s="271" t="s">
        <v>2258</v>
      </c>
      <c r="BO140" s="252"/>
      <c r="BP140" s="252"/>
      <c r="BQ140" s="270"/>
    </row>
    <row r="141" spans="1:69" s="272" customFormat="1" ht="278.39999999999998" hidden="1">
      <c r="A141" s="251" t="s">
        <v>1080</v>
      </c>
      <c r="B141" s="252" t="s">
        <v>2295</v>
      </c>
      <c r="C141" s="253" t="s">
        <v>349</v>
      </c>
      <c r="D141" s="254" t="s">
        <v>350</v>
      </c>
      <c r="E141" s="254" t="s">
        <v>2296</v>
      </c>
      <c r="F141" s="254" t="s">
        <v>2297</v>
      </c>
      <c r="G141" s="255" t="s">
        <v>2298</v>
      </c>
      <c r="H141" s="256" t="s">
        <v>2247</v>
      </c>
      <c r="I141" s="257" t="s">
        <v>2248</v>
      </c>
      <c r="J141" s="254" t="s">
        <v>2249</v>
      </c>
      <c r="K141" s="254" t="s">
        <v>2299</v>
      </c>
      <c r="L141" s="254" t="s">
        <v>2300</v>
      </c>
      <c r="M141" s="255" t="s">
        <v>2301</v>
      </c>
      <c r="N141" s="258" t="s">
        <v>1122</v>
      </c>
      <c r="O141" s="258" t="s">
        <v>1166</v>
      </c>
      <c r="P141" s="255" t="s">
        <v>2302</v>
      </c>
      <c r="Q141" s="259" t="s">
        <v>225</v>
      </c>
      <c r="R141" s="285" t="s">
        <v>2303</v>
      </c>
      <c r="S141" s="261" t="s">
        <v>225</v>
      </c>
      <c r="T141" s="273" t="s">
        <v>2304</v>
      </c>
      <c r="U141" s="263" t="s">
        <v>1077</v>
      </c>
      <c r="V141" s="264" t="s">
        <v>1077</v>
      </c>
      <c r="W141" s="264" t="s">
        <v>1077</v>
      </c>
      <c r="X141" s="264" t="s">
        <v>1078</v>
      </c>
      <c r="Y141" s="264" t="s">
        <v>1078</v>
      </c>
      <c r="Z141" s="264" t="s">
        <v>1077</v>
      </c>
      <c r="AA141" s="264" t="s">
        <v>1077</v>
      </c>
      <c r="AB141" s="264" t="s">
        <v>1077</v>
      </c>
      <c r="AC141" s="264" t="s">
        <v>1077</v>
      </c>
      <c r="AD141" s="264" t="s">
        <v>1077</v>
      </c>
      <c r="AE141" s="264" t="s">
        <v>1077</v>
      </c>
      <c r="AF141" s="264" t="s">
        <v>1077</v>
      </c>
      <c r="AG141" s="264" t="s">
        <v>1077</v>
      </c>
      <c r="AH141" s="264" t="s">
        <v>1077</v>
      </c>
      <c r="AI141" s="264" t="s">
        <v>1077</v>
      </c>
      <c r="AJ141" s="264" t="s">
        <v>1077</v>
      </c>
      <c r="AK141" s="264" t="s">
        <v>1077</v>
      </c>
      <c r="AL141" s="264" t="s">
        <v>1077</v>
      </c>
      <c r="AM141" s="264" t="s">
        <v>1077</v>
      </c>
      <c r="AN141" s="264" t="s">
        <v>1077</v>
      </c>
      <c r="AO141" s="264" t="s">
        <v>1077</v>
      </c>
      <c r="AP141" s="264" t="s">
        <v>1077</v>
      </c>
      <c r="AQ141" s="265"/>
      <c r="AR141" s="265"/>
      <c r="AS141" s="266"/>
      <c r="AT141" s="267" t="s">
        <v>287</v>
      </c>
      <c r="AU141" s="257" t="s">
        <v>2254</v>
      </c>
      <c r="AV141" s="253" t="s">
        <v>1080</v>
      </c>
      <c r="AW141" s="268"/>
      <c r="AX141" s="253" t="s">
        <v>1128</v>
      </c>
      <c r="AY141" s="253" t="s">
        <v>1080</v>
      </c>
      <c r="AZ141" s="269" t="s">
        <v>2284</v>
      </c>
      <c r="BA141" s="261" t="s">
        <v>1082</v>
      </c>
      <c r="BB141" s="252" t="s">
        <v>2305</v>
      </c>
      <c r="BC141" s="270" t="s">
        <v>2306</v>
      </c>
      <c r="BD141" s="261" t="s">
        <v>1085</v>
      </c>
      <c r="BE141" s="260" t="s">
        <v>2257</v>
      </c>
      <c r="BF141" s="252"/>
      <c r="BG141" s="252" t="s">
        <v>1390</v>
      </c>
      <c r="BH141" s="252" t="s">
        <v>1089</v>
      </c>
      <c r="BI141" s="252"/>
      <c r="BJ141" s="252"/>
      <c r="BK141" s="254"/>
      <c r="BL141" s="254" t="s">
        <v>1090</v>
      </c>
      <c r="BM141" s="254"/>
      <c r="BN141" s="271" t="s">
        <v>2258</v>
      </c>
      <c r="BO141" s="252" t="s">
        <v>2307</v>
      </c>
      <c r="BP141" s="252" t="s">
        <v>2308</v>
      </c>
      <c r="BQ141" s="270"/>
    </row>
    <row r="142" spans="1:69" s="272" customFormat="1" ht="90">
      <c r="A142" s="251" t="s">
        <v>1080</v>
      </c>
      <c r="B142" s="252" t="s">
        <v>2309</v>
      </c>
      <c r="C142" s="253" t="s">
        <v>349</v>
      </c>
      <c r="D142" s="254" t="s">
        <v>350</v>
      </c>
      <c r="E142" s="254" t="s">
        <v>354</v>
      </c>
      <c r="F142" s="254" t="s">
        <v>2310</v>
      </c>
      <c r="G142" s="255" t="s">
        <v>2311</v>
      </c>
      <c r="H142" s="256" t="s">
        <v>2247</v>
      </c>
      <c r="I142" s="257" t="s">
        <v>2248</v>
      </c>
      <c r="J142" s="254" t="s">
        <v>2249</v>
      </c>
      <c r="K142" s="254" t="s">
        <v>2312</v>
      </c>
      <c r="L142" s="254" t="s">
        <v>2313</v>
      </c>
      <c r="M142" s="255" t="s">
        <v>2314</v>
      </c>
      <c r="N142" s="258" t="s">
        <v>1122</v>
      </c>
      <c r="O142" s="258" t="s">
        <v>1166</v>
      </c>
      <c r="P142" s="255"/>
      <c r="Q142" s="259" t="s">
        <v>225</v>
      </c>
      <c r="R142" s="260" t="s">
        <v>2315</v>
      </c>
      <c r="S142" s="261" t="s">
        <v>225</v>
      </c>
      <c r="T142" s="262" t="s">
        <v>2315</v>
      </c>
      <c r="U142" s="263" t="s">
        <v>1078</v>
      </c>
      <c r="V142" s="264" t="s">
        <v>1078</v>
      </c>
      <c r="W142" s="264" t="s">
        <v>1078</v>
      </c>
      <c r="X142" s="264" t="s">
        <v>1078</v>
      </c>
      <c r="Y142" s="264" t="s">
        <v>1078</v>
      </c>
      <c r="Z142" s="264" t="s">
        <v>1078</v>
      </c>
      <c r="AA142" s="264" t="s">
        <v>1078</v>
      </c>
      <c r="AB142" s="264" t="s">
        <v>1078</v>
      </c>
      <c r="AC142" s="264" t="s">
        <v>1078</v>
      </c>
      <c r="AD142" s="264" t="s">
        <v>1078</v>
      </c>
      <c r="AE142" s="264" t="s">
        <v>1078</v>
      </c>
      <c r="AF142" s="264" t="s">
        <v>1078</v>
      </c>
      <c r="AG142" s="264" t="s">
        <v>1078</v>
      </c>
      <c r="AH142" s="264" t="s">
        <v>1078</v>
      </c>
      <c r="AI142" s="264" t="s">
        <v>1078</v>
      </c>
      <c r="AJ142" s="264" t="s">
        <v>1077</v>
      </c>
      <c r="AK142" s="264" t="s">
        <v>1077</v>
      </c>
      <c r="AL142" s="264" t="s">
        <v>1077</v>
      </c>
      <c r="AM142" s="264" t="s">
        <v>1077</v>
      </c>
      <c r="AN142" s="264" t="s">
        <v>1077</v>
      </c>
      <c r="AO142" s="264" t="s">
        <v>1077</v>
      </c>
      <c r="AP142" s="264" t="s">
        <v>1077</v>
      </c>
      <c r="AQ142" s="265"/>
      <c r="AR142" s="265"/>
      <c r="AS142" s="266"/>
      <c r="AT142" s="267" t="s">
        <v>287</v>
      </c>
      <c r="AU142" s="257" t="s">
        <v>2254</v>
      </c>
      <c r="AV142" s="253" t="s">
        <v>1080</v>
      </c>
      <c r="AW142" s="268"/>
      <c r="AX142" s="253" t="s">
        <v>1128</v>
      </c>
      <c r="AY142" s="253" t="s">
        <v>1080</v>
      </c>
      <c r="AZ142" s="269" t="s">
        <v>2284</v>
      </c>
      <c r="BA142" s="261" t="s">
        <v>1082</v>
      </c>
      <c r="BB142" s="252" t="s">
        <v>2316</v>
      </c>
      <c r="BC142" s="270" t="s">
        <v>2317</v>
      </c>
      <c r="BD142" s="261" t="s">
        <v>1085</v>
      </c>
      <c r="BE142" s="260" t="s">
        <v>2257</v>
      </c>
      <c r="BF142" s="252"/>
      <c r="BG142" s="252" t="s">
        <v>1390</v>
      </c>
      <c r="BH142" s="252" t="s">
        <v>1089</v>
      </c>
      <c r="BI142" s="252"/>
      <c r="BJ142" s="252"/>
      <c r="BK142" s="254"/>
      <c r="BL142" s="254" t="s">
        <v>1090</v>
      </c>
      <c r="BM142" s="254"/>
      <c r="BN142" s="271" t="s">
        <v>2258</v>
      </c>
      <c r="BO142" s="252"/>
      <c r="BP142" s="252"/>
      <c r="BQ142" s="270"/>
    </row>
    <row r="143" spans="1:69" s="272" customFormat="1" ht="156.6">
      <c r="A143" s="251" t="s">
        <v>1080</v>
      </c>
      <c r="B143" s="252" t="s">
        <v>355</v>
      </c>
      <c r="C143" s="253" t="s">
        <v>356</v>
      </c>
      <c r="D143" s="254" t="s">
        <v>357</v>
      </c>
      <c r="E143" s="254" t="s">
        <v>358</v>
      </c>
      <c r="F143" s="254" t="s">
        <v>2318</v>
      </c>
      <c r="G143" s="255" t="s">
        <v>2319</v>
      </c>
      <c r="H143" s="256" t="s">
        <v>2320</v>
      </c>
      <c r="I143" s="257" t="s">
        <v>2321</v>
      </c>
      <c r="J143" s="254" t="s">
        <v>2322</v>
      </c>
      <c r="K143" s="254" t="s">
        <v>2323</v>
      </c>
      <c r="L143" s="254" t="s">
        <v>2324</v>
      </c>
      <c r="M143" s="255" t="s">
        <v>2325</v>
      </c>
      <c r="N143" s="258" t="s">
        <v>1122</v>
      </c>
      <c r="O143" s="258" t="s">
        <v>1166</v>
      </c>
      <c r="P143" s="255" t="s">
        <v>2326</v>
      </c>
      <c r="Q143" s="259" t="s">
        <v>225</v>
      </c>
      <c r="R143" s="260" t="s">
        <v>2327</v>
      </c>
      <c r="S143" s="261" t="s">
        <v>225</v>
      </c>
      <c r="T143" s="262" t="s">
        <v>2328</v>
      </c>
      <c r="U143" s="263" t="s">
        <v>1078</v>
      </c>
      <c r="V143" s="264" t="s">
        <v>1078</v>
      </c>
      <c r="W143" s="264" t="s">
        <v>1078</v>
      </c>
      <c r="X143" s="264" t="s">
        <v>1078</v>
      </c>
      <c r="Y143" s="264" t="s">
        <v>1078</v>
      </c>
      <c r="Z143" s="264" t="s">
        <v>1078</v>
      </c>
      <c r="AA143" s="264" t="s">
        <v>1078</v>
      </c>
      <c r="AB143" s="264" t="s">
        <v>1078</v>
      </c>
      <c r="AC143" s="264" t="s">
        <v>1078</v>
      </c>
      <c r="AD143" s="264" t="s">
        <v>1078</v>
      </c>
      <c r="AE143" s="264" t="s">
        <v>1078</v>
      </c>
      <c r="AF143" s="264" t="s">
        <v>1078</v>
      </c>
      <c r="AG143" s="264" t="s">
        <v>1078</v>
      </c>
      <c r="AH143" s="264" t="s">
        <v>1078</v>
      </c>
      <c r="AI143" s="264" t="s">
        <v>1078</v>
      </c>
      <c r="AJ143" s="264" t="s">
        <v>1077</v>
      </c>
      <c r="AK143" s="264" t="s">
        <v>1077</v>
      </c>
      <c r="AL143" s="264" t="s">
        <v>1077</v>
      </c>
      <c r="AM143" s="264" t="s">
        <v>1077</v>
      </c>
      <c r="AN143" s="264" t="s">
        <v>1077</v>
      </c>
      <c r="AO143" s="264" t="s">
        <v>1078</v>
      </c>
      <c r="AP143" s="264" t="s">
        <v>1078</v>
      </c>
      <c r="AQ143" s="265" t="s">
        <v>1146</v>
      </c>
      <c r="AR143" s="265" t="s">
        <v>1169</v>
      </c>
      <c r="AS143" s="266" t="s">
        <v>1147</v>
      </c>
      <c r="AT143" s="267" t="s">
        <v>254</v>
      </c>
      <c r="AU143" s="257"/>
      <c r="AV143" s="253"/>
      <c r="AW143" s="268"/>
      <c r="AX143" s="253" t="s">
        <v>1962</v>
      </c>
      <c r="AY143" s="253" t="s">
        <v>1080</v>
      </c>
      <c r="AZ143" s="269" t="s">
        <v>2329</v>
      </c>
      <c r="BA143" s="261" t="s">
        <v>1082</v>
      </c>
      <c r="BB143" s="252" t="s">
        <v>2330</v>
      </c>
      <c r="BC143" s="270" t="s">
        <v>2331</v>
      </c>
      <c r="BD143" s="261" t="s">
        <v>1126</v>
      </c>
      <c r="BE143" s="260" t="s">
        <v>2332</v>
      </c>
      <c r="BF143" s="252"/>
      <c r="BG143" s="252" t="s">
        <v>1780</v>
      </c>
      <c r="BH143" s="252" t="s">
        <v>1089</v>
      </c>
      <c r="BI143" s="252"/>
      <c r="BJ143" s="252" t="s">
        <v>1215</v>
      </c>
      <c r="BK143" s="254"/>
      <c r="BL143" s="254" t="s">
        <v>1090</v>
      </c>
      <c r="BM143" s="254"/>
      <c r="BN143" s="271" t="s">
        <v>1962</v>
      </c>
      <c r="BO143" s="252"/>
      <c r="BP143" s="252"/>
      <c r="BQ143" s="270"/>
    </row>
    <row r="144" spans="1:69" s="272" customFormat="1" ht="139.19999999999999" hidden="1">
      <c r="A144" s="251" t="s">
        <v>1080</v>
      </c>
      <c r="B144" s="252" t="s">
        <v>2333</v>
      </c>
      <c r="C144" s="253" t="s">
        <v>360</v>
      </c>
      <c r="D144" s="254" t="s">
        <v>361</v>
      </c>
      <c r="E144" s="254" t="s">
        <v>2334</v>
      </c>
      <c r="F144" s="254" t="s">
        <v>2335</v>
      </c>
      <c r="G144" s="255" t="s">
        <v>2336</v>
      </c>
      <c r="H144" s="256" t="s">
        <v>2337</v>
      </c>
      <c r="I144" s="257" t="s">
        <v>2338</v>
      </c>
      <c r="J144" s="254" t="s">
        <v>2339</v>
      </c>
      <c r="K144" s="254" t="s">
        <v>2340</v>
      </c>
      <c r="L144" s="254" t="s">
        <v>2341</v>
      </c>
      <c r="M144" s="255" t="s">
        <v>2342</v>
      </c>
      <c r="N144" s="258" t="s">
        <v>1122</v>
      </c>
      <c r="O144" s="258" t="s">
        <v>1166</v>
      </c>
      <c r="P144" s="255"/>
      <c r="Q144" s="259" t="s">
        <v>225</v>
      </c>
      <c r="R144" s="260" t="s">
        <v>2343</v>
      </c>
      <c r="S144" s="261" t="s">
        <v>225</v>
      </c>
      <c r="T144" s="262" t="s">
        <v>2344</v>
      </c>
      <c r="U144" s="263" t="s">
        <v>1077</v>
      </c>
      <c r="V144" s="264" t="s">
        <v>1077</v>
      </c>
      <c r="W144" s="264" t="s">
        <v>1077</v>
      </c>
      <c r="X144" s="264" t="s">
        <v>1077</v>
      </c>
      <c r="Y144" s="264" t="s">
        <v>1077</v>
      </c>
      <c r="Z144" s="264" t="s">
        <v>1077</v>
      </c>
      <c r="AA144" s="264" t="s">
        <v>1077</v>
      </c>
      <c r="AB144" s="264" t="s">
        <v>1077</v>
      </c>
      <c r="AC144" s="264" t="s">
        <v>1077</v>
      </c>
      <c r="AD144" s="264" t="s">
        <v>1077</v>
      </c>
      <c r="AE144" s="264" t="s">
        <v>1077</v>
      </c>
      <c r="AF144" s="264" t="s">
        <v>1077</v>
      </c>
      <c r="AG144" s="264" t="s">
        <v>1077</v>
      </c>
      <c r="AH144" s="264" t="s">
        <v>1077</v>
      </c>
      <c r="AI144" s="264" t="s">
        <v>1077</v>
      </c>
      <c r="AJ144" s="264" t="s">
        <v>1077</v>
      </c>
      <c r="AK144" s="264" t="s">
        <v>1077</v>
      </c>
      <c r="AL144" s="264" t="s">
        <v>1077</v>
      </c>
      <c r="AM144" s="264" t="s">
        <v>1077</v>
      </c>
      <c r="AN144" s="264" t="s">
        <v>1077</v>
      </c>
      <c r="AO144" s="264" t="s">
        <v>1078</v>
      </c>
      <c r="AP144" s="264" t="s">
        <v>1078</v>
      </c>
      <c r="AQ144" s="265" t="s">
        <v>1290</v>
      </c>
      <c r="AR144" s="265" t="s">
        <v>1180</v>
      </c>
      <c r="AS144" s="266"/>
      <c r="AT144" s="267" t="s">
        <v>222</v>
      </c>
      <c r="AU144" s="257" t="s">
        <v>2345</v>
      </c>
      <c r="AV144" s="253" t="s">
        <v>1080</v>
      </c>
      <c r="AW144" s="268" t="s">
        <v>2346</v>
      </c>
      <c r="AX144" s="253"/>
      <c r="AY144" s="253"/>
      <c r="AZ144" s="269"/>
      <c r="BA144" s="261" t="s">
        <v>1082</v>
      </c>
      <c r="BB144" s="252" t="s">
        <v>2336</v>
      </c>
      <c r="BC144" s="270" t="s">
        <v>2347</v>
      </c>
      <c r="BD144" s="261" t="s">
        <v>1085</v>
      </c>
      <c r="BE144" s="260" t="s">
        <v>2348</v>
      </c>
      <c r="BF144" s="252" t="s">
        <v>2349</v>
      </c>
      <c r="BG144" s="252" t="s">
        <v>1106</v>
      </c>
      <c r="BH144" s="252" t="s">
        <v>1082</v>
      </c>
      <c r="BI144" s="252" t="s">
        <v>2350</v>
      </c>
      <c r="BJ144" s="252" t="s">
        <v>1215</v>
      </c>
      <c r="BK144" s="254" t="s">
        <v>1131</v>
      </c>
      <c r="BL144" s="254" t="s">
        <v>1082</v>
      </c>
      <c r="BM144" s="254" t="s">
        <v>1457</v>
      </c>
      <c r="BN144" s="271" t="s">
        <v>2351</v>
      </c>
      <c r="BO144" s="252"/>
      <c r="BP144" s="252"/>
      <c r="BQ144" s="270"/>
    </row>
    <row r="145" spans="1:69" s="272" customFormat="1" ht="139.19999999999999">
      <c r="A145" s="251" t="s">
        <v>1080</v>
      </c>
      <c r="B145" s="252" t="s">
        <v>2352</v>
      </c>
      <c r="C145" s="253" t="s">
        <v>360</v>
      </c>
      <c r="D145" s="254" t="s">
        <v>361</v>
      </c>
      <c r="E145" s="254" t="s">
        <v>362</v>
      </c>
      <c r="F145" s="254" t="s">
        <v>2353</v>
      </c>
      <c r="G145" s="255" t="s">
        <v>2354</v>
      </c>
      <c r="H145" s="256" t="s">
        <v>2337</v>
      </c>
      <c r="I145" s="257" t="s">
        <v>2338</v>
      </c>
      <c r="J145" s="254" t="s">
        <v>2339</v>
      </c>
      <c r="K145" s="254" t="s">
        <v>2355</v>
      </c>
      <c r="L145" s="254" t="s">
        <v>2356</v>
      </c>
      <c r="M145" s="255" t="s">
        <v>2357</v>
      </c>
      <c r="N145" s="258" t="s">
        <v>1122</v>
      </c>
      <c r="O145" s="258" t="s">
        <v>1166</v>
      </c>
      <c r="P145" s="255" t="s">
        <v>2358</v>
      </c>
      <c r="Q145" s="259" t="s">
        <v>230</v>
      </c>
      <c r="R145" s="260" t="s">
        <v>2343</v>
      </c>
      <c r="S145" s="261" t="s">
        <v>230</v>
      </c>
      <c r="T145" s="273"/>
      <c r="U145" s="263" t="s">
        <v>1078</v>
      </c>
      <c r="V145" s="264" t="s">
        <v>1078</v>
      </c>
      <c r="W145" s="264" t="s">
        <v>1078</v>
      </c>
      <c r="X145" s="264" t="s">
        <v>1078</v>
      </c>
      <c r="Y145" s="264" t="s">
        <v>1078</v>
      </c>
      <c r="Z145" s="264" t="s">
        <v>1078</v>
      </c>
      <c r="AA145" s="264" t="s">
        <v>1078</v>
      </c>
      <c r="AB145" s="264" t="s">
        <v>1078</v>
      </c>
      <c r="AC145" s="264" t="s">
        <v>1078</v>
      </c>
      <c r="AD145" s="264" t="s">
        <v>1078</v>
      </c>
      <c r="AE145" s="264" t="s">
        <v>1078</v>
      </c>
      <c r="AF145" s="264" t="s">
        <v>1078</v>
      </c>
      <c r="AG145" s="264" t="s">
        <v>1078</v>
      </c>
      <c r="AH145" s="264" t="s">
        <v>1078</v>
      </c>
      <c r="AI145" s="264" t="s">
        <v>1078</v>
      </c>
      <c r="AJ145" s="264" t="s">
        <v>1078</v>
      </c>
      <c r="AK145" s="264" t="s">
        <v>1194</v>
      </c>
      <c r="AL145" s="264" t="s">
        <v>1194</v>
      </c>
      <c r="AM145" s="264" t="s">
        <v>1077</v>
      </c>
      <c r="AN145" s="264" t="s">
        <v>1194</v>
      </c>
      <c r="AO145" s="264" t="s">
        <v>1078</v>
      </c>
      <c r="AP145" s="264" t="s">
        <v>1078</v>
      </c>
      <c r="AQ145" s="265" t="s">
        <v>1180</v>
      </c>
      <c r="AR145" s="265" t="s">
        <v>1290</v>
      </c>
      <c r="AS145" s="266"/>
      <c r="AT145" s="267" t="s">
        <v>222</v>
      </c>
      <c r="AU145" s="257" t="s">
        <v>2345</v>
      </c>
      <c r="AV145" s="253" t="s">
        <v>1080</v>
      </c>
      <c r="AW145" s="268" t="s">
        <v>2346</v>
      </c>
      <c r="AX145" s="253"/>
      <c r="AY145" s="253"/>
      <c r="AZ145" s="269"/>
      <c r="BA145" s="261" t="s">
        <v>1082</v>
      </c>
      <c r="BB145" s="252" t="s">
        <v>2354</v>
      </c>
      <c r="BC145" s="270" t="s">
        <v>2359</v>
      </c>
      <c r="BD145" s="261" t="s">
        <v>1085</v>
      </c>
      <c r="BE145" s="260" t="s">
        <v>2348</v>
      </c>
      <c r="BF145" s="252" t="s">
        <v>2349</v>
      </c>
      <c r="BG145" s="252" t="s">
        <v>1106</v>
      </c>
      <c r="BH145" s="252" t="s">
        <v>1082</v>
      </c>
      <c r="BI145" s="252" t="s">
        <v>2350</v>
      </c>
      <c r="BJ145" s="252" t="s">
        <v>1215</v>
      </c>
      <c r="BK145" s="254" t="s">
        <v>1131</v>
      </c>
      <c r="BL145" s="254" t="s">
        <v>1082</v>
      </c>
      <c r="BM145" s="254" t="s">
        <v>1457</v>
      </c>
      <c r="BN145" s="271" t="s">
        <v>2351</v>
      </c>
      <c r="BO145" s="252"/>
      <c r="BP145" s="252"/>
      <c r="BQ145" s="270"/>
    </row>
    <row r="146" spans="1:69" s="272" customFormat="1" ht="139.19999999999999">
      <c r="A146" s="251" t="s">
        <v>1080</v>
      </c>
      <c r="B146" s="252" t="s">
        <v>363</v>
      </c>
      <c r="C146" s="253" t="s">
        <v>360</v>
      </c>
      <c r="D146" s="254" t="s">
        <v>361</v>
      </c>
      <c r="E146" s="254" t="s">
        <v>362</v>
      </c>
      <c r="F146" s="254" t="s">
        <v>1302</v>
      </c>
      <c r="G146" s="286" t="s">
        <v>2360</v>
      </c>
      <c r="H146" s="256" t="s">
        <v>2337</v>
      </c>
      <c r="I146" s="257" t="s">
        <v>2361</v>
      </c>
      <c r="J146" s="254" t="s">
        <v>2339</v>
      </c>
      <c r="K146" s="254" t="s">
        <v>2362</v>
      </c>
      <c r="L146" s="254" t="s">
        <v>2363</v>
      </c>
      <c r="M146" s="255" t="s">
        <v>2364</v>
      </c>
      <c r="N146" s="258" t="s">
        <v>1122</v>
      </c>
      <c r="O146" s="258" t="s">
        <v>1166</v>
      </c>
      <c r="P146" s="255" t="s">
        <v>2365</v>
      </c>
      <c r="Q146" s="259" t="s">
        <v>225</v>
      </c>
      <c r="R146" s="260" t="s">
        <v>2343</v>
      </c>
      <c r="S146" s="261" t="s">
        <v>225</v>
      </c>
      <c r="T146" s="262" t="s">
        <v>2344</v>
      </c>
      <c r="U146" s="263" t="s">
        <v>1078</v>
      </c>
      <c r="V146" s="264" t="s">
        <v>1078</v>
      </c>
      <c r="W146" s="264" t="s">
        <v>1078</v>
      </c>
      <c r="X146" s="264" t="s">
        <v>1078</v>
      </c>
      <c r="Y146" s="264" t="s">
        <v>1078</v>
      </c>
      <c r="Z146" s="264" t="s">
        <v>1078</v>
      </c>
      <c r="AA146" s="264" t="s">
        <v>1078</v>
      </c>
      <c r="AB146" s="264" t="s">
        <v>1078</v>
      </c>
      <c r="AC146" s="264" t="s">
        <v>1078</v>
      </c>
      <c r="AD146" s="264" t="s">
        <v>1078</v>
      </c>
      <c r="AE146" s="264" t="s">
        <v>1078</v>
      </c>
      <c r="AF146" s="264" t="s">
        <v>1078</v>
      </c>
      <c r="AG146" s="264" t="s">
        <v>1078</v>
      </c>
      <c r="AH146" s="264" t="s">
        <v>1078</v>
      </c>
      <c r="AI146" s="264" t="s">
        <v>1078</v>
      </c>
      <c r="AJ146" s="264" t="s">
        <v>1078</v>
      </c>
      <c r="AK146" s="264" t="s">
        <v>1194</v>
      </c>
      <c r="AL146" s="264" t="s">
        <v>1194</v>
      </c>
      <c r="AM146" s="264" t="s">
        <v>1077</v>
      </c>
      <c r="AN146" s="264" t="s">
        <v>1194</v>
      </c>
      <c r="AO146" s="264" t="s">
        <v>1078</v>
      </c>
      <c r="AP146" s="264" t="s">
        <v>1078</v>
      </c>
      <c r="AQ146" s="265" t="s">
        <v>1180</v>
      </c>
      <c r="AR146" s="265" t="s">
        <v>1290</v>
      </c>
      <c r="AS146" s="266"/>
      <c r="AT146" s="267" t="s">
        <v>222</v>
      </c>
      <c r="AU146" s="257" t="s">
        <v>2345</v>
      </c>
      <c r="AV146" s="253" t="s">
        <v>1080</v>
      </c>
      <c r="AW146" s="268" t="s">
        <v>2346</v>
      </c>
      <c r="AX146" s="253"/>
      <c r="AY146" s="253"/>
      <c r="AZ146" s="269"/>
      <c r="BA146" s="261" t="s">
        <v>1082</v>
      </c>
      <c r="BB146" s="252" t="s">
        <v>2360</v>
      </c>
      <c r="BC146" s="270" t="s">
        <v>2366</v>
      </c>
      <c r="BD146" s="261" t="s">
        <v>1085</v>
      </c>
      <c r="BE146" s="260" t="s">
        <v>2348</v>
      </c>
      <c r="BF146" s="252" t="s">
        <v>2349</v>
      </c>
      <c r="BG146" s="252" t="s">
        <v>1106</v>
      </c>
      <c r="BH146" s="252" t="s">
        <v>1082</v>
      </c>
      <c r="BI146" s="252" t="s">
        <v>2350</v>
      </c>
      <c r="BJ146" s="252" t="s">
        <v>1215</v>
      </c>
      <c r="BK146" s="254" t="s">
        <v>1131</v>
      </c>
      <c r="BL146" s="254" t="s">
        <v>1082</v>
      </c>
      <c r="BM146" s="254" t="s">
        <v>1457</v>
      </c>
      <c r="BN146" s="271" t="s">
        <v>2351</v>
      </c>
      <c r="BO146" s="252"/>
      <c r="BP146" s="252"/>
      <c r="BQ146" s="270"/>
    </row>
    <row r="147" spans="1:69" s="272" customFormat="1" ht="139.19999999999999" hidden="1">
      <c r="A147" s="251" t="s">
        <v>1080</v>
      </c>
      <c r="B147" s="252" t="s">
        <v>2367</v>
      </c>
      <c r="C147" s="253" t="s">
        <v>360</v>
      </c>
      <c r="D147" s="254" t="s">
        <v>2368</v>
      </c>
      <c r="E147" s="254"/>
      <c r="F147" s="254"/>
      <c r="G147" s="255"/>
      <c r="H147" s="255" t="s">
        <v>2369</v>
      </c>
      <c r="I147" s="257" t="s">
        <v>2338</v>
      </c>
      <c r="J147" s="254" t="s">
        <v>2009</v>
      </c>
      <c r="K147" s="254"/>
      <c r="L147" s="254"/>
      <c r="M147" s="255"/>
      <c r="N147" s="258"/>
      <c r="O147" s="258" t="s">
        <v>1166</v>
      </c>
      <c r="P147" s="255"/>
      <c r="Q147" s="259" t="s">
        <v>895</v>
      </c>
      <c r="R147" s="252"/>
      <c r="S147" s="261" t="s">
        <v>225</v>
      </c>
      <c r="T147" s="262" t="s">
        <v>2344</v>
      </c>
      <c r="U147" s="263" t="s">
        <v>1077</v>
      </c>
      <c r="V147" s="264" t="s">
        <v>1077</v>
      </c>
      <c r="W147" s="264" t="s">
        <v>1077</v>
      </c>
      <c r="X147" s="264" t="s">
        <v>1077</v>
      </c>
      <c r="Y147" s="264" t="s">
        <v>1077</v>
      </c>
      <c r="Z147" s="264" t="s">
        <v>1077</v>
      </c>
      <c r="AA147" s="264" t="s">
        <v>1077</v>
      </c>
      <c r="AB147" s="264" t="s">
        <v>1077</v>
      </c>
      <c r="AC147" s="264" t="s">
        <v>1077</v>
      </c>
      <c r="AD147" s="264" t="s">
        <v>1077</v>
      </c>
      <c r="AE147" s="264" t="s">
        <v>1077</v>
      </c>
      <c r="AF147" s="264" t="s">
        <v>1077</v>
      </c>
      <c r="AG147" s="264" t="s">
        <v>1077</v>
      </c>
      <c r="AH147" s="264" t="s">
        <v>1077</v>
      </c>
      <c r="AI147" s="264" t="s">
        <v>1077</v>
      </c>
      <c r="AJ147" s="264" t="s">
        <v>1077</v>
      </c>
      <c r="AK147" s="264" t="s">
        <v>1077</v>
      </c>
      <c r="AL147" s="264" t="s">
        <v>1077</v>
      </c>
      <c r="AM147" s="264" t="s">
        <v>1077</v>
      </c>
      <c r="AN147" s="264" t="s">
        <v>1077</v>
      </c>
      <c r="AO147" s="264" t="s">
        <v>1077</v>
      </c>
      <c r="AP147" s="264" t="s">
        <v>1078</v>
      </c>
      <c r="AQ147" s="265"/>
      <c r="AR147" s="265"/>
      <c r="AS147" s="266" t="s">
        <v>2370</v>
      </c>
      <c r="AT147" s="267" t="s">
        <v>222</v>
      </c>
      <c r="AU147" s="257" t="s">
        <v>2371</v>
      </c>
      <c r="AV147" s="253" t="s">
        <v>1080</v>
      </c>
      <c r="AW147" s="268"/>
      <c r="AX147" s="253"/>
      <c r="AY147" s="253"/>
      <c r="AZ147" s="269"/>
      <c r="BA147" s="261" t="s">
        <v>1082</v>
      </c>
      <c r="BB147" s="252" t="s">
        <v>2372</v>
      </c>
      <c r="BC147" s="270" t="s">
        <v>2373</v>
      </c>
      <c r="BD147" s="261" t="s">
        <v>1085</v>
      </c>
      <c r="BE147" s="260" t="s">
        <v>2374</v>
      </c>
      <c r="BF147" s="252"/>
      <c r="BG147" s="252" t="s">
        <v>1106</v>
      </c>
      <c r="BH147" s="252" t="s">
        <v>1082</v>
      </c>
      <c r="BI147" s="252" t="s">
        <v>2375</v>
      </c>
      <c r="BJ147" s="252" t="s">
        <v>1215</v>
      </c>
      <c r="BK147" s="254" t="s">
        <v>1131</v>
      </c>
      <c r="BL147" s="254" t="s">
        <v>1089</v>
      </c>
      <c r="BM147" s="254"/>
      <c r="BN147" s="271" t="s">
        <v>2376</v>
      </c>
      <c r="BO147" s="252" t="s">
        <v>2377</v>
      </c>
      <c r="BP147" s="252" t="s">
        <v>2378</v>
      </c>
      <c r="BQ147" s="270" t="s">
        <v>2379</v>
      </c>
    </row>
    <row r="148" spans="1:69" s="272" customFormat="1" ht="278.39999999999998">
      <c r="A148" s="251" t="s">
        <v>1080</v>
      </c>
      <c r="B148" s="252" t="s">
        <v>364</v>
      </c>
      <c r="C148" s="253" t="s">
        <v>365</v>
      </c>
      <c r="D148" s="254" t="s">
        <v>366</v>
      </c>
      <c r="E148" s="254" t="s">
        <v>367</v>
      </c>
      <c r="F148" s="254" t="s">
        <v>2380</v>
      </c>
      <c r="G148" s="255" t="s">
        <v>2380</v>
      </c>
      <c r="H148" s="256" t="s">
        <v>2381</v>
      </c>
      <c r="I148" s="257" t="s">
        <v>2382</v>
      </c>
      <c r="J148" s="254" t="s">
        <v>2383</v>
      </c>
      <c r="K148" s="254" t="s">
        <v>2384</v>
      </c>
      <c r="L148" s="254" t="s">
        <v>2385</v>
      </c>
      <c r="M148" s="255" t="s">
        <v>2385</v>
      </c>
      <c r="N148" s="258" t="s">
        <v>1122</v>
      </c>
      <c r="O148" s="258" t="s">
        <v>1166</v>
      </c>
      <c r="P148" s="255" t="s">
        <v>2386</v>
      </c>
      <c r="Q148" s="259" t="s">
        <v>230</v>
      </c>
      <c r="R148" s="252"/>
      <c r="S148" s="261" t="s">
        <v>230</v>
      </c>
      <c r="T148" s="273"/>
      <c r="U148" s="263" t="s">
        <v>1078</v>
      </c>
      <c r="V148" s="264" t="s">
        <v>1078</v>
      </c>
      <c r="W148" s="264" t="s">
        <v>1078</v>
      </c>
      <c r="X148" s="264" t="s">
        <v>1078</v>
      </c>
      <c r="Y148" s="264" t="s">
        <v>1078</v>
      </c>
      <c r="Z148" s="264" t="s">
        <v>1078</v>
      </c>
      <c r="AA148" s="264" t="s">
        <v>1078</v>
      </c>
      <c r="AB148" s="264" t="s">
        <v>1078</v>
      </c>
      <c r="AC148" s="264" t="s">
        <v>1078</v>
      </c>
      <c r="AD148" s="264" t="s">
        <v>1078</v>
      </c>
      <c r="AE148" s="264" t="s">
        <v>1078</v>
      </c>
      <c r="AF148" s="264" t="s">
        <v>1078</v>
      </c>
      <c r="AG148" s="264" t="s">
        <v>1078</v>
      </c>
      <c r="AH148" s="264" t="s">
        <v>1078</v>
      </c>
      <c r="AI148" s="264" t="s">
        <v>1078</v>
      </c>
      <c r="AJ148" s="264" t="s">
        <v>1077</v>
      </c>
      <c r="AK148" s="264" t="s">
        <v>1077</v>
      </c>
      <c r="AL148" s="264" t="s">
        <v>1077</v>
      </c>
      <c r="AM148" s="264" t="s">
        <v>1077</v>
      </c>
      <c r="AN148" s="264" t="s">
        <v>1077</v>
      </c>
      <c r="AO148" s="264" t="s">
        <v>1077</v>
      </c>
      <c r="AP148" s="264" t="s">
        <v>1077</v>
      </c>
      <c r="AQ148" s="265"/>
      <c r="AR148" s="265"/>
      <c r="AS148" s="266"/>
      <c r="AT148" s="267" t="s">
        <v>222</v>
      </c>
      <c r="AU148" s="257" t="s">
        <v>2387</v>
      </c>
      <c r="AV148" s="253" t="s">
        <v>1080</v>
      </c>
      <c r="AW148" s="268" t="s">
        <v>2388</v>
      </c>
      <c r="AX148" s="253"/>
      <c r="AY148" s="253"/>
      <c r="AZ148" s="269"/>
      <c r="BA148" s="261" t="s">
        <v>1082</v>
      </c>
      <c r="BB148" s="252" t="s">
        <v>2389</v>
      </c>
      <c r="BC148" s="270" t="s">
        <v>2390</v>
      </c>
      <c r="BD148" s="261" t="s">
        <v>1085</v>
      </c>
      <c r="BE148" s="252" t="s">
        <v>2391</v>
      </c>
      <c r="BF148" s="252" t="s">
        <v>2392</v>
      </c>
      <c r="BG148" s="252" t="s">
        <v>1390</v>
      </c>
      <c r="BH148" s="252" t="s">
        <v>1154</v>
      </c>
      <c r="BI148" s="252" t="s">
        <v>2393</v>
      </c>
      <c r="BJ148" s="252" t="s">
        <v>1215</v>
      </c>
      <c r="BK148" s="254" t="s">
        <v>1131</v>
      </c>
      <c r="BL148" s="254" t="s">
        <v>1090</v>
      </c>
      <c r="BM148" s="254"/>
      <c r="BN148" s="271" t="s">
        <v>2394</v>
      </c>
      <c r="BO148" s="252" t="s">
        <v>2395</v>
      </c>
      <c r="BP148" s="252" t="s">
        <v>2396</v>
      </c>
      <c r="BQ148" s="270" t="s">
        <v>2397</v>
      </c>
    </row>
    <row r="149" spans="1:69" s="272" customFormat="1" ht="400.2" hidden="1">
      <c r="A149" s="251" t="s">
        <v>1080</v>
      </c>
      <c r="B149" s="252" t="s">
        <v>2398</v>
      </c>
      <c r="C149" s="253" t="s">
        <v>365</v>
      </c>
      <c r="D149" s="254" t="s">
        <v>2399</v>
      </c>
      <c r="E149" s="254" t="s">
        <v>2400</v>
      </c>
      <c r="F149" s="254" t="s">
        <v>2401</v>
      </c>
      <c r="G149" s="255" t="s">
        <v>2402</v>
      </c>
      <c r="H149" s="255" t="s">
        <v>2403</v>
      </c>
      <c r="I149" s="257" t="s">
        <v>2382</v>
      </c>
      <c r="J149" s="254" t="s">
        <v>2404</v>
      </c>
      <c r="K149" s="254" t="s">
        <v>2405</v>
      </c>
      <c r="L149" s="254" t="s">
        <v>2406</v>
      </c>
      <c r="M149" s="255" t="s">
        <v>2407</v>
      </c>
      <c r="N149" s="258"/>
      <c r="O149" s="258" t="s">
        <v>1166</v>
      </c>
      <c r="P149" s="255" t="s">
        <v>2408</v>
      </c>
      <c r="Q149" s="287" t="s">
        <v>895</v>
      </c>
      <c r="R149" s="260" t="s">
        <v>2409</v>
      </c>
      <c r="S149" s="261" t="s">
        <v>225</v>
      </c>
      <c r="T149" s="262" t="s">
        <v>2409</v>
      </c>
      <c r="U149" s="263" t="s">
        <v>1077</v>
      </c>
      <c r="V149" s="264" t="s">
        <v>1077</v>
      </c>
      <c r="W149" s="264" t="s">
        <v>1078</v>
      </c>
      <c r="X149" s="264" t="s">
        <v>1077</v>
      </c>
      <c r="Y149" s="264" t="s">
        <v>1078</v>
      </c>
      <c r="Z149" s="264" t="s">
        <v>1077</v>
      </c>
      <c r="AA149" s="264" t="s">
        <v>1078</v>
      </c>
      <c r="AB149" s="264" t="s">
        <v>1077</v>
      </c>
      <c r="AC149" s="264" t="s">
        <v>1078</v>
      </c>
      <c r="AD149" s="264" t="s">
        <v>1077</v>
      </c>
      <c r="AE149" s="264" t="s">
        <v>1078</v>
      </c>
      <c r="AF149" s="264" t="s">
        <v>1077</v>
      </c>
      <c r="AG149" s="264" t="s">
        <v>1078</v>
      </c>
      <c r="AH149" s="264" t="s">
        <v>1077</v>
      </c>
      <c r="AI149" s="264" t="s">
        <v>1078</v>
      </c>
      <c r="AJ149" s="264" t="s">
        <v>1077</v>
      </c>
      <c r="AK149" s="264" t="s">
        <v>1077</v>
      </c>
      <c r="AL149" s="264" t="s">
        <v>1077</v>
      </c>
      <c r="AM149" s="264" t="s">
        <v>1077</v>
      </c>
      <c r="AN149" s="264" t="s">
        <v>1077</v>
      </c>
      <c r="AO149" s="264" t="s">
        <v>1077</v>
      </c>
      <c r="AP149" s="264" t="s">
        <v>1077</v>
      </c>
      <c r="AQ149" s="265"/>
      <c r="AR149" s="265"/>
      <c r="AS149" s="266"/>
      <c r="AT149" s="267" t="s">
        <v>222</v>
      </c>
      <c r="AU149" s="257" t="s">
        <v>2410</v>
      </c>
      <c r="AV149" s="253" t="s">
        <v>1080</v>
      </c>
      <c r="AW149" s="268"/>
      <c r="AX149" s="253"/>
      <c r="AY149" s="253"/>
      <c r="AZ149" s="269"/>
      <c r="BA149" s="261" t="s">
        <v>1082</v>
      </c>
      <c r="BB149" s="252" t="s">
        <v>2411</v>
      </c>
      <c r="BC149" s="270" t="s">
        <v>2412</v>
      </c>
      <c r="BD149" s="261" t="s">
        <v>1085</v>
      </c>
      <c r="BE149" s="260" t="s">
        <v>2413</v>
      </c>
      <c r="BF149" s="252"/>
      <c r="BG149" s="252" t="s">
        <v>1390</v>
      </c>
      <c r="BH149" s="252" t="s">
        <v>1082</v>
      </c>
      <c r="BI149" s="252" t="s">
        <v>2414</v>
      </c>
      <c r="BJ149" s="252" t="s">
        <v>1130</v>
      </c>
      <c r="BK149" s="254"/>
      <c r="BL149" s="254" t="s">
        <v>1082</v>
      </c>
      <c r="BM149" s="254" t="s">
        <v>1475</v>
      </c>
      <c r="BN149" s="271" t="s">
        <v>2415</v>
      </c>
      <c r="BO149" s="252" t="s">
        <v>2416</v>
      </c>
      <c r="BP149" s="252" t="s">
        <v>2417</v>
      </c>
      <c r="BQ149" s="270" t="s">
        <v>2418</v>
      </c>
    </row>
    <row r="150" spans="1:69" s="272" customFormat="1" ht="121.8">
      <c r="A150" s="251" t="s">
        <v>1080</v>
      </c>
      <c r="B150" s="252" t="s">
        <v>2419</v>
      </c>
      <c r="C150" s="253" t="s">
        <v>369</v>
      </c>
      <c r="D150" s="254" t="s">
        <v>370</v>
      </c>
      <c r="E150" s="254" t="s">
        <v>371</v>
      </c>
      <c r="F150" s="254"/>
      <c r="G150" s="255"/>
      <c r="H150" s="256" t="s">
        <v>2420</v>
      </c>
      <c r="I150" s="257" t="s">
        <v>2421</v>
      </c>
      <c r="J150" s="254" t="s">
        <v>2422</v>
      </c>
      <c r="K150" s="254" t="s">
        <v>2423</v>
      </c>
      <c r="L150" s="254"/>
      <c r="M150" s="255"/>
      <c r="N150" s="258" t="s">
        <v>1122</v>
      </c>
      <c r="O150" s="258" t="s">
        <v>1166</v>
      </c>
      <c r="P150" s="255"/>
      <c r="Q150" s="259" t="s">
        <v>225</v>
      </c>
      <c r="R150" s="260" t="s">
        <v>2424</v>
      </c>
      <c r="S150" s="261" t="s">
        <v>225</v>
      </c>
      <c r="T150" s="262" t="s">
        <v>2424</v>
      </c>
      <c r="U150" s="263" t="s">
        <v>1078</v>
      </c>
      <c r="V150" s="264" t="s">
        <v>1078</v>
      </c>
      <c r="W150" s="264" t="s">
        <v>1078</v>
      </c>
      <c r="X150" s="264" t="s">
        <v>1078</v>
      </c>
      <c r="Y150" s="264" t="s">
        <v>1078</v>
      </c>
      <c r="Z150" s="264" t="s">
        <v>1078</v>
      </c>
      <c r="AA150" s="264" t="s">
        <v>1078</v>
      </c>
      <c r="AB150" s="264" t="s">
        <v>1078</v>
      </c>
      <c r="AC150" s="264" t="s">
        <v>1078</v>
      </c>
      <c r="AD150" s="264" t="s">
        <v>1078</v>
      </c>
      <c r="AE150" s="264" t="s">
        <v>1078</v>
      </c>
      <c r="AF150" s="264" t="s">
        <v>1078</v>
      </c>
      <c r="AG150" s="264" t="s">
        <v>1078</v>
      </c>
      <c r="AH150" s="264" t="s">
        <v>1078</v>
      </c>
      <c r="AI150" s="264" t="s">
        <v>1078</v>
      </c>
      <c r="AJ150" s="264" t="s">
        <v>1077</v>
      </c>
      <c r="AK150" s="264" t="s">
        <v>1078</v>
      </c>
      <c r="AL150" s="264" t="s">
        <v>1078</v>
      </c>
      <c r="AM150" s="264" t="s">
        <v>1077</v>
      </c>
      <c r="AN150" s="264" t="s">
        <v>1077</v>
      </c>
      <c r="AO150" s="264" t="s">
        <v>1077</v>
      </c>
      <c r="AP150" s="264" t="s">
        <v>1077</v>
      </c>
      <c r="AQ150" s="265"/>
      <c r="AR150" s="265"/>
      <c r="AS150" s="266"/>
      <c r="AT150" s="267" t="s">
        <v>222</v>
      </c>
      <c r="AU150" s="257" t="s">
        <v>2425</v>
      </c>
      <c r="AV150" s="253" t="s">
        <v>1080</v>
      </c>
      <c r="AW150" s="268" t="s">
        <v>2426</v>
      </c>
      <c r="AX150" s="253"/>
      <c r="AY150" s="253"/>
      <c r="AZ150" s="269"/>
      <c r="BA150" s="261" t="s">
        <v>1089</v>
      </c>
      <c r="BB150" s="252"/>
      <c r="BC150" s="270"/>
      <c r="BD150" s="261" t="s">
        <v>1085</v>
      </c>
      <c r="BE150" s="260" t="s">
        <v>2427</v>
      </c>
      <c r="BF150" s="252" t="s">
        <v>2428</v>
      </c>
      <c r="BG150" s="252" t="s">
        <v>1390</v>
      </c>
      <c r="BH150" s="252" t="s">
        <v>1082</v>
      </c>
      <c r="BI150" s="252" t="s">
        <v>2429</v>
      </c>
      <c r="BJ150" s="252" t="s">
        <v>1130</v>
      </c>
      <c r="BK150" s="254" t="s">
        <v>1131</v>
      </c>
      <c r="BL150" s="254" t="s">
        <v>1082</v>
      </c>
      <c r="BM150" s="254" t="s">
        <v>1475</v>
      </c>
      <c r="BN150" s="271" t="s">
        <v>2430</v>
      </c>
      <c r="BO150" s="252"/>
      <c r="BP150" s="252"/>
      <c r="BQ150" s="270"/>
    </row>
    <row r="151" spans="1:69" s="272" customFormat="1" ht="121.8">
      <c r="A151" s="251" t="s">
        <v>1080</v>
      </c>
      <c r="B151" s="252" t="s">
        <v>372</v>
      </c>
      <c r="C151" s="253" t="s">
        <v>369</v>
      </c>
      <c r="D151" s="254" t="s">
        <v>370</v>
      </c>
      <c r="E151" s="254" t="s">
        <v>373</v>
      </c>
      <c r="F151" s="254"/>
      <c r="G151" s="255"/>
      <c r="H151" s="255" t="s">
        <v>2431</v>
      </c>
      <c r="I151" s="257" t="s">
        <v>2421</v>
      </c>
      <c r="J151" s="254" t="s">
        <v>2422</v>
      </c>
      <c r="K151" s="254" t="s">
        <v>2432</v>
      </c>
      <c r="L151" s="254"/>
      <c r="M151" s="255"/>
      <c r="N151" s="258" t="s">
        <v>1122</v>
      </c>
      <c r="O151" s="258" t="s">
        <v>1166</v>
      </c>
      <c r="P151" s="255"/>
      <c r="Q151" s="259" t="s">
        <v>225</v>
      </c>
      <c r="R151" s="260" t="s">
        <v>2424</v>
      </c>
      <c r="S151" s="261" t="s">
        <v>225</v>
      </c>
      <c r="T151" s="262" t="s">
        <v>2424</v>
      </c>
      <c r="U151" s="263" t="s">
        <v>1078</v>
      </c>
      <c r="V151" s="264" t="s">
        <v>1078</v>
      </c>
      <c r="W151" s="264" t="s">
        <v>1078</v>
      </c>
      <c r="X151" s="264" t="s">
        <v>1078</v>
      </c>
      <c r="Y151" s="264" t="s">
        <v>1078</v>
      </c>
      <c r="Z151" s="264" t="s">
        <v>1078</v>
      </c>
      <c r="AA151" s="264" t="s">
        <v>1078</v>
      </c>
      <c r="AB151" s="264" t="s">
        <v>1078</v>
      </c>
      <c r="AC151" s="264" t="s">
        <v>1078</v>
      </c>
      <c r="AD151" s="264" t="s">
        <v>1078</v>
      </c>
      <c r="AE151" s="264" t="s">
        <v>1078</v>
      </c>
      <c r="AF151" s="264" t="s">
        <v>1078</v>
      </c>
      <c r="AG151" s="264" t="s">
        <v>1078</v>
      </c>
      <c r="AH151" s="264" t="s">
        <v>1078</v>
      </c>
      <c r="AI151" s="264" t="s">
        <v>1078</v>
      </c>
      <c r="AJ151" s="264" t="s">
        <v>1077</v>
      </c>
      <c r="AK151" s="264" t="s">
        <v>1078</v>
      </c>
      <c r="AL151" s="264" t="s">
        <v>1078</v>
      </c>
      <c r="AM151" s="264" t="s">
        <v>1077</v>
      </c>
      <c r="AN151" s="264" t="s">
        <v>1077</v>
      </c>
      <c r="AO151" s="264" t="s">
        <v>1077</v>
      </c>
      <c r="AP151" s="264" t="s">
        <v>1077</v>
      </c>
      <c r="AQ151" s="265"/>
      <c r="AR151" s="265"/>
      <c r="AS151" s="266"/>
      <c r="AT151" s="267" t="s">
        <v>222</v>
      </c>
      <c r="AU151" s="257" t="s">
        <v>2425</v>
      </c>
      <c r="AV151" s="253" t="s">
        <v>1080</v>
      </c>
      <c r="AW151" s="268" t="s">
        <v>2426</v>
      </c>
      <c r="AX151" s="253"/>
      <c r="AY151" s="253"/>
      <c r="AZ151" s="269"/>
      <c r="BA151" s="261" t="s">
        <v>1089</v>
      </c>
      <c r="BB151" s="252"/>
      <c r="BC151" s="270"/>
      <c r="BD151" s="261" t="s">
        <v>1085</v>
      </c>
      <c r="BE151" s="260" t="s">
        <v>2427</v>
      </c>
      <c r="BF151" s="252" t="s">
        <v>2428</v>
      </c>
      <c r="BG151" s="252" t="s">
        <v>1390</v>
      </c>
      <c r="BH151" s="252" t="s">
        <v>1082</v>
      </c>
      <c r="BI151" s="252" t="s">
        <v>2429</v>
      </c>
      <c r="BJ151" s="252" t="s">
        <v>1130</v>
      </c>
      <c r="BK151" s="254" t="s">
        <v>1131</v>
      </c>
      <c r="BL151" s="254" t="s">
        <v>1082</v>
      </c>
      <c r="BM151" s="254" t="s">
        <v>2433</v>
      </c>
      <c r="BN151" s="271" t="s">
        <v>2430</v>
      </c>
      <c r="BO151" s="252"/>
      <c r="BP151" s="252"/>
      <c r="BQ151" s="270"/>
    </row>
    <row r="152" spans="1:69" s="272" customFormat="1" ht="121.8">
      <c r="A152" s="251" t="s">
        <v>1080</v>
      </c>
      <c r="B152" s="252" t="s">
        <v>374</v>
      </c>
      <c r="C152" s="253" t="s">
        <v>369</v>
      </c>
      <c r="D152" s="254" t="s">
        <v>370</v>
      </c>
      <c r="E152" s="254" t="s">
        <v>375</v>
      </c>
      <c r="F152" s="254"/>
      <c r="G152" s="255"/>
      <c r="H152" s="256" t="s">
        <v>2420</v>
      </c>
      <c r="I152" s="257" t="s">
        <v>2421</v>
      </c>
      <c r="J152" s="254" t="s">
        <v>2422</v>
      </c>
      <c r="K152" s="254" t="s">
        <v>2434</v>
      </c>
      <c r="L152" s="254"/>
      <c r="M152" s="255"/>
      <c r="N152" s="258" t="s">
        <v>1122</v>
      </c>
      <c r="O152" s="258" t="s">
        <v>1166</v>
      </c>
      <c r="P152" s="255"/>
      <c r="Q152" s="259" t="s">
        <v>225</v>
      </c>
      <c r="R152" s="260" t="s">
        <v>2424</v>
      </c>
      <c r="S152" s="261" t="s">
        <v>225</v>
      </c>
      <c r="T152" s="262" t="s">
        <v>2424</v>
      </c>
      <c r="U152" s="263" t="s">
        <v>1078</v>
      </c>
      <c r="V152" s="264" t="s">
        <v>1078</v>
      </c>
      <c r="W152" s="264" t="s">
        <v>1078</v>
      </c>
      <c r="X152" s="264" t="s">
        <v>1078</v>
      </c>
      <c r="Y152" s="264" t="s">
        <v>1078</v>
      </c>
      <c r="Z152" s="264" t="s">
        <v>1078</v>
      </c>
      <c r="AA152" s="264" t="s">
        <v>1078</v>
      </c>
      <c r="AB152" s="264" t="s">
        <v>1078</v>
      </c>
      <c r="AC152" s="264" t="s">
        <v>1078</v>
      </c>
      <c r="AD152" s="264" t="s">
        <v>1078</v>
      </c>
      <c r="AE152" s="264" t="s">
        <v>1078</v>
      </c>
      <c r="AF152" s="264" t="s">
        <v>1078</v>
      </c>
      <c r="AG152" s="264" t="s">
        <v>1078</v>
      </c>
      <c r="AH152" s="264" t="s">
        <v>1078</v>
      </c>
      <c r="AI152" s="264" t="s">
        <v>1078</v>
      </c>
      <c r="AJ152" s="264" t="s">
        <v>1077</v>
      </c>
      <c r="AK152" s="264" t="s">
        <v>1078</v>
      </c>
      <c r="AL152" s="264" t="s">
        <v>1078</v>
      </c>
      <c r="AM152" s="264" t="s">
        <v>1077</v>
      </c>
      <c r="AN152" s="264" t="s">
        <v>1077</v>
      </c>
      <c r="AO152" s="264" t="s">
        <v>1077</v>
      </c>
      <c r="AP152" s="264" t="s">
        <v>1077</v>
      </c>
      <c r="AQ152" s="265"/>
      <c r="AR152" s="265"/>
      <c r="AS152" s="266"/>
      <c r="AT152" s="267" t="s">
        <v>222</v>
      </c>
      <c r="AU152" s="257" t="s">
        <v>2425</v>
      </c>
      <c r="AV152" s="253" t="s">
        <v>1080</v>
      </c>
      <c r="AW152" s="268" t="s">
        <v>2426</v>
      </c>
      <c r="AX152" s="253"/>
      <c r="AY152" s="253"/>
      <c r="AZ152" s="269"/>
      <c r="BA152" s="261" t="s">
        <v>1089</v>
      </c>
      <c r="BB152" s="252"/>
      <c r="BC152" s="270"/>
      <c r="BD152" s="261" t="s">
        <v>1085</v>
      </c>
      <c r="BE152" s="260" t="s">
        <v>2427</v>
      </c>
      <c r="BF152" s="252" t="s">
        <v>2428</v>
      </c>
      <c r="BG152" s="252" t="s">
        <v>1390</v>
      </c>
      <c r="BH152" s="252" t="s">
        <v>1082</v>
      </c>
      <c r="BI152" s="252" t="s">
        <v>2429</v>
      </c>
      <c r="BJ152" s="252" t="s">
        <v>1130</v>
      </c>
      <c r="BK152" s="254" t="s">
        <v>1131</v>
      </c>
      <c r="BL152" s="254" t="s">
        <v>1082</v>
      </c>
      <c r="BM152" s="254" t="s">
        <v>2435</v>
      </c>
      <c r="BN152" s="271" t="s">
        <v>2430</v>
      </c>
      <c r="BO152" s="252"/>
      <c r="BP152" s="252"/>
      <c r="BQ152" s="270"/>
    </row>
    <row r="153" spans="1:69" s="272" customFormat="1" ht="156.6">
      <c r="A153" s="251" t="s">
        <v>1080</v>
      </c>
      <c r="B153" s="252" t="s">
        <v>376</v>
      </c>
      <c r="C153" s="253" t="s">
        <v>369</v>
      </c>
      <c r="D153" s="254" t="s">
        <v>377</v>
      </c>
      <c r="E153" s="254" t="s">
        <v>378</v>
      </c>
      <c r="F153" s="254"/>
      <c r="G153" s="255"/>
      <c r="H153" s="255" t="s">
        <v>2436</v>
      </c>
      <c r="I153" s="257" t="s">
        <v>2421</v>
      </c>
      <c r="J153" s="254" t="s">
        <v>2437</v>
      </c>
      <c r="K153" s="254" t="s">
        <v>2438</v>
      </c>
      <c r="L153" s="254"/>
      <c r="M153" s="255"/>
      <c r="N153" s="258" t="s">
        <v>1122</v>
      </c>
      <c r="O153" s="258" t="s">
        <v>1166</v>
      </c>
      <c r="P153" s="255"/>
      <c r="Q153" s="259" t="s">
        <v>225</v>
      </c>
      <c r="R153" s="260" t="s">
        <v>2439</v>
      </c>
      <c r="S153" s="261" t="s">
        <v>225</v>
      </c>
      <c r="T153" s="262" t="s">
        <v>2439</v>
      </c>
      <c r="U153" s="263" t="s">
        <v>1078</v>
      </c>
      <c r="V153" s="264" t="s">
        <v>1078</v>
      </c>
      <c r="W153" s="264" t="s">
        <v>1078</v>
      </c>
      <c r="X153" s="264" t="s">
        <v>1078</v>
      </c>
      <c r="Y153" s="264" t="s">
        <v>1078</v>
      </c>
      <c r="Z153" s="264" t="s">
        <v>1078</v>
      </c>
      <c r="AA153" s="264" t="s">
        <v>1078</v>
      </c>
      <c r="AB153" s="264" t="s">
        <v>1078</v>
      </c>
      <c r="AC153" s="264" t="s">
        <v>1078</v>
      </c>
      <c r="AD153" s="264" t="s">
        <v>1078</v>
      </c>
      <c r="AE153" s="264" t="s">
        <v>1078</v>
      </c>
      <c r="AF153" s="264" t="s">
        <v>1078</v>
      </c>
      <c r="AG153" s="264" t="s">
        <v>1078</v>
      </c>
      <c r="AH153" s="264" t="s">
        <v>1078</v>
      </c>
      <c r="AI153" s="264" t="s">
        <v>1078</v>
      </c>
      <c r="AJ153" s="264" t="s">
        <v>1077</v>
      </c>
      <c r="AK153" s="264" t="s">
        <v>1077</v>
      </c>
      <c r="AL153" s="264" t="s">
        <v>1077</v>
      </c>
      <c r="AM153" s="264" t="s">
        <v>1077</v>
      </c>
      <c r="AN153" s="264" t="s">
        <v>1077</v>
      </c>
      <c r="AO153" s="264" t="s">
        <v>1077</v>
      </c>
      <c r="AP153" s="264" t="s">
        <v>1077</v>
      </c>
      <c r="AQ153" s="265"/>
      <c r="AR153" s="265"/>
      <c r="AS153" s="266"/>
      <c r="AT153" s="267" t="s">
        <v>254</v>
      </c>
      <c r="AU153" s="257"/>
      <c r="AV153" s="253"/>
      <c r="AW153" s="268"/>
      <c r="AX153" s="253" t="s">
        <v>2440</v>
      </c>
      <c r="AY153" s="253" t="s">
        <v>1080</v>
      </c>
      <c r="AZ153" s="269" t="s">
        <v>2441</v>
      </c>
      <c r="BA153" s="261" t="s">
        <v>1082</v>
      </c>
      <c r="BB153" s="252" t="s">
        <v>2442</v>
      </c>
      <c r="BC153" s="270" t="s">
        <v>2443</v>
      </c>
      <c r="BD153" s="261" t="s">
        <v>1126</v>
      </c>
      <c r="BE153" s="260" t="s">
        <v>2444</v>
      </c>
      <c r="BF153" s="252"/>
      <c r="BG153" s="252" t="s">
        <v>1390</v>
      </c>
      <c r="BH153" s="252" t="s">
        <v>1082</v>
      </c>
      <c r="BI153" s="252" t="s">
        <v>2137</v>
      </c>
      <c r="BJ153" s="252" t="s">
        <v>1130</v>
      </c>
      <c r="BK153" s="254" t="s">
        <v>1131</v>
      </c>
      <c r="BL153" s="254" t="s">
        <v>1082</v>
      </c>
      <c r="BM153" s="254" t="s">
        <v>1783</v>
      </c>
      <c r="BN153" s="271" t="s">
        <v>1107</v>
      </c>
      <c r="BO153" s="252"/>
      <c r="BP153" s="252" t="s">
        <v>2445</v>
      </c>
      <c r="BQ153" s="270" t="s">
        <v>2446</v>
      </c>
    </row>
    <row r="154" spans="1:69" s="272" customFormat="1" ht="87" hidden="1">
      <c r="A154" s="251" t="s">
        <v>1080</v>
      </c>
      <c r="B154" s="252" t="s">
        <v>2447</v>
      </c>
      <c r="C154" s="253" t="s">
        <v>369</v>
      </c>
      <c r="D154" s="254" t="s">
        <v>2448</v>
      </c>
      <c r="E154" s="254" t="s">
        <v>2449</v>
      </c>
      <c r="F154" s="254"/>
      <c r="G154" s="255"/>
      <c r="H154" s="256" t="s">
        <v>2450</v>
      </c>
      <c r="I154" s="257" t="s">
        <v>2421</v>
      </c>
      <c r="J154" s="254" t="s">
        <v>2451</v>
      </c>
      <c r="K154" s="254" t="s">
        <v>2452</v>
      </c>
      <c r="L154" s="254"/>
      <c r="M154" s="255"/>
      <c r="N154" s="258"/>
      <c r="O154" s="258" t="s">
        <v>1166</v>
      </c>
      <c r="P154" s="255"/>
      <c r="Q154" s="259" t="s">
        <v>895</v>
      </c>
      <c r="R154" s="252"/>
      <c r="S154" s="261" t="s">
        <v>225</v>
      </c>
      <c r="T154" s="262" t="s">
        <v>2453</v>
      </c>
      <c r="U154" s="263" t="s">
        <v>1077</v>
      </c>
      <c r="V154" s="264" t="s">
        <v>1077</v>
      </c>
      <c r="W154" s="264" t="s">
        <v>1078</v>
      </c>
      <c r="X154" s="264" t="s">
        <v>1077</v>
      </c>
      <c r="Y154" s="264" t="s">
        <v>1078</v>
      </c>
      <c r="Z154" s="264" t="s">
        <v>1077</v>
      </c>
      <c r="AA154" s="264" t="s">
        <v>1078</v>
      </c>
      <c r="AB154" s="264" t="s">
        <v>1077</v>
      </c>
      <c r="AC154" s="264" t="s">
        <v>1078</v>
      </c>
      <c r="AD154" s="264" t="s">
        <v>1077</v>
      </c>
      <c r="AE154" s="264" t="s">
        <v>1078</v>
      </c>
      <c r="AF154" s="264" t="s">
        <v>1077</v>
      </c>
      <c r="AG154" s="264" t="s">
        <v>1078</v>
      </c>
      <c r="AH154" s="264" t="s">
        <v>1077</v>
      </c>
      <c r="AI154" s="264" t="s">
        <v>1078</v>
      </c>
      <c r="AJ154" s="264" t="s">
        <v>1077</v>
      </c>
      <c r="AK154" s="264" t="s">
        <v>1077</v>
      </c>
      <c r="AL154" s="264" t="s">
        <v>1077</v>
      </c>
      <c r="AM154" s="264" t="s">
        <v>1077</v>
      </c>
      <c r="AN154" s="264" t="s">
        <v>1077</v>
      </c>
      <c r="AO154" s="264" t="s">
        <v>1077</v>
      </c>
      <c r="AP154" s="264" t="s">
        <v>1077</v>
      </c>
      <c r="AQ154" s="265"/>
      <c r="AR154" s="265"/>
      <c r="AS154" s="266"/>
      <c r="AT154" s="267" t="s">
        <v>287</v>
      </c>
      <c r="AU154" s="257" t="s">
        <v>2454</v>
      </c>
      <c r="AV154" s="253" t="s">
        <v>1080</v>
      </c>
      <c r="AW154" s="268"/>
      <c r="AX154" s="253" t="s">
        <v>2455</v>
      </c>
      <c r="AY154" s="253" t="s">
        <v>1080</v>
      </c>
      <c r="AZ154" s="269"/>
      <c r="BA154" s="261" t="s">
        <v>1082</v>
      </c>
      <c r="BB154" s="252" t="s">
        <v>2456</v>
      </c>
      <c r="BC154" s="270" t="s">
        <v>2457</v>
      </c>
      <c r="BD154" s="261" t="s">
        <v>1085</v>
      </c>
      <c r="BE154" s="260" t="s">
        <v>2458</v>
      </c>
      <c r="BF154" s="252" t="s">
        <v>2459</v>
      </c>
      <c r="BG154" s="252" t="s">
        <v>1106</v>
      </c>
      <c r="BH154" s="252" t="s">
        <v>1089</v>
      </c>
      <c r="BI154" s="252" t="s">
        <v>2460</v>
      </c>
      <c r="BJ154" s="252"/>
      <c r="BK154" s="254"/>
      <c r="BL154" s="254" t="s">
        <v>1090</v>
      </c>
      <c r="BM154" s="254"/>
      <c r="BN154" s="271" t="s">
        <v>2461</v>
      </c>
      <c r="BO154" s="252"/>
      <c r="BP154" s="252"/>
      <c r="BQ154" s="270"/>
    </row>
    <row r="155" spans="1:69" s="272" customFormat="1" ht="104.4" hidden="1">
      <c r="A155" s="251" t="s">
        <v>1080</v>
      </c>
      <c r="B155" s="252" t="s">
        <v>2462</v>
      </c>
      <c r="C155" s="253" t="s">
        <v>369</v>
      </c>
      <c r="D155" s="254" t="s">
        <v>2463</v>
      </c>
      <c r="E155" s="254" t="s">
        <v>2464</v>
      </c>
      <c r="F155" s="254"/>
      <c r="G155" s="255"/>
      <c r="H155" s="256" t="s">
        <v>2450</v>
      </c>
      <c r="I155" s="257" t="s">
        <v>2421</v>
      </c>
      <c r="J155" s="254" t="s">
        <v>2451</v>
      </c>
      <c r="K155" s="254" t="s">
        <v>2465</v>
      </c>
      <c r="L155" s="254"/>
      <c r="M155" s="255"/>
      <c r="N155" s="258"/>
      <c r="O155" s="258" t="s">
        <v>1166</v>
      </c>
      <c r="P155" s="255"/>
      <c r="Q155" s="259" t="s">
        <v>895</v>
      </c>
      <c r="R155" s="252"/>
      <c r="S155" s="261" t="s">
        <v>225</v>
      </c>
      <c r="T155" s="262" t="s">
        <v>2453</v>
      </c>
      <c r="U155" s="263" t="s">
        <v>1077</v>
      </c>
      <c r="V155" s="264" t="s">
        <v>1077</v>
      </c>
      <c r="W155" s="264" t="s">
        <v>1078</v>
      </c>
      <c r="X155" s="264" t="s">
        <v>1077</v>
      </c>
      <c r="Y155" s="264" t="s">
        <v>1078</v>
      </c>
      <c r="Z155" s="264" t="s">
        <v>1077</v>
      </c>
      <c r="AA155" s="264" t="s">
        <v>1078</v>
      </c>
      <c r="AB155" s="264" t="s">
        <v>1077</v>
      </c>
      <c r="AC155" s="264" t="s">
        <v>1078</v>
      </c>
      <c r="AD155" s="264" t="s">
        <v>1077</v>
      </c>
      <c r="AE155" s="264" t="s">
        <v>1078</v>
      </c>
      <c r="AF155" s="264" t="s">
        <v>1077</v>
      </c>
      <c r="AG155" s="264" t="s">
        <v>1078</v>
      </c>
      <c r="AH155" s="264" t="s">
        <v>1077</v>
      </c>
      <c r="AI155" s="264" t="s">
        <v>1078</v>
      </c>
      <c r="AJ155" s="264" t="s">
        <v>1077</v>
      </c>
      <c r="AK155" s="264" t="s">
        <v>1077</v>
      </c>
      <c r="AL155" s="264" t="s">
        <v>1077</v>
      </c>
      <c r="AM155" s="264" t="s">
        <v>1077</v>
      </c>
      <c r="AN155" s="264" t="s">
        <v>1077</v>
      </c>
      <c r="AO155" s="264" t="s">
        <v>1077</v>
      </c>
      <c r="AP155" s="264" t="s">
        <v>1077</v>
      </c>
      <c r="AQ155" s="265"/>
      <c r="AR155" s="265"/>
      <c r="AS155" s="266"/>
      <c r="AT155" s="267" t="s">
        <v>287</v>
      </c>
      <c r="AU155" s="257" t="s">
        <v>2454</v>
      </c>
      <c r="AV155" s="253" t="s">
        <v>1080</v>
      </c>
      <c r="AW155" s="268"/>
      <c r="AX155" s="253" t="s">
        <v>2455</v>
      </c>
      <c r="AY155" s="253" t="s">
        <v>1080</v>
      </c>
      <c r="AZ155" s="269"/>
      <c r="BA155" s="261" t="s">
        <v>1082</v>
      </c>
      <c r="BB155" s="252" t="s">
        <v>2456</v>
      </c>
      <c r="BC155" s="270" t="s">
        <v>2457</v>
      </c>
      <c r="BD155" s="261" t="s">
        <v>1085</v>
      </c>
      <c r="BE155" s="260" t="s">
        <v>2466</v>
      </c>
      <c r="BF155" s="252" t="s">
        <v>2459</v>
      </c>
      <c r="BG155" s="252" t="s">
        <v>1106</v>
      </c>
      <c r="BH155" s="252" t="s">
        <v>1089</v>
      </c>
      <c r="BI155" s="252" t="s">
        <v>2460</v>
      </c>
      <c r="BJ155" s="252"/>
      <c r="BK155" s="254"/>
      <c r="BL155" s="254" t="s">
        <v>1090</v>
      </c>
      <c r="BM155" s="254"/>
      <c r="BN155" s="271" t="s">
        <v>2461</v>
      </c>
      <c r="BO155" s="252"/>
      <c r="BP155" s="252"/>
      <c r="BQ155" s="270"/>
    </row>
    <row r="156" spans="1:69" s="272" customFormat="1" ht="295.8" hidden="1">
      <c r="A156" s="251" t="s">
        <v>1068</v>
      </c>
      <c r="B156" s="252" t="s">
        <v>2467</v>
      </c>
      <c r="C156" s="253" t="s">
        <v>369</v>
      </c>
      <c r="D156" s="254" t="s">
        <v>2468</v>
      </c>
      <c r="E156" s="254" t="s">
        <v>2469</v>
      </c>
      <c r="F156" s="254"/>
      <c r="G156" s="255"/>
      <c r="H156" s="256" t="s">
        <v>2470</v>
      </c>
      <c r="I156" s="257" t="s">
        <v>2421</v>
      </c>
      <c r="J156" s="254" t="s">
        <v>2471</v>
      </c>
      <c r="K156" s="254" t="s">
        <v>2472</v>
      </c>
      <c r="L156" s="254"/>
      <c r="M156" s="255"/>
      <c r="N156" s="258"/>
      <c r="O156" s="258" t="s">
        <v>1166</v>
      </c>
      <c r="P156" s="255" t="s">
        <v>2473</v>
      </c>
      <c r="Q156" s="259" t="s">
        <v>895</v>
      </c>
      <c r="R156" s="252" t="s">
        <v>2474</v>
      </c>
      <c r="S156" s="261" t="s">
        <v>225</v>
      </c>
      <c r="T156" s="262" t="s">
        <v>2475</v>
      </c>
      <c r="U156" s="263" t="s">
        <v>1077</v>
      </c>
      <c r="V156" s="264" t="s">
        <v>1077</v>
      </c>
      <c r="W156" s="264" t="s">
        <v>1078</v>
      </c>
      <c r="X156" s="264" t="s">
        <v>1077</v>
      </c>
      <c r="Y156" s="264" t="s">
        <v>1078</v>
      </c>
      <c r="Z156" s="264" t="s">
        <v>1077</v>
      </c>
      <c r="AA156" s="264" t="s">
        <v>1078</v>
      </c>
      <c r="AB156" s="264" t="s">
        <v>1077</v>
      </c>
      <c r="AC156" s="264" t="s">
        <v>1078</v>
      </c>
      <c r="AD156" s="264" t="s">
        <v>1077</v>
      </c>
      <c r="AE156" s="264" t="s">
        <v>1078</v>
      </c>
      <c r="AF156" s="264" t="s">
        <v>1077</v>
      </c>
      <c r="AG156" s="264" t="s">
        <v>1078</v>
      </c>
      <c r="AH156" s="264" t="s">
        <v>1077</v>
      </c>
      <c r="AI156" s="264" t="s">
        <v>1078</v>
      </c>
      <c r="AJ156" s="264" t="s">
        <v>1077</v>
      </c>
      <c r="AK156" s="264" t="s">
        <v>1077</v>
      </c>
      <c r="AL156" s="264" t="s">
        <v>1077</v>
      </c>
      <c r="AM156" s="264" t="s">
        <v>1077</v>
      </c>
      <c r="AN156" s="264" t="s">
        <v>1077</v>
      </c>
      <c r="AO156" s="264" t="s">
        <v>1077</v>
      </c>
      <c r="AP156" s="264" t="s">
        <v>1077</v>
      </c>
      <c r="AQ156" s="265"/>
      <c r="AR156" s="265"/>
      <c r="AS156" s="266"/>
      <c r="AT156" s="267" t="s">
        <v>287</v>
      </c>
      <c r="AU156" s="257" t="s">
        <v>2476</v>
      </c>
      <c r="AV156" s="253" t="s">
        <v>1080</v>
      </c>
      <c r="AW156" s="268"/>
      <c r="AX156" s="253" t="s">
        <v>2477</v>
      </c>
      <c r="AY156" s="253" t="s">
        <v>1080</v>
      </c>
      <c r="AZ156" s="269"/>
      <c r="BA156" s="261" t="s">
        <v>1082</v>
      </c>
      <c r="BB156" s="252" t="s">
        <v>2478</v>
      </c>
      <c r="BC156" s="270" t="s">
        <v>2478</v>
      </c>
      <c r="BD156" s="261" t="s">
        <v>1085</v>
      </c>
      <c r="BE156" s="252" t="s">
        <v>2479</v>
      </c>
      <c r="BF156" s="252" t="s">
        <v>2480</v>
      </c>
      <c r="BG156" s="252" t="s">
        <v>1106</v>
      </c>
      <c r="BH156" s="252" t="s">
        <v>1082</v>
      </c>
      <c r="BI156" s="252" t="s">
        <v>2481</v>
      </c>
      <c r="BJ156" s="252" t="s">
        <v>1130</v>
      </c>
      <c r="BK156" s="254"/>
      <c r="BL156" s="254" t="s">
        <v>1089</v>
      </c>
      <c r="BM156" s="254"/>
      <c r="BN156" s="271" t="s">
        <v>2430</v>
      </c>
      <c r="BO156" s="252"/>
      <c r="BP156" s="252"/>
      <c r="BQ156" s="270"/>
    </row>
    <row r="157" spans="1:69" s="272" customFormat="1" ht="87">
      <c r="A157" s="251" t="s">
        <v>1068</v>
      </c>
      <c r="B157" s="252" t="s">
        <v>379</v>
      </c>
      <c r="C157" s="253" t="s">
        <v>369</v>
      </c>
      <c r="D157" s="254" t="s">
        <v>346</v>
      </c>
      <c r="E157" s="254" t="s">
        <v>380</v>
      </c>
      <c r="F157" s="254"/>
      <c r="G157" s="255"/>
      <c r="H157" s="256" t="s">
        <v>2482</v>
      </c>
      <c r="I157" s="257" t="s">
        <v>2421</v>
      </c>
      <c r="J157" s="254" t="s">
        <v>2483</v>
      </c>
      <c r="K157" s="254" t="s">
        <v>2484</v>
      </c>
      <c r="L157" s="254"/>
      <c r="M157" s="255"/>
      <c r="N157" s="258" t="s">
        <v>1122</v>
      </c>
      <c r="O157" s="258" t="s">
        <v>1166</v>
      </c>
      <c r="P157" s="255"/>
      <c r="Q157" s="259" t="s">
        <v>230</v>
      </c>
      <c r="R157" s="260" t="s">
        <v>2485</v>
      </c>
      <c r="S157" s="261" t="s">
        <v>230</v>
      </c>
      <c r="T157" s="262" t="s">
        <v>2485</v>
      </c>
      <c r="U157" s="263" t="s">
        <v>1078</v>
      </c>
      <c r="V157" s="264" t="s">
        <v>1078</v>
      </c>
      <c r="W157" s="264" t="s">
        <v>1078</v>
      </c>
      <c r="X157" s="264" t="s">
        <v>1078</v>
      </c>
      <c r="Y157" s="264" t="s">
        <v>1078</v>
      </c>
      <c r="Z157" s="264" t="s">
        <v>1078</v>
      </c>
      <c r="AA157" s="264" t="s">
        <v>1078</v>
      </c>
      <c r="AB157" s="264" t="s">
        <v>1078</v>
      </c>
      <c r="AC157" s="264" t="s">
        <v>1078</v>
      </c>
      <c r="AD157" s="264" t="s">
        <v>1078</v>
      </c>
      <c r="AE157" s="264" t="s">
        <v>1078</v>
      </c>
      <c r="AF157" s="264" t="s">
        <v>1078</v>
      </c>
      <c r="AG157" s="264" t="s">
        <v>1078</v>
      </c>
      <c r="AH157" s="264" t="s">
        <v>1078</v>
      </c>
      <c r="AI157" s="264" t="s">
        <v>1078</v>
      </c>
      <c r="AJ157" s="264" t="s">
        <v>1078</v>
      </c>
      <c r="AK157" s="264" t="s">
        <v>1077</v>
      </c>
      <c r="AL157" s="264" t="s">
        <v>1077</v>
      </c>
      <c r="AM157" s="264" t="s">
        <v>1078</v>
      </c>
      <c r="AN157" s="264" t="s">
        <v>1078</v>
      </c>
      <c r="AO157" s="264" t="s">
        <v>1077</v>
      </c>
      <c r="AP157" s="264" t="s">
        <v>1077</v>
      </c>
      <c r="AQ157" s="265"/>
      <c r="AR157" s="265"/>
      <c r="AS157" s="266"/>
      <c r="AT157" s="267" t="s">
        <v>381</v>
      </c>
      <c r="AU157" s="257" t="s">
        <v>1208</v>
      </c>
      <c r="AV157" s="253" t="s">
        <v>1080</v>
      </c>
      <c r="AW157" s="268" t="s">
        <v>2486</v>
      </c>
      <c r="AX157" s="253" t="s">
        <v>2487</v>
      </c>
      <c r="AY157" s="253"/>
      <c r="AZ157" s="269"/>
      <c r="BA157" s="261" t="s">
        <v>1089</v>
      </c>
      <c r="BB157" s="252"/>
      <c r="BC157" s="270"/>
      <c r="BD157" s="261" t="s">
        <v>2488</v>
      </c>
      <c r="BE157" s="260" t="s">
        <v>2489</v>
      </c>
      <c r="BF157" s="252">
        <v>45323</v>
      </c>
      <c r="BG157" s="252" t="s">
        <v>2490</v>
      </c>
      <c r="BH157" s="252" t="s">
        <v>1082</v>
      </c>
      <c r="BI157" s="252" t="s">
        <v>2491</v>
      </c>
      <c r="BJ157" s="252" t="s">
        <v>2492</v>
      </c>
      <c r="BK157" s="254"/>
      <c r="BL157" s="254" t="s">
        <v>1089</v>
      </c>
      <c r="BM157" s="254"/>
      <c r="BN157" s="271" t="s">
        <v>2493</v>
      </c>
      <c r="BO157" s="252"/>
      <c r="BP157" s="252" t="s">
        <v>2494</v>
      </c>
      <c r="BQ157" s="270" t="s">
        <v>2495</v>
      </c>
    </row>
    <row r="158" spans="1:69" s="272" customFormat="1" ht="174" hidden="1">
      <c r="A158" s="251" t="s">
        <v>1068</v>
      </c>
      <c r="B158" s="252" t="s">
        <v>382</v>
      </c>
      <c r="C158" s="253" t="s">
        <v>369</v>
      </c>
      <c r="D158" s="254" t="s">
        <v>383</v>
      </c>
      <c r="E158" s="254" t="s">
        <v>384</v>
      </c>
      <c r="F158" s="254" t="s">
        <v>2496</v>
      </c>
      <c r="G158" s="255" t="s">
        <v>2497</v>
      </c>
      <c r="H158" s="256" t="s">
        <v>2498</v>
      </c>
      <c r="I158" s="257" t="s">
        <v>2421</v>
      </c>
      <c r="J158" s="254" t="s">
        <v>2483</v>
      </c>
      <c r="K158" s="254" t="s">
        <v>2499</v>
      </c>
      <c r="L158" s="254"/>
      <c r="M158" s="255" t="s">
        <v>2500</v>
      </c>
      <c r="N158" s="258" t="s">
        <v>1122</v>
      </c>
      <c r="O158" s="258"/>
      <c r="P158" s="255" t="s">
        <v>2501</v>
      </c>
      <c r="Q158" s="259" t="s">
        <v>230</v>
      </c>
      <c r="R158" s="260" t="s">
        <v>2502</v>
      </c>
      <c r="S158" s="261" t="s">
        <v>1124</v>
      </c>
      <c r="T158" s="273"/>
      <c r="U158" s="263" t="s">
        <v>1078</v>
      </c>
      <c r="V158" s="264" t="s">
        <v>1078</v>
      </c>
      <c r="W158" s="264" t="s">
        <v>1077</v>
      </c>
      <c r="X158" s="264" t="s">
        <v>1078</v>
      </c>
      <c r="Y158" s="264" t="s">
        <v>1077</v>
      </c>
      <c r="Z158" s="264" t="s">
        <v>1078</v>
      </c>
      <c r="AA158" s="264" t="s">
        <v>1077</v>
      </c>
      <c r="AB158" s="264" t="s">
        <v>1078</v>
      </c>
      <c r="AC158" s="264" t="s">
        <v>1077</v>
      </c>
      <c r="AD158" s="264" t="s">
        <v>1078</v>
      </c>
      <c r="AE158" s="264" t="s">
        <v>1077</v>
      </c>
      <c r="AF158" s="264" t="s">
        <v>1078</v>
      </c>
      <c r="AG158" s="264" t="s">
        <v>1077</v>
      </c>
      <c r="AH158" s="264" t="s">
        <v>1078</v>
      </c>
      <c r="AI158" s="264" t="s">
        <v>1077</v>
      </c>
      <c r="AJ158" s="264" t="s">
        <v>1078</v>
      </c>
      <c r="AK158" s="264" t="s">
        <v>1077</v>
      </c>
      <c r="AL158" s="264" t="s">
        <v>1077</v>
      </c>
      <c r="AM158" s="264" t="s">
        <v>1078</v>
      </c>
      <c r="AN158" s="264" t="s">
        <v>1078</v>
      </c>
      <c r="AO158" s="264" t="s">
        <v>1078</v>
      </c>
      <c r="AP158" s="264" t="s">
        <v>1077</v>
      </c>
      <c r="AQ158" s="265" t="s">
        <v>1205</v>
      </c>
      <c r="AR158" s="265"/>
      <c r="AS158" s="266"/>
      <c r="AT158" s="267" t="s">
        <v>381</v>
      </c>
      <c r="AU158" s="257" t="s">
        <v>1208</v>
      </c>
      <c r="AV158" s="253" t="s">
        <v>1080</v>
      </c>
      <c r="AW158" s="268" t="s">
        <v>2503</v>
      </c>
      <c r="AX158" s="253" t="s">
        <v>2487</v>
      </c>
      <c r="AY158" s="253"/>
      <c r="AZ158" s="269"/>
      <c r="BA158" s="261" t="s">
        <v>1089</v>
      </c>
      <c r="BB158" s="252"/>
      <c r="BC158" s="270"/>
      <c r="BD158" s="261" t="s">
        <v>2488</v>
      </c>
      <c r="BE158" s="260" t="s">
        <v>2504</v>
      </c>
      <c r="BF158" s="252">
        <v>45323</v>
      </c>
      <c r="BG158" s="252" t="s">
        <v>2490</v>
      </c>
      <c r="BH158" s="252" t="s">
        <v>1082</v>
      </c>
      <c r="BI158" s="252" t="s">
        <v>2505</v>
      </c>
      <c r="BJ158" s="252" t="s">
        <v>2506</v>
      </c>
      <c r="BK158" s="254" t="s">
        <v>2507</v>
      </c>
      <c r="BL158" s="254" t="s">
        <v>1082</v>
      </c>
      <c r="BM158" s="254" t="s">
        <v>2508</v>
      </c>
      <c r="BN158" s="271" t="s">
        <v>2194</v>
      </c>
      <c r="BO158" s="252" t="s">
        <v>2509</v>
      </c>
      <c r="BP158" s="252"/>
      <c r="BQ158" s="270"/>
    </row>
    <row r="159" spans="1:69" s="272" customFormat="1" ht="139.19999999999999" hidden="1">
      <c r="A159" s="251" t="s">
        <v>1068</v>
      </c>
      <c r="B159" s="252" t="s">
        <v>2510</v>
      </c>
      <c r="C159" s="253" t="s">
        <v>369</v>
      </c>
      <c r="D159" s="254" t="s">
        <v>2511</v>
      </c>
      <c r="E159" s="254" t="s">
        <v>2512</v>
      </c>
      <c r="F159" s="254" t="s">
        <v>2513</v>
      </c>
      <c r="G159" s="255" t="s">
        <v>2514</v>
      </c>
      <c r="H159" s="256" t="s">
        <v>2515</v>
      </c>
      <c r="I159" s="257" t="s">
        <v>2421</v>
      </c>
      <c r="J159" s="254" t="s">
        <v>2516</v>
      </c>
      <c r="K159" s="254" t="s">
        <v>2517</v>
      </c>
      <c r="L159" s="254" t="s">
        <v>2518</v>
      </c>
      <c r="M159" s="255" t="s">
        <v>2514</v>
      </c>
      <c r="N159" s="258"/>
      <c r="O159" s="258" t="s">
        <v>1166</v>
      </c>
      <c r="P159" s="255" t="s">
        <v>2519</v>
      </c>
      <c r="Q159" s="259" t="s">
        <v>895</v>
      </c>
      <c r="R159" s="252"/>
      <c r="S159" s="261" t="s">
        <v>225</v>
      </c>
      <c r="T159" s="262" t="s">
        <v>2520</v>
      </c>
      <c r="U159" s="263" t="s">
        <v>1077</v>
      </c>
      <c r="V159" s="264" t="s">
        <v>1077</v>
      </c>
      <c r="W159" s="264" t="s">
        <v>1078</v>
      </c>
      <c r="X159" s="264" t="s">
        <v>1077</v>
      </c>
      <c r="Y159" s="264" t="s">
        <v>1078</v>
      </c>
      <c r="Z159" s="264" t="s">
        <v>1077</v>
      </c>
      <c r="AA159" s="264" t="s">
        <v>1078</v>
      </c>
      <c r="AB159" s="264" t="s">
        <v>1077</v>
      </c>
      <c r="AC159" s="264" t="s">
        <v>1078</v>
      </c>
      <c r="AD159" s="264" t="s">
        <v>1077</v>
      </c>
      <c r="AE159" s="264" t="s">
        <v>1078</v>
      </c>
      <c r="AF159" s="264" t="s">
        <v>1077</v>
      </c>
      <c r="AG159" s="264" t="s">
        <v>1078</v>
      </c>
      <c r="AH159" s="264" t="s">
        <v>1077</v>
      </c>
      <c r="AI159" s="264" t="s">
        <v>1078</v>
      </c>
      <c r="AJ159" s="264" t="s">
        <v>1077</v>
      </c>
      <c r="AK159" s="264" t="s">
        <v>1077</v>
      </c>
      <c r="AL159" s="264" t="s">
        <v>1077</v>
      </c>
      <c r="AM159" s="264" t="s">
        <v>1077</v>
      </c>
      <c r="AN159" s="264" t="s">
        <v>1077</v>
      </c>
      <c r="AO159" s="264" t="s">
        <v>1077</v>
      </c>
      <c r="AP159" s="264" t="s">
        <v>1078</v>
      </c>
      <c r="AQ159" s="265" t="s">
        <v>1290</v>
      </c>
      <c r="AR159" s="265"/>
      <c r="AS159" s="266"/>
      <c r="AT159" s="267" t="s">
        <v>254</v>
      </c>
      <c r="AU159" s="257"/>
      <c r="AV159" s="253"/>
      <c r="AW159" s="268"/>
      <c r="AX159" s="253" t="s">
        <v>2521</v>
      </c>
      <c r="AY159" s="253" t="s">
        <v>1080</v>
      </c>
      <c r="AZ159" s="269"/>
      <c r="BA159" s="261" t="s">
        <v>1082</v>
      </c>
      <c r="BB159" s="252" t="s">
        <v>2522</v>
      </c>
      <c r="BC159" s="270" t="s">
        <v>2523</v>
      </c>
      <c r="BD159" s="261" t="s">
        <v>1126</v>
      </c>
      <c r="BE159" s="260" t="s">
        <v>2524</v>
      </c>
      <c r="BF159" s="252"/>
      <c r="BG159" s="252" t="s">
        <v>1390</v>
      </c>
      <c r="BH159" s="252" t="s">
        <v>1089</v>
      </c>
      <c r="BI159" s="252"/>
      <c r="BJ159" s="252" t="s">
        <v>1215</v>
      </c>
      <c r="BK159" s="254"/>
      <c r="BL159" s="254" t="s">
        <v>1090</v>
      </c>
      <c r="BM159" s="254"/>
      <c r="BN159" s="271" t="s">
        <v>2525</v>
      </c>
      <c r="BO159" s="252" t="s">
        <v>2526</v>
      </c>
      <c r="BP159" s="252" t="s">
        <v>2527</v>
      </c>
      <c r="BQ159" s="270"/>
    </row>
    <row r="160" spans="1:69" s="272" customFormat="1" ht="409.6" hidden="1">
      <c r="A160" s="251" t="s">
        <v>1068</v>
      </c>
      <c r="B160" s="252" t="s">
        <v>2528</v>
      </c>
      <c r="C160" s="253" t="s">
        <v>369</v>
      </c>
      <c r="D160" s="254" t="s">
        <v>2511</v>
      </c>
      <c r="E160" s="254" t="s">
        <v>2512</v>
      </c>
      <c r="F160" s="254" t="s">
        <v>2529</v>
      </c>
      <c r="G160" s="255" t="s">
        <v>2530</v>
      </c>
      <c r="H160" s="256" t="s">
        <v>2515</v>
      </c>
      <c r="I160" s="257" t="s">
        <v>2421</v>
      </c>
      <c r="J160" s="254" t="s">
        <v>2516</v>
      </c>
      <c r="K160" s="254" t="s">
        <v>2517</v>
      </c>
      <c r="L160" s="254" t="s">
        <v>2531</v>
      </c>
      <c r="M160" s="255" t="s">
        <v>2530</v>
      </c>
      <c r="N160" s="258"/>
      <c r="O160" s="258" t="s">
        <v>1166</v>
      </c>
      <c r="P160" s="255" t="s">
        <v>2532</v>
      </c>
      <c r="Q160" s="259" t="s">
        <v>895</v>
      </c>
      <c r="R160" s="252"/>
      <c r="S160" s="261" t="s">
        <v>225</v>
      </c>
      <c r="T160" s="262" t="s">
        <v>2520</v>
      </c>
      <c r="U160" s="263" t="s">
        <v>1077</v>
      </c>
      <c r="V160" s="264" t="s">
        <v>1077</v>
      </c>
      <c r="W160" s="264" t="s">
        <v>1078</v>
      </c>
      <c r="X160" s="264" t="s">
        <v>1077</v>
      </c>
      <c r="Y160" s="264" t="s">
        <v>1078</v>
      </c>
      <c r="Z160" s="264" t="s">
        <v>1077</v>
      </c>
      <c r="AA160" s="264" t="s">
        <v>1078</v>
      </c>
      <c r="AB160" s="264" t="s">
        <v>1077</v>
      </c>
      <c r="AC160" s="264" t="s">
        <v>1078</v>
      </c>
      <c r="AD160" s="264" t="s">
        <v>1077</v>
      </c>
      <c r="AE160" s="264" t="s">
        <v>1078</v>
      </c>
      <c r="AF160" s="264" t="s">
        <v>1077</v>
      </c>
      <c r="AG160" s="264" t="s">
        <v>1078</v>
      </c>
      <c r="AH160" s="264" t="s">
        <v>1077</v>
      </c>
      <c r="AI160" s="264" t="s">
        <v>1078</v>
      </c>
      <c r="AJ160" s="264" t="s">
        <v>1077</v>
      </c>
      <c r="AK160" s="264" t="s">
        <v>1077</v>
      </c>
      <c r="AL160" s="264" t="s">
        <v>1077</v>
      </c>
      <c r="AM160" s="264" t="s">
        <v>1077</v>
      </c>
      <c r="AN160" s="264" t="s">
        <v>1077</v>
      </c>
      <c r="AO160" s="264" t="s">
        <v>1077</v>
      </c>
      <c r="AP160" s="264" t="s">
        <v>1077</v>
      </c>
      <c r="AQ160" s="265" t="s">
        <v>1077</v>
      </c>
      <c r="AR160" s="265" t="s">
        <v>1077</v>
      </c>
      <c r="AS160" s="266" t="s">
        <v>1077</v>
      </c>
      <c r="AT160" s="267" t="s">
        <v>254</v>
      </c>
      <c r="AU160" s="257"/>
      <c r="AV160" s="253"/>
      <c r="AW160" s="268"/>
      <c r="AX160" s="253" t="s">
        <v>2521</v>
      </c>
      <c r="AY160" s="253" t="s">
        <v>1080</v>
      </c>
      <c r="AZ160" s="269"/>
      <c r="BA160" s="261" t="s">
        <v>1082</v>
      </c>
      <c r="BB160" s="252" t="s">
        <v>2522</v>
      </c>
      <c r="BC160" s="270" t="s">
        <v>2523</v>
      </c>
      <c r="BD160" s="261" t="s">
        <v>1126</v>
      </c>
      <c r="BE160" s="260" t="s">
        <v>2524</v>
      </c>
      <c r="BF160" s="252"/>
      <c r="BG160" s="252" t="s">
        <v>1390</v>
      </c>
      <c r="BH160" s="252" t="s">
        <v>1089</v>
      </c>
      <c r="BI160" s="252"/>
      <c r="BJ160" s="252" t="s">
        <v>1215</v>
      </c>
      <c r="BK160" s="254"/>
      <c r="BL160" s="254" t="s">
        <v>1090</v>
      </c>
      <c r="BM160" s="254"/>
      <c r="BN160" s="271" t="s">
        <v>2525</v>
      </c>
      <c r="BO160" s="252" t="s">
        <v>2526</v>
      </c>
      <c r="BP160" s="252" t="s">
        <v>2527</v>
      </c>
      <c r="BQ160" s="270"/>
    </row>
    <row r="161" spans="1:69" s="272" customFormat="1" ht="156.6" hidden="1">
      <c r="A161" s="251" t="s">
        <v>1068</v>
      </c>
      <c r="B161" s="252" t="s">
        <v>385</v>
      </c>
      <c r="C161" s="253" t="s">
        <v>369</v>
      </c>
      <c r="D161" s="254" t="s">
        <v>386</v>
      </c>
      <c r="E161" s="254" t="s">
        <v>387</v>
      </c>
      <c r="F161" s="254"/>
      <c r="G161" s="255"/>
      <c r="H161" s="256" t="s">
        <v>2533</v>
      </c>
      <c r="I161" s="257" t="s">
        <v>2421</v>
      </c>
      <c r="J161" s="254" t="s">
        <v>2534</v>
      </c>
      <c r="K161" s="254" t="s">
        <v>2535</v>
      </c>
      <c r="L161" s="254"/>
      <c r="M161" s="255"/>
      <c r="N161" s="258" t="s">
        <v>1122</v>
      </c>
      <c r="O161" s="258"/>
      <c r="P161" s="255"/>
      <c r="Q161" s="259" t="s">
        <v>225</v>
      </c>
      <c r="R161" s="260" t="s">
        <v>2536</v>
      </c>
      <c r="S161" s="261" t="s">
        <v>1124</v>
      </c>
      <c r="T161" s="273"/>
      <c r="U161" s="263" t="s">
        <v>1078</v>
      </c>
      <c r="V161" s="264" t="s">
        <v>1078</v>
      </c>
      <c r="W161" s="264" t="s">
        <v>1077</v>
      </c>
      <c r="X161" s="264" t="s">
        <v>1078</v>
      </c>
      <c r="Y161" s="264" t="s">
        <v>1077</v>
      </c>
      <c r="Z161" s="264" t="s">
        <v>1078</v>
      </c>
      <c r="AA161" s="264" t="s">
        <v>1077</v>
      </c>
      <c r="AB161" s="264" t="s">
        <v>1078</v>
      </c>
      <c r="AC161" s="264" t="s">
        <v>1077</v>
      </c>
      <c r="AD161" s="264" t="s">
        <v>1078</v>
      </c>
      <c r="AE161" s="264" t="s">
        <v>1077</v>
      </c>
      <c r="AF161" s="264" t="s">
        <v>1078</v>
      </c>
      <c r="AG161" s="264" t="s">
        <v>1077</v>
      </c>
      <c r="AH161" s="264" t="s">
        <v>1078</v>
      </c>
      <c r="AI161" s="264" t="s">
        <v>1077</v>
      </c>
      <c r="AJ161" s="264" t="s">
        <v>1077</v>
      </c>
      <c r="AK161" s="264" t="s">
        <v>1077</v>
      </c>
      <c r="AL161" s="264" t="s">
        <v>1077</v>
      </c>
      <c r="AM161" s="264" t="s">
        <v>1077</v>
      </c>
      <c r="AN161" s="264" t="s">
        <v>1077</v>
      </c>
      <c r="AO161" s="264" t="s">
        <v>1078</v>
      </c>
      <c r="AP161" s="264" t="s">
        <v>1077</v>
      </c>
      <c r="AQ161" s="265"/>
      <c r="AR161" s="265"/>
      <c r="AS161" s="266" t="s">
        <v>2537</v>
      </c>
      <c r="AT161" s="267" t="s">
        <v>222</v>
      </c>
      <c r="AU161" s="257" t="s">
        <v>1208</v>
      </c>
      <c r="AV161" s="253" t="s">
        <v>1080</v>
      </c>
      <c r="AW161" s="268"/>
      <c r="AX161" s="253"/>
      <c r="AY161" s="253"/>
      <c r="AZ161" s="269"/>
      <c r="BA161" s="261" t="s">
        <v>1082</v>
      </c>
      <c r="BB161" s="252" t="s">
        <v>2538</v>
      </c>
      <c r="BC161" s="270" t="s">
        <v>2539</v>
      </c>
      <c r="BD161" s="261" t="s">
        <v>1975</v>
      </c>
      <c r="BE161" s="252" t="s">
        <v>2540</v>
      </c>
      <c r="BF161" s="252"/>
      <c r="BG161" s="252" t="s">
        <v>1106</v>
      </c>
      <c r="BH161" s="252" t="s">
        <v>1082</v>
      </c>
      <c r="BI161" s="252" t="s">
        <v>2541</v>
      </c>
      <c r="BJ161" s="252" t="s">
        <v>1130</v>
      </c>
      <c r="BK161" s="254"/>
      <c r="BL161" s="254" t="s">
        <v>1082</v>
      </c>
      <c r="BM161" s="254" t="s">
        <v>1475</v>
      </c>
      <c r="BN161" s="271" t="s">
        <v>1208</v>
      </c>
      <c r="BO161" s="252" t="s">
        <v>2542</v>
      </c>
      <c r="BP161" s="252" t="s">
        <v>2543</v>
      </c>
      <c r="BQ161" s="270"/>
    </row>
    <row r="162" spans="1:69" s="272" customFormat="1" ht="156.6" hidden="1">
      <c r="A162" s="251" t="s">
        <v>1068</v>
      </c>
      <c r="B162" s="252" t="s">
        <v>2544</v>
      </c>
      <c r="C162" s="253" t="s">
        <v>369</v>
      </c>
      <c r="D162" s="254" t="s">
        <v>386</v>
      </c>
      <c r="E162" s="254" t="s">
        <v>387</v>
      </c>
      <c r="F162" s="254"/>
      <c r="G162" s="255"/>
      <c r="H162" s="256" t="s">
        <v>2533</v>
      </c>
      <c r="I162" s="257" t="s">
        <v>2421</v>
      </c>
      <c r="J162" s="254" t="s">
        <v>2534</v>
      </c>
      <c r="K162" s="254" t="s">
        <v>2535</v>
      </c>
      <c r="L162" s="254"/>
      <c r="M162" s="255"/>
      <c r="N162" s="258"/>
      <c r="O162" s="258" t="s">
        <v>1166</v>
      </c>
      <c r="P162" s="255"/>
      <c r="Q162" s="259" t="s">
        <v>895</v>
      </c>
      <c r="R162" s="252"/>
      <c r="S162" s="261" t="s">
        <v>225</v>
      </c>
      <c r="T162" s="262" t="s">
        <v>2536</v>
      </c>
      <c r="U162" s="263" t="s">
        <v>1077</v>
      </c>
      <c r="V162" s="264" t="s">
        <v>1077</v>
      </c>
      <c r="W162" s="264" t="s">
        <v>1078</v>
      </c>
      <c r="X162" s="264" t="s">
        <v>1077</v>
      </c>
      <c r="Y162" s="264" t="s">
        <v>1078</v>
      </c>
      <c r="Z162" s="264" t="s">
        <v>1077</v>
      </c>
      <c r="AA162" s="264" t="s">
        <v>1078</v>
      </c>
      <c r="AB162" s="264" t="s">
        <v>1077</v>
      </c>
      <c r="AC162" s="264" t="s">
        <v>1078</v>
      </c>
      <c r="AD162" s="264" t="s">
        <v>1077</v>
      </c>
      <c r="AE162" s="264" t="s">
        <v>1078</v>
      </c>
      <c r="AF162" s="264" t="s">
        <v>1077</v>
      </c>
      <c r="AG162" s="264" t="s">
        <v>1078</v>
      </c>
      <c r="AH162" s="264" t="s">
        <v>1077</v>
      </c>
      <c r="AI162" s="264" t="s">
        <v>1078</v>
      </c>
      <c r="AJ162" s="264" t="s">
        <v>1077</v>
      </c>
      <c r="AK162" s="264" t="s">
        <v>1077</v>
      </c>
      <c r="AL162" s="264" t="s">
        <v>1077</v>
      </c>
      <c r="AM162" s="264" t="s">
        <v>1077</v>
      </c>
      <c r="AN162" s="264" t="s">
        <v>1077</v>
      </c>
      <c r="AO162" s="264" t="s">
        <v>1077</v>
      </c>
      <c r="AP162" s="264" t="s">
        <v>1078</v>
      </c>
      <c r="AQ162" s="265"/>
      <c r="AR162" s="265"/>
      <c r="AS162" s="266" t="s">
        <v>2537</v>
      </c>
      <c r="AT162" s="267" t="s">
        <v>222</v>
      </c>
      <c r="AU162" s="257" t="s">
        <v>1208</v>
      </c>
      <c r="AV162" s="253" t="s">
        <v>1080</v>
      </c>
      <c r="AW162" s="268"/>
      <c r="AX162" s="253"/>
      <c r="AY162" s="253"/>
      <c r="AZ162" s="269"/>
      <c r="BA162" s="261" t="s">
        <v>1082</v>
      </c>
      <c r="BB162" s="252" t="s">
        <v>2538</v>
      </c>
      <c r="BC162" s="270" t="s">
        <v>2539</v>
      </c>
      <c r="BD162" s="261" t="s">
        <v>1975</v>
      </c>
      <c r="BE162" s="252" t="s">
        <v>2540</v>
      </c>
      <c r="BF162" s="252"/>
      <c r="BG162" s="252" t="s">
        <v>1106</v>
      </c>
      <c r="BH162" s="252" t="s">
        <v>1082</v>
      </c>
      <c r="BI162" s="252" t="s">
        <v>2541</v>
      </c>
      <c r="BJ162" s="252" t="s">
        <v>1130</v>
      </c>
      <c r="BK162" s="254"/>
      <c r="BL162" s="254" t="s">
        <v>1082</v>
      </c>
      <c r="BM162" s="254" t="s">
        <v>1475</v>
      </c>
      <c r="BN162" s="271" t="s">
        <v>1208</v>
      </c>
      <c r="BO162" s="252" t="s">
        <v>2542</v>
      </c>
      <c r="BP162" s="252" t="s">
        <v>2543</v>
      </c>
      <c r="BQ162" s="270"/>
    </row>
    <row r="163" spans="1:69" s="272" customFormat="1" ht="139.19999999999999">
      <c r="A163" s="251" t="s">
        <v>1080</v>
      </c>
      <c r="B163" s="252" t="s">
        <v>2545</v>
      </c>
      <c r="C163" s="253" t="s">
        <v>369</v>
      </c>
      <c r="D163" s="254" t="s">
        <v>389</v>
      </c>
      <c r="E163" s="254" t="s">
        <v>390</v>
      </c>
      <c r="F163" s="254" t="s">
        <v>2546</v>
      </c>
      <c r="G163" s="255" t="s">
        <v>2547</v>
      </c>
      <c r="H163" s="256" t="s">
        <v>2548</v>
      </c>
      <c r="I163" s="257" t="s">
        <v>2421</v>
      </c>
      <c r="J163" s="254" t="s">
        <v>2549</v>
      </c>
      <c r="K163" s="254" t="s">
        <v>2550</v>
      </c>
      <c r="L163" s="254" t="s">
        <v>2551</v>
      </c>
      <c r="M163" s="255" t="s">
        <v>2552</v>
      </c>
      <c r="N163" s="258" t="s">
        <v>1122</v>
      </c>
      <c r="O163" s="258" t="s">
        <v>1166</v>
      </c>
      <c r="P163" s="255" t="s">
        <v>2553</v>
      </c>
      <c r="Q163" s="259" t="s">
        <v>225</v>
      </c>
      <c r="R163" s="260" t="s">
        <v>2554</v>
      </c>
      <c r="S163" s="261" t="s">
        <v>225</v>
      </c>
      <c r="T163" s="262" t="s">
        <v>2554</v>
      </c>
      <c r="U163" s="263" t="s">
        <v>1078</v>
      </c>
      <c r="V163" s="264" t="s">
        <v>1078</v>
      </c>
      <c r="W163" s="264" t="s">
        <v>1078</v>
      </c>
      <c r="X163" s="264" t="s">
        <v>1078</v>
      </c>
      <c r="Y163" s="264" t="s">
        <v>1078</v>
      </c>
      <c r="Z163" s="264" t="s">
        <v>1078</v>
      </c>
      <c r="AA163" s="264" t="s">
        <v>1078</v>
      </c>
      <c r="AB163" s="264" t="s">
        <v>1078</v>
      </c>
      <c r="AC163" s="264" t="s">
        <v>1078</v>
      </c>
      <c r="AD163" s="264" t="s">
        <v>1078</v>
      </c>
      <c r="AE163" s="264" t="s">
        <v>1078</v>
      </c>
      <c r="AF163" s="264" t="s">
        <v>1078</v>
      </c>
      <c r="AG163" s="264" t="s">
        <v>1078</v>
      </c>
      <c r="AH163" s="264" t="s">
        <v>1078</v>
      </c>
      <c r="AI163" s="264" t="s">
        <v>1078</v>
      </c>
      <c r="AJ163" s="264" t="s">
        <v>1078</v>
      </c>
      <c r="AK163" s="264" t="s">
        <v>1194</v>
      </c>
      <c r="AL163" s="264" t="s">
        <v>1194</v>
      </c>
      <c r="AM163" s="264" t="s">
        <v>1194</v>
      </c>
      <c r="AN163" s="264" t="s">
        <v>1194</v>
      </c>
      <c r="AO163" s="264" t="s">
        <v>1078</v>
      </c>
      <c r="AP163" s="264" t="s">
        <v>1078</v>
      </c>
      <c r="AQ163" s="265" t="s">
        <v>1169</v>
      </c>
      <c r="AR163" s="265" t="s">
        <v>1147</v>
      </c>
      <c r="AS163" s="266" t="s">
        <v>2555</v>
      </c>
      <c r="AT163" s="267" t="s">
        <v>254</v>
      </c>
      <c r="AU163" s="257"/>
      <c r="AV163" s="253"/>
      <c r="AW163" s="268"/>
      <c r="AX163" s="253" t="s">
        <v>2556</v>
      </c>
      <c r="AY163" s="253" t="s">
        <v>2557</v>
      </c>
      <c r="AZ163" s="269"/>
      <c r="BA163" s="261" t="s">
        <v>1082</v>
      </c>
      <c r="BB163" s="252" t="s">
        <v>2558</v>
      </c>
      <c r="BC163" s="270" t="s">
        <v>2559</v>
      </c>
      <c r="BD163" s="261" t="s">
        <v>2560</v>
      </c>
      <c r="BE163" s="260" t="s">
        <v>2561</v>
      </c>
      <c r="BF163" s="252"/>
      <c r="BG163" s="252" t="s">
        <v>1106</v>
      </c>
      <c r="BH163" s="252" t="s">
        <v>1082</v>
      </c>
      <c r="BI163" s="252" t="s">
        <v>2562</v>
      </c>
      <c r="BJ163" s="252" t="s">
        <v>2506</v>
      </c>
      <c r="BK163" s="254" t="s">
        <v>1131</v>
      </c>
      <c r="BL163" s="254" t="s">
        <v>1089</v>
      </c>
      <c r="BM163" s="254"/>
      <c r="BN163" s="271" t="s">
        <v>2563</v>
      </c>
      <c r="BO163" s="252"/>
      <c r="BP163" s="252"/>
      <c r="BQ163" s="270"/>
    </row>
    <row r="164" spans="1:69" s="272" customFormat="1" ht="121.8" hidden="1">
      <c r="A164" s="251" t="s">
        <v>1080</v>
      </c>
      <c r="B164" s="252" t="s">
        <v>2564</v>
      </c>
      <c r="C164" s="253" t="s">
        <v>392</v>
      </c>
      <c r="D164" s="254" t="s">
        <v>2565</v>
      </c>
      <c r="E164" s="254" t="s">
        <v>2566</v>
      </c>
      <c r="F164" s="254"/>
      <c r="G164" s="255"/>
      <c r="H164" s="256" t="s">
        <v>2567</v>
      </c>
      <c r="I164" s="257" t="s">
        <v>2568</v>
      </c>
      <c r="J164" s="254" t="s">
        <v>2569</v>
      </c>
      <c r="K164" s="254" t="s">
        <v>2570</v>
      </c>
      <c r="L164" s="254"/>
      <c r="M164" s="255"/>
      <c r="N164" s="258" t="s">
        <v>1122</v>
      </c>
      <c r="O164" s="258" t="s">
        <v>1166</v>
      </c>
      <c r="P164" s="255"/>
      <c r="Q164" s="259" t="s">
        <v>225</v>
      </c>
      <c r="R164" s="260" t="s">
        <v>2567</v>
      </c>
      <c r="S164" s="261" t="s">
        <v>225</v>
      </c>
      <c r="T164" s="262" t="s">
        <v>2567</v>
      </c>
      <c r="U164" s="263" t="s">
        <v>1077</v>
      </c>
      <c r="V164" s="264" t="s">
        <v>1078</v>
      </c>
      <c r="W164" s="264" t="s">
        <v>1078</v>
      </c>
      <c r="X164" s="264" t="s">
        <v>1077</v>
      </c>
      <c r="Y164" s="264" t="s">
        <v>1077</v>
      </c>
      <c r="Z164" s="264" t="s">
        <v>1077</v>
      </c>
      <c r="AA164" s="264" t="s">
        <v>1077</v>
      </c>
      <c r="AB164" s="264" t="s">
        <v>1077</v>
      </c>
      <c r="AC164" s="264" t="s">
        <v>1077</v>
      </c>
      <c r="AD164" s="264" t="s">
        <v>1077</v>
      </c>
      <c r="AE164" s="264" t="s">
        <v>1077</v>
      </c>
      <c r="AF164" s="264" t="s">
        <v>1077</v>
      </c>
      <c r="AG164" s="264" t="s">
        <v>1077</v>
      </c>
      <c r="AH164" s="264" t="s">
        <v>1077</v>
      </c>
      <c r="AI164" s="264" t="s">
        <v>1077</v>
      </c>
      <c r="AJ164" s="264" t="s">
        <v>1077</v>
      </c>
      <c r="AK164" s="264" t="s">
        <v>1077</v>
      </c>
      <c r="AL164" s="264" t="s">
        <v>1077</v>
      </c>
      <c r="AM164" s="264" t="s">
        <v>1077</v>
      </c>
      <c r="AN164" s="264" t="s">
        <v>1077</v>
      </c>
      <c r="AO164" s="264" t="s">
        <v>1077</v>
      </c>
      <c r="AP164" s="264" t="s">
        <v>1077</v>
      </c>
      <c r="AQ164" s="265"/>
      <c r="AR164" s="265"/>
      <c r="AS164" s="266"/>
      <c r="AT164" s="267" t="s">
        <v>222</v>
      </c>
      <c r="AU164" s="257" t="s">
        <v>2571</v>
      </c>
      <c r="AV164" s="253" t="s">
        <v>1080</v>
      </c>
      <c r="AW164" s="268"/>
      <c r="AX164" s="253"/>
      <c r="AY164" s="253"/>
      <c r="AZ164" s="269"/>
      <c r="BA164" s="261" t="s">
        <v>1082</v>
      </c>
      <c r="BB164" s="252" t="s">
        <v>2572</v>
      </c>
      <c r="BC164" s="270" t="s">
        <v>2573</v>
      </c>
      <c r="BD164" s="261" t="s">
        <v>1126</v>
      </c>
      <c r="BE164" s="260" t="s">
        <v>2567</v>
      </c>
      <c r="BF164" s="252"/>
      <c r="BG164" s="252" t="s">
        <v>1088</v>
      </c>
      <c r="BH164" s="252" t="s">
        <v>1082</v>
      </c>
      <c r="BI164" s="252" t="s">
        <v>2574</v>
      </c>
      <c r="BJ164" s="252" t="s">
        <v>1215</v>
      </c>
      <c r="BK164" s="254" t="s">
        <v>1131</v>
      </c>
      <c r="BL164" s="254" t="s">
        <v>1082</v>
      </c>
      <c r="BM164" s="254" t="s">
        <v>1475</v>
      </c>
      <c r="BN164" s="271" t="s">
        <v>2575</v>
      </c>
      <c r="BO164" s="252"/>
      <c r="BP164" s="252"/>
      <c r="BQ164" s="270"/>
    </row>
    <row r="165" spans="1:69" s="272" customFormat="1" ht="382.8" hidden="1">
      <c r="A165" s="251" t="s">
        <v>1080</v>
      </c>
      <c r="B165" s="252" t="s">
        <v>2576</v>
      </c>
      <c r="C165" s="253" t="s">
        <v>2577</v>
      </c>
      <c r="D165" s="254" t="s">
        <v>2578</v>
      </c>
      <c r="E165" s="254" t="s">
        <v>2579</v>
      </c>
      <c r="F165" s="254" t="s">
        <v>2580</v>
      </c>
      <c r="G165" s="255" t="s">
        <v>2581</v>
      </c>
      <c r="H165" s="256" t="s">
        <v>2582</v>
      </c>
      <c r="I165" s="257" t="s">
        <v>2568</v>
      </c>
      <c r="J165" s="254" t="s">
        <v>2583</v>
      </c>
      <c r="K165" s="254" t="s">
        <v>2584</v>
      </c>
      <c r="L165" s="254" t="s">
        <v>2585</v>
      </c>
      <c r="M165" s="255" t="s">
        <v>2586</v>
      </c>
      <c r="N165" s="258" t="s">
        <v>1122</v>
      </c>
      <c r="O165" s="258" t="s">
        <v>1166</v>
      </c>
      <c r="P165" s="255"/>
      <c r="Q165" s="259" t="s">
        <v>225</v>
      </c>
      <c r="R165" s="260" t="s">
        <v>2587</v>
      </c>
      <c r="S165" s="261" t="s">
        <v>225</v>
      </c>
      <c r="T165" s="262" t="s">
        <v>2587</v>
      </c>
      <c r="U165" s="263" t="s">
        <v>1077</v>
      </c>
      <c r="V165" s="264" t="s">
        <v>1078</v>
      </c>
      <c r="W165" s="264" t="s">
        <v>1078</v>
      </c>
      <c r="X165" s="264" t="s">
        <v>1078</v>
      </c>
      <c r="Y165" s="264" t="s">
        <v>1078</v>
      </c>
      <c r="Z165" s="264" t="s">
        <v>1078</v>
      </c>
      <c r="AA165" s="264" t="s">
        <v>1078</v>
      </c>
      <c r="AB165" s="264" t="s">
        <v>1078</v>
      </c>
      <c r="AC165" s="264" t="s">
        <v>1078</v>
      </c>
      <c r="AD165" s="264" t="s">
        <v>1078</v>
      </c>
      <c r="AE165" s="264" t="s">
        <v>1078</v>
      </c>
      <c r="AF165" s="264" t="s">
        <v>1078</v>
      </c>
      <c r="AG165" s="264" t="s">
        <v>1078</v>
      </c>
      <c r="AH165" s="264" t="s">
        <v>1078</v>
      </c>
      <c r="AI165" s="264" t="s">
        <v>1078</v>
      </c>
      <c r="AJ165" s="264" t="s">
        <v>1077</v>
      </c>
      <c r="AK165" s="264" t="s">
        <v>1077</v>
      </c>
      <c r="AL165" s="264" t="s">
        <v>1077</v>
      </c>
      <c r="AM165" s="264" t="s">
        <v>1077</v>
      </c>
      <c r="AN165" s="264" t="s">
        <v>1077</v>
      </c>
      <c r="AO165" s="264" t="s">
        <v>1077</v>
      </c>
      <c r="AP165" s="264" t="s">
        <v>1077</v>
      </c>
      <c r="AQ165" s="265"/>
      <c r="AR165" s="265"/>
      <c r="AS165" s="266"/>
      <c r="AT165" s="267" t="s">
        <v>222</v>
      </c>
      <c r="AU165" s="257" t="s">
        <v>2588</v>
      </c>
      <c r="AV165" s="253" t="s">
        <v>1080</v>
      </c>
      <c r="AW165" s="268" t="s">
        <v>2589</v>
      </c>
      <c r="AX165" s="253"/>
      <c r="AY165" s="253"/>
      <c r="AZ165" s="269"/>
      <c r="BA165" s="261" t="s">
        <v>1082</v>
      </c>
      <c r="BB165" s="252" t="s">
        <v>2581</v>
      </c>
      <c r="BC165" s="270" t="s">
        <v>2590</v>
      </c>
      <c r="BD165" s="261" t="s">
        <v>1975</v>
      </c>
      <c r="BE165" s="252" t="s">
        <v>2591</v>
      </c>
      <c r="BF165" s="252"/>
      <c r="BG165" s="252" t="s">
        <v>1390</v>
      </c>
      <c r="BH165" s="252" t="s">
        <v>1082</v>
      </c>
      <c r="BI165" s="252" t="s">
        <v>2137</v>
      </c>
      <c r="BJ165" s="252" t="s">
        <v>1215</v>
      </c>
      <c r="BK165" s="254" t="s">
        <v>1131</v>
      </c>
      <c r="BL165" s="254" t="s">
        <v>1154</v>
      </c>
      <c r="BM165" s="254"/>
      <c r="BN165" s="271" t="s">
        <v>2592</v>
      </c>
      <c r="BO165" s="252" t="s">
        <v>2593</v>
      </c>
      <c r="BP165" s="252" t="s">
        <v>2594</v>
      </c>
      <c r="BQ165" s="270"/>
    </row>
    <row r="166" spans="1:69" s="272" customFormat="1" ht="139.19999999999999">
      <c r="A166" s="251" t="s">
        <v>1068</v>
      </c>
      <c r="B166" s="252" t="s">
        <v>391</v>
      </c>
      <c r="C166" s="253" t="s">
        <v>392</v>
      </c>
      <c r="D166" s="254" t="s">
        <v>393</v>
      </c>
      <c r="E166" s="254" t="s">
        <v>394</v>
      </c>
      <c r="F166" s="254"/>
      <c r="G166" s="255"/>
      <c r="H166" s="256" t="s">
        <v>2595</v>
      </c>
      <c r="I166" s="257" t="s">
        <v>2568</v>
      </c>
      <c r="J166" s="254" t="s">
        <v>2596</v>
      </c>
      <c r="K166" s="254" t="s">
        <v>2597</v>
      </c>
      <c r="L166" s="254"/>
      <c r="M166" s="255"/>
      <c r="N166" s="258" t="s">
        <v>1122</v>
      </c>
      <c r="O166" s="258" t="s">
        <v>1166</v>
      </c>
      <c r="P166" s="255"/>
      <c r="Q166" s="259" t="s">
        <v>225</v>
      </c>
      <c r="R166" s="260" t="s">
        <v>2598</v>
      </c>
      <c r="S166" s="261" t="s">
        <v>225</v>
      </c>
      <c r="T166" s="262" t="s">
        <v>2598</v>
      </c>
      <c r="U166" s="263" t="s">
        <v>1078</v>
      </c>
      <c r="V166" s="264" t="s">
        <v>1078</v>
      </c>
      <c r="W166" s="264" t="s">
        <v>1078</v>
      </c>
      <c r="X166" s="264" t="s">
        <v>1078</v>
      </c>
      <c r="Y166" s="264" t="s">
        <v>1078</v>
      </c>
      <c r="Z166" s="264" t="s">
        <v>1078</v>
      </c>
      <c r="AA166" s="264" t="s">
        <v>1078</v>
      </c>
      <c r="AB166" s="264" t="s">
        <v>1078</v>
      </c>
      <c r="AC166" s="264" t="s">
        <v>1078</v>
      </c>
      <c r="AD166" s="264" t="s">
        <v>1078</v>
      </c>
      <c r="AE166" s="264" t="s">
        <v>1078</v>
      </c>
      <c r="AF166" s="264" t="s">
        <v>1078</v>
      </c>
      <c r="AG166" s="264" t="s">
        <v>1078</v>
      </c>
      <c r="AH166" s="264" t="s">
        <v>1078</v>
      </c>
      <c r="AI166" s="264" t="s">
        <v>1078</v>
      </c>
      <c r="AJ166" s="264" t="s">
        <v>1077</v>
      </c>
      <c r="AK166" s="264" t="s">
        <v>1077</v>
      </c>
      <c r="AL166" s="264" t="s">
        <v>1077</v>
      </c>
      <c r="AM166" s="264" t="s">
        <v>1077</v>
      </c>
      <c r="AN166" s="264" t="s">
        <v>1077</v>
      </c>
      <c r="AO166" s="264" t="s">
        <v>1078</v>
      </c>
      <c r="AP166" s="264" t="s">
        <v>1078</v>
      </c>
      <c r="AQ166" s="265" t="s">
        <v>1205</v>
      </c>
      <c r="AR166" s="265" t="s">
        <v>1169</v>
      </c>
      <c r="AS166" s="266" t="s">
        <v>2599</v>
      </c>
      <c r="AT166" s="267" t="s">
        <v>254</v>
      </c>
      <c r="AU166" s="257"/>
      <c r="AV166" s="253"/>
      <c r="AW166" s="268"/>
      <c r="AX166" s="253" t="s">
        <v>2600</v>
      </c>
      <c r="AY166" s="253" t="s">
        <v>1080</v>
      </c>
      <c r="AZ166" s="269" t="s">
        <v>2601</v>
      </c>
      <c r="BA166" s="261" t="s">
        <v>1089</v>
      </c>
      <c r="BB166" s="252"/>
      <c r="BC166" s="270"/>
      <c r="BD166" s="261" t="s">
        <v>1104</v>
      </c>
      <c r="BE166" s="252" t="s">
        <v>2602</v>
      </c>
      <c r="BF166" s="252"/>
      <c r="BG166" s="252" t="s">
        <v>1128</v>
      </c>
      <c r="BH166" s="252" t="s">
        <v>1089</v>
      </c>
      <c r="BI166" s="252"/>
      <c r="BJ166" s="252"/>
      <c r="BK166" s="254"/>
      <c r="BL166" s="254" t="s">
        <v>1090</v>
      </c>
      <c r="BM166" s="254"/>
      <c r="BN166" s="271" t="s">
        <v>2563</v>
      </c>
      <c r="BO166" s="252"/>
      <c r="BP166" s="252"/>
      <c r="BQ166" s="270"/>
    </row>
    <row r="167" spans="1:69" s="272" customFormat="1" ht="69.599999999999994" hidden="1">
      <c r="A167" s="251" t="s">
        <v>1080</v>
      </c>
      <c r="B167" s="252" t="s">
        <v>2603</v>
      </c>
      <c r="C167" s="253" t="s">
        <v>392</v>
      </c>
      <c r="D167" s="254" t="s">
        <v>2604</v>
      </c>
      <c r="E167" s="254" t="s">
        <v>2605</v>
      </c>
      <c r="F167" s="254" t="s">
        <v>2606</v>
      </c>
      <c r="G167" s="255" t="s">
        <v>2607</v>
      </c>
      <c r="H167" s="256" t="s">
        <v>2608</v>
      </c>
      <c r="I167" s="257" t="s">
        <v>2568</v>
      </c>
      <c r="J167" s="254" t="s">
        <v>1529</v>
      </c>
      <c r="K167" s="254" t="s">
        <v>2609</v>
      </c>
      <c r="L167" s="254" t="s">
        <v>2610</v>
      </c>
      <c r="M167" s="255" t="s">
        <v>2611</v>
      </c>
      <c r="N167" s="258"/>
      <c r="O167" s="258" t="s">
        <v>1166</v>
      </c>
      <c r="P167" s="255" t="s">
        <v>2612</v>
      </c>
      <c r="Q167" s="259" t="s">
        <v>895</v>
      </c>
      <c r="R167" s="252"/>
      <c r="S167" s="261" t="s">
        <v>225</v>
      </c>
      <c r="T167" s="262" t="s">
        <v>2608</v>
      </c>
      <c r="U167" s="263" t="s">
        <v>1077</v>
      </c>
      <c r="V167" s="264" t="s">
        <v>1077</v>
      </c>
      <c r="W167" s="264" t="s">
        <v>1078</v>
      </c>
      <c r="X167" s="264" t="s">
        <v>1077</v>
      </c>
      <c r="Y167" s="264" t="s">
        <v>1078</v>
      </c>
      <c r="Z167" s="264" t="s">
        <v>1077</v>
      </c>
      <c r="AA167" s="264" t="s">
        <v>1078</v>
      </c>
      <c r="AB167" s="264" t="s">
        <v>1077</v>
      </c>
      <c r="AC167" s="264" t="s">
        <v>1078</v>
      </c>
      <c r="AD167" s="264" t="s">
        <v>1077</v>
      </c>
      <c r="AE167" s="264" t="s">
        <v>1078</v>
      </c>
      <c r="AF167" s="264" t="s">
        <v>1077</v>
      </c>
      <c r="AG167" s="264" t="s">
        <v>1077</v>
      </c>
      <c r="AH167" s="264" t="s">
        <v>1077</v>
      </c>
      <c r="AI167" s="264" t="s">
        <v>1077</v>
      </c>
      <c r="AJ167" s="264" t="s">
        <v>1077</v>
      </c>
      <c r="AK167" s="264" t="s">
        <v>1077</v>
      </c>
      <c r="AL167" s="264" t="s">
        <v>1077</v>
      </c>
      <c r="AM167" s="264" t="s">
        <v>1077</v>
      </c>
      <c r="AN167" s="264" t="s">
        <v>1077</v>
      </c>
      <c r="AO167" s="264" t="s">
        <v>1077</v>
      </c>
      <c r="AP167" s="264" t="s">
        <v>1077</v>
      </c>
      <c r="AQ167" s="265"/>
      <c r="AR167" s="265"/>
      <c r="AS167" s="266"/>
      <c r="AT167" s="267" t="s">
        <v>222</v>
      </c>
      <c r="AU167" s="257" t="s">
        <v>2415</v>
      </c>
      <c r="AV167" s="253" t="s">
        <v>1080</v>
      </c>
      <c r="AW167" s="268"/>
      <c r="AX167" s="253"/>
      <c r="AY167" s="253"/>
      <c r="AZ167" s="269"/>
      <c r="BA167" s="261" t="s">
        <v>1082</v>
      </c>
      <c r="BB167" s="252" t="s">
        <v>2607</v>
      </c>
      <c r="BC167" s="270" t="s">
        <v>2613</v>
      </c>
      <c r="BD167" s="261" t="s">
        <v>1085</v>
      </c>
      <c r="BE167" s="260" t="s">
        <v>2614</v>
      </c>
      <c r="BF167" s="252"/>
      <c r="BG167" s="252" t="s">
        <v>1106</v>
      </c>
      <c r="BH167" s="252" t="s">
        <v>1089</v>
      </c>
      <c r="BI167" s="252"/>
      <c r="BJ167" s="252"/>
      <c r="BK167" s="254"/>
      <c r="BL167" s="254" t="s">
        <v>1090</v>
      </c>
      <c r="BM167" s="254"/>
      <c r="BN167" s="271" t="s">
        <v>2615</v>
      </c>
      <c r="BO167" s="252"/>
      <c r="BP167" s="252"/>
      <c r="BQ167" s="270"/>
    </row>
    <row r="168" spans="1:69" s="272" customFormat="1" ht="156.6" hidden="1">
      <c r="A168" s="251" t="s">
        <v>1080</v>
      </c>
      <c r="B168" s="252" t="s">
        <v>2616</v>
      </c>
      <c r="C168" s="253" t="s">
        <v>392</v>
      </c>
      <c r="D168" s="254" t="s">
        <v>2604</v>
      </c>
      <c r="E168" s="254" t="s">
        <v>2605</v>
      </c>
      <c r="F168" s="254" t="s">
        <v>2606</v>
      </c>
      <c r="G168" s="255" t="s">
        <v>2617</v>
      </c>
      <c r="H168" s="256" t="s">
        <v>2608</v>
      </c>
      <c r="I168" s="257" t="s">
        <v>2568</v>
      </c>
      <c r="J168" s="254" t="s">
        <v>1529</v>
      </c>
      <c r="K168" s="254" t="s">
        <v>2609</v>
      </c>
      <c r="L168" s="254" t="s">
        <v>2610</v>
      </c>
      <c r="M168" s="255" t="s">
        <v>2618</v>
      </c>
      <c r="N168" s="258"/>
      <c r="O168" s="258" t="s">
        <v>1166</v>
      </c>
      <c r="P168" s="255" t="s">
        <v>2619</v>
      </c>
      <c r="Q168" s="259" t="s">
        <v>895</v>
      </c>
      <c r="R168" s="252"/>
      <c r="S168" s="261" t="s">
        <v>225</v>
      </c>
      <c r="T168" s="262" t="s">
        <v>2608</v>
      </c>
      <c r="U168" s="263" t="s">
        <v>1077</v>
      </c>
      <c r="V168" s="264" t="s">
        <v>1077</v>
      </c>
      <c r="W168" s="264" t="s">
        <v>1077</v>
      </c>
      <c r="X168" s="264" t="s">
        <v>1077</v>
      </c>
      <c r="Y168" s="264" t="s">
        <v>1078</v>
      </c>
      <c r="Z168" s="264" t="s">
        <v>1077</v>
      </c>
      <c r="AA168" s="264" t="s">
        <v>1077</v>
      </c>
      <c r="AB168" s="264" t="s">
        <v>1077</v>
      </c>
      <c r="AC168" s="264" t="s">
        <v>1077</v>
      </c>
      <c r="AD168" s="264" t="s">
        <v>1077</v>
      </c>
      <c r="AE168" s="264" t="s">
        <v>1078</v>
      </c>
      <c r="AF168" s="264" t="s">
        <v>1077</v>
      </c>
      <c r="AG168" s="264" t="s">
        <v>1077</v>
      </c>
      <c r="AH168" s="264" t="s">
        <v>1077</v>
      </c>
      <c r="AI168" s="264" t="s">
        <v>1077</v>
      </c>
      <c r="AJ168" s="264" t="s">
        <v>1077</v>
      </c>
      <c r="AK168" s="264" t="s">
        <v>1077</v>
      </c>
      <c r="AL168" s="264" t="s">
        <v>1077</v>
      </c>
      <c r="AM168" s="264" t="s">
        <v>1077</v>
      </c>
      <c r="AN168" s="264" t="s">
        <v>1077</v>
      </c>
      <c r="AO168" s="264" t="s">
        <v>1077</v>
      </c>
      <c r="AP168" s="264" t="s">
        <v>1077</v>
      </c>
      <c r="AQ168" s="265"/>
      <c r="AR168" s="265"/>
      <c r="AS168" s="266"/>
      <c r="AT168" s="267" t="s">
        <v>287</v>
      </c>
      <c r="AU168" s="257" t="s">
        <v>2415</v>
      </c>
      <c r="AV168" s="253" t="s">
        <v>1080</v>
      </c>
      <c r="AW168" s="268"/>
      <c r="AX168" s="253" t="s">
        <v>2620</v>
      </c>
      <c r="AY168" s="253" t="s">
        <v>1080</v>
      </c>
      <c r="AZ168" s="269"/>
      <c r="BA168" s="261" t="s">
        <v>1082</v>
      </c>
      <c r="BB168" s="252" t="s">
        <v>2617</v>
      </c>
      <c r="BC168" s="270" t="s">
        <v>2621</v>
      </c>
      <c r="BD168" s="261" t="s">
        <v>1085</v>
      </c>
      <c r="BE168" s="260" t="s">
        <v>2622</v>
      </c>
      <c r="BF168" s="252"/>
      <c r="BG168" s="252" t="s">
        <v>1106</v>
      </c>
      <c r="BH168" s="252" t="s">
        <v>1089</v>
      </c>
      <c r="BI168" s="252"/>
      <c r="BJ168" s="252"/>
      <c r="BK168" s="254"/>
      <c r="BL168" s="254" t="s">
        <v>1090</v>
      </c>
      <c r="BM168" s="254"/>
      <c r="BN168" s="271" t="s">
        <v>2615</v>
      </c>
      <c r="BO168" s="252"/>
      <c r="BP168" s="252" t="s">
        <v>2623</v>
      </c>
      <c r="BQ168" s="270" t="s">
        <v>2624</v>
      </c>
    </row>
    <row r="169" spans="1:69" s="272" customFormat="1" ht="174">
      <c r="A169" s="251" t="s">
        <v>1068</v>
      </c>
      <c r="B169" s="252" t="s">
        <v>395</v>
      </c>
      <c r="C169" s="253" t="s">
        <v>392</v>
      </c>
      <c r="D169" s="254" t="s">
        <v>2625</v>
      </c>
      <c r="E169" s="288" t="s">
        <v>2626</v>
      </c>
      <c r="F169" s="254"/>
      <c r="G169" s="255"/>
      <c r="H169" s="256" t="s">
        <v>2627</v>
      </c>
      <c r="I169" s="257" t="s">
        <v>2568</v>
      </c>
      <c r="J169" s="254" t="s">
        <v>2628</v>
      </c>
      <c r="K169" s="254" t="s">
        <v>2629</v>
      </c>
      <c r="L169" s="254"/>
      <c r="M169" s="255"/>
      <c r="N169" s="258" t="s">
        <v>1122</v>
      </c>
      <c r="O169" s="258" t="s">
        <v>1166</v>
      </c>
      <c r="P169" s="255" t="s">
        <v>2630</v>
      </c>
      <c r="Q169" s="259" t="s">
        <v>225</v>
      </c>
      <c r="R169" s="252" t="s">
        <v>2631</v>
      </c>
      <c r="S169" s="261" t="s">
        <v>225</v>
      </c>
      <c r="T169" s="273" t="s">
        <v>2631</v>
      </c>
      <c r="U169" s="263" t="s">
        <v>1078</v>
      </c>
      <c r="V169" s="264" t="s">
        <v>1078</v>
      </c>
      <c r="W169" s="264" t="s">
        <v>1078</v>
      </c>
      <c r="X169" s="264" t="s">
        <v>1078</v>
      </c>
      <c r="Y169" s="264" t="s">
        <v>1078</v>
      </c>
      <c r="Z169" s="264" t="s">
        <v>1078</v>
      </c>
      <c r="AA169" s="264" t="s">
        <v>1078</v>
      </c>
      <c r="AB169" s="264" t="s">
        <v>1078</v>
      </c>
      <c r="AC169" s="264" t="s">
        <v>1078</v>
      </c>
      <c r="AD169" s="264" t="s">
        <v>1078</v>
      </c>
      <c r="AE169" s="264" t="s">
        <v>1078</v>
      </c>
      <c r="AF169" s="264" t="s">
        <v>1078</v>
      </c>
      <c r="AG169" s="264" t="s">
        <v>1078</v>
      </c>
      <c r="AH169" s="264" t="s">
        <v>1078</v>
      </c>
      <c r="AI169" s="264" t="s">
        <v>1078</v>
      </c>
      <c r="AJ169" s="264" t="s">
        <v>1077</v>
      </c>
      <c r="AK169" s="264" t="s">
        <v>1077</v>
      </c>
      <c r="AL169" s="264" t="s">
        <v>1077</v>
      </c>
      <c r="AM169" s="264" t="s">
        <v>1077</v>
      </c>
      <c r="AN169" s="264" t="s">
        <v>1077</v>
      </c>
      <c r="AO169" s="264" t="s">
        <v>1077</v>
      </c>
      <c r="AP169" s="264" t="s">
        <v>1077</v>
      </c>
      <c r="AQ169" s="265"/>
      <c r="AR169" s="265"/>
      <c r="AS169" s="266"/>
      <c r="AT169" s="267" t="s">
        <v>254</v>
      </c>
      <c r="AU169" s="257"/>
      <c r="AV169" s="253"/>
      <c r="AW169" s="268"/>
      <c r="AX169" s="253" t="s">
        <v>2632</v>
      </c>
      <c r="AY169" s="253" t="s">
        <v>1080</v>
      </c>
      <c r="AZ169" s="269"/>
      <c r="BA169" s="261" t="s">
        <v>1089</v>
      </c>
      <c r="BB169" s="252"/>
      <c r="BC169" s="270"/>
      <c r="BD169" s="261" t="s">
        <v>1104</v>
      </c>
      <c r="BE169" s="252" t="s">
        <v>2633</v>
      </c>
      <c r="BF169" s="252"/>
      <c r="BG169" s="252" t="s">
        <v>1390</v>
      </c>
      <c r="BH169" s="252" t="s">
        <v>1089</v>
      </c>
      <c r="BI169" s="252"/>
      <c r="BJ169" s="252"/>
      <c r="BK169" s="254"/>
      <c r="BL169" s="254" t="s">
        <v>1090</v>
      </c>
      <c r="BM169" s="254"/>
      <c r="BN169" s="271" t="s">
        <v>1155</v>
      </c>
      <c r="BO169" s="252"/>
      <c r="BP169" s="252" t="s">
        <v>2634</v>
      </c>
      <c r="BQ169" s="270" t="s">
        <v>2635</v>
      </c>
    </row>
    <row r="170" spans="1:69" s="272" customFormat="1" ht="174">
      <c r="A170" s="251" t="s">
        <v>1068</v>
      </c>
      <c r="B170" s="252" t="s">
        <v>397</v>
      </c>
      <c r="C170" s="253" t="s">
        <v>392</v>
      </c>
      <c r="D170" s="254" t="s">
        <v>2625</v>
      </c>
      <c r="E170" s="288" t="s">
        <v>2636</v>
      </c>
      <c r="F170" s="254"/>
      <c r="G170" s="255"/>
      <c r="H170" s="256" t="s">
        <v>2627</v>
      </c>
      <c r="I170" s="257" t="s">
        <v>2568</v>
      </c>
      <c r="J170" s="254" t="s">
        <v>1121</v>
      </c>
      <c r="K170" s="254" t="s">
        <v>2637</v>
      </c>
      <c r="L170" s="254"/>
      <c r="M170" s="255"/>
      <c r="N170" s="258" t="s">
        <v>1122</v>
      </c>
      <c r="O170" s="258" t="s">
        <v>1166</v>
      </c>
      <c r="P170" s="255" t="s">
        <v>2630</v>
      </c>
      <c r="Q170" s="259" t="s">
        <v>225</v>
      </c>
      <c r="R170" s="252" t="s">
        <v>2631</v>
      </c>
      <c r="S170" s="261" t="s">
        <v>225</v>
      </c>
      <c r="T170" s="273" t="s">
        <v>2631</v>
      </c>
      <c r="U170" s="263" t="s">
        <v>1078</v>
      </c>
      <c r="V170" s="264" t="s">
        <v>1078</v>
      </c>
      <c r="W170" s="264" t="s">
        <v>1078</v>
      </c>
      <c r="X170" s="264" t="s">
        <v>1078</v>
      </c>
      <c r="Y170" s="264" t="s">
        <v>1078</v>
      </c>
      <c r="Z170" s="264" t="s">
        <v>1078</v>
      </c>
      <c r="AA170" s="264" t="s">
        <v>1078</v>
      </c>
      <c r="AB170" s="264" t="s">
        <v>1078</v>
      </c>
      <c r="AC170" s="264" t="s">
        <v>1078</v>
      </c>
      <c r="AD170" s="264" t="s">
        <v>1078</v>
      </c>
      <c r="AE170" s="264" t="s">
        <v>1078</v>
      </c>
      <c r="AF170" s="264" t="s">
        <v>1078</v>
      </c>
      <c r="AG170" s="264" t="s">
        <v>1078</v>
      </c>
      <c r="AH170" s="264" t="s">
        <v>1078</v>
      </c>
      <c r="AI170" s="264" t="s">
        <v>1078</v>
      </c>
      <c r="AJ170" s="264" t="s">
        <v>1077</v>
      </c>
      <c r="AK170" s="264" t="s">
        <v>1077</v>
      </c>
      <c r="AL170" s="264" t="s">
        <v>1077</v>
      </c>
      <c r="AM170" s="264" t="s">
        <v>1077</v>
      </c>
      <c r="AN170" s="264" t="s">
        <v>1077</v>
      </c>
      <c r="AO170" s="264" t="s">
        <v>1077</v>
      </c>
      <c r="AP170" s="264" t="s">
        <v>1077</v>
      </c>
      <c r="AQ170" s="265"/>
      <c r="AR170" s="265"/>
      <c r="AS170" s="266"/>
      <c r="AT170" s="267" t="s">
        <v>254</v>
      </c>
      <c r="AU170" s="257"/>
      <c r="AV170" s="253"/>
      <c r="AW170" s="268"/>
      <c r="AX170" s="253" t="s">
        <v>2632</v>
      </c>
      <c r="AY170" s="253" t="s">
        <v>1080</v>
      </c>
      <c r="AZ170" s="269"/>
      <c r="BA170" s="261" t="s">
        <v>1089</v>
      </c>
      <c r="BB170" s="252"/>
      <c r="BC170" s="270"/>
      <c r="BD170" s="261" t="s">
        <v>1104</v>
      </c>
      <c r="BE170" s="252" t="s">
        <v>2633</v>
      </c>
      <c r="BF170" s="252"/>
      <c r="BG170" s="252" t="s">
        <v>1390</v>
      </c>
      <c r="BH170" s="252" t="s">
        <v>1089</v>
      </c>
      <c r="BI170" s="252"/>
      <c r="BJ170" s="252"/>
      <c r="BK170" s="254"/>
      <c r="BL170" s="254" t="s">
        <v>1090</v>
      </c>
      <c r="BM170" s="254"/>
      <c r="BN170" s="271" t="s">
        <v>1155</v>
      </c>
      <c r="BO170" s="252"/>
      <c r="BP170" s="252" t="s">
        <v>2634</v>
      </c>
      <c r="BQ170" s="270" t="s">
        <v>2635</v>
      </c>
    </row>
    <row r="171" spans="1:69" s="272" customFormat="1" ht="139.19999999999999" hidden="1">
      <c r="A171" s="251" t="s">
        <v>1068</v>
      </c>
      <c r="B171" s="252" t="s">
        <v>2638</v>
      </c>
      <c r="C171" s="253" t="s">
        <v>392</v>
      </c>
      <c r="D171" s="254" t="s">
        <v>357</v>
      </c>
      <c r="E171" s="288" t="s">
        <v>2639</v>
      </c>
      <c r="F171" s="254"/>
      <c r="G171" s="255"/>
      <c r="H171" s="284" t="s">
        <v>2640</v>
      </c>
      <c r="I171" s="257" t="s">
        <v>2568</v>
      </c>
      <c r="J171" s="254" t="s">
        <v>1121</v>
      </c>
      <c r="K171" s="254" t="s">
        <v>2641</v>
      </c>
      <c r="L171" s="254"/>
      <c r="M171" s="255"/>
      <c r="N171" s="258"/>
      <c r="O171" s="258" t="s">
        <v>1166</v>
      </c>
      <c r="P171" s="255" t="s">
        <v>2642</v>
      </c>
      <c r="Q171" s="259" t="s">
        <v>895</v>
      </c>
      <c r="R171" s="252"/>
      <c r="S171" s="261" t="s">
        <v>225</v>
      </c>
      <c r="T171" s="262" t="s">
        <v>2643</v>
      </c>
      <c r="U171" s="263" t="s">
        <v>1077</v>
      </c>
      <c r="V171" s="264" t="s">
        <v>1077</v>
      </c>
      <c r="W171" s="264" t="s">
        <v>1078</v>
      </c>
      <c r="X171" s="264" t="s">
        <v>1077</v>
      </c>
      <c r="Y171" s="264" t="s">
        <v>1078</v>
      </c>
      <c r="Z171" s="264" t="s">
        <v>1077</v>
      </c>
      <c r="AA171" s="264" t="s">
        <v>1078</v>
      </c>
      <c r="AB171" s="264" t="s">
        <v>1077</v>
      </c>
      <c r="AC171" s="264" t="s">
        <v>1078</v>
      </c>
      <c r="AD171" s="264" t="s">
        <v>1077</v>
      </c>
      <c r="AE171" s="264" t="s">
        <v>1078</v>
      </c>
      <c r="AF171" s="264" t="s">
        <v>1077</v>
      </c>
      <c r="AG171" s="264" t="s">
        <v>1078</v>
      </c>
      <c r="AH171" s="264" t="s">
        <v>1077</v>
      </c>
      <c r="AI171" s="264" t="s">
        <v>1078</v>
      </c>
      <c r="AJ171" s="264" t="s">
        <v>1077</v>
      </c>
      <c r="AK171" s="264" t="s">
        <v>1077</v>
      </c>
      <c r="AL171" s="264" t="s">
        <v>1077</v>
      </c>
      <c r="AM171" s="264" t="s">
        <v>1077</v>
      </c>
      <c r="AN171" s="264" t="s">
        <v>1077</v>
      </c>
      <c r="AO171" s="264" t="s">
        <v>1077</v>
      </c>
      <c r="AP171" s="264" t="s">
        <v>1077</v>
      </c>
      <c r="AQ171" s="265"/>
      <c r="AR171" s="265"/>
      <c r="AS171" s="266"/>
      <c r="AT171" s="267" t="s">
        <v>254</v>
      </c>
      <c r="AU171" s="257"/>
      <c r="AV171" s="253"/>
      <c r="AW171" s="268"/>
      <c r="AX171" s="253" t="s">
        <v>2632</v>
      </c>
      <c r="AY171" s="253" t="s">
        <v>1080</v>
      </c>
      <c r="AZ171" s="269"/>
      <c r="BA171" s="261" t="s">
        <v>1082</v>
      </c>
      <c r="BB171" s="252" t="s">
        <v>2644</v>
      </c>
      <c r="BC171" s="270" t="s">
        <v>2645</v>
      </c>
      <c r="BD171" s="261" t="s">
        <v>1104</v>
      </c>
      <c r="BE171" s="252" t="s">
        <v>2633</v>
      </c>
      <c r="BF171" s="252"/>
      <c r="BG171" s="252" t="s">
        <v>1390</v>
      </c>
      <c r="BH171" s="252" t="s">
        <v>1082</v>
      </c>
      <c r="BI171" s="252" t="s">
        <v>2137</v>
      </c>
      <c r="BJ171" s="252" t="s">
        <v>1130</v>
      </c>
      <c r="BK171" s="254"/>
      <c r="BL171" s="254" t="s">
        <v>1089</v>
      </c>
      <c r="BM171" s="254"/>
      <c r="BN171" s="271" t="s">
        <v>1155</v>
      </c>
      <c r="BO171" s="252"/>
      <c r="BP171" s="252" t="s">
        <v>2646</v>
      </c>
      <c r="BQ171" s="270" t="s">
        <v>2647</v>
      </c>
    </row>
    <row r="172" spans="1:69" s="272" customFormat="1" ht="121.8" hidden="1">
      <c r="A172" s="251" t="s">
        <v>1080</v>
      </c>
      <c r="B172" s="252" t="s">
        <v>399</v>
      </c>
      <c r="C172" s="253" t="s">
        <v>400</v>
      </c>
      <c r="D172" s="254" t="s">
        <v>401</v>
      </c>
      <c r="E172" s="254" t="s">
        <v>402</v>
      </c>
      <c r="F172" s="254"/>
      <c r="G172" s="255"/>
      <c r="H172" s="256" t="s">
        <v>2648</v>
      </c>
      <c r="I172" s="257" t="s">
        <v>2649</v>
      </c>
      <c r="J172" s="254" t="s">
        <v>2650</v>
      </c>
      <c r="K172" s="254" t="s">
        <v>2651</v>
      </c>
      <c r="L172" s="254"/>
      <c r="M172" s="255"/>
      <c r="N172" s="258" t="s">
        <v>1074</v>
      </c>
      <c r="O172" s="258"/>
      <c r="P172" s="255"/>
      <c r="Q172" s="259" t="s">
        <v>225</v>
      </c>
      <c r="R172" s="260" t="s">
        <v>2652</v>
      </c>
      <c r="S172" s="261" t="s">
        <v>1124</v>
      </c>
      <c r="T172" s="273"/>
      <c r="U172" s="263" t="s">
        <v>1078</v>
      </c>
      <c r="V172" s="264" t="s">
        <v>1078</v>
      </c>
      <c r="W172" s="264" t="s">
        <v>1077</v>
      </c>
      <c r="X172" s="264" t="s">
        <v>1078</v>
      </c>
      <c r="Y172" s="264" t="s">
        <v>1077</v>
      </c>
      <c r="Z172" s="264" t="s">
        <v>1078</v>
      </c>
      <c r="AA172" s="264" t="s">
        <v>1077</v>
      </c>
      <c r="AB172" s="264" t="s">
        <v>1078</v>
      </c>
      <c r="AC172" s="264" t="s">
        <v>1077</v>
      </c>
      <c r="AD172" s="264" t="s">
        <v>1078</v>
      </c>
      <c r="AE172" s="264" t="s">
        <v>1077</v>
      </c>
      <c r="AF172" s="264" t="s">
        <v>1078</v>
      </c>
      <c r="AG172" s="264" t="s">
        <v>1077</v>
      </c>
      <c r="AH172" s="264" t="s">
        <v>1078</v>
      </c>
      <c r="AI172" s="264" t="s">
        <v>1077</v>
      </c>
      <c r="AJ172" s="264" t="s">
        <v>1077</v>
      </c>
      <c r="AK172" s="264" t="s">
        <v>1077</v>
      </c>
      <c r="AL172" s="264" t="s">
        <v>1077</v>
      </c>
      <c r="AM172" s="264" t="s">
        <v>1077</v>
      </c>
      <c r="AN172" s="264" t="s">
        <v>1077</v>
      </c>
      <c r="AO172" s="264" t="s">
        <v>1077</v>
      </c>
      <c r="AP172" s="264" t="s">
        <v>1077</v>
      </c>
      <c r="AQ172" s="265"/>
      <c r="AR172" s="265"/>
      <c r="AS172" s="266"/>
      <c r="AT172" s="267" t="s">
        <v>222</v>
      </c>
      <c r="AU172" s="257" t="s">
        <v>2653</v>
      </c>
      <c r="AV172" s="253" t="s">
        <v>1080</v>
      </c>
      <c r="AW172" s="268" t="s">
        <v>2654</v>
      </c>
      <c r="AX172" s="253" t="s">
        <v>2655</v>
      </c>
      <c r="AY172" s="253"/>
      <c r="AZ172" s="269"/>
      <c r="BA172" s="261" t="s">
        <v>1089</v>
      </c>
      <c r="BB172" s="252"/>
      <c r="BC172" s="270"/>
      <c r="BD172" s="261" t="s">
        <v>1085</v>
      </c>
      <c r="BE172" s="260" t="s">
        <v>2656</v>
      </c>
      <c r="BF172" s="252"/>
      <c r="BG172" s="252" t="s">
        <v>1390</v>
      </c>
      <c r="BH172" s="252" t="s">
        <v>1082</v>
      </c>
      <c r="BI172" s="252" t="s">
        <v>2657</v>
      </c>
      <c r="BJ172" s="252" t="s">
        <v>1215</v>
      </c>
      <c r="BK172" s="254" t="s">
        <v>1131</v>
      </c>
      <c r="BL172" s="254" t="s">
        <v>1082</v>
      </c>
      <c r="BM172" s="254" t="s">
        <v>1475</v>
      </c>
      <c r="BN172" s="271" t="s">
        <v>2658</v>
      </c>
      <c r="BO172" s="252"/>
      <c r="BP172" s="252"/>
      <c r="BQ172" s="270"/>
    </row>
    <row r="173" spans="1:69" s="272" customFormat="1" ht="121.8" hidden="1">
      <c r="A173" s="251" t="s">
        <v>1080</v>
      </c>
      <c r="B173" s="252" t="s">
        <v>2659</v>
      </c>
      <c r="C173" s="253" t="s">
        <v>400</v>
      </c>
      <c r="D173" s="254" t="s">
        <v>401</v>
      </c>
      <c r="E173" s="254" t="s">
        <v>404</v>
      </c>
      <c r="F173" s="254"/>
      <c r="G173" s="255"/>
      <c r="H173" s="256" t="s">
        <v>2648</v>
      </c>
      <c r="I173" s="257" t="s">
        <v>2649</v>
      </c>
      <c r="J173" s="254" t="s">
        <v>2650</v>
      </c>
      <c r="K173" s="254" t="s">
        <v>2660</v>
      </c>
      <c r="L173" s="254"/>
      <c r="M173" s="255"/>
      <c r="N173" s="258" t="s">
        <v>1074</v>
      </c>
      <c r="O173" s="258"/>
      <c r="P173" s="255"/>
      <c r="Q173" s="259" t="s">
        <v>225</v>
      </c>
      <c r="R173" s="260" t="s">
        <v>2652</v>
      </c>
      <c r="S173" s="261" t="s">
        <v>1124</v>
      </c>
      <c r="T173" s="273"/>
      <c r="U173" s="263" t="s">
        <v>1077</v>
      </c>
      <c r="V173" s="264" t="s">
        <v>1077</v>
      </c>
      <c r="W173" s="264" t="s">
        <v>1077</v>
      </c>
      <c r="X173" s="264" t="s">
        <v>1078</v>
      </c>
      <c r="Y173" s="264" t="s">
        <v>1077</v>
      </c>
      <c r="Z173" s="264" t="s">
        <v>1078</v>
      </c>
      <c r="AA173" s="264" t="s">
        <v>1077</v>
      </c>
      <c r="AB173" s="264" t="s">
        <v>1078</v>
      </c>
      <c r="AC173" s="264" t="s">
        <v>1077</v>
      </c>
      <c r="AD173" s="264" t="s">
        <v>1077</v>
      </c>
      <c r="AE173" s="264" t="s">
        <v>1077</v>
      </c>
      <c r="AF173" s="264" t="s">
        <v>1078</v>
      </c>
      <c r="AG173" s="264" t="s">
        <v>1077</v>
      </c>
      <c r="AH173" s="264" t="s">
        <v>1078</v>
      </c>
      <c r="AI173" s="264" t="s">
        <v>1077</v>
      </c>
      <c r="AJ173" s="264" t="s">
        <v>1077</v>
      </c>
      <c r="AK173" s="264" t="s">
        <v>1077</v>
      </c>
      <c r="AL173" s="264" t="s">
        <v>1077</v>
      </c>
      <c r="AM173" s="264" t="s">
        <v>1077</v>
      </c>
      <c r="AN173" s="264" t="s">
        <v>1077</v>
      </c>
      <c r="AO173" s="264" t="s">
        <v>1077</v>
      </c>
      <c r="AP173" s="264" t="s">
        <v>1077</v>
      </c>
      <c r="AQ173" s="265"/>
      <c r="AR173" s="265"/>
      <c r="AS173" s="266"/>
      <c r="AT173" s="267" t="s">
        <v>222</v>
      </c>
      <c r="AU173" s="257" t="s">
        <v>2653</v>
      </c>
      <c r="AV173" s="253" t="s">
        <v>1080</v>
      </c>
      <c r="AW173" s="268" t="s">
        <v>2654</v>
      </c>
      <c r="AX173" s="253" t="s">
        <v>2655</v>
      </c>
      <c r="AY173" s="253"/>
      <c r="AZ173" s="269"/>
      <c r="BA173" s="261" t="s">
        <v>1089</v>
      </c>
      <c r="BB173" s="252"/>
      <c r="BC173" s="270"/>
      <c r="BD173" s="261" t="s">
        <v>1085</v>
      </c>
      <c r="BE173" s="260" t="s">
        <v>2656</v>
      </c>
      <c r="BF173" s="252"/>
      <c r="BG173" s="252" t="s">
        <v>1390</v>
      </c>
      <c r="BH173" s="252" t="s">
        <v>1082</v>
      </c>
      <c r="BI173" s="252" t="s">
        <v>2657</v>
      </c>
      <c r="BJ173" s="252" t="s">
        <v>1215</v>
      </c>
      <c r="BK173" s="254" t="s">
        <v>1131</v>
      </c>
      <c r="BL173" s="254" t="s">
        <v>1082</v>
      </c>
      <c r="BM173" s="254" t="s">
        <v>1475</v>
      </c>
      <c r="BN173" s="271" t="s">
        <v>2658</v>
      </c>
      <c r="BO173" s="252"/>
      <c r="BP173" s="252"/>
      <c r="BQ173" s="270"/>
    </row>
    <row r="174" spans="1:69" s="272" customFormat="1" ht="121.8" hidden="1">
      <c r="A174" s="251" t="s">
        <v>1080</v>
      </c>
      <c r="B174" s="252" t="s">
        <v>403</v>
      </c>
      <c r="C174" s="253" t="s">
        <v>400</v>
      </c>
      <c r="D174" s="254" t="s">
        <v>401</v>
      </c>
      <c r="E174" s="254" t="s">
        <v>404</v>
      </c>
      <c r="F174" s="254"/>
      <c r="G174" s="255"/>
      <c r="H174" s="256" t="s">
        <v>2648</v>
      </c>
      <c r="I174" s="257" t="s">
        <v>2649</v>
      </c>
      <c r="J174" s="254" t="s">
        <v>2650</v>
      </c>
      <c r="K174" s="254" t="s">
        <v>2661</v>
      </c>
      <c r="L174" s="254"/>
      <c r="M174" s="255"/>
      <c r="N174" s="258" t="s">
        <v>1074</v>
      </c>
      <c r="O174" s="258"/>
      <c r="P174" s="255"/>
      <c r="Q174" s="259" t="s">
        <v>225</v>
      </c>
      <c r="R174" s="260" t="s">
        <v>2662</v>
      </c>
      <c r="S174" s="261" t="s">
        <v>1124</v>
      </c>
      <c r="T174" s="273"/>
      <c r="U174" s="263" t="s">
        <v>1078</v>
      </c>
      <c r="V174" s="264" t="s">
        <v>1078</v>
      </c>
      <c r="W174" s="264" t="s">
        <v>1077</v>
      </c>
      <c r="X174" s="264" t="s">
        <v>1078</v>
      </c>
      <c r="Y174" s="264" t="s">
        <v>1077</v>
      </c>
      <c r="Z174" s="264" t="s">
        <v>1078</v>
      </c>
      <c r="AA174" s="264" t="s">
        <v>1077</v>
      </c>
      <c r="AB174" s="264" t="s">
        <v>1078</v>
      </c>
      <c r="AC174" s="264" t="s">
        <v>1077</v>
      </c>
      <c r="AD174" s="264" t="s">
        <v>1078</v>
      </c>
      <c r="AE174" s="264" t="s">
        <v>1077</v>
      </c>
      <c r="AF174" s="264" t="s">
        <v>1078</v>
      </c>
      <c r="AG174" s="264" t="s">
        <v>1077</v>
      </c>
      <c r="AH174" s="264" t="s">
        <v>1078</v>
      </c>
      <c r="AI174" s="264" t="s">
        <v>1077</v>
      </c>
      <c r="AJ174" s="264" t="s">
        <v>1077</v>
      </c>
      <c r="AK174" s="264" t="s">
        <v>1077</v>
      </c>
      <c r="AL174" s="264" t="s">
        <v>1077</v>
      </c>
      <c r="AM174" s="264" t="s">
        <v>1077</v>
      </c>
      <c r="AN174" s="264" t="s">
        <v>1077</v>
      </c>
      <c r="AO174" s="264" t="s">
        <v>1077</v>
      </c>
      <c r="AP174" s="264" t="s">
        <v>1077</v>
      </c>
      <c r="AQ174" s="265"/>
      <c r="AR174" s="265"/>
      <c r="AS174" s="266"/>
      <c r="AT174" s="267" t="s">
        <v>222</v>
      </c>
      <c r="AU174" s="257" t="s">
        <v>2653</v>
      </c>
      <c r="AV174" s="253" t="s">
        <v>1080</v>
      </c>
      <c r="AW174" s="268" t="s">
        <v>2654</v>
      </c>
      <c r="AX174" s="253" t="s">
        <v>2655</v>
      </c>
      <c r="AY174" s="253"/>
      <c r="AZ174" s="269"/>
      <c r="BA174" s="261" t="s">
        <v>1082</v>
      </c>
      <c r="BB174" s="252" t="s">
        <v>2663</v>
      </c>
      <c r="BC174" s="270" t="s">
        <v>2664</v>
      </c>
      <c r="BD174" s="261" t="s">
        <v>1085</v>
      </c>
      <c r="BE174" s="260" t="s">
        <v>2656</v>
      </c>
      <c r="BF174" s="252"/>
      <c r="BG174" s="252" t="s">
        <v>1390</v>
      </c>
      <c r="BH174" s="252" t="s">
        <v>1082</v>
      </c>
      <c r="BI174" s="252" t="s">
        <v>2657</v>
      </c>
      <c r="BJ174" s="252" t="s">
        <v>1215</v>
      </c>
      <c r="BK174" s="254" t="s">
        <v>1131</v>
      </c>
      <c r="BL174" s="254" t="s">
        <v>1082</v>
      </c>
      <c r="BM174" s="254" t="s">
        <v>1475</v>
      </c>
      <c r="BN174" s="271" t="s">
        <v>2658</v>
      </c>
      <c r="BO174" s="252"/>
      <c r="BP174" s="252"/>
      <c r="BQ174" s="270"/>
    </row>
    <row r="175" spans="1:69" s="272" customFormat="1" ht="121.8" hidden="1">
      <c r="A175" s="251" t="s">
        <v>1080</v>
      </c>
      <c r="B175" s="252" t="s">
        <v>405</v>
      </c>
      <c r="C175" s="253" t="s">
        <v>400</v>
      </c>
      <c r="D175" s="254" t="s">
        <v>401</v>
      </c>
      <c r="E175" s="254" t="s">
        <v>406</v>
      </c>
      <c r="F175" s="254"/>
      <c r="G175" s="255"/>
      <c r="H175" s="256" t="s">
        <v>2648</v>
      </c>
      <c r="I175" s="257" t="s">
        <v>2649</v>
      </c>
      <c r="J175" s="254" t="s">
        <v>2650</v>
      </c>
      <c r="K175" s="254" t="s">
        <v>2665</v>
      </c>
      <c r="L175" s="254"/>
      <c r="M175" s="255"/>
      <c r="N175" s="258" t="s">
        <v>1074</v>
      </c>
      <c r="O175" s="258"/>
      <c r="P175" s="255"/>
      <c r="Q175" s="259" t="s">
        <v>225</v>
      </c>
      <c r="R175" s="260" t="s">
        <v>2652</v>
      </c>
      <c r="S175" s="261" t="s">
        <v>1124</v>
      </c>
      <c r="T175" s="273"/>
      <c r="U175" s="263" t="s">
        <v>1078</v>
      </c>
      <c r="V175" s="264" t="s">
        <v>1078</v>
      </c>
      <c r="W175" s="264" t="s">
        <v>1077</v>
      </c>
      <c r="X175" s="264" t="s">
        <v>1078</v>
      </c>
      <c r="Y175" s="264" t="s">
        <v>1077</v>
      </c>
      <c r="Z175" s="264" t="s">
        <v>1078</v>
      </c>
      <c r="AA175" s="264" t="s">
        <v>1077</v>
      </c>
      <c r="AB175" s="264" t="s">
        <v>1078</v>
      </c>
      <c r="AC175" s="264" t="s">
        <v>1077</v>
      </c>
      <c r="AD175" s="264" t="s">
        <v>1078</v>
      </c>
      <c r="AE175" s="264" t="s">
        <v>1077</v>
      </c>
      <c r="AF175" s="264" t="s">
        <v>1078</v>
      </c>
      <c r="AG175" s="264" t="s">
        <v>1077</v>
      </c>
      <c r="AH175" s="264" t="s">
        <v>1078</v>
      </c>
      <c r="AI175" s="264" t="s">
        <v>1077</v>
      </c>
      <c r="AJ175" s="264" t="s">
        <v>1077</v>
      </c>
      <c r="AK175" s="264" t="s">
        <v>1077</v>
      </c>
      <c r="AL175" s="264" t="s">
        <v>1077</v>
      </c>
      <c r="AM175" s="264" t="s">
        <v>1077</v>
      </c>
      <c r="AN175" s="264" t="s">
        <v>1077</v>
      </c>
      <c r="AO175" s="264" t="s">
        <v>1077</v>
      </c>
      <c r="AP175" s="264" t="s">
        <v>1077</v>
      </c>
      <c r="AQ175" s="265"/>
      <c r="AR175" s="265"/>
      <c r="AS175" s="266"/>
      <c r="AT175" s="267" t="s">
        <v>222</v>
      </c>
      <c r="AU175" s="257" t="s">
        <v>2653</v>
      </c>
      <c r="AV175" s="253" t="s">
        <v>1080</v>
      </c>
      <c r="AW175" s="268" t="s">
        <v>2654</v>
      </c>
      <c r="AX175" s="253" t="s">
        <v>2655</v>
      </c>
      <c r="AY175" s="253"/>
      <c r="AZ175" s="269"/>
      <c r="BA175" s="261" t="s">
        <v>1089</v>
      </c>
      <c r="BB175" s="252"/>
      <c r="BC175" s="270"/>
      <c r="BD175" s="261" t="s">
        <v>1085</v>
      </c>
      <c r="BE175" s="260" t="s">
        <v>2656</v>
      </c>
      <c r="BF175" s="252"/>
      <c r="BG175" s="252" t="s">
        <v>1390</v>
      </c>
      <c r="BH175" s="252" t="s">
        <v>1082</v>
      </c>
      <c r="BI175" s="252" t="s">
        <v>2657</v>
      </c>
      <c r="BJ175" s="252" t="s">
        <v>1215</v>
      </c>
      <c r="BK175" s="254" t="s">
        <v>1131</v>
      </c>
      <c r="BL175" s="254" t="s">
        <v>1082</v>
      </c>
      <c r="BM175" s="254" t="s">
        <v>1475</v>
      </c>
      <c r="BN175" s="271" t="s">
        <v>2658</v>
      </c>
      <c r="BO175" s="252"/>
      <c r="BP175" s="252"/>
      <c r="BQ175" s="270"/>
    </row>
    <row r="176" spans="1:69" s="272" customFormat="1" ht="121.8" hidden="1">
      <c r="A176" s="251" t="s">
        <v>1080</v>
      </c>
      <c r="B176" s="252" t="s">
        <v>407</v>
      </c>
      <c r="C176" s="253" t="s">
        <v>400</v>
      </c>
      <c r="D176" s="254" t="s">
        <v>401</v>
      </c>
      <c r="E176" s="254" t="s">
        <v>408</v>
      </c>
      <c r="F176" s="254"/>
      <c r="G176" s="255"/>
      <c r="H176" s="256" t="s">
        <v>2648</v>
      </c>
      <c r="I176" s="257" t="s">
        <v>2649</v>
      </c>
      <c r="J176" s="254" t="s">
        <v>2650</v>
      </c>
      <c r="K176" s="254" t="s">
        <v>2666</v>
      </c>
      <c r="L176" s="254"/>
      <c r="M176" s="255"/>
      <c r="N176" s="258" t="s">
        <v>1074</v>
      </c>
      <c r="O176" s="258"/>
      <c r="P176" s="255"/>
      <c r="Q176" s="259" t="s">
        <v>225</v>
      </c>
      <c r="R176" s="260" t="s">
        <v>2652</v>
      </c>
      <c r="S176" s="261" t="s">
        <v>1124</v>
      </c>
      <c r="T176" s="273"/>
      <c r="U176" s="263" t="s">
        <v>1078</v>
      </c>
      <c r="V176" s="264" t="s">
        <v>1078</v>
      </c>
      <c r="W176" s="264" t="s">
        <v>1077</v>
      </c>
      <c r="X176" s="264" t="s">
        <v>1078</v>
      </c>
      <c r="Y176" s="264" t="s">
        <v>1077</v>
      </c>
      <c r="Z176" s="264" t="s">
        <v>1078</v>
      </c>
      <c r="AA176" s="264" t="s">
        <v>1077</v>
      </c>
      <c r="AB176" s="264" t="s">
        <v>1078</v>
      </c>
      <c r="AC176" s="264" t="s">
        <v>1077</v>
      </c>
      <c r="AD176" s="264" t="s">
        <v>1078</v>
      </c>
      <c r="AE176" s="264" t="s">
        <v>1077</v>
      </c>
      <c r="AF176" s="264" t="s">
        <v>1078</v>
      </c>
      <c r="AG176" s="264" t="s">
        <v>1077</v>
      </c>
      <c r="AH176" s="264" t="s">
        <v>1078</v>
      </c>
      <c r="AI176" s="264" t="s">
        <v>1077</v>
      </c>
      <c r="AJ176" s="264" t="s">
        <v>1077</v>
      </c>
      <c r="AK176" s="264" t="s">
        <v>1077</v>
      </c>
      <c r="AL176" s="264" t="s">
        <v>1077</v>
      </c>
      <c r="AM176" s="264" t="s">
        <v>1077</v>
      </c>
      <c r="AN176" s="264" t="s">
        <v>1077</v>
      </c>
      <c r="AO176" s="264" t="s">
        <v>1077</v>
      </c>
      <c r="AP176" s="264" t="s">
        <v>1077</v>
      </c>
      <c r="AQ176" s="265"/>
      <c r="AR176" s="265"/>
      <c r="AS176" s="266"/>
      <c r="AT176" s="267" t="s">
        <v>222</v>
      </c>
      <c r="AU176" s="257" t="s">
        <v>2653</v>
      </c>
      <c r="AV176" s="253" t="s">
        <v>1080</v>
      </c>
      <c r="AW176" s="268" t="s">
        <v>2654</v>
      </c>
      <c r="AX176" s="253" t="s">
        <v>2655</v>
      </c>
      <c r="AY176" s="253"/>
      <c r="AZ176" s="269"/>
      <c r="BA176" s="261" t="s">
        <v>1089</v>
      </c>
      <c r="BB176" s="252"/>
      <c r="BC176" s="270"/>
      <c r="BD176" s="261" t="s">
        <v>1085</v>
      </c>
      <c r="BE176" s="260" t="s">
        <v>2656</v>
      </c>
      <c r="BF176" s="252"/>
      <c r="BG176" s="252" t="s">
        <v>1390</v>
      </c>
      <c r="BH176" s="252" t="s">
        <v>1082</v>
      </c>
      <c r="BI176" s="252" t="s">
        <v>2657</v>
      </c>
      <c r="BJ176" s="252" t="s">
        <v>1215</v>
      </c>
      <c r="BK176" s="254" t="s">
        <v>1131</v>
      </c>
      <c r="BL176" s="254" t="s">
        <v>1082</v>
      </c>
      <c r="BM176" s="254" t="s">
        <v>1475</v>
      </c>
      <c r="BN176" s="271" t="s">
        <v>2658</v>
      </c>
      <c r="BO176" s="252"/>
      <c r="BP176" s="252"/>
      <c r="BQ176" s="270"/>
    </row>
    <row r="177" spans="1:69" s="272" customFormat="1" ht="121.8" hidden="1">
      <c r="A177" s="251" t="s">
        <v>1080</v>
      </c>
      <c r="B177" s="252" t="s">
        <v>409</v>
      </c>
      <c r="C177" s="253" t="s">
        <v>400</v>
      </c>
      <c r="D177" s="254" t="s">
        <v>401</v>
      </c>
      <c r="E177" s="254" t="s">
        <v>410</v>
      </c>
      <c r="F177" s="254"/>
      <c r="G177" s="255"/>
      <c r="H177" s="256" t="s">
        <v>2648</v>
      </c>
      <c r="I177" s="257" t="s">
        <v>2649</v>
      </c>
      <c r="J177" s="254" t="s">
        <v>2650</v>
      </c>
      <c r="K177" s="254" t="s">
        <v>2667</v>
      </c>
      <c r="L177" s="254"/>
      <c r="M177" s="255"/>
      <c r="N177" s="258" t="s">
        <v>1074</v>
      </c>
      <c r="O177" s="258"/>
      <c r="P177" s="255"/>
      <c r="Q177" s="259" t="s">
        <v>225</v>
      </c>
      <c r="R177" s="260" t="s">
        <v>2652</v>
      </c>
      <c r="S177" s="261" t="s">
        <v>1124</v>
      </c>
      <c r="T177" s="273"/>
      <c r="U177" s="263" t="s">
        <v>1078</v>
      </c>
      <c r="V177" s="264" t="s">
        <v>1078</v>
      </c>
      <c r="W177" s="264" t="s">
        <v>1077</v>
      </c>
      <c r="X177" s="264" t="s">
        <v>1078</v>
      </c>
      <c r="Y177" s="264" t="s">
        <v>1077</v>
      </c>
      <c r="Z177" s="264" t="s">
        <v>1078</v>
      </c>
      <c r="AA177" s="264" t="s">
        <v>1077</v>
      </c>
      <c r="AB177" s="264" t="s">
        <v>1078</v>
      </c>
      <c r="AC177" s="264" t="s">
        <v>1077</v>
      </c>
      <c r="AD177" s="264" t="s">
        <v>1078</v>
      </c>
      <c r="AE177" s="264" t="s">
        <v>1077</v>
      </c>
      <c r="AF177" s="264" t="s">
        <v>1078</v>
      </c>
      <c r="AG177" s="264" t="s">
        <v>1077</v>
      </c>
      <c r="AH177" s="264" t="s">
        <v>1078</v>
      </c>
      <c r="AI177" s="264" t="s">
        <v>1077</v>
      </c>
      <c r="AJ177" s="264" t="s">
        <v>1077</v>
      </c>
      <c r="AK177" s="264" t="s">
        <v>1077</v>
      </c>
      <c r="AL177" s="264" t="s">
        <v>1077</v>
      </c>
      <c r="AM177" s="264" t="s">
        <v>1077</v>
      </c>
      <c r="AN177" s="264" t="s">
        <v>1077</v>
      </c>
      <c r="AO177" s="264" t="s">
        <v>1077</v>
      </c>
      <c r="AP177" s="264" t="s">
        <v>1077</v>
      </c>
      <c r="AQ177" s="265"/>
      <c r="AR177" s="265"/>
      <c r="AS177" s="266"/>
      <c r="AT177" s="267" t="s">
        <v>222</v>
      </c>
      <c r="AU177" s="257" t="s">
        <v>2653</v>
      </c>
      <c r="AV177" s="253" t="s">
        <v>1080</v>
      </c>
      <c r="AW177" s="268" t="s">
        <v>2654</v>
      </c>
      <c r="AX177" s="253" t="s">
        <v>2655</v>
      </c>
      <c r="AY177" s="253"/>
      <c r="AZ177" s="269"/>
      <c r="BA177" s="261" t="s">
        <v>1089</v>
      </c>
      <c r="BB177" s="252"/>
      <c r="BC177" s="270"/>
      <c r="BD177" s="261" t="s">
        <v>1085</v>
      </c>
      <c r="BE177" s="260" t="s">
        <v>2656</v>
      </c>
      <c r="BF177" s="252"/>
      <c r="BG177" s="252" t="s">
        <v>1390</v>
      </c>
      <c r="BH177" s="252" t="s">
        <v>1082</v>
      </c>
      <c r="BI177" s="252" t="s">
        <v>2657</v>
      </c>
      <c r="BJ177" s="252" t="s">
        <v>1215</v>
      </c>
      <c r="BK177" s="254" t="s">
        <v>1131</v>
      </c>
      <c r="BL177" s="254" t="s">
        <v>1082</v>
      </c>
      <c r="BM177" s="254" t="s">
        <v>1475</v>
      </c>
      <c r="BN177" s="271" t="s">
        <v>2658</v>
      </c>
      <c r="BO177" s="252"/>
      <c r="BP177" s="252"/>
      <c r="BQ177" s="270"/>
    </row>
    <row r="178" spans="1:69" s="272" customFormat="1" ht="121.8" hidden="1">
      <c r="A178" s="251" t="s">
        <v>1080</v>
      </c>
      <c r="B178" s="252" t="s">
        <v>411</v>
      </c>
      <c r="C178" s="253" t="s">
        <v>400</v>
      </c>
      <c r="D178" s="254" t="s">
        <v>401</v>
      </c>
      <c r="E178" s="254" t="s">
        <v>412</v>
      </c>
      <c r="F178" s="254"/>
      <c r="G178" s="255"/>
      <c r="H178" s="256" t="s">
        <v>2648</v>
      </c>
      <c r="I178" s="257" t="s">
        <v>2649</v>
      </c>
      <c r="J178" s="254" t="s">
        <v>2650</v>
      </c>
      <c r="K178" s="254" t="s">
        <v>2668</v>
      </c>
      <c r="L178" s="254"/>
      <c r="M178" s="255"/>
      <c r="N178" s="258" t="s">
        <v>1074</v>
      </c>
      <c r="O178" s="258"/>
      <c r="P178" s="255"/>
      <c r="Q178" s="259" t="s">
        <v>225</v>
      </c>
      <c r="R178" s="260" t="s">
        <v>2652</v>
      </c>
      <c r="S178" s="261" t="s">
        <v>1124</v>
      </c>
      <c r="T178" s="273"/>
      <c r="U178" s="263" t="s">
        <v>1078</v>
      </c>
      <c r="V178" s="264" t="s">
        <v>1078</v>
      </c>
      <c r="W178" s="264" t="s">
        <v>1077</v>
      </c>
      <c r="X178" s="264" t="s">
        <v>1078</v>
      </c>
      <c r="Y178" s="264" t="s">
        <v>1077</v>
      </c>
      <c r="Z178" s="264" t="s">
        <v>1078</v>
      </c>
      <c r="AA178" s="264" t="s">
        <v>1077</v>
      </c>
      <c r="AB178" s="264" t="s">
        <v>1078</v>
      </c>
      <c r="AC178" s="264" t="s">
        <v>1077</v>
      </c>
      <c r="AD178" s="264" t="s">
        <v>1078</v>
      </c>
      <c r="AE178" s="264" t="s">
        <v>1077</v>
      </c>
      <c r="AF178" s="264" t="s">
        <v>1078</v>
      </c>
      <c r="AG178" s="264" t="s">
        <v>1077</v>
      </c>
      <c r="AH178" s="264" t="s">
        <v>1078</v>
      </c>
      <c r="AI178" s="264" t="s">
        <v>1077</v>
      </c>
      <c r="AJ178" s="264" t="s">
        <v>1077</v>
      </c>
      <c r="AK178" s="264" t="s">
        <v>1077</v>
      </c>
      <c r="AL178" s="264" t="s">
        <v>1077</v>
      </c>
      <c r="AM178" s="264" t="s">
        <v>1077</v>
      </c>
      <c r="AN178" s="264" t="s">
        <v>1077</v>
      </c>
      <c r="AO178" s="264" t="s">
        <v>1077</v>
      </c>
      <c r="AP178" s="264" t="s">
        <v>1077</v>
      </c>
      <c r="AQ178" s="265"/>
      <c r="AR178" s="265"/>
      <c r="AS178" s="266"/>
      <c r="AT178" s="267" t="s">
        <v>222</v>
      </c>
      <c r="AU178" s="257" t="s">
        <v>2653</v>
      </c>
      <c r="AV178" s="253" t="s">
        <v>1080</v>
      </c>
      <c r="AW178" s="268" t="s">
        <v>2654</v>
      </c>
      <c r="AX178" s="253" t="s">
        <v>2655</v>
      </c>
      <c r="AY178" s="253"/>
      <c r="AZ178" s="269"/>
      <c r="BA178" s="261" t="s">
        <v>1089</v>
      </c>
      <c r="BB178" s="252"/>
      <c r="BC178" s="270"/>
      <c r="BD178" s="261" t="s">
        <v>1085</v>
      </c>
      <c r="BE178" s="260" t="s">
        <v>2656</v>
      </c>
      <c r="BF178" s="252"/>
      <c r="BG178" s="252" t="s">
        <v>1390</v>
      </c>
      <c r="BH178" s="252" t="s">
        <v>1082</v>
      </c>
      <c r="BI178" s="252" t="s">
        <v>2657</v>
      </c>
      <c r="BJ178" s="252" t="s">
        <v>1215</v>
      </c>
      <c r="BK178" s="254" t="s">
        <v>1131</v>
      </c>
      <c r="BL178" s="254" t="s">
        <v>1082</v>
      </c>
      <c r="BM178" s="254" t="s">
        <v>1475</v>
      </c>
      <c r="BN178" s="271" t="s">
        <v>2658</v>
      </c>
      <c r="BO178" s="252"/>
      <c r="BP178" s="252"/>
      <c r="BQ178" s="270"/>
    </row>
    <row r="179" spans="1:69" s="272" customFormat="1" ht="121.8" hidden="1">
      <c r="A179" s="251" t="s">
        <v>1080</v>
      </c>
      <c r="B179" s="252" t="s">
        <v>413</v>
      </c>
      <c r="C179" s="253" t="s">
        <v>400</v>
      </c>
      <c r="D179" s="254" t="s">
        <v>401</v>
      </c>
      <c r="E179" s="254" t="s">
        <v>414</v>
      </c>
      <c r="F179" s="254"/>
      <c r="G179" s="255"/>
      <c r="H179" s="256" t="s">
        <v>2648</v>
      </c>
      <c r="I179" s="257" t="s">
        <v>2649</v>
      </c>
      <c r="J179" s="254" t="s">
        <v>2650</v>
      </c>
      <c r="K179" s="254" t="s">
        <v>2669</v>
      </c>
      <c r="L179" s="254"/>
      <c r="M179" s="255"/>
      <c r="N179" s="258" t="s">
        <v>1074</v>
      </c>
      <c r="O179" s="258"/>
      <c r="P179" s="255"/>
      <c r="Q179" s="259" t="s">
        <v>225</v>
      </c>
      <c r="R179" s="260" t="s">
        <v>2652</v>
      </c>
      <c r="S179" s="261" t="s">
        <v>1124</v>
      </c>
      <c r="T179" s="273"/>
      <c r="U179" s="263" t="s">
        <v>1078</v>
      </c>
      <c r="V179" s="264" t="s">
        <v>1078</v>
      </c>
      <c r="W179" s="264" t="s">
        <v>1077</v>
      </c>
      <c r="X179" s="264" t="s">
        <v>1078</v>
      </c>
      <c r="Y179" s="264" t="s">
        <v>1077</v>
      </c>
      <c r="Z179" s="264" t="s">
        <v>1078</v>
      </c>
      <c r="AA179" s="264" t="s">
        <v>1077</v>
      </c>
      <c r="AB179" s="264" t="s">
        <v>1078</v>
      </c>
      <c r="AC179" s="264" t="s">
        <v>1077</v>
      </c>
      <c r="AD179" s="264" t="s">
        <v>1078</v>
      </c>
      <c r="AE179" s="264" t="s">
        <v>1077</v>
      </c>
      <c r="AF179" s="264" t="s">
        <v>1078</v>
      </c>
      <c r="AG179" s="264" t="s">
        <v>1077</v>
      </c>
      <c r="AH179" s="264" t="s">
        <v>1078</v>
      </c>
      <c r="AI179" s="264" t="s">
        <v>1077</v>
      </c>
      <c r="AJ179" s="264" t="s">
        <v>1077</v>
      </c>
      <c r="AK179" s="264" t="s">
        <v>1077</v>
      </c>
      <c r="AL179" s="264" t="s">
        <v>1077</v>
      </c>
      <c r="AM179" s="264" t="s">
        <v>1077</v>
      </c>
      <c r="AN179" s="264" t="s">
        <v>1077</v>
      </c>
      <c r="AO179" s="264" t="s">
        <v>1077</v>
      </c>
      <c r="AP179" s="264" t="s">
        <v>1077</v>
      </c>
      <c r="AQ179" s="265"/>
      <c r="AR179" s="265"/>
      <c r="AS179" s="266"/>
      <c r="AT179" s="267" t="s">
        <v>222</v>
      </c>
      <c r="AU179" s="257" t="s">
        <v>2653</v>
      </c>
      <c r="AV179" s="253" t="s">
        <v>1080</v>
      </c>
      <c r="AW179" s="268" t="s">
        <v>2654</v>
      </c>
      <c r="AX179" s="253" t="s">
        <v>2655</v>
      </c>
      <c r="AY179" s="253"/>
      <c r="AZ179" s="269"/>
      <c r="BA179" s="261" t="s">
        <v>1089</v>
      </c>
      <c r="BB179" s="252"/>
      <c r="BC179" s="270"/>
      <c r="BD179" s="261" t="s">
        <v>1085</v>
      </c>
      <c r="BE179" s="260" t="s">
        <v>2656</v>
      </c>
      <c r="BF179" s="252"/>
      <c r="BG179" s="252" t="s">
        <v>1390</v>
      </c>
      <c r="BH179" s="252" t="s">
        <v>1082</v>
      </c>
      <c r="BI179" s="252" t="s">
        <v>2657</v>
      </c>
      <c r="BJ179" s="252" t="s">
        <v>1215</v>
      </c>
      <c r="BK179" s="254" t="s">
        <v>1131</v>
      </c>
      <c r="BL179" s="254" t="s">
        <v>1082</v>
      </c>
      <c r="BM179" s="254" t="s">
        <v>1475</v>
      </c>
      <c r="BN179" s="271" t="s">
        <v>2658</v>
      </c>
      <c r="BO179" s="252"/>
      <c r="BP179" s="252"/>
      <c r="BQ179" s="270"/>
    </row>
    <row r="180" spans="1:69" s="272" customFormat="1" ht="121.8" hidden="1">
      <c r="A180" s="251" t="s">
        <v>1080</v>
      </c>
      <c r="B180" s="252" t="s">
        <v>415</v>
      </c>
      <c r="C180" s="253" t="s">
        <v>400</v>
      </c>
      <c r="D180" s="254" t="s">
        <v>401</v>
      </c>
      <c r="E180" s="254" t="s">
        <v>416</v>
      </c>
      <c r="F180" s="254"/>
      <c r="G180" s="255"/>
      <c r="H180" s="256" t="s">
        <v>2648</v>
      </c>
      <c r="I180" s="257" t="s">
        <v>2649</v>
      </c>
      <c r="J180" s="254" t="s">
        <v>2650</v>
      </c>
      <c r="K180" s="254" t="s">
        <v>2670</v>
      </c>
      <c r="L180" s="254"/>
      <c r="M180" s="255"/>
      <c r="N180" s="258" t="s">
        <v>1074</v>
      </c>
      <c r="O180" s="258"/>
      <c r="P180" s="255"/>
      <c r="Q180" s="259" t="s">
        <v>225</v>
      </c>
      <c r="R180" s="260" t="s">
        <v>2652</v>
      </c>
      <c r="S180" s="261" t="s">
        <v>1124</v>
      </c>
      <c r="T180" s="273"/>
      <c r="U180" s="263" t="s">
        <v>1078</v>
      </c>
      <c r="V180" s="264" t="s">
        <v>1078</v>
      </c>
      <c r="W180" s="264" t="s">
        <v>1077</v>
      </c>
      <c r="X180" s="264" t="s">
        <v>1078</v>
      </c>
      <c r="Y180" s="264" t="s">
        <v>1077</v>
      </c>
      <c r="Z180" s="264" t="s">
        <v>1078</v>
      </c>
      <c r="AA180" s="264" t="s">
        <v>1077</v>
      </c>
      <c r="AB180" s="264" t="s">
        <v>1078</v>
      </c>
      <c r="AC180" s="264" t="s">
        <v>1077</v>
      </c>
      <c r="AD180" s="264" t="s">
        <v>1078</v>
      </c>
      <c r="AE180" s="264" t="s">
        <v>1077</v>
      </c>
      <c r="AF180" s="264" t="s">
        <v>1078</v>
      </c>
      <c r="AG180" s="264" t="s">
        <v>1077</v>
      </c>
      <c r="AH180" s="264" t="s">
        <v>1078</v>
      </c>
      <c r="AI180" s="264" t="s">
        <v>1077</v>
      </c>
      <c r="AJ180" s="264" t="s">
        <v>1077</v>
      </c>
      <c r="AK180" s="264" t="s">
        <v>1077</v>
      </c>
      <c r="AL180" s="264" t="s">
        <v>1077</v>
      </c>
      <c r="AM180" s="264" t="s">
        <v>1077</v>
      </c>
      <c r="AN180" s="264" t="s">
        <v>1077</v>
      </c>
      <c r="AO180" s="264" t="s">
        <v>1077</v>
      </c>
      <c r="AP180" s="264" t="s">
        <v>1077</v>
      </c>
      <c r="AQ180" s="265"/>
      <c r="AR180" s="265"/>
      <c r="AS180" s="266"/>
      <c r="AT180" s="267" t="s">
        <v>222</v>
      </c>
      <c r="AU180" s="257" t="s">
        <v>2653</v>
      </c>
      <c r="AV180" s="253" t="s">
        <v>1080</v>
      </c>
      <c r="AW180" s="268" t="s">
        <v>2654</v>
      </c>
      <c r="AX180" s="253" t="s">
        <v>2655</v>
      </c>
      <c r="AY180" s="253"/>
      <c r="AZ180" s="269"/>
      <c r="BA180" s="261" t="s">
        <v>1089</v>
      </c>
      <c r="BB180" s="252"/>
      <c r="BC180" s="270"/>
      <c r="BD180" s="261" t="s">
        <v>1085</v>
      </c>
      <c r="BE180" s="260" t="s">
        <v>2656</v>
      </c>
      <c r="BF180" s="252"/>
      <c r="BG180" s="252" t="s">
        <v>1390</v>
      </c>
      <c r="BH180" s="252" t="s">
        <v>1082</v>
      </c>
      <c r="BI180" s="252" t="s">
        <v>2657</v>
      </c>
      <c r="BJ180" s="252" t="s">
        <v>1215</v>
      </c>
      <c r="BK180" s="254" t="s">
        <v>1131</v>
      </c>
      <c r="BL180" s="254" t="s">
        <v>1082</v>
      </c>
      <c r="BM180" s="254" t="s">
        <v>1475</v>
      </c>
      <c r="BN180" s="271" t="s">
        <v>2658</v>
      </c>
      <c r="BO180" s="252"/>
      <c r="BP180" s="252"/>
      <c r="BQ180" s="270"/>
    </row>
    <row r="181" spans="1:69" s="272" customFormat="1" ht="121.8" hidden="1">
      <c r="A181" s="251" t="s">
        <v>1080</v>
      </c>
      <c r="B181" s="252" t="s">
        <v>417</v>
      </c>
      <c r="C181" s="253" t="s">
        <v>400</v>
      </c>
      <c r="D181" s="254" t="s">
        <v>401</v>
      </c>
      <c r="E181" s="254" t="s">
        <v>418</v>
      </c>
      <c r="F181" s="254"/>
      <c r="G181" s="255"/>
      <c r="H181" s="256" t="s">
        <v>2648</v>
      </c>
      <c r="I181" s="257" t="s">
        <v>2649</v>
      </c>
      <c r="J181" s="254" t="s">
        <v>2671</v>
      </c>
      <c r="K181" s="254" t="s">
        <v>2672</v>
      </c>
      <c r="L181" s="254"/>
      <c r="M181" s="255"/>
      <c r="N181" s="258" t="s">
        <v>1074</v>
      </c>
      <c r="O181" s="258"/>
      <c r="P181" s="255"/>
      <c r="Q181" s="259" t="s">
        <v>225</v>
      </c>
      <c r="R181" s="260" t="s">
        <v>2652</v>
      </c>
      <c r="S181" s="261" t="s">
        <v>1124</v>
      </c>
      <c r="T181" s="273"/>
      <c r="U181" s="263" t="s">
        <v>1078</v>
      </c>
      <c r="V181" s="264" t="s">
        <v>1078</v>
      </c>
      <c r="W181" s="264" t="s">
        <v>1077</v>
      </c>
      <c r="X181" s="264" t="s">
        <v>1078</v>
      </c>
      <c r="Y181" s="264" t="s">
        <v>1077</v>
      </c>
      <c r="Z181" s="264" t="s">
        <v>1078</v>
      </c>
      <c r="AA181" s="264" t="s">
        <v>1077</v>
      </c>
      <c r="AB181" s="264" t="s">
        <v>1078</v>
      </c>
      <c r="AC181" s="264" t="s">
        <v>1077</v>
      </c>
      <c r="AD181" s="264" t="s">
        <v>1078</v>
      </c>
      <c r="AE181" s="264" t="s">
        <v>1077</v>
      </c>
      <c r="AF181" s="264" t="s">
        <v>1078</v>
      </c>
      <c r="AG181" s="264" t="s">
        <v>1077</v>
      </c>
      <c r="AH181" s="264" t="s">
        <v>1078</v>
      </c>
      <c r="AI181" s="264" t="s">
        <v>1077</v>
      </c>
      <c r="AJ181" s="264" t="s">
        <v>1077</v>
      </c>
      <c r="AK181" s="264" t="s">
        <v>1077</v>
      </c>
      <c r="AL181" s="264" t="s">
        <v>1077</v>
      </c>
      <c r="AM181" s="264" t="s">
        <v>1077</v>
      </c>
      <c r="AN181" s="264" t="s">
        <v>1077</v>
      </c>
      <c r="AO181" s="264" t="s">
        <v>1077</v>
      </c>
      <c r="AP181" s="264" t="s">
        <v>1077</v>
      </c>
      <c r="AQ181" s="265"/>
      <c r="AR181" s="265"/>
      <c r="AS181" s="266"/>
      <c r="AT181" s="267" t="s">
        <v>222</v>
      </c>
      <c r="AU181" s="257" t="s">
        <v>2653</v>
      </c>
      <c r="AV181" s="253" t="s">
        <v>1080</v>
      </c>
      <c r="AW181" s="268" t="s">
        <v>2654</v>
      </c>
      <c r="AX181" s="253" t="s">
        <v>2655</v>
      </c>
      <c r="AY181" s="253"/>
      <c r="AZ181" s="269"/>
      <c r="BA181" s="261" t="s">
        <v>1089</v>
      </c>
      <c r="BB181" s="252"/>
      <c r="BC181" s="270"/>
      <c r="BD181" s="261" t="s">
        <v>1085</v>
      </c>
      <c r="BE181" s="260" t="s">
        <v>2656</v>
      </c>
      <c r="BF181" s="252"/>
      <c r="BG181" s="252" t="s">
        <v>1390</v>
      </c>
      <c r="BH181" s="252" t="s">
        <v>1082</v>
      </c>
      <c r="BI181" s="252" t="s">
        <v>2657</v>
      </c>
      <c r="BJ181" s="252" t="s">
        <v>1215</v>
      </c>
      <c r="BK181" s="254" t="s">
        <v>1131</v>
      </c>
      <c r="BL181" s="254" t="s">
        <v>1082</v>
      </c>
      <c r="BM181" s="254" t="s">
        <v>1475</v>
      </c>
      <c r="BN181" s="271" t="s">
        <v>2658</v>
      </c>
      <c r="BO181" s="252"/>
      <c r="BP181" s="252"/>
      <c r="BQ181" s="270"/>
    </row>
    <row r="182" spans="1:69" s="272" customFormat="1" ht="121.8" hidden="1">
      <c r="A182" s="251" t="s">
        <v>1080</v>
      </c>
      <c r="B182" s="252" t="s">
        <v>419</v>
      </c>
      <c r="C182" s="253" t="s">
        <v>400</v>
      </c>
      <c r="D182" s="254" t="s">
        <v>401</v>
      </c>
      <c r="E182" s="254" t="s">
        <v>420</v>
      </c>
      <c r="F182" s="254"/>
      <c r="G182" s="255"/>
      <c r="H182" s="256" t="s">
        <v>2673</v>
      </c>
      <c r="I182" s="257" t="s">
        <v>2649</v>
      </c>
      <c r="J182" s="254" t="s">
        <v>2650</v>
      </c>
      <c r="K182" s="254" t="s">
        <v>2674</v>
      </c>
      <c r="L182" s="254"/>
      <c r="M182" s="255"/>
      <c r="N182" s="258" t="s">
        <v>1074</v>
      </c>
      <c r="O182" s="258"/>
      <c r="P182" s="255"/>
      <c r="Q182" s="259" t="s">
        <v>225</v>
      </c>
      <c r="R182" s="260" t="s">
        <v>2652</v>
      </c>
      <c r="S182" s="261" t="s">
        <v>1124</v>
      </c>
      <c r="T182" s="273"/>
      <c r="U182" s="263" t="s">
        <v>1078</v>
      </c>
      <c r="V182" s="264" t="s">
        <v>1078</v>
      </c>
      <c r="W182" s="264" t="s">
        <v>1077</v>
      </c>
      <c r="X182" s="264" t="s">
        <v>1078</v>
      </c>
      <c r="Y182" s="264" t="s">
        <v>1077</v>
      </c>
      <c r="Z182" s="264" t="s">
        <v>1078</v>
      </c>
      <c r="AA182" s="264" t="s">
        <v>1077</v>
      </c>
      <c r="AB182" s="264" t="s">
        <v>1078</v>
      </c>
      <c r="AC182" s="264" t="s">
        <v>1077</v>
      </c>
      <c r="AD182" s="264" t="s">
        <v>1078</v>
      </c>
      <c r="AE182" s="264" t="s">
        <v>1077</v>
      </c>
      <c r="AF182" s="264" t="s">
        <v>1078</v>
      </c>
      <c r="AG182" s="264" t="s">
        <v>1077</v>
      </c>
      <c r="AH182" s="264" t="s">
        <v>1078</v>
      </c>
      <c r="AI182" s="264" t="s">
        <v>1077</v>
      </c>
      <c r="AJ182" s="264" t="s">
        <v>1077</v>
      </c>
      <c r="AK182" s="264" t="s">
        <v>1077</v>
      </c>
      <c r="AL182" s="264" t="s">
        <v>1077</v>
      </c>
      <c r="AM182" s="264" t="s">
        <v>1077</v>
      </c>
      <c r="AN182" s="264" t="s">
        <v>1077</v>
      </c>
      <c r="AO182" s="264" t="s">
        <v>1077</v>
      </c>
      <c r="AP182" s="264" t="s">
        <v>1077</v>
      </c>
      <c r="AQ182" s="265"/>
      <c r="AR182" s="265"/>
      <c r="AS182" s="266"/>
      <c r="AT182" s="267" t="s">
        <v>222</v>
      </c>
      <c r="AU182" s="257" t="s">
        <v>2653</v>
      </c>
      <c r="AV182" s="253" t="s">
        <v>1080</v>
      </c>
      <c r="AW182" s="268" t="s">
        <v>2654</v>
      </c>
      <c r="AX182" s="253" t="s">
        <v>2655</v>
      </c>
      <c r="AY182" s="253"/>
      <c r="AZ182" s="269"/>
      <c r="BA182" s="261" t="s">
        <v>1089</v>
      </c>
      <c r="BB182" s="252"/>
      <c r="BC182" s="270"/>
      <c r="BD182" s="261" t="s">
        <v>1085</v>
      </c>
      <c r="BE182" s="260" t="s">
        <v>2656</v>
      </c>
      <c r="BF182" s="252"/>
      <c r="BG182" s="252" t="s">
        <v>1390</v>
      </c>
      <c r="BH182" s="252" t="s">
        <v>1082</v>
      </c>
      <c r="BI182" s="252" t="s">
        <v>2657</v>
      </c>
      <c r="BJ182" s="252" t="s">
        <v>1215</v>
      </c>
      <c r="BK182" s="254" t="s">
        <v>1131</v>
      </c>
      <c r="BL182" s="254" t="s">
        <v>1082</v>
      </c>
      <c r="BM182" s="254" t="s">
        <v>1475</v>
      </c>
      <c r="BN182" s="271" t="s">
        <v>2658</v>
      </c>
      <c r="BO182" s="252"/>
      <c r="BP182" s="252"/>
      <c r="BQ182" s="270"/>
    </row>
    <row r="183" spans="1:69" s="272" customFormat="1" ht="121.8" hidden="1">
      <c r="A183" s="251" t="s">
        <v>1080</v>
      </c>
      <c r="B183" s="252" t="s">
        <v>421</v>
      </c>
      <c r="C183" s="253" t="s">
        <v>400</v>
      </c>
      <c r="D183" s="254" t="s">
        <v>401</v>
      </c>
      <c r="E183" s="254" t="s">
        <v>422</v>
      </c>
      <c r="F183" s="254"/>
      <c r="G183" s="255"/>
      <c r="H183" s="256" t="s">
        <v>2673</v>
      </c>
      <c r="I183" s="257" t="s">
        <v>2649</v>
      </c>
      <c r="J183" s="254" t="s">
        <v>2650</v>
      </c>
      <c r="K183" s="254" t="s">
        <v>2675</v>
      </c>
      <c r="L183" s="254"/>
      <c r="M183" s="255"/>
      <c r="N183" s="258" t="s">
        <v>1074</v>
      </c>
      <c r="O183" s="258"/>
      <c r="P183" s="255"/>
      <c r="Q183" s="259" t="s">
        <v>225</v>
      </c>
      <c r="R183" s="260" t="s">
        <v>2652</v>
      </c>
      <c r="S183" s="261" t="s">
        <v>1124</v>
      </c>
      <c r="T183" s="273"/>
      <c r="U183" s="263" t="s">
        <v>1078</v>
      </c>
      <c r="V183" s="264" t="s">
        <v>1078</v>
      </c>
      <c r="W183" s="264" t="s">
        <v>1077</v>
      </c>
      <c r="X183" s="264" t="s">
        <v>1078</v>
      </c>
      <c r="Y183" s="264" t="s">
        <v>1077</v>
      </c>
      <c r="Z183" s="264" t="s">
        <v>1078</v>
      </c>
      <c r="AA183" s="264" t="s">
        <v>1077</v>
      </c>
      <c r="AB183" s="264" t="s">
        <v>1078</v>
      </c>
      <c r="AC183" s="264" t="s">
        <v>1077</v>
      </c>
      <c r="AD183" s="264" t="s">
        <v>1078</v>
      </c>
      <c r="AE183" s="264" t="s">
        <v>1077</v>
      </c>
      <c r="AF183" s="264" t="s">
        <v>1078</v>
      </c>
      <c r="AG183" s="264" t="s">
        <v>1077</v>
      </c>
      <c r="AH183" s="264" t="s">
        <v>1078</v>
      </c>
      <c r="AI183" s="264" t="s">
        <v>1077</v>
      </c>
      <c r="AJ183" s="264" t="s">
        <v>1077</v>
      </c>
      <c r="AK183" s="264" t="s">
        <v>1077</v>
      </c>
      <c r="AL183" s="264" t="s">
        <v>1077</v>
      </c>
      <c r="AM183" s="264" t="s">
        <v>1077</v>
      </c>
      <c r="AN183" s="264" t="s">
        <v>1077</v>
      </c>
      <c r="AO183" s="264" t="s">
        <v>1077</v>
      </c>
      <c r="AP183" s="264" t="s">
        <v>1077</v>
      </c>
      <c r="AQ183" s="265"/>
      <c r="AR183" s="265"/>
      <c r="AS183" s="266"/>
      <c r="AT183" s="267" t="s">
        <v>222</v>
      </c>
      <c r="AU183" s="257" t="s">
        <v>2653</v>
      </c>
      <c r="AV183" s="253" t="s">
        <v>1080</v>
      </c>
      <c r="AW183" s="268" t="s">
        <v>2654</v>
      </c>
      <c r="AX183" s="253" t="s">
        <v>2655</v>
      </c>
      <c r="AY183" s="253"/>
      <c r="AZ183" s="269"/>
      <c r="BA183" s="261" t="s">
        <v>1089</v>
      </c>
      <c r="BB183" s="252"/>
      <c r="BC183" s="270"/>
      <c r="BD183" s="261" t="s">
        <v>1085</v>
      </c>
      <c r="BE183" s="260" t="s">
        <v>2656</v>
      </c>
      <c r="BF183" s="252"/>
      <c r="BG183" s="252" t="s">
        <v>1390</v>
      </c>
      <c r="BH183" s="252" t="s">
        <v>1082</v>
      </c>
      <c r="BI183" s="252" t="s">
        <v>2657</v>
      </c>
      <c r="BJ183" s="252" t="s">
        <v>1215</v>
      </c>
      <c r="BK183" s="254" t="s">
        <v>1131</v>
      </c>
      <c r="BL183" s="254" t="s">
        <v>1082</v>
      </c>
      <c r="BM183" s="254" t="s">
        <v>1475</v>
      </c>
      <c r="BN183" s="271" t="s">
        <v>2658</v>
      </c>
      <c r="BO183" s="252"/>
      <c r="BP183" s="252"/>
      <c r="BQ183" s="270"/>
    </row>
    <row r="184" spans="1:69" s="272" customFormat="1" ht="121.8" hidden="1">
      <c r="A184" s="251" t="s">
        <v>1080</v>
      </c>
      <c r="B184" s="252" t="s">
        <v>423</v>
      </c>
      <c r="C184" s="253" t="s">
        <v>400</v>
      </c>
      <c r="D184" s="254" t="s">
        <v>401</v>
      </c>
      <c r="E184" s="254" t="s">
        <v>424</v>
      </c>
      <c r="F184" s="254"/>
      <c r="G184" s="255"/>
      <c r="H184" s="256" t="s">
        <v>2648</v>
      </c>
      <c r="I184" s="257" t="s">
        <v>2649</v>
      </c>
      <c r="J184" s="254" t="s">
        <v>2650</v>
      </c>
      <c r="K184" s="254" t="s">
        <v>2676</v>
      </c>
      <c r="L184" s="254"/>
      <c r="M184" s="255"/>
      <c r="N184" s="258" t="s">
        <v>1074</v>
      </c>
      <c r="O184" s="258"/>
      <c r="P184" s="255"/>
      <c r="Q184" s="259" t="s">
        <v>225</v>
      </c>
      <c r="R184" s="260" t="s">
        <v>2652</v>
      </c>
      <c r="S184" s="261" t="s">
        <v>1124</v>
      </c>
      <c r="T184" s="273"/>
      <c r="U184" s="263" t="s">
        <v>1078</v>
      </c>
      <c r="V184" s="264" t="s">
        <v>1078</v>
      </c>
      <c r="W184" s="264" t="s">
        <v>1077</v>
      </c>
      <c r="X184" s="264" t="s">
        <v>1078</v>
      </c>
      <c r="Y184" s="264" t="s">
        <v>1077</v>
      </c>
      <c r="Z184" s="264" t="s">
        <v>1078</v>
      </c>
      <c r="AA184" s="264" t="s">
        <v>1077</v>
      </c>
      <c r="AB184" s="264" t="s">
        <v>1078</v>
      </c>
      <c r="AC184" s="264" t="s">
        <v>1077</v>
      </c>
      <c r="AD184" s="264" t="s">
        <v>1078</v>
      </c>
      <c r="AE184" s="264" t="s">
        <v>1077</v>
      </c>
      <c r="AF184" s="264" t="s">
        <v>1078</v>
      </c>
      <c r="AG184" s="264" t="s">
        <v>1077</v>
      </c>
      <c r="AH184" s="264" t="s">
        <v>1078</v>
      </c>
      <c r="AI184" s="264" t="s">
        <v>1077</v>
      </c>
      <c r="AJ184" s="264" t="s">
        <v>1077</v>
      </c>
      <c r="AK184" s="264" t="s">
        <v>1077</v>
      </c>
      <c r="AL184" s="264" t="s">
        <v>1077</v>
      </c>
      <c r="AM184" s="264" t="s">
        <v>1077</v>
      </c>
      <c r="AN184" s="264" t="s">
        <v>1077</v>
      </c>
      <c r="AO184" s="264" t="s">
        <v>1077</v>
      </c>
      <c r="AP184" s="264" t="s">
        <v>1077</v>
      </c>
      <c r="AQ184" s="265"/>
      <c r="AR184" s="265"/>
      <c r="AS184" s="266"/>
      <c r="AT184" s="267" t="s">
        <v>222</v>
      </c>
      <c r="AU184" s="257" t="s">
        <v>2653</v>
      </c>
      <c r="AV184" s="253" t="s">
        <v>1080</v>
      </c>
      <c r="AW184" s="268" t="s">
        <v>2654</v>
      </c>
      <c r="AX184" s="253" t="s">
        <v>2655</v>
      </c>
      <c r="AY184" s="253"/>
      <c r="AZ184" s="269"/>
      <c r="BA184" s="261" t="s">
        <v>1089</v>
      </c>
      <c r="BB184" s="252"/>
      <c r="BC184" s="270"/>
      <c r="BD184" s="261" t="s">
        <v>1085</v>
      </c>
      <c r="BE184" s="260" t="s">
        <v>2656</v>
      </c>
      <c r="BF184" s="252"/>
      <c r="BG184" s="252" t="s">
        <v>1390</v>
      </c>
      <c r="BH184" s="252" t="s">
        <v>1082</v>
      </c>
      <c r="BI184" s="252" t="s">
        <v>2657</v>
      </c>
      <c r="BJ184" s="252" t="s">
        <v>1215</v>
      </c>
      <c r="BK184" s="254" t="s">
        <v>1131</v>
      </c>
      <c r="BL184" s="254" t="s">
        <v>1082</v>
      </c>
      <c r="BM184" s="254" t="s">
        <v>1475</v>
      </c>
      <c r="BN184" s="271" t="s">
        <v>2658</v>
      </c>
      <c r="BO184" s="252"/>
      <c r="BP184" s="252"/>
      <c r="BQ184" s="270"/>
    </row>
    <row r="185" spans="1:69" s="272" customFormat="1" ht="121.8" hidden="1">
      <c r="A185" s="251" t="s">
        <v>1080</v>
      </c>
      <c r="B185" s="252" t="s">
        <v>2677</v>
      </c>
      <c r="C185" s="253" t="s">
        <v>400</v>
      </c>
      <c r="D185" s="254" t="s">
        <v>401</v>
      </c>
      <c r="E185" s="254" t="s">
        <v>402</v>
      </c>
      <c r="F185" s="254"/>
      <c r="G185" s="255"/>
      <c r="H185" s="256" t="s">
        <v>2648</v>
      </c>
      <c r="I185" s="257" t="s">
        <v>2649</v>
      </c>
      <c r="J185" s="254" t="s">
        <v>2650</v>
      </c>
      <c r="K185" s="254" t="s">
        <v>2678</v>
      </c>
      <c r="L185" s="254"/>
      <c r="M185" s="255"/>
      <c r="N185" s="258"/>
      <c r="O185" s="258" t="s">
        <v>1075</v>
      </c>
      <c r="P185" s="255"/>
      <c r="Q185" s="259" t="s">
        <v>895</v>
      </c>
      <c r="R185" s="252"/>
      <c r="S185" s="261" t="s">
        <v>225</v>
      </c>
      <c r="T185" s="262" t="s">
        <v>2652</v>
      </c>
      <c r="U185" s="263" t="s">
        <v>1077</v>
      </c>
      <c r="V185" s="264" t="s">
        <v>1077</v>
      </c>
      <c r="W185" s="264" t="s">
        <v>1078</v>
      </c>
      <c r="X185" s="264" t="s">
        <v>1077</v>
      </c>
      <c r="Y185" s="264" t="s">
        <v>1078</v>
      </c>
      <c r="Z185" s="264" t="s">
        <v>1077</v>
      </c>
      <c r="AA185" s="264" t="s">
        <v>1078</v>
      </c>
      <c r="AB185" s="264" t="s">
        <v>1077</v>
      </c>
      <c r="AC185" s="264" t="s">
        <v>1078</v>
      </c>
      <c r="AD185" s="264" t="s">
        <v>1077</v>
      </c>
      <c r="AE185" s="264" t="s">
        <v>1078</v>
      </c>
      <c r="AF185" s="264" t="s">
        <v>1077</v>
      </c>
      <c r="AG185" s="264" t="s">
        <v>1078</v>
      </c>
      <c r="AH185" s="264" t="s">
        <v>1077</v>
      </c>
      <c r="AI185" s="264" t="s">
        <v>1078</v>
      </c>
      <c r="AJ185" s="264" t="s">
        <v>1077</v>
      </c>
      <c r="AK185" s="264" t="s">
        <v>1077</v>
      </c>
      <c r="AL185" s="264" t="s">
        <v>1077</v>
      </c>
      <c r="AM185" s="264" t="s">
        <v>1077</v>
      </c>
      <c r="AN185" s="264" t="s">
        <v>1077</v>
      </c>
      <c r="AO185" s="264" t="s">
        <v>1077</v>
      </c>
      <c r="AP185" s="264" t="s">
        <v>1077</v>
      </c>
      <c r="AQ185" s="265"/>
      <c r="AR185" s="265"/>
      <c r="AS185" s="266"/>
      <c r="AT185" s="267" t="s">
        <v>222</v>
      </c>
      <c r="AU185" s="257" t="s">
        <v>2653</v>
      </c>
      <c r="AV185" s="253" t="s">
        <v>1080</v>
      </c>
      <c r="AW185" s="268" t="s">
        <v>2654</v>
      </c>
      <c r="AX185" s="253" t="s">
        <v>2655</v>
      </c>
      <c r="AY185" s="253"/>
      <c r="AZ185" s="269"/>
      <c r="BA185" s="261" t="s">
        <v>1089</v>
      </c>
      <c r="BB185" s="252"/>
      <c r="BC185" s="270"/>
      <c r="BD185" s="261" t="s">
        <v>1085</v>
      </c>
      <c r="BE185" s="260" t="s">
        <v>2656</v>
      </c>
      <c r="BF185" s="252"/>
      <c r="BG185" s="252" t="s">
        <v>1390</v>
      </c>
      <c r="BH185" s="252" t="s">
        <v>1082</v>
      </c>
      <c r="BI185" s="252" t="s">
        <v>2657</v>
      </c>
      <c r="BJ185" s="252" t="s">
        <v>1215</v>
      </c>
      <c r="BK185" s="254" t="s">
        <v>1131</v>
      </c>
      <c r="BL185" s="254" t="s">
        <v>1082</v>
      </c>
      <c r="BM185" s="254" t="s">
        <v>1475</v>
      </c>
      <c r="BN185" s="271" t="s">
        <v>2658</v>
      </c>
      <c r="BO185" s="252"/>
      <c r="BP185" s="252"/>
      <c r="BQ185" s="270"/>
    </row>
    <row r="186" spans="1:69" s="272" customFormat="1" ht="121.8" hidden="1">
      <c r="A186" s="251" t="s">
        <v>1080</v>
      </c>
      <c r="B186" s="252" t="s">
        <v>2679</v>
      </c>
      <c r="C186" s="253" t="s">
        <v>400</v>
      </c>
      <c r="D186" s="254" t="s">
        <v>401</v>
      </c>
      <c r="E186" s="254" t="s">
        <v>404</v>
      </c>
      <c r="F186" s="254"/>
      <c r="G186" s="255"/>
      <c r="H186" s="256" t="s">
        <v>2648</v>
      </c>
      <c r="I186" s="257" t="s">
        <v>2649</v>
      </c>
      <c r="J186" s="254" t="s">
        <v>2650</v>
      </c>
      <c r="K186" s="254" t="s">
        <v>2660</v>
      </c>
      <c r="L186" s="254"/>
      <c r="M186" s="255"/>
      <c r="N186" s="258"/>
      <c r="O186" s="258" t="s">
        <v>1075</v>
      </c>
      <c r="P186" s="255"/>
      <c r="Q186" s="259" t="s">
        <v>895</v>
      </c>
      <c r="R186" s="252"/>
      <c r="S186" s="261" t="s">
        <v>225</v>
      </c>
      <c r="T186" s="262" t="s">
        <v>2652</v>
      </c>
      <c r="U186" s="263" t="s">
        <v>1077</v>
      </c>
      <c r="V186" s="264" t="s">
        <v>1077</v>
      </c>
      <c r="W186" s="264" t="s">
        <v>1077</v>
      </c>
      <c r="X186" s="264" t="s">
        <v>1077</v>
      </c>
      <c r="Y186" s="264" t="s">
        <v>1078</v>
      </c>
      <c r="Z186" s="264" t="s">
        <v>1077</v>
      </c>
      <c r="AA186" s="264" t="s">
        <v>1078</v>
      </c>
      <c r="AB186" s="264" t="s">
        <v>1077</v>
      </c>
      <c r="AC186" s="264" t="s">
        <v>1078</v>
      </c>
      <c r="AD186" s="264" t="s">
        <v>1077</v>
      </c>
      <c r="AE186" s="264" t="s">
        <v>1077</v>
      </c>
      <c r="AF186" s="264" t="s">
        <v>1077</v>
      </c>
      <c r="AG186" s="264" t="s">
        <v>1078</v>
      </c>
      <c r="AH186" s="264" t="s">
        <v>1077</v>
      </c>
      <c r="AI186" s="264" t="s">
        <v>1078</v>
      </c>
      <c r="AJ186" s="264" t="s">
        <v>1077</v>
      </c>
      <c r="AK186" s="264" t="s">
        <v>1077</v>
      </c>
      <c r="AL186" s="264" t="s">
        <v>1077</v>
      </c>
      <c r="AM186" s="264" t="s">
        <v>1077</v>
      </c>
      <c r="AN186" s="264" t="s">
        <v>1077</v>
      </c>
      <c r="AO186" s="264" t="s">
        <v>1077</v>
      </c>
      <c r="AP186" s="264" t="s">
        <v>1077</v>
      </c>
      <c r="AQ186" s="265"/>
      <c r="AR186" s="265"/>
      <c r="AS186" s="266"/>
      <c r="AT186" s="267" t="s">
        <v>222</v>
      </c>
      <c r="AU186" s="257" t="s">
        <v>2653</v>
      </c>
      <c r="AV186" s="253" t="s">
        <v>1080</v>
      </c>
      <c r="AW186" s="268" t="s">
        <v>2654</v>
      </c>
      <c r="AX186" s="253" t="s">
        <v>2655</v>
      </c>
      <c r="AY186" s="253"/>
      <c r="AZ186" s="269"/>
      <c r="BA186" s="261" t="s">
        <v>1089</v>
      </c>
      <c r="BB186" s="252"/>
      <c r="BC186" s="270"/>
      <c r="BD186" s="261" t="s">
        <v>1085</v>
      </c>
      <c r="BE186" s="260" t="s">
        <v>2656</v>
      </c>
      <c r="BF186" s="252"/>
      <c r="BG186" s="252" t="s">
        <v>1390</v>
      </c>
      <c r="BH186" s="252" t="s">
        <v>1082</v>
      </c>
      <c r="BI186" s="252" t="s">
        <v>2657</v>
      </c>
      <c r="BJ186" s="252" t="s">
        <v>1215</v>
      </c>
      <c r="BK186" s="254" t="s">
        <v>1131</v>
      </c>
      <c r="BL186" s="254" t="s">
        <v>1082</v>
      </c>
      <c r="BM186" s="254" t="s">
        <v>1475</v>
      </c>
      <c r="BN186" s="271" t="s">
        <v>2658</v>
      </c>
      <c r="BO186" s="252"/>
      <c r="BP186" s="252"/>
      <c r="BQ186" s="270"/>
    </row>
    <row r="187" spans="1:69" s="272" customFormat="1" ht="121.8" hidden="1">
      <c r="A187" s="251" t="s">
        <v>1080</v>
      </c>
      <c r="B187" s="252" t="s">
        <v>2680</v>
      </c>
      <c r="C187" s="253" t="s">
        <v>400</v>
      </c>
      <c r="D187" s="254" t="s">
        <v>401</v>
      </c>
      <c r="E187" s="254" t="s">
        <v>404</v>
      </c>
      <c r="F187" s="254"/>
      <c r="G187" s="255"/>
      <c r="H187" s="256" t="s">
        <v>2648</v>
      </c>
      <c r="I187" s="257" t="s">
        <v>2681</v>
      </c>
      <c r="J187" s="254" t="s">
        <v>2650</v>
      </c>
      <c r="K187" s="254" t="s">
        <v>2661</v>
      </c>
      <c r="L187" s="254"/>
      <c r="M187" s="255"/>
      <c r="N187" s="258"/>
      <c r="O187" s="258" t="s">
        <v>1075</v>
      </c>
      <c r="P187" s="255"/>
      <c r="Q187" s="259" t="s">
        <v>895</v>
      </c>
      <c r="R187" s="252"/>
      <c r="S187" s="261" t="s">
        <v>225</v>
      </c>
      <c r="T187" s="262" t="s">
        <v>2652</v>
      </c>
      <c r="U187" s="263" t="s">
        <v>1077</v>
      </c>
      <c r="V187" s="264" t="s">
        <v>1077</v>
      </c>
      <c r="W187" s="264" t="s">
        <v>1078</v>
      </c>
      <c r="X187" s="264" t="s">
        <v>1077</v>
      </c>
      <c r="Y187" s="264" t="s">
        <v>1078</v>
      </c>
      <c r="Z187" s="264" t="s">
        <v>1077</v>
      </c>
      <c r="AA187" s="264" t="s">
        <v>1078</v>
      </c>
      <c r="AB187" s="264" t="s">
        <v>1077</v>
      </c>
      <c r="AC187" s="264" t="s">
        <v>1078</v>
      </c>
      <c r="AD187" s="264" t="s">
        <v>1077</v>
      </c>
      <c r="AE187" s="264" t="s">
        <v>1078</v>
      </c>
      <c r="AF187" s="264" t="s">
        <v>1077</v>
      </c>
      <c r="AG187" s="264" t="s">
        <v>1078</v>
      </c>
      <c r="AH187" s="264" t="s">
        <v>1077</v>
      </c>
      <c r="AI187" s="264" t="s">
        <v>1078</v>
      </c>
      <c r="AJ187" s="264" t="s">
        <v>1077</v>
      </c>
      <c r="AK187" s="264" t="s">
        <v>1077</v>
      </c>
      <c r="AL187" s="264" t="s">
        <v>1077</v>
      </c>
      <c r="AM187" s="264" t="s">
        <v>1077</v>
      </c>
      <c r="AN187" s="264" t="s">
        <v>1077</v>
      </c>
      <c r="AO187" s="264" t="s">
        <v>1077</v>
      </c>
      <c r="AP187" s="264" t="s">
        <v>1077</v>
      </c>
      <c r="AQ187" s="265"/>
      <c r="AR187" s="265"/>
      <c r="AS187" s="266"/>
      <c r="AT187" s="267" t="s">
        <v>222</v>
      </c>
      <c r="AU187" s="257" t="s">
        <v>2653</v>
      </c>
      <c r="AV187" s="253" t="s">
        <v>1080</v>
      </c>
      <c r="AW187" s="268" t="s">
        <v>2654</v>
      </c>
      <c r="AX187" s="253" t="s">
        <v>2655</v>
      </c>
      <c r="AY187" s="253"/>
      <c r="AZ187" s="269"/>
      <c r="BA187" s="261" t="s">
        <v>1089</v>
      </c>
      <c r="BB187" s="252"/>
      <c r="BC187" s="270"/>
      <c r="BD187" s="261" t="s">
        <v>1085</v>
      </c>
      <c r="BE187" s="260" t="s">
        <v>2656</v>
      </c>
      <c r="BF187" s="252"/>
      <c r="BG187" s="252" t="s">
        <v>1390</v>
      </c>
      <c r="BH187" s="252" t="s">
        <v>1082</v>
      </c>
      <c r="BI187" s="252" t="s">
        <v>2657</v>
      </c>
      <c r="BJ187" s="252" t="s">
        <v>1215</v>
      </c>
      <c r="BK187" s="254" t="s">
        <v>1131</v>
      </c>
      <c r="BL187" s="254" t="s">
        <v>1082</v>
      </c>
      <c r="BM187" s="254" t="s">
        <v>1475</v>
      </c>
      <c r="BN187" s="271" t="s">
        <v>2658</v>
      </c>
      <c r="BO187" s="252"/>
      <c r="BP187" s="252"/>
      <c r="BQ187" s="270"/>
    </row>
    <row r="188" spans="1:69" s="272" customFormat="1" ht="121.8" hidden="1">
      <c r="A188" s="251" t="s">
        <v>1080</v>
      </c>
      <c r="B188" s="252" t="s">
        <v>2682</v>
      </c>
      <c r="C188" s="253" t="s">
        <v>400</v>
      </c>
      <c r="D188" s="254" t="s">
        <v>401</v>
      </c>
      <c r="E188" s="254" t="s">
        <v>2683</v>
      </c>
      <c r="F188" s="254"/>
      <c r="G188" s="255"/>
      <c r="H188" s="256" t="s">
        <v>2648</v>
      </c>
      <c r="I188" s="257" t="s">
        <v>2649</v>
      </c>
      <c r="J188" s="254" t="s">
        <v>2650</v>
      </c>
      <c r="K188" s="254" t="s">
        <v>2684</v>
      </c>
      <c r="L188" s="254"/>
      <c r="M188" s="255"/>
      <c r="N188" s="258"/>
      <c r="O188" s="258" t="s">
        <v>1075</v>
      </c>
      <c r="P188" s="255"/>
      <c r="Q188" s="259" t="s">
        <v>895</v>
      </c>
      <c r="R188" s="252"/>
      <c r="S188" s="261" t="s">
        <v>225</v>
      </c>
      <c r="T188" s="262" t="s">
        <v>2652</v>
      </c>
      <c r="U188" s="263" t="s">
        <v>1077</v>
      </c>
      <c r="V188" s="264" t="s">
        <v>1077</v>
      </c>
      <c r="W188" s="264" t="s">
        <v>1078</v>
      </c>
      <c r="X188" s="264" t="s">
        <v>1077</v>
      </c>
      <c r="Y188" s="264" t="s">
        <v>1078</v>
      </c>
      <c r="Z188" s="264" t="s">
        <v>1077</v>
      </c>
      <c r="AA188" s="264" t="s">
        <v>1078</v>
      </c>
      <c r="AB188" s="264" t="s">
        <v>1077</v>
      </c>
      <c r="AC188" s="264" t="s">
        <v>1078</v>
      </c>
      <c r="AD188" s="264" t="s">
        <v>1077</v>
      </c>
      <c r="AE188" s="264" t="s">
        <v>1078</v>
      </c>
      <c r="AF188" s="264" t="s">
        <v>1077</v>
      </c>
      <c r="AG188" s="264" t="s">
        <v>1078</v>
      </c>
      <c r="AH188" s="264" t="s">
        <v>1077</v>
      </c>
      <c r="AI188" s="264" t="s">
        <v>1078</v>
      </c>
      <c r="AJ188" s="264" t="s">
        <v>1077</v>
      </c>
      <c r="AK188" s="264" t="s">
        <v>1077</v>
      </c>
      <c r="AL188" s="264" t="s">
        <v>1077</v>
      </c>
      <c r="AM188" s="264" t="s">
        <v>1077</v>
      </c>
      <c r="AN188" s="264" t="s">
        <v>1077</v>
      </c>
      <c r="AO188" s="264" t="s">
        <v>1077</v>
      </c>
      <c r="AP188" s="264" t="s">
        <v>1077</v>
      </c>
      <c r="AQ188" s="265"/>
      <c r="AR188" s="265"/>
      <c r="AS188" s="266"/>
      <c r="AT188" s="267" t="s">
        <v>222</v>
      </c>
      <c r="AU188" s="257" t="s">
        <v>2653</v>
      </c>
      <c r="AV188" s="253" t="s">
        <v>1080</v>
      </c>
      <c r="AW188" s="268" t="s">
        <v>2654</v>
      </c>
      <c r="AX188" s="253" t="s">
        <v>2655</v>
      </c>
      <c r="AY188" s="253"/>
      <c r="AZ188" s="269"/>
      <c r="BA188" s="261" t="s">
        <v>1089</v>
      </c>
      <c r="BB188" s="252"/>
      <c r="BC188" s="270"/>
      <c r="BD188" s="261" t="s">
        <v>1085</v>
      </c>
      <c r="BE188" s="260" t="s">
        <v>2656</v>
      </c>
      <c r="BF188" s="252"/>
      <c r="BG188" s="252" t="s">
        <v>1390</v>
      </c>
      <c r="BH188" s="252" t="s">
        <v>1082</v>
      </c>
      <c r="BI188" s="252" t="s">
        <v>2657</v>
      </c>
      <c r="BJ188" s="252" t="s">
        <v>1215</v>
      </c>
      <c r="BK188" s="254" t="s">
        <v>1131</v>
      </c>
      <c r="BL188" s="254" t="s">
        <v>1082</v>
      </c>
      <c r="BM188" s="254" t="s">
        <v>1475</v>
      </c>
      <c r="BN188" s="271" t="s">
        <v>2658</v>
      </c>
      <c r="BO188" s="252"/>
      <c r="BP188" s="252"/>
      <c r="BQ188" s="270"/>
    </row>
    <row r="189" spans="1:69" s="272" customFormat="1" ht="121.8" hidden="1">
      <c r="A189" s="251" t="s">
        <v>1080</v>
      </c>
      <c r="B189" s="252" t="s">
        <v>2685</v>
      </c>
      <c r="C189" s="253" t="s">
        <v>400</v>
      </c>
      <c r="D189" s="254" t="s">
        <v>401</v>
      </c>
      <c r="E189" s="254" t="s">
        <v>2686</v>
      </c>
      <c r="F189" s="254"/>
      <c r="G189" s="255"/>
      <c r="H189" s="256" t="s">
        <v>2648</v>
      </c>
      <c r="I189" s="257" t="s">
        <v>2649</v>
      </c>
      <c r="J189" s="254" t="s">
        <v>2650</v>
      </c>
      <c r="K189" s="254" t="s">
        <v>2687</v>
      </c>
      <c r="L189" s="254"/>
      <c r="M189" s="255"/>
      <c r="N189" s="258"/>
      <c r="O189" s="258" t="s">
        <v>1075</v>
      </c>
      <c r="P189" s="255"/>
      <c r="Q189" s="259" t="s">
        <v>895</v>
      </c>
      <c r="R189" s="252"/>
      <c r="S189" s="261" t="s">
        <v>225</v>
      </c>
      <c r="T189" s="262" t="s">
        <v>2652</v>
      </c>
      <c r="U189" s="263" t="s">
        <v>1077</v>
      </c>
      <c r="V189" s="264" t="s">
        <v>1077</v>
      </c>
      <c r="W189" s="264" t="s">
        <v>1078</v>
      </c>
      <c r="X189" s="264" t="s">
        <v>1077</v>
      </c>
      <c r="Y189" s="264" t="s">
        <v>1078</v>
      </c>
      <c r="Z189" s="264" t="s">
        <v>1077</v>
      </c>
      <c r="AA189" s="264" t="s">
        <v>1078</v>
      </c>
      <c r="AB189" s="264" t="s">
        <v>1077</v>
      </c>
      <c r="AC189" s="264" t="s">
        <v>1078</v>
      </c>
      <c r="AD189" s="264" t="s">
        <v>1077</v>
      </c>
      <c r="AE189" s="264" t="s">
        <v>1078</v>
      </c>
      <c r="AF189" s="264" t="s">
        <v>1077</v>
      </c>
      <c r="AG189" s="264" t="s">
        <v>1078</v>
      </c>
      <c r="AH189" s="264" t="s">
        <v>1077</v>
      </c>
      <c r="AI189" s="264" t="s">
        <v>1078</v>
      </c>
      <c r="AJ189" s="264" t="s">
        <v>1077</v>
      </c>
      <c r="AK189" s="264" t="s">
        <v>1077</v>
      </c>
      <c r="AL189" s="264" t="s">
        <v>1077</v>
      </c>
      <c r="AM189" s="264" t="s">
        <v>1077</v>
      </c>
      <c r="AN189" s="264" t="s">
        <v>1077</v>
      </c>
      <c r="AO189" s="264" t="s">
        <v>1077</v>
      </c>
      <c r="AP189" s="264" t="s">
        <v>1077</v>
      </c>
      <c r="AQ189" s="265"/>
      <c r="AR189" s="265"/>
      <c r="AS189" s="266"/>
      <c r="AT189" s="267" t="s">
        <v>222</v>
      </c>
      <c r="AU189" s="257" t="s">
        <v>2653</v>
      </c>
      <c r="AV189" s="253" t="s">
        <v>1080</v>
      </c>
      <c r="AW189" s="268" t="s">
        <v>2654</v>
      </c>
      <c r="AX189" s="253" t="s">
        <v>2655</v>
      </c>
      <c r="AY189" s="253"/>
      <c r="AZ189" s="269"/>
      <c r="BA189" s="261" t="s">
        <v>1089</v>
      </c>
      <c r="BB189" s="252"/>
      <c r="BC189" s="270"/>
      <c r="BD189" s="261" t="s">
        <v>1085</v>
      </c>
      <c r="BE189" s="260" t="s">
        <v>2656</v>
      </c>
      <c r="BF189" s="252"/>
      <c r="BG189" s="252" t="s">
        <v>1390</v>
      </c>
      <c r="BH189" s="252" t="s">
        <v>1082</v>
      </c>
      <c r="BI189" s="252" t="s">
        <v>2657</v>
      </c>
      <c r="BJ189" s="252" t="s">
        <v>1215</v>
      </c>
      <c r="BK189" s="254" t="s">
        <v>1131</v>
      </c>
      <c r="BL189" s="254" t="s">
        <v>1082</v>
      </c>
      <c r="BM189" s="254" t="s">
        <v>1475</v>
      </c>
      <c r="BN189" s="271" t="s">
        <v>2658</v>
      </c>
      <c r="BO189" s="252"/>
      <c r="BP189" s="252"/>
      <c r="BQ189" s="270"/>
    </row>
    <row r="190" spans="1:69" s="272" customFormat="1" ht="121.8" hidden="1">
      <c r="A190" s="251" t="s">
        <v>1080</v>
      </c>
      <c r="B190" s="252" t="s">
        <v>2688</v>
      </c>
      <c r="C190" s="253" t="s">
        <v>400</v>
      </c>
      <c r="D190" s="254" t="s">
        <v>401</v>
      </c>
      <c r="E190" s="254" t="s">
        <v>2689</v>
      </c>
      <c r="F190" s="254"/>
      <c r="G190" s="255"/>
      <c r="H190" s="256" t="s">
        <v>2648</v>
      </c>
      <c r="I190" s="257" t="s">
        <v>2649</v>
      </c>
      <c r="J190" s="254" t="s">
        <v>2650</v>
      </c>
      <c r="K190" s="254" t="s">
        <v>2690</v>
      </c>
      <c r="L190" s="254"/>
      <c r="M190" s="255"/>
      <c r="N190" s="258"/>
      <c r="O190" s="258" t="s">
        <v>1075</v>
      </c>
      <c r="P190" s="255"/>
      <c r="Q190" s="259" t="s">
        <v>895</v>
      </c>
      <c r="R190" s="252"/>
      <c r="S190" s="261" t="s">
        <v>225</v>
      </c>
      <c r="T190" s="262" t="s">
        <v>2652</v>
      </c>
      <c r="U190" s="263" t="s">
        <v>1077</v>
      </c>
      <c r="V190" s="264" t="s">
        <v>1077</v>
      </c>
      <c r="W190" s="264" t="s">
        <v>1078</v>
      </c>
      <c r="X190" s="264" t="s">
        <v>1077</v>
      </c>
      <c r="Y190" s="264" t="s">
        <v>1078</v>
      </c>
      <c r="Z190" s="264" t="s">
        <v>1077</v>
      </c>
      <c r="AA190" s="264" t="s">
        <v>1078</v>
      </c>
      <c r="AB190" s="264" t="s">
        <v>1077</v>
      </c>
      <c r="AC190" s="264" t="s">
        <v>1078</v>
      </c>
      <c r="AD190" s="264" t="s">
        <v>1077</v>
      </c>
      <c r="AE190" s="264" t="s">
        <v>1078</v>
      </c>
      <c r="AF190" s="264" t="s">
        <v>1077</v>
      </c>
      <c r="AG190" s="264" t="s">
        <v>1078</v>
      </c>
      <c r="AH190" s="264" t="s">
        <v>1077</v>
      </c>
      <c r="AI190" s="264" t="s">
        <v>1078</v>
      </c>
      <c r="AJ190" s="264" t="s">
        <v>1077</v>
      </c>
      <c r="AK190" s="264" t="s">
        <v>1077</v>
      </c>
      <c r="AL190" s="264" t="s">
        <v>1077</v>
      </c>
      <c r="AM190" s="264" t="s">
        <v>1077</v>
      </c>
      <c r="AN190" s="264" t="s">
        <v>1077</v>
      </c>
      <c r="AO190" s="264" t="s">
        <v>1077</v>
      </c>
      <c r="AP190" s="264" t="s">
        <v>1077</v>
      </c>
      <c r="AQ190" s="265"/>
      <c r="AR190" s="265"/>
      <c r="AS190" s="266"/>
      <c r="AT190" s="267" t="s">
        <v>222</v>
      </c>
      <c r="AU190" s="257" t="s">
        <v>1386</v>
      </c>
      <c r="AV190" s="253" t="s">
        <v>1080</v>
      </c>
      <c r="AW190" s="268" t="s">
        <v>2654</v>
      </c>
      <c r="AX190" s="253" t="s">
        <v>2655</v>
      </c>
      <c r="AY190" s="253"/>
      <c r="AZ190" s="269"/>
      <c r="BA190" s="261" t="s">
        <v>1089</v>
      </c>
      <c r="BB190" s="252"/>
      <c r="BC190" s="270"/>
      <c r="BD190" s="261" t="s">
        <v>1085</v>
      </c>
      <c r="BE190" s="260" t="s">
        <v>2656</v>
      </c>
      <c r="BF190" s="252"/>
      <c r="BG190" s="252" t="s">
        <v>1390</v>
      </c>
      <c r="BH190" s="252" t="s">
        <v>1082</v>
      </c>
      <c r="BI190" s="252" t="s">
        <v>2657</v>
      </c>
      <c r="BJ190" s="252" t="s">
        <v>1215</v>
      </c>
      <c r="BK190" s="254" t="s">
        <v>1131</v>
      </c>
      <c r="BL190" s="254" t="s">
        <v>1082</v>
      </c>
      <c r="BM190" s="254" t="s">
        <v>1475</v>
      </c>
      <c r="BN190" s="271" t="s">
        <v>2658</v>
      </c>
      <c r="BO190" s="252"/>
      <c r="BP190" s="252"/>
      <c r="BQ190" s="270"/>
    </row>
    <row r="191" spans="1:69" s="272" customFormat="1" ht="121.8" hidden="1">
      <c r="A191" s="251" t="s">
        <v>1080</v>
      </c>
      <c r="B191" s="252" t="s">
        <v>2691</v>
      </c>
      <c r="C191" s="253" t="s">
        <v>400</v>
      </c>
      <c r="D191" s="254" t="s">
        <v>401</v>
      </c>
      <c r="E191" s="254" t="s">
        <v>2692</v>
      </c>
      <c r="F191" s="254"/>
      <c r="G191" s="255"/>
      <c r="H191" s="256" t="s">
        <v>2648</v>
      </c>
      <c r="I191" s="257" t="s">
        <v>2649</v>
      </c>
      <c r="J191" s="254" t="s">
        <v>2650</v>
      </c>
      <c r="K191" s="254" t="s">
        <v>2693</v>
      </c>
      <c r="L191" s="254"/>
      <c r="M191" s="255"/>
      <c r="N191" s="258"/>
      <c r="O191" s="258" t="s">
        <v>1075</v>
      </c>
      <c r="P191" s="255"/>
      <c r="Q191" s="259" t="s">
        <v>895</v>
      </c>
      <c r="R191" s="252"/>
      <c r="S191" s="261" t="s">
        <v>225</v>
      </c>
      <c r="T191" s="262" t="s">
        <v>2652</v>
      </c>
      <c r="U191" s="263" t="s">
        <v>1077</v>
      </c>
      <c r="V191" s="264" t="s">
        <v>1077</v>
      </c>
      <c r="W191" s="264" t="s">
        <v>1078</v>
      </c>
      <c r="X191" s="264" t="s">
        <v>1077</v>
      </c>
      <c r="Y191" s="264" t="s">
        <v>1078</v>
      </c>
      <c r="Z191" s="264" t="s">
        <v>1077</v>
      </c>
      <c r="AA191" s="264" t="s">
        <v>1078</v>
      </c>
      <c r="AB191" s="264" t="s">
        <v>1077</v>
      </c>
      <c r="AC191" s="264" t="s">
        <v>1078</v>
      </c>
      <c r="AD191" s="264" t="s">
        <v>1077</v>
      </c>
      <c r="AE191" s="264" t="s">
        <v>1078</v>
      </c>
      <c r="AF191" s="264" t="s">
        <v>1077</v>
      </c>
      <c r="AG191" s="264" t="s">
        <v>1078</v>
      </c>
      <c r="AH191" s="264" t="s">
        <v>1077</v>
      </c>
      <c r="AI191" s="264" t="s">
        <v>1078</v>
      </c>
      <c r="AJ191" s="264" t="s">
        <v>1077</v>
      </c>
      <c r="AK191" s="264" t="s">
        <v>1077</v>
      </c>
      <c r="AL191" s="264" t="s">
        <v>1077</v>
      </c>
      <c r="AM191" s="264" t="s">
        <v>1077</v>
      </c>
      <c r="AN191" s="264" t="s">
        <v>1077</v>
      </c>
      <c r="AO191" s="264" t="s">
        <v>1077</v>
      </c>
      <c r="AP191" s="264" t="s">
        <v>1077</v>
      </c>
      <c r="AQ191" s="265"/>
      <c r="AR191" s="265"/>
      <c r="AS191" s="266"/>
      <c r="AT191" s="267" t="s">
        <v>222</v>
      </c>
      <c r="AU191" s="257" t="s">
        <v>2653</v>
      </c>
      <c r="AV191" s="253" t="s">
        <v>1080</v>
      </c>
      <c r="AW191" s="268" t="s">
        <v>2654</v>
      </c>
      <c r="AX191" s="253" t="s">
        <v>2655</v>
      </c>
      <c r="AY191" s="253"/>
      <c r="AZ191" s="269"/>
      <c r="BA191" s="261" t="s">
        <v>1089</v>
      </c>
      <c r="BB191" s="252"/>
      <c r="BC191" s="270"/>
      <c r="BD191" s="261" t="s">
        <v>1085</v>
      </c>
      <c r="BE191" s="260" t="s">
        <v>2656</v>
      </c>
      <c r="BF191" s="252"/>
      <c r="BG191" s="252" t="s">
        <v>1390</v>
      </c>
      <c r="BH191" s="252" t="s">
        <v>1082</v>
      </c>
      <c r="BI191" s="252" t="s">
        <v>2657</v>
      </c>
      <c r="BJ191" s="252" t="s">
        <v>1215</v>
      </c>
      <c r="BK191" s="254" t="s">
        <v>1131</v>
      </c>
      <c r="BL191" s="254" t="s">
        <v>1082</v>
      </c>
      <c r="BM191" s="254" t="s">
        <v>1475</v>
      </c>
      <c r="BN191" s="271" t="s">
        <v>2658</v>
      </c>
      <c r="BO191" s="252"/>
      <c r="BP191" s="252"/>
      <c r="BQ191" s="270"/>
    </row>
    <row r="192" spans="1:69" s="272" customFormat="1" ht="121.8" hidden="1">
      <c r="A192" s="251" t="s">
        <v>1080</v>
      </c>
      <c r="B192" s="252" t="s">
        <v>2694</v>
      </c>
      <c r="C192" s="253" t="s">
        <v>400</v>
      </c>
      <c r="D192" s="254" t="s">
        <v>401</v>
      </c>
      <c r="E192" s="254" t="s">
        <v>2695</v>
      </c>
      <c r="F192" s="254"/>
      <c r="G192" s="255"/>
      <c r="H192" s="256" t="s">
        <v>2648</v>
      </c>
      <c r="I192" s="257" t="s">
        <v>2649</v>
      </c>
      <c r="J192" s="254" t="s">
        <v>2650</v>
      </c>
      <c r="K192" s="254" t="s">
        <v>2696</v>
      </c>
      <c r="L192" s="254"/>
      <c r="M192" s="255"/>
      <c r="N192" s="258"/>
      <c r="O192" s="258" t="s">
        <v>1075</v>
      </c>
      <c r="P192" s="255"/>
      <c r="Q192" s="259" t="s">
        <v>895</v>
      </c>
      <c r="R192" s="252"/>
      <c r="S192" s="261" t="s">
        <v>225</v>
      </c>
      <c r="T192" s="262" t="s">
        <v>2652</v>
      </c>
      <c r="U192" s="263" t="s">
        <v>1077</v>
      </c>
      <c r="V192" s="264" t="s">
        <v>1077</v>
      </c>
      <c r="W192" s="264" t="s">
        <v>1078</v>
      </c>
      <c r="X192" s="264" t="s">
        <v>1077</v>
      </c>
      <c r="Y192" s="264" t="s">
        <v>1078</v>
      </c>
      <c r="Z192" s="264" t="s">
        <v>1077</v>
      </c>
      <c r="AA192" s="264" t="s">
        <v>1078</v>
      </c>
      <c r="AB192" s="264" t="s">
        <v>1077</v>
      </c>
      <c r="AC192" s="264" t="s">
        <v>1078</v>
      </c>
      <c r="AD192" s="264" t="s">
        <v>1077</v>
      </c>
      <c r="AE192" s="264" t="s">
        <v>1078</v>
      </c>
      <c r="AF192" s="264" t="s">
        <v>1077</v>
      </c>
      <c r="AG192" s="264" t="s">
        <v>1078</v>
      </c>
      <c r="AH192" s="264" t="s">
        <v>1077</v>
      </c>
      <c r="AI192" s="264" t="s">
        <v>1078</v>
      </c>
      <c r="AJ192" s="264" t="s">
        <v>1077</v>
      </c>
      <c r="AK192" s="264" t="s">
        <v>1077</v>
      </c>
      <c r="AL192" s="264" t="s">
        <v>1077</v>
      </c>
      <c r="AM192" s="264" t="s">
        <v>1077</v>
      </c>
      <c r="AN192" s="264" t="s">
        <v>1077</v>
      </c>
      <c r="AO192" s="264" t="s">
        <v>1077</v>
      </c>
      <c r="AP192" s="264" t="s">
        <v>1077</v>
      </c>
      <c r="AQ192" s="265"/>
      <c r="AR192" s="265"/>
      <c r="AS192" s="266"/>
      <c r="AT192" s="267" t="s">
        <v>222</v>
      </c>
      <c r="AU192" s="257" t="s">
        <v>2653</v>
      </c>
      <c r="AV192" s="253" t="s">
        <v>1080</v>
      </c>
      <c r="AW192" s="268" t="s">
        <v>2654</v>
      </c>
      <c r="AX192" s="253" t="s">
        <v>2655</v>
      </c>
      <c r="AY192" s="253"/>
      <c r="AZ192" s="269"/>
      <c r="BA192" s="261" t="s">
        <v>1089</v>
      </c>
      <c r="BB192" s="252"/>
      <c r="BC192" s="270"/>
      <c r="BD192" s="261" t="s">
        <v>1085</v>
      </c>
      <c r="BE192" s="260" t="s">
        <v>2656</v>
      </c>
      <c r="BF192" s="252"/>
      <c r="BG192" s="252" t="s">
        <v>1390</v>
      </c>
      <c r="BH192" s="252" t="s">
        <v>1082</v>
      </c>
      <c r="BI192" s="252" t="s">
        <v>2657</v>
      </c>
      <c r="BJ192" s="252" t="s">
        <v>1215</v>
      </c>
      <c r="BK192" s="254" t="s">
        <v>1131</v>
      </c>
      <c r="BL192" s="254" t="s">
        <v>1082</v>
      </c>
      <c r="BM192" s="254" t="s">
        <v>1475</v>
      </c>
      <c r="BN192" s="271" t="s">
        <v>2658</v>
      </c>
      <c r="BO192" s="252"/>
      <c r="BP192" s="252"/>
      <c r="BQ192" s="270"/>
    </row>
    <row r="193" spans="1:69" s="272" customFormat="1" ht="121.8" hidden="1">
      <c r="A193" s="251" t="s">
        <v>1080</v>
      </c>
      <c r="B193" s="252" t="s">
        <v>2697</v>
      </c>
      <c r="C193" s="253" t="s">
        <v>400</v>
      </c>
      <c r="D193" s="254" t="s">
        <v>401</v>
      </c>
      <c r="E193" s="254" t="s">
        <v>2698</v>
      </c>
      <c r="F193" s="254"/>
      <c r="G193" s="255"/>
      <c r="H193" s="256" t="s">
        <v>2648</v>
      </c>
      <c r="I193" s="257" t="s">
        <v>2649</v>
      </c>
      <c r="J193" s="254" t="s">
        <v>2650</v>
      </c>
      <c r="K193" s="254" t="s">
        <v>2699</v>
      </c>
      <c r="L193" s="254"/>
      <c r="M193" s="255"/>
      <c r="N193" s="258"/>
      <c r="O193" s="258" t="s">
        <v>1075</v>
      </c>
      <c r="P193" s="255"/>
      <c r="Q193" s="259" t="s">
        <v>895</v>
      </c>
      <c r="R193" s="252"/>
      <c r="S193" s="261" t="s">
        <v>225</v>
      </c>
      <c r="T193" s="262" t="s">
        <v>2652</v>
      </c>
      <c r="U193" s="263" t="s">
        <v>1077</v>
      </c>
      <c r="V193" s="264" t="s">
        <v>1077</v>
      </c>
      <c r="W193" s="264" t="s">
        <v>1078</v>
      </c>
      <c r="X193" s="264" t="s">
        <v>1077</v>
      </c>
      <c r="Y193" s="264" t="s">
        <v>1078</v>
      </c>
      <c r="Z193" s="264" t="s">
        <v>1077</v>
      </c>
      <c r="AA193" s="264" t="s">
        <v>1078</v>
      </c>
      <c r="AB193" s="264" t="s">
        <v>1077</v>
      </c>
      <c r="AC193" s="264" t="s">
        <v>1078</v>
      </c>
      <c r="AD193" s="264" t="s">
        <v>1077</v>
      </c>
      <c r="AE193" s="264" t="s">
        <v>1078</v>
      </c>
      <c r="AF193" s="264" t="s">
        <v>1077</v>
      </c>
      <c r="AG193" s="264" t="s">
        <v>1078</v>
      </c>
      <c r="AH193" s="264" t="s">
        <v>1077</v>
      </c>
      <c r="AI193" s="264" t="s">
        <v>1078</v>
      </c>
      <c r="AJ193" s="264" t="s">
        <v>1077</v>
      </c>
      <c r="AK193" s="264" t="s">
        <v>1077</v>
      </c>
      <c r="AL193" s="264" t="s">
        <v>1077</v>
      </c>
      <c r="AM193" s="264" t="s">
        <v>1077</v>
      </c>
      <c r="AN193" s="264" t="s">
        <v>1077</v>
      </c>
      <c r="AO193" s="264" t="s">
        <v>1077</v>
      </c>
      <c r="AP193" s="264" t="s">
        <v>1077</v>
      </c>
      <c r="AQ193" s="265"/>
      <c r="AR193" s="265"/>
      <c r="AS193" s="266"/>
      <c r="AT193" s="267" t="s">
        <v>222</v>
      </c>
      <c r="AU193" s="257" t="s">
        <v>2653</v>
      </c>
      <c r="AV193" s="253" t="s">
        <v>1080</v>
      </c>
      <c r="AW193" s="268" t="s">
        <v>2654</v>
      </c>
      <c r="AX193" s="253" t="s">
        <v>2655</v>
      </c>
      <c r="AY193" s="253"/>
      <c r="AZ193" s="269"/>
      <c r="BA193" s="261" t="s">
        <v>1089</v>
      </c>
      <c r="BB193" s="252"/>
      <c r="BC193" s="270"/>
      <c r="BD193" s="261" t="s">
        <v>1085</v>
      </c>
      <c r="BE193" s="260" t="s">
        <v>2656</v>
      </c>
      <c r="BF193" s="252"/>
      <c r="BG193" s="252" t="s">
        <v>1390</v>
      </c>
      <c r="BH193" s="252" t="s">
        <v>1082</v>
      </c>
      <c r="BI193" s="252" t="s">
        <v>2657</v>
      </c>
      <c r="BJ193" s="252" t="s">
        <v>1215</v>
      </c>
      <c r="BK193" s="254" t="s">
        <v>1131</v>
      </c>
      <c r="BL193" s="254" t="s">
        <v>1082</v>
      </c>
      <c r="BM193" s="254" t="s">
        <v>1475</v>
      </c>
      <c r="BN193" s="271" t="s">
        <v>2658</v>
      </c>
      <c r="BO193" s="252"/>
      <c r="BP193" s="252"/>
      <c r="BQ193" s="270"/>
    </row>
    <row r="194" spans="1:69" s="272" customFormat="1" ht="121.8" hidden="1">
      <c r="A194" s="251" t="s">
        <v>1080</v>
      </c>
      <c r="B194" s="252" t="s">
        <v>2700</v>
      </c>
      <c r="C194" s="253" t="s">
        <v>400</v>
      </c>
      <c r="D194" s="254" t="s">
        <v>401</v>
      </c>
      <c r="E194" s="254" t="s">
        <v>2701</v>
      </c>
      <c r="F194" s="254"/>
      <c r="G194" s="255"/>
      <c r="H194" s="256" t="s">
        <v>2648</v>
      </c>
      <c r="I194" s="257" t="s">
        <v>2649</v>
      </c>
      <c r="J194" s="254" t="s">
        <v>2650</v>
      </c>
      <c r="K194" s="254" t="s">
        <v>2702</v>
      </c>
      <c r="L194" s="254"/>
      <c r="M194" s="255"/>
      <c r="N194" s="258"/>
      <c r="O194" s="258" t="s">
        <v>1075</v>
      </c>
      <c r="P194" s="255"/>
      <c r="Q194" s="259" t="s">
        <v>895</v>
      </c>
      <c r="R194" s="252"/>
      <c r="S194" s="261" t="s">
        <v>225</v>
      </c>
      <c r="T194" s="262" t="s">
        <v>2652</v>
      </c>
      <c r="U194" s="263" t="s">
        <v>1077</v>
      </c>
      <c r="V194" s="264" t="s">
        <v>1077</v>
      </c>
      <c r="W194" s="264" t="s">
        <v>1078</v>
      </c>
      <c r="X194" s="264" t="s">
        <v>1077</v>
      </c>
      <c r="Y194" s="264" t="s">
        <v>1078</v>
      </c>
      <c r="Z194" s="264" t="s">
        <v>1077</v>
      </c>
      <c r="AA194" s="264" t="s">
        <v>1078</v>
      </c>
      <c r="AB194" s="264" t="s">
        <v>1077</v>
      </c>
      <c r="AC194" s="264" t="s">
        <v>1078</v>
      </c>
      <c r="AD194" s="264" t="s">
        <v>1077</v>
      </c>
      <c r="AE194" s="264" t="s">
        <v>1078</v>
      </c>
      <c r="AF194" s="264" t="s">
        <v>1077</v>
      </c>
      <c r="AG194" s="264" t="s">
        <v>1078</v>
      </c>
      <c r="AH194" s="264" t="s">
        <v>1077</v>
      </c>
      <c r="AI194" s="264" t="s">
        <v>1078</v>
      </c>
      <c r="AJ194" s="264" t="s">
        <v>1077</v>
      </c>
      <c r="AK194" s="264" t="s">
        <v>1077</v>
      </c>
      <c r="AL194" s="264" t="s">
        <v>1077</v>
      </c>
      <c r="AM194" s="264" t="s">
        <v>1077</v>
      </c>
      <c r="AN194" s="264" t="s">
        <v>1077</v>
      </c>
      <c r="AO194" s="264" t="s">
        <v>1077</v>
      </c>
      <c r="AP194" s="264" t="s">
        <v>1077</v>
      </c>
      <c r="AQ194" s="265"/>
      <c r="AR194" s="265"/>
      <c r="AS194" s="266"/>
      <c r="AT194" s="267" t="s">
        <v>222</v>
      </c>
      <c r="AU194" s="257" t="s">
        <v>2653</v>
      </c>
      <c r="AV194" s="253" t="s">
        <v>1080</v>
      </c>
      <c r="AW194" s="268" t="s">
        <v>2654</v>
      </c>
      <c r="AX194" s="253" t="s">
        <v>2655</v>
      </c>
      <c r="AY194" s="253"/>
      <c r="AZ194" s="269"/>
      <c r="BA194" s="261" t="s">
        <v>1089</v>
      </c>
      <c r="BB194" s="252"/>
      <c r="BC194" s="270"/>
      <c r="BD194" s="261" t="s">
        <v>1085</v>
      </c>
      <c r="BE194" s="260" t="s">
        <v>2656</v>
      </c>
      <c r="BF194" s="252"/>
      <c r="BG194" s="252" t="s">
        <v>1390</v>
      </c>
      <c r="BH194" s="252" t="s">
        <v>1082</v>
      </c>
      <c r="BI194" s="252" t="s">
        <v>2657</v>
      </c>
      <c r="BJ194" s="252" t="s">
        <v>1215</v>
      </c>
      <c r="BK194" s="254" t="s">
        <v>1131</v>
      </c>
      <c r="BL194" s="254" t="s">
        <v>1082</v>
      </c>
      <c r="BM194" s="254" t="s">
        <v>1475</v>
      </c>
      <c r="BN194" s="271" t="s">
        <v>2658</v>
      </c>
      <c r="BO194" s="252"/>
      <c r="BP194" s="252"/>
      <c r="BQ194" s="270"/>
    </row>
    <row r="195" spans="1:69" s="272" customFormat="1" ht="121.8" hidden="1">
      <c r="A195" s="251" t="s">
        <v>1080</v>
      </c>
      <c r="B195" s="252" t="s">
        <v>2703</v>
      </c>
      <c r="C195" s="253" t="s">
        <v>400</v>
      </c>
      <c r="D195" s="254" t="s">
        <v>401</v>
      </c>
      <c r="E195" s="254" t="s">
        <v>2704</v>
      </c>
      <c r="F195" s="254"/>
      <c r="G195" s="255"/>
      <c r="H195" s="256" t="s">
        <v>2673</v>
      </c>
      <c r="I195" s="257" t="s">
        <v>2649</v>
      </c>
      <c r="J195" s="254" t="s">
        <v>2650</v>
      </c>
      <c r="K195" s="254" t="s">
        <v>2705</v>
      </c>
      <c r="L195" s="254"/>
      <c r="M195" s="255"/>
      <c r="N195" s="258"/>
      <c r="O195" s="258" t="s">
        <v>1075</v>
      </c>
      <c r="P195" s="255"/>
      <c r="Q195" s="259" t="s">
        <v>895</v>
      </c>
      <c r="R195" s="252"/>
      <c r="S195" s="261" t="s">
        <v>225</v>
      </c>
      <c r="T195" s="262" t="s">
        <v>2652</v>
      </c>
      <c r="U195" s="263" t="s">
        <v>1077</v>
      </c>
      <c r="V195" s="264" t="s">
        <v>1077</v>
      </c>
      <c r="W195" s="264" t="s">
        <v>1078</v>
      </c>
      <c r="X195" s="264" t="s">
        <v>1077</v>
      </c>
      <c r="Y195" s="264" t="s">
        <v>1078</v>
      </c>
      <c r="Z195" s="264" t="s">
        <v>1077</v>
      </c>
      <c r="AA195" s="264" t="s">
        <v>1078</v>
      </c>
      <c r="AB195" s="264" t="s">
        <v>1077</v>
      </c>
      <c r="AC195" s="264" t="s">
        <v>1078</v>
      </c>
      <c r="AD195" s="264" t="s">
        <v>1077</v>
      </c>
      <c r="AE195" s="264" t="s">
        <v>1078</v>
      </c>
      <c r="AF195" s="264" t="s">
        <v>1077</v>
      </c>
      <c r="AG195" s="264" t="s">
        <v>1078</v>
      </c>
      <c r="AH195" s="264" t="s">
        <v>1077</v>
      </c>
      <c r="AI195" s="264" t="s">
        <v>1078</v>
      </c>
      <c r="AJ195" s="264" t="s">
        <v>1077</v>
      </c>
      <c r="AK195" s="264" t="s">
        <v>1077</v>
      </c>
      <c r="AL195" s="264" t="s">
        <v>1077</v>
      </c>
      <c r="AM195" s="264" t="s">
        <v>1077</v>
      </c>
      <c r="AN195" s="264" t="s">
        <v>1077</v>
      </c>
      <c r="AO195" s="264" t="s">
        <v>1077</v>
      </c>
      <c r="AP195" s="264" t="s">
        <v>1077</v>
      </c>
      <c r="AQ195" s="265"/>
      <c r="AR195" s="265"/>
      <c r="AS195" s="266"/>
      <c r="AT195" s="267" t="s">
        <v>222</v>
      </c>
      <c r="AU195" s="257" t="s">
        <v>2653</v>
      </c>
      <c r="AV195" s="253" t="s">
        <v>1080</v>
      </c>
      <c r="AW195" s="268" t="s">
        <v>2654</v>
      </c>
      <c r="AX195" s="253" t="s">
        <v>2655</v>
      </c>
      <c r="AY195" s="253"/>
      <c r="AZ195" s="269"/>
      <c r="BA195" s="261" t="s">
        <v>1089</v>
      </c>
      <c r="BB195" s="252"/>
      <c r="BC195" s="270"/>
      <c r="BD195" s="261" t="s">
        <v>1085</v>
      </c>
      <c r="BE195" s="260" t="s">
        <v>2656</v>
      </c>
      <c r="BF195" s="252"/>
      <c r="BG195" s="252" t="s">
        <v>1390</v>
      </c>
      <c r="BH195" s="252" t="s">
        <v>1082</v>
      </c>
      <c r="BI195" s="252" t="s">
        <v>2657</v>
      </c>
      <c r="BJ195" s="252" t="s">
        <v>1215</v>
      </c>
      <c r="BK195" s="254" t="s">
        <v>1131</v>
      </c>
      <c r="BL195" s="254" t="s">
        <v>1082</v>
      </c>
      <c r="BM195" s="254" t="s">
        <v>1475</v>
      </c>
      <c r="BN195" s="271" t="s">
        <v>2658</v>
      </c>
      <c r="BO195" s="252"/>
      <c r="BP195" s="252"/>
      <c r="BQ195" s="270"/>
    </row>
    <row r="196" spans="1:69" s="272" customFormat="1" ht="121.8" hidden="1">
      <c r="A196" s="251" t="s">
        <v>1080</v>
      </c>
      <c r="B196" s="252" t="s">
        <v>2706</v>
      </c>
      <c r="C196" s="253" t="s">
        <v>400</v>
      </c>
      <c r="D196" s="254" t="s">
        <v>401</v>
      </c>
      <c r="E196" s="254" t="s">
        <v>2707</v>
      </c>
      <c r="F196" s="254"/>
      <c r="G196" s="255"/>
      <c r="H196" s="256" t="s">
        <v>2648</v>
      </c>
      <c r="I196" s="257" t="s">
        <v>2649</v>
      </c>
      <c r="J196" s="254" t="s">
        <v>2650</v>
      </c>
      <c r="K196" s="254" t="s">
        <v>2708</v>
      </c>
      <c r="L196" s="254"/>
      <c r="M196" s="255"/>
      <c r="N196" s="258"/>
      <c r="O196" s="258" t="s">
        <v>1075</v>
      </c>
      <c r="P196" s="255"/>
      <c r="Q196" s="259" t="s">
        <v>895</v>
      </c>
      <c r="R196" s="252"/>
      <c r="S196" s="261" t="s">
        <v>225</v>
      </c>
      <c r="T196" s="262" t="s">
        <v>2652</v>
      </c>
      <c r="U196" s="263" t="s">
        <v>1077</v>
      </c>
      <c r="V196" s="264" t="s">
        <v>1077</v>
      </c>
      <c r="W196" s="264" t="s">
        <v>1078</v>
      </c>
      <c r="X196" s="264" t="s">
        <v>1077</v>
      </c>
      <c r="Y196" s="264" t="s">
        <v>1078</v>
      </c>
      <c r="Z196" s="264" t="s">
        <v>1077</v>
      </c>
      <c r="AA196" s="264" t="s">
        <v>1078</v>
      </c>
      <c r="AB196" s="264" t="s">
        <v>1077</v>
      </c>
      <c r="AC196" s="264" t="s">
        <v>1078</v>
      </c>
      <c r="AD196" s="264" t="s">
        <v>1077</v>
      </c>
      <c r="AE196" s="264" t="s">
        <v>1078</v>
      </c>
      <c r="AF196" s="264" t="s">
        <v>1077</v>
      </c>
      <c r="AG196" s="264" t="s">
        <v>1078</v>
      </c>
      <c r="AH196" s="264" t="s">
        <v>1077</v>
      </c>
      <c r="AI196" s="264" t="s">
        <v>1078</v>
      </c>
      <c r="AJ196" s="264" t="s">
        <v>1077</v>
      </c>
      <c r="AK196" s="264" t="s">
        <v>1077</v>
      </c>
      <c r="AL196" s="264" t="s">
        <v>1077</v>
      </c>
      <c r="AM196" s="264" t="s">
        <v>1077</v>
      </c>
      <c r="AN196" s="264" t="s">
        <v>1077</v>
      </c>
      <c r="AO196" s="264" t="s">
        <v>1077</v>
      </c>
      <c r="AP196" s="264" t="s">
        <v>1077</v>
      </c>
      <c r="AQ196" s="265"/>
      <c r="AR196" s="265"/>
      <c r="AS196" s="266"/>
      <c r="AT196" s="267" t="s">
        <v>222</v>
      </c>
      <c r="AU196" s="257" t="s">
        <v>2653</v>
      </c>
      <c r="AV196" s="253" t="s">
        <v>1080</v>
      </c>
      <c r="AW196" s="268" t="s">
        <v>2654</v>
      </c>
      <c r="AX196" s="253" t="s">
        <v>2655</v>
      </c>
      <c r="AY196" s="253"/>
      <c r="AZ196" s="269"/>
      <c r="BA196" s="261" t="s">
        <v>1089</v>
      </c>
      <c r="BB196" s="252"/>
      <c r="BC196" s="270"/>
      <c r="BD196" s="261" t="s">
        <v>1085</v>
      </c>
      <c r="BE196" s="260" t="s">
        <v>2656</v>
      </c>
      <c r="BF196" s="252"/>
      <c r="BG196" s="252" t="s">
        <v>1390</v>
      </c>
      <c r="BH196" s="252" t="s">
        <v>1082</v>
      </c>
      <c r="BI196" s="252" t="s">
        <v>2657</v>
      </c>
      <c r="BJ196" s="252" t="s">
        <v>1215</v>
      </c>
      <c r="BK196" s="254" t="s">
        <v>1131</v>
      </c>
      <c r="BL196" s="254" t="s">
        <v>1082</v>
      </c>
      <c r="BM196" s="254" t="s">
        <v>1475</v>
      </c>
      <c r="BN196" s="271" t="s">
        <v>2658</v>
      </c>
      <c r="BO196" s="252"/>
      <c r="BP196" s="252"/>
      <c r="BQ196" s="270"/>
    </row>
    <row r="197" spans="1:69" s="272" customFormat="1" ht="226.2" hidden="1">
      <c r="A197" s="251" t="s">
        <v>1080</v>
      </c>
      <c r="B197" s="252" t="s">
        <v>2709</v>
      </c>
      <c r="C197" s="253" t="s">
        <v>400</v>
      </c>
      <c r="D197" s="254" t="s">
        <v>2179</v>
      </c>
      <c r="E197" s="254" t="s">
        <v>2710</v>
      </c>
      <c r="F197" s="254" t="s">
        <v>2711</v>
      </c>
      <c r="G197" s="255" t="s">
        <v>2712</v>
      </c>
      <c r="H197" s="256" t="s">
        <v>2713</v>
      </c>
      <c r="I197" s="257" t="s">
        <v>2649</v>
      </c>
      <c r="J197" s="254" t="s">
        <v>2714</v>
      </c>
      <c r="K197" s="254" t="s">
        <v>2715</v>
      </c>
      <c r="L197" s="254" t="s">
        <v>2716</v>
      </c>
      <c r="M197" s="255" t="s">
        <v>2717</v>
      </c>
      <c r="N197" s="258" t="s">
        <v>1122</v>
      </c>
      <c r="O197" s="258"/>
      <c r="P197" s="255" t="s">
        <v>2718</v>
      </c>
      <c r="Q197" s="259" t="s">
        <v>225</v>
      </c>
      <c r="R197" s="260" t="s">
        <v>2719</v>
      </c>
      <c r="S197" s="261" t="s">
        <v>1124</v>
      </c>
      <c r="T197" s="273"/>
      <c r="U197" s="263" t="s">
        <v>1077</v>
      </c>
      <c r="V197" s="264" t="s">
        <v>1078</v>
      </c>
      <c r="W197" s="264" t="s">
        <v>1077</v>
      </c>
      <c r="X197" s="264" t="s">
        <v>1078</v>
      </c>
      <c r="Y197" s="264" t="s">
        <v>1077</v>
      </c>
      <c r="Z197" s="264" t="s">
        <v>1078</v>
      </c>
      <c r="AA197" s="264" t="s">
        <v>1077</v>
      </c>
      <c r="AB197" s="264" t="s">
        <v>1078</v>
      </c>
      <c r="AC197" s="264" t="s">
        <v>1077</v>
      </c>
      <c r="AD197" s="264" t="s">
        <v>1078</v>
      </c>
      <c r="AE197" s="264" t="s">
        <v>1077</v>
      </c>
      <c r="AF197" s="264" t="s">
        <v>1078</v>
      </c>
      <c r="AG197" s="264" t="s">
        <v>1077</v>
      </c>
      <c r="AH197" s="264" t="s">
        <v>1078</v>
      </c>
      <c r="AI197" s="264" t="s">
        <v>1077</v>
      </c>
      <c r="AJ197" s="264" t="s">
        <v>1077</v>
      </c>
      <c r="AK197" s="264" t="s">
        <v>1077</v>
      </c>
      <c r="AL197" s="264" t="s">
        <v>1077</v>
      </c>
      <c r="AM197" s="264" t="s">
        <v>1077</v>
      </c>
      <c r="AN197" s="264" t="s">
        <v>1077</v>
      </c>
      <c r="AO197" s="264" t="s">
        <v>1077</v>
      </c>
      <c r="AP197" s="264" t="s">
        <v>1077</v>
      </c>
      <c r="AQ197" s="265"/>
      <c r="AR197" s="265"/>
      <c r="AS197" s="266"/>
      <c r="AT197" s="267" t="s">
        <v>222</v>
      </c>
      <c r="AU197" s="257" t="s">
        <v>2720</v>
      </c>
      <c r="AV197" s="253" t="s">
        <v>1080</v>
      </c>
      <c r="AW197" s="268"/>
      <c r="AX197" s="253" t="s">
        <v>2655</v>
      </c>
      <c r="AY197" s="253"/>
      <c r="AZ197" s="269"/>
      <c r="BA197" s="261" t="s">
        <v>1082</v>
      </c>
      <c r="BB197" s="252" t="s">
        <v>2721</v>
      </c>
      <c r="BC197" s="270" t="s">
        <v>2722</v>
      </c>
      <c r="BD197" s="261" t="s">
        <v>1126</v>
      </c>
      <c r="BE197" s="260" t="s">
        <v>2723</v>
      </c>
      <c r="BF197" s="252"/>
      <c r="BG197" s="252" t="s">
        <v>1106</v>
      </c>
      <c r="BH197" s="252" t="s">
        <v>1082</v>
      </c>
      <c r="BI197" s="252" t="s">
        <v>2724</v>
      </c>
      <c r="BJ197" s="252" t="s">
        <v>1130</v>
      </c>
      <c r="BK197" s="254" t="s">
        <v>1131</v>
      </c>
      <c r="BL197" s="254" t="s">
        <v>1089</v>
      </c>
      <c r="BM197" s="254"/>
      <c r="BN197" s="271" t="s">
        <v>2725</v>
      </c>
      <c r="BO197" s="252"/>
      <c r="BP197" s="252"/>
      <c r="BQ197" s="270"/>
    </row>
    <row r="198" spans="1:69" s="272" customFormat="1" ht="87" hidden="1">
      <c r="A198" s="251" t="s">
        <v>1080</v>
      </c>
      <c r="B198" s="252" t="s">
        <v>2726</v>
      </c>
      <c r="C198" s="253" t="s">
        <v>400</v>
      </c>
      <c r="D198" s="254" t="s">
        <v>2179</v>
      </c>
      <c r="E198" s="254" t="s">
        <v>2710</v>
      </c>
      <c r="F198" s="254" t="s">
        <v>2727</v>
      </c>
      <c r="G198" s="255" t="s">
        <v>2728</v>
      </c>
      <c r="H198" s="256" t="s">
        <v>2713</v>
      </c>
      <c r="I198" s="257" t="s">
        <v>2649</v>
      </c>
      <c r="J198" s="254" t="s">
        <v>2714</v>
      </c>
      <c r="K198" s="254" t="s">
        <v>2729</v>
      </c>
      <c r="L198" s="254" t="s">
        <v>2730</v>
      </c>
      <c r="M198" s="255" t="s">
        <v>2731</v>
      </c>
      <c r="N198" s="258" t="s">
        <v>1122</v>
      </c>
      <c r="O198" s="258"/>
      <c r="P198" s="255" t="s">
        <v>2732</v>
      </c>
      <c r="Q198" s="259" t="s">
        <v>225</v>
      </c>
      <c r="R198" s="260" t="s">
        <v>2733</v>
      </c>
      <c r="S198" s="261" t="s">
        <v>1124</v>
      </c>
      <c r="T198" s="273"/>
      <c r="U198" s="263" t="s">
        <v>1077</v>
      </c>
      <c r="V198" s="264" t="s">
        <v>1078</v>
      </c>
      <c r="W198" s="264" t="s">
        <v>1077</v>
      </c>
      <c r="X198" s="264" t="s">
        <v>1078</v>
      </c>
      <c r="Y198" s="264" t="s">
        <v>1077</v>
      </c>
      <c r="Z198" s="264" t="s">
        <v>1078</v>
      </c>
      <c r="AA198" s="264" t="s">
        <v>1077</v>
      </c>
      <c r="AB198" s="264" t="s">
        <v>1078</v>
      </c>
      <c r="AC198" s="264" t="s">
        <v>1077</v>
      </c>
      <c r="AD198" s="264" t="s">
        <v>1078</v>
      </c>
      <c r="AE198" s="264" t="s">
        <v>1077</v>
      </c>
      <c r="AF198" s="264" t="s">
        <v>1078</v>
      </c>
      <c r="AG198" s="264" t="s">
        <v>1077</v>
      </c>
      <c r="AH198" s="264" t="s">
        <v>1078</v>
      </c>
      <c r="AI198" s="264" t="s">
        <v>1077</v>
      </c>
      <c r="AJ198" s="264" t="s">
        <v>1077</v>
      </c>
      <c r="AK198" s="264" t="s">
        <v>1077</v>
      </c>
      <c r="AL198" s="264" t="s">
        <v>1077</v>
      </c>
      <c r="AM198" s="264" t="s">
        <v>1077</v>
      </c>
      <c r="AN198" s="264" t="s">
        <v>1077</v>
      </c>
      <c r="AO198" s="264" t="s">
        <v>1077</v>
      </c>
      <c r="AP198" s="264" t="s">
        <v>1077</v>
      </c>
      <c r="AQ198" s="265"/>
      <c r="AR198" s="265"/>
      <c r="AS198" s="266"/>
      <c r="AT198" s="267" t="s">
        <v>222</v>
      </c>
      <c r="AU198" s="257" t="s">
        <v>2720</v>
      </c>
      <c r="AV198" s="253" t="s">
        <v>1080</v>
      </c>
      <c r="AW198" s="268"/>
      <c r="AX198" s="253" t="s">
        <v>2655</v>
      </c>
      <c r="AY198" s="253"/>
      <c r="AZ198" s="269"/>
      <c r="BA198" s="261" t="s">
        <v>1082</v>
      </c>
      <c r="BB198" s="252" t="s">
        <v>2721</v>
      </c>
      <c r="BC198" s="270" t="s">
        <v>2722</v>
      </c>
      <c r="BD198" s="261" t="s">
        <v>1126</v>
      </c>
      <c r="BE198" s="260" t="s">
        <v>2723</v>
      </c>
      <c r="BF198" s="252"/>
      <c r="BG198" s="252" t="s">
        <v>1106</v>
      </c>
      <c r="BH198" s="252" t="s">
        <v>1082</v>
      </c>
      <c r="BI198" s="252" t="s">
        <v>2724</v>
      </c>
      <c r="BJ198" s="252" t="s">
        <v>1130</v>
      </c>
      <c r="BK198" s="254" t="s">
        <v>1131</v>
      </c>
      <c r="BL198" s="254" t="s">
        <v>1089</v>
      </c>
      <c r="BM198" s="254"/>
      <c r="BN198" s="271" t="s">
        <v>2725</v>
      </c>
      <c r="BO198" s="252"/>
      <c r="BP198" s="252"/>
      <c r="BQ198" s="270"/>
    </row>
    <row r="199" spans="1:69" s="272" customFormat="1" ht="87" hidden="1">
      <c r="A199" s="251" t="s">
        <v>1080</v>
      </c>
      <c r="B199" s="252" t="s">
        <v>2734</v>
      </c>
      <c r="C199" s="253" t="s">
        <v>400</v>
      </c>
      <c r="D199" s="254" t="s">
        <v>2735</v>
      </c>
      <c r="E199" s="254"/>
      <c r="F199" s="254"/>
      <c r="G199" s="255"/>
      <c r="H199" s="256" t="s">
        <v>2736</v>
      </c>
      <c r="I199" s="257" t="s">
        <v>2649</v>
      </c>
      <c r="J199" s="254" t="s">
        <v>2737</v>
      </c>
      <c r="K199" s="254"/>
      <c r="L199" s="254"/>
      <c r="M199" s="255"/>
      <c r="N199" s="258"/>
      <c r="O199" s="258" t="s">
        <v>1166</v>
      </c>
      <c r="P199" s="255"/>
      <c r="Q199" s="259" t="s">
        <v>895</v>
      </c>
      <c r="R199" s="252"/>
      <c r="S199" s="261" t="s">
        <v>225</v>
      </c>
      <c r="T199" s="262" t="s">
        <v>2738</v>
      </c>
      <c r="U199" s="263" t="s">
        <v>1077</v>
      </c>
      <c r="V199" s="264" t="s">
        <v>1077</v>
      </c>
      <c r="W199" s="264" t="s">
        <v>1078</v>
      </c>
      <c r="X199" s="264" t="s">
        <v>1077</v>
      </c>
      <c r="Y199" s="264" t="s">
        <v>1078</v>
      </c>
      <c r="Z199" s="264" t="s">
        <v>1077</v>
      </c>
      <c r="AA199" s="264" t="s">
        <v>1078</v>
      </c>
      <c r="AB199" s="264" t="s">
        <v>1077</v>
      </c>
      <c r="AC199" s="264" t="s">
        <v>1078</v>
      </c>
      <c r="AD199" s="264" t="s">
        <v>1077</v>
      </c>
      <c r="AE199" s="264" t="s">
        <v>1078</v>
      </c>
      <c r="AF199" s="264" t="s">
        <v>1077</v>
      </c>
      <c r="AG199" s="264" t="s">
        <v>1078</v>
      </c>
      <c r="AH199" s="264" t="s">
        <v>1077</v>
      </c>
      <c r="AI199" s="264" t="s">
        <v>1078</v>
      </c>
      <c r="AJ199" s="264" t="s">
        <v>1077</v>
      </c>
      <c r="AK199" s="264" t="s">
        <v>1077</v>
      </c>
      <c r="AL199" s="264" t="s">
        <v>1077</v>
      </c>
      <c r="AM199" s="264" t="s">
        <v>1077</v>
      </c>
      <c r="AN199" s="264" t="s">
        <v>1077</v>
      </c>
      <c r="AO199" s="264" t="s">
        <v>1077</v>
      </c>
      <c r="AP199" s="264" t="s">
        <v>1077</v>
      </c>
      <c r="AQ199" s="265"/>
      <c r="AR199" s="265"/>
      <c r="AS199" s="266"/>
      <c r="AT199" s="267" t="s">
        <v>222</v>
      </c>
      <c r="AU199" s="257" t="s">
        <v>2653</v>
      </c>
      <c r="AV199" s="253" t="s">
        <v>1080</v>
      </c>
      <c r="AW199" s="268" t="s">
        <v>2739</v>
      </c>
      <c r="AX199" s="253" t="s">
        <v>2655</v>
      </c>
      <c r="AY199" s="253"/>
      <c r="AZ199" s="269"/>
      <c r="BA199" s="261" t="s">
        <v>1082</v>
      </c>
      <c r="BB199" s="252" t="s">
        <v>2740</v>
      </c>
      <c r="BC199" s="270" t="s">
        <v>2741</v>
      </c>
      <c r="BD199" s="261" t="s">
        <v>1126</v>
      </c>
      <c r="BE199" s="260" t="s">
        <v>2742</v>
      </c>
      <c r="BF199" s="252"/>
      <c r="BG199" s="252" t="s">
        <v>1128</v>
      </c>
      <c r="BH199" s="252" t="s">
        <v>1154</v>
      </c>
      <c r="BI199" s="252"/>
      <c r="BJ199" s="252"/>
      <c r="BK199" s="254"/>
      <c r="BL199" s="254" t="s">
        <v>1154</v>
      </c>
      <c r="BM199" s="254"/>
      <c r="BN199" s="271" t="s">
        <v>2743</v>
      </c>
      <c r="BO199" s="252"/>
      <c r="BP199" s="252"/>
      <c r="BQ199" s="270"/>
    </row>
    <row r="200" spans="1:69" s="272" customFormat="1" ht="261" hidden="1">
      <c r="A200" s="251" t="s">
        <v>1080</v>
      </c>
      <c r="B200" s="252" t="s">
        <v>2744</v>
      </c>
      <c r="C200" s="253" t="s">
        <v>2745</v>
      </c>
      <c r="D200" s="254" t="s">
        <v>2746</v>
      </c>
      <c r="E200" s="254" t="s">
        <v>2747</v>
      </c>
      <c r="F200" s="254"/>
      <c r="G200" s="255"/>
      <c r="H200" s="256" t="s">
        <v>2748</v>
      </c>
      <c r="I200" s="257" t="s">
        <v>2749</v>
      </c>
      <c r="J200" s="254" t="s">
        <v>2750</v>
      </c>
      <c r="K200" s="254" t="s">
        <v>2751</v>
      </c>
      <c r="L200" s="254"/>
      <c r="M200" s="255"/>
      <c r="N200" s="258"/>
      <c r="O200" s="258" t="s">
        <v>1166</v>
      </c>
      <c r="P200" s="255" t="s">
        <v>2752</v>
      </c>
      <c r="Q200" s="259" t="s">
        <v>895</v>
      </c>
      <c r="R200" s="252"/>
      <c r="S200" s="261" t="s">
        <v>225</v>
      </c>
      <c r="T200" s="262" t="s">
        <v>2753</v>
      </c>
      <c r="U200" s="263" t="s">
        <v>1077</v>
      </c>
      <c r="V200" s="264" t="s">
        <v>1077</v>
      </c>
      <c r="W200" s="264" t="s">
        <v>1078</v>
      </c>
      <c r="X200" s="264" t="s">
        <v>1077</v>
      </c>
      <c r="Y200" s="264" t="s">
        <v>1078</v>
      </c>
      <c r="Z200" s="264" t="s">
        <v>1077</v>
      </c>
      <c r="AA200" s="264" t="s">
        <v>1078</v>
      </c>
      <c r="AB200" s="264" t="s">
        <v>1077</v>
      </c>
      <c r="AC200" s="264" t="s">
        <v>1078</v>
      </c>
      <c r="AD200" s="264" t="s">
        <v>1077</v>
      </c>
      <c r="AE200" s="264" t="s">
        <v>1078</v>
      </c>
      <c r="AF200" s="264" t="s">
        <v>1077</v>
      </c>
      <c r="AG200" s="264" t="s">
        <v>1078</v>
      </c>
      <c r="AH200" s="264" t="s">
        <v>1077</v>
      </c>
      <c r="AI200" s="264" t="s">
        <v>1078</v>
      </c>
      <c r="AJ200" s="264" t="s">
        <v>1077</v>
      </c>
      <c r="AK200" s="264" t="s">
        <v>1077</v>
      </c>
      <c r="AL200" s="264" t="s">
        <v>1077</v>
      </c>
      <c r="AM200" s="264" t="s">
        <v>1077</v>
      </c>
      <c r="AN200" s="264" t="s">
        <v>1077</v>
      </c>
      <c r="AO200" s="264" t="s">
        <v>1077</v>
      </c>
      <c r="AP200" s="264" t="s">
        <v>1077</v>
      </c>
      <c r="AQ200" s="265"/>
      <c r="AR200" s="265"/>
      <c r="AS200" s="266"/>
      <c r="AT200" s="267" t="s">
        <v>222</v>
      </c>
      <c r="AU200" s="257" t="s">
        <v>2754</v>
      </c>
      <c r="AV200" s="253" t="s">
        <v>1080</v>
      </c>
      <c r="AW200" s="268" t="s">
        <v>2755</v>
      </c>
      <c r="AX200" s="253"/>
      <c r="AY200" s="253"/>
      <c r="AZ200" s="269"/>
      <c r="BA200" s="261" t="s">
        <v>1082</v>
      </c>
      <c r="BB200" s="252" t="s">
        <v>2756</v>
      </c>
      <c r="BC200" s="270" t="s">
        <v>2757</v>
      </c>
      <c r="BD200" s="261" t="s">
        <v>1085</v>
      </c>
      <c r="BE200" s="252"/>
      <c r="BF200" s="252" t="s">
        <v>2758</v>
      </c>
      <c r="BG200" s="252" t="s">
        <v>1390</v>
      </c>
      <c r="BH200" s="252" t="s">
        <v>1089</v>
      </c>
      <c r="BI200" s="252"/>
      <c r="BJ200" s="252"/>
      <c r="BK200" s="254"/>
      <c r="BL200" s="254" t="s">
        <v>1090</v>
      </c>
      <c r="BM200" s="254"/>
      <c r="BN200" s="271" t="s">
        <v>2759</v>
      </c>
      <c r="BO200" s="252"/>
      <c r="BP200" s="252"/>
      <c r="BQ200" s="270"/>
    </row>
    <row r="201" spans="1:69" s="272" customFormat="1" ht="139.19999999999999">
      <c r="A201" s="251" t="s">
        <v>1080</v>
      </c>
      <c r="B201" s="252" t="s">
        <v>425</v>
      </c>
      <c r="C201" s="253" t="s">
        <v>426</v>
      </c>
      <c r="D201" s="254" t="s">
        <v>401</v>
      </c>
      <c r="E201" s="254" t="s">
        <v>427</v>
      </c>
      <c r="F201" s="254"/>
      <c r="G201" s="255"/>
      <c r="H201" s="256" t="s">
        <v>2760</v>
      </c>
      <c r="I201" s="257" t="s">
        <v>2761</v>
      </c>
      <c r="J201" s="254" t="s">
        <v>2762</v>
      </c>
      <c r="K201" s="254" t="s">
        <v>2763</v>
      </c>
      <c r="L201" s="254"/>
      <c r="M201" s="255"/>
      <c r="N201" s="258" t="s">
        <v>1122</v>
      </c>
      <c r="O201" s="258" t="s">
        <v>1166</v>
      </c>
      <c r="P201" s="255"/>
      <c r="Q201" s="259" t="s">
        <v>225</v>
      </c>
      <c r="R201" s="260" t="s">
        <v>2764</v>
      </c>
      <c r="S201" s="261" t="s">
        <v>225</v>
      </c>
      <c r="T201" s="273" t="s">
        <v>2765</v>
      </c>
      <c r="U201" s="263" t="s">
        <v>1078</v>
      </c>
      <c r="V201" s="264" t="s">
        <v>1078</v>
      </c>
      <c r="W201" s="264" t="s">
        <v>1078</v>
      </c>
      <c r="X201" s="264" t="s">
        <v>1078</v>
      </c>
      <c r="Y201" s="264" t="s">
        <v>1078</v>
      </c>
      <c r="Z201" s="264" t="s">
        <v>1078</v>
      </c>
      <c r="AA201" s="264" t="s">
        <v>1078</v>
      </c>
      <c r="AB201" s="264" t="s">
        <v>1078</v>
      </c>
      <c r="AC201" s="264" t="s">
        <v>1078</v>
      </c>
      <c r="AD201" s="264" t="s">
        <v>1078</v>
      </c>
      <c r="AE201" s="264" t="s">
        <v>1078</v>
      </c>
      <c r="AF201" s="264" t="s">
        <v>1078</v>
      </c>
      <c r="AG201" s="264" t="s">
        <v>1078</v>
      </c>
      <c r="AH201" s="264" t="s">
        <v>1078</v>
      </c>
      <c r="AI201" s="264" t="s">
        <v>1078</v>
      </c>
      <c r="AJ201" s="264" t="s">
        <v>1077</v>
      </c>
      <c r="AK201" s="264" t="s">
        <v>1077</v>
      </c>
      <c r="AL201" s="264" t="s">
        <v>1077</v>
      </c>
      <c r="AM201" s="264" t="s">
        <v>1077</v>
      </c>
      <c r="AN201" s="264" t="s">
        <v>1077</v>
      </c>
      <c r="AO201" s="264" t="s">
        <v>1078</v>
      </c>
      <c r="AP201" s="264" t="s">
        <v>1078</v>
      </c>
      <c r="AQ201" s="265" t="s">
        <v>1146</v>
      </c>
      <c r="AR201" s="265" t="s">
        <v>1169</v>
      </c>
      <c r="AS201" s="266"/>
      <c r="AT201" s="267" t="s">
        <v>222</v>
      </c>
      <c r="AU201" s="257" t="s">
        <v>1386</v>
      </c>
      <c r="AV201" s="253" t="s">
        <v>1080</v>
      </c>
      <c r="AW201" s="268" t="s">
        <v>2766</v>
      </c>
      <c r="AX201" s="253" t="s">
        <v>2557</v>
      </c>
      <c r="AY201" s="253" t="s">
        <v>2557</v>
      </c>
      <c r="AZ201" s="269"/>
      <c r="BA201" s="261" t="s">
        <v>1082</v>
      </c>
      <c r="BB201" s="252" t="s">
        <v>2767</v>
      </c>
      <c r="BC201" s="270" t="s">
        <v>2768</v>
      </c>
      <c r="BD201" s="261" t="s">
        <v>1085</v>
      </c>
      <c r="BE201" s="252" t="s">
        <v>2769</v>
      </c>
      <c r="BF201" s="252"/>
      <c r="BG201" s="252" t="s">
        <v>1390</v>
      </c>
      <c r="BH201" s="252" t="s">
        <v>1082</v>
      </c>
      <c r="BI201" s="252" t="s">
        <v>2770</v>
      </c>
      <c r="BJ201" s="252" t="s">
        <v>1130</v>
      </c>
      <c r="BK201" s="254" t="s">
        <v>1782</v>
      </c>
      <c r="BL201" s="254" t="s">
        <v>1089</v>
      </c>
      <c r="BM201" s="254"/>
      <c r="BN201" s="271" t="s">
        <v>2771</v>
      </c>
      <c r="BO201" s="252"/>
      <c r="BP201" s="252"/>
      <c r="BQ201" s="270"/>
    </row>
    <row r="202" spans="1:69" s="272" customFormat="1" ht="121.8">
      <c r="A202" s="251" t="s">
        <v>1080</v>
      </c>
      <c r="B202" s="252" t="s">
        <v>428</v>
      </c>
      <c r="C202" s="253" t="s">
        <v>429</v>
      </c>
      <c r="D202" s="254" t="s">
        <v>430</v>
      </c>
      <c r="E202" s="254" t="s">
        <v>431</v>
      </c>
      <c r="F202" s="254" t="s">
        <v>2772</v>
      </c>
      <c r="G202" s="255" t="s">
        <v>2773</v>
      </c>
      <c r="H202" s="256" t="s">
        <v>2774</v>
      </c>
      <c r="I202" s="257" t="s">
        <v>2775</v>
      </c>
      <c r="J202" s="254" t="s">
        <v>2776</v>
      </c>
      <c r="K202" s="254" t="s">
        <v>2777</v>
      </c>
      <c r="L202" s="254" t="s">
        <v>2778</v>
      </c>
      <c r="M202" s="255" t="s">
        <v>2779</v>
      </c>
      <c r="N202" s="258" t="s">
        <v>1122</v>
      </c>
      <c r="O202" s="258" t="s">
        <v>1166</v>
      </c>
      <c r="P202" s="255" t="s">
        <v>2780</v>
      </c>
      <c r="Q202" s="259" t="s">
        <v>225</v>
      </c>
      <c r="R202" s="260" t="s">
        <v>2781</v>
      </c>
      <c r="S202" s="261" t="s">
        <v>225</v>
      </c>
      <c r="T202" s="262" t="s">
        <v>2781</v>
      </c>
      <c r="U202" s="263" t="s">
        <v>1078</v>
      </c>
      <c r="V202" s="264" t="s">
        <v>1078</v>
      </c>
      <c r="W202" s="264" t="s">
        <v>1078</v>
      </c>
      <c r="X202" s="264" t="s">
        <v>1078</v>
      </c>
      <c r="Y202" s="264" t="s">
        <v>1078</v>
      </c>
      <c r="Z202" s="264" t="s">
        <v>1078</v>
      </c>
      <c r="AA202" s="264" t="s">
        <v>1078</v>
      </c>
      <c r="AB202" s="264" t="s">
        <v>1078</v>
      </c>
      <c r="AC202" s="264" t="s">
        <v>1078</v>
      </c>
      <c r="AD202" s="264" t="s">
        <v>1078</v>
      </c>
      <c r="AE202" s="264" t="s">
        <v>1078</v>
      </c>
      <c r="AF202" s="264" t="s">
        <v>1078</v>
      </c>
      <c r="AG202" s="264" t="s">
        <v>1078</v>
      </c>
      <c r="AH202" s="264" t="s">
        <v>1078</v>
      </c>
      <c r="AI202" s="264" t="s">
        <v>1078</v>
      </c>
      <c r="AJ202" s="264" t="s">
        <v>1078</v>
      </c>
      <c r="AK202" s="264" t="s">
        <v>1194</v>
      </c>
      <c r="AL202" s="264" t="s">
        <v>1194</v>
      </c>
      <c r="AM202" s="264" t="s">
        <v>1077</v>
      </c>
      <c r="AN202" s="264" t="s">
        <v>1077</v>
      </c>
      <c r="AO202" s="264" t="s">
        <v>1078</v>
      </c>
      <c r="AP202" s="264" t="s">
        <v>1078</v>
      </c>
      <c r="AQ202" s="265" t="s">
        <v>1169</v>
      </c>
      <c r="AR202" s="265" t="s">
        <v>1334</v>
      </c>
      <c r="AS202" s="266"/>
      <c r="AT202" s="267" t="s">
        <v>222</v>
      </c>
      <c r="AU202" s="257" t="s">
        <v>2782</v>
      </c>
      <c r="AV202" s="253" t="s">
        <v>1080</v>
      </c>
      <c r="AW202" s="268" t="s">
        <v>2783</v>
      </c>
      <c r="AX202" s="253" t="s">
        <v>2380</v>
      </c>
      <c r="AY202" s="253" t="s">
        <v>1089</v>
      </c>
      <c r="AZ202" s="269" t="s">
        <v>2783</v>
      </c>
      <c r="BA202" s="261" t="s">
        <v>1082</v>
      </c>
      <c r="BB202" s="252" t="s">
        <v>2784</v>
      </c>
      <c r="BC202" s="270" t="s">
        <v>2785</v>
      </c>
      <c r="BD202" s="261" t="s">
        <v>1085</v>
      </c>
      <c r="BE202" s="252" t="s">
        <v>2786</v>
      </c>
      <c r="BF202" s="252"/>
      <c r="BG202" s="252" t="s">
        <v>1390</v>
      </c>
      <c r="BH202" s="252" t="s">
        <v>1089</v>
      </c>
      <c r="BI202" s="252"/>
      <c r="BJ202" s="252" t="s">
        <v>2787</v>
      </c>
      <c r="BK202" s="254" t="s">
        <v>2787</v>
      </c>
      <c r="BL202" s="254" t="s">
        <v>1090</v>
      </c>
      <c r="BM202" s="254"/>
      <c r="BN202" s="271" t="s">
        <v>2782</v>
      </c>
      <c r="BO202" s="252"/>
      <c r="BP202" s="252" t="s">
        <v>2788</v>
      </c>
      <c r="BQ202" s="270" t="s">
        <v>2789</v>
      </c>
    </row>
    <row r="203" spans="1:69" s="272" customFormat="1" ht="139.19999999999999" hidden="1">
      <c r="A203" s="251" t="s">
        <v>1080</v>
      </c>
      <c r="B203" s="252" t="s">
        <v>432</v>
      </c>
      <c r="C203" s="253" t="s">
        <v>429</v>
      </c>
      <c r="D203" s="254" t="s">
        <v>430</v>
      </c>
      <c r="E203" s="254" t="s">
        <v>431</v>
      </c>
      <c r="F203" s="254" t="s">
        <v>2790</v>
      </c>
      <c r="G203" s="255" t="s">
        <v>2791</v>
      </c>
      <c r="H203" s="256" t="s">
        <v>2774</v>
      </c>
      <c r="I203" s="257" t="s">
        <v>2775</v>
      </c>
      <c r="J203" s="254" t="s">
        <v>2776</v>
      </c>
      <c r="K203" s="254" t="s">
        <v>2777</v>
      </c>
      <c r="L203" s="254" t="s">
        <v>2792</v>
      </c>
      <c r="M203" s="255" t="s">
        <v>2793</v>
      </c>
      <c r="N203" s="258" t="s">
        <v>1122</v>
      </c>
      <c r="O203" s="258"/>
      <c r="P203" s="255" t="s">
        <v>2794</v>
      </c>
      <c r="Q203" s="259" t="s">
        <v>225</v>
      </c>
      <c r="R203" s="260" t="s">
        <v>2781</v>
      </c>
      <c r="S203" s="261" t="s">
        <v>1124</v>
      </c>
      <c r="T203" s="273"/>
      <c r="U203" s="263" t="s">
        <v>1078</v>
      </c>
      <c r="V203" s="264" t="s">
        <v>1078</v>
      </c>
      <c r="W203" s="264" t="s">
        <v>1077</v>
      </c>
      <c r="X203" s="264" t="s">
        <v>1078</v>
      </c>
      <c r="Y203" s="264" t="s">
        <v>1077</v>
      </c>
      <c r="Z203" s="264" t="s">
        <v>1078</v>
      </c>
      <c r="AA203" s="264" t="s">
        <v>1077</v>
      </c>
      <c r="AB203" s="264" t="s">
        <v>1078</v>
      </c>
      <c r="AC203" s="264" t="s">
        <v>1077</v>
      </c>
      <c r="AD203" s="264" t="s">
        <v>1078</v>
      </c>
      <c r="AE203" s="264" t="s">
        <v>1077</v>
      </c>
      <c r="AF203" s="264" t="s">
        <v>1078</v>
      </c>
      <c r="AG203" s="264" t="s">
        <v>1077</v>
      </c>
      <c r="AH203" s="264" t="s">
        <v>1078</v>
      </c>
      <c r="AI203" s="264" t="s">
        <v>1077</v>
      </c>
      <c r="AJ203" s="264" t="s">
        <v>1077</v>
      </c>
      <c r="AK203" s="264" t="s">
        <v>1077</v>
      </c>
      <c r="AL203" s="264" t="s">
        <v>1077</v>
      </c>
      <c r="AM203" s="264" t="s">
        <v>1077</v>
      </c>
      <c r="AN203" s="264" t="s">
        <v>1077</v>
      </c>
      <c r="AO203" s="264" t="s">
        <v>1078</v>
      </c>
      <c r="AP203" s="264" t="s">
        <v>1077</v>
      </c>
      <c r="AQ203" s="265" t="s">
        <v>1195</v>
      </c>
      <c r="AR203" s="265"/>
      <c r="AS203" s="266"/>
      <c r="AT203" s="267" t="s">
        <v>222</v>
      </c>
      <c r="AU203" s="257" t="s">
        <v>2782</v>
      </c>
      <c r="AV203" s="253" t="s">
        <v>1080</v>
      </c>
      <c r="AW203" s="268" t="s">
        <v>2783</v>
      </c>
      <c r="AX203" s="253" t="s">
        <v>2380</v>
      </c>
      <c r="AY203" s="253" t="s">
        <v>1089</v>
      </c>
      <c r="AZ203" s="269" t="s">
        <v>2783</v>
      </c>
      <c r="BA203" s="261" t="s">
        <v>1082</v>
      </c>
      <c r="BB203" s="252" t="s">
        <v>2795</v>
      </c>
      <c r="BC203" s="270" t="s">
        <v>2796</v>
      </c>
      <c r="BD203" s="261" t="s">
        <v>1085</v>
      </c>
      <c r="BE203" s="252" t="s">
        <v>2797</v>
      </c>
      <c r="BF203" s="252"/>
      <c r="BG203" s="252" t="s">
        <v>1390</v>
      </c>
      <c r="BH203" s="252" t="s">
        <v>1089</v>
      </c>
      <c r="BI203" s="252"/>
      <c r="BJ203" s="252" t="s">
        <v>2787</v>
      </c>
      <c r="BK203" s="254" t="s">
        <v>2787</v>
      </c>
      <c r="BL203" s="254" t="s">
        <v>1090</v>
      </c>
      <c r="BM203" s="254"/>
      <c r="BN203" s="271" t="s">
        <v>2782</v>
      </c>
      <c r="BO203" s="252"/>
      <c r="BP203" s="252" t="s">
        <v>2788</v>
      </c>
      <c r="BQ203" s="270" t="s">
        <v>2798</v>
      </c>
    </row>
    <row r="204" spans="1:69" s="272" customFormat="1" ht="139.19999999999999">
      <c r="A204" s="251" t="s">
        <v>1080</v>
      </c>
      <c r="B204" s="252" t="s">
        <v>433</v>
      </c>
      <c r="C204" s="253" t="s">
        <v>434</v>
      </c>
      <c r="D204" s="254" t="s">
        <v>357</v>
      </c>
      <c r="E204" s="254" t="s">
        <v>435</v>
      </c>
      <c r="F204" s="254"/>
      <c r="G204" s="255"/>
      <c r="H204" s="256" t="s">
        <v>2799</v>
      </c>
      <c r="I204" s="257" t="s">
        <v>2800</v>
      </c>
      <c r="J204" s="254" t="s">
        <v>1121</v>
      </c>
      <c r="K204" s="254" t="s">
        <v>2801</v>
      </c>
      <c r="L204" s="254"/>
      <c r="M204" s="255"/>
      <c r="N204" s="258" t="s">
        <v>1074</v>
      </c>
      <c r="O204" s="258" t="s">
        <v>1075</v>
      </c>
      <c r="P204" s="255"/>
      <c r="Q204" s="259" t="s">
        <v>225</v>
      </c>
      <c r="R204" s="260" t="s">
        <v>2802</v>
      </c>
      <c r="S204" s="261" t="s">
        <v>225</v>
      </c>
      <c r="T204" s="262" t="s">
        <v>2802</v>
      </c>
      <c r="U204" s="263" t="s">
        <v>1078</v>
      </c>
      <c r="V204" s="264" t="s">
        <v>1078</v>
      </c>
      <c r="W204" s="264" t="s">
        <v>1078</v>
      </c>
      <c r="X204" s="264" t="s">
        <v>1078</v>
      </c>
      <c r="Y204" s="264" t="s">
        <v>1078</v>
      </c>
      <c r="Z204" s="264" t="s">
        <v>1078</v>
      </c>
      <c r="AA204" s="264" t="s">
        <v>1078</v>
      </c>
      <c r="AB204" s="264" t="s">
        <v>1078</v>
      </c>
      <c r="AC204" s="264" t="s">
        <v>1078</v>
      </c>
      <c r="AD204" s="264" t="s">
        <v>1078</v>
      </c>
      <c r="AE204" s="264" t="s">
        <v>1078</v>
      </c>
      <c r="AF204" s="264" t="s">
        <v>1078</v>
      </c>
      <c r="AG204" s="264" t="s">
        <v>1078</v>
      </c>
      <c r="AH204" s="264" t="s">
        <v>1078</v>
      </c>
      <c r="AI204" s="264" t="s">
        <v>1078</v>
      </c>
      <c r="AJ204" s="264" t="s">
        <v>1077</v>
      </c>
      <c r="AK204" s="264" t="s">
        <v>1077</v>
      </c>
      <c r="AL204" s="264" t="s">
        <v>1077</v>
      </c>
      <c r="AM204" s="264" t="s">
        <v>1077</v>
      </c>
      <c r="AN204" s="264" t="s">
        <v>1077</v>
      </c>
      <c r="AO204" s="264" t="s">
        <v>1077</v>
      </c>
      <c r="AP204" s="264" t="s">
        <v>1077</v>
      </c>
      <c r="AQ204" s="265"/>
      <c r="AR204" s="265"/>
      <c r="AS204" s="266"/>
      <c r="AT204" s="267" t="s">
        <v>254</v>
      </c>
      <c r="AU204" s="257"/>
      <c r="AV204" s="253"/>
      <c r="AW204" s="268"/>
      <c r="AX204" s="253" t="s">
        <v>2803</v>
      </c>
      <c r="AY204" s="253" t="s">
        <v>1080</v>
      </c>
      <c r="AZ204" s="269" t="s">
        <v>2804</v>
      </c>
      <c r="BA204" s="261" t="s">
        <v>1089</v>
      </c>
      <c r="BB204" s="252"/>
      <c r="BC204" s="270"/>
      <c r="BD204" s="261" t="s">
        <v>1104</v>
      </c>
      <c r="BE204" s="260" t="s">
        <v>2805</v>
      </c>
      <c r="BF204" s="252"/>
      <c r="BG204" s="252" t="s">
        <v>1390</v>
      </c>
      <c r="BH204" s="252" t="s">
        <v>1089</v>
      </c>
      <c r="BI204" s="252"/>
      <c r="BJ204" s="252"/>
      <c r="BK204" s="254"/>
      <c r="BL204" s="254" t="s">
        <v>1090</v>
      </c>
      <c r="BM204" s="254"/>
      <c r="BN204" s="271">
        <v>45458</v>
      </c>
      <c r="BO204" s="252"/>
      <c r="BP204" s="252"/>
      <c r="BQ204" s="270"/>
    </row>
    <row r="205" spans="1:69" s="272" customFormat="1" ht="139.19999999999999">
      <c r="A205" s="251" t="s">
        <v>1080</v>
      </c>
      <c r="B205" s="252" t="s">
        <v>436</v>
      </c>
      <c r="C205" s="253" t="s">
        <v>434</v>
      </c>
      <c r="D205" s="254" t="s">
        <v>357</v>
      </c>
      <c r="E205" s="254" t="s">
        <v>437</v>
      </c>
      <c r="F205" s="254"/>
      <c r="G205" s="255"/>
      <c r="H205" s="256" t="s">
        <v>2806</v>
      </c>
      <c r="I205" s="257" t="s">
        <v>2800</v>
      </c>
      <c r="J205" s="254" t="s">
        <v>1121</v>
      </c>
      <c r="K205" s="254" t="s">
        <v>2807</v>
      </c>
      <c r="L205" s="254"/>
      <c r="M205" s="255"/>
      <c r="N205" s="258" t="s">
        <v>1074</v>
      </c>
      <c r="O205" s="258" t="s">
        <v>1075</v>
      </c>
      <c r="P205" s="255"/>
      <c r="Q205" s="259" t="s">
        <v>225</v>
      </c>
      <c r="R205" s="260" t="s">
        <v>2802</v>
      </c>
      <c r="S205" s="261" t="s">
        <v>225</v>
      </c>
      <c r="T205" s="262" t="s">
        <v>2802</v>
      </c>
      <c r="U205" s="263" t="s">
        <v>1078</v>
      </c>
      <c r="V205" s="264" t="s">
        <v>1078</v>
      </c>
      <c r="W205" s="264" t="s">
        <v>1078</v>
      </c>
      <c r="X205" s="264" t="s">
        <v>1078</v>
      </c>
      <c r="Y205" s="264" t="s">
        <v>1078</v>
      </c>
      <c r="Z205" s="264" t="s">
        <v>1078</v>
      </c>
      <c r="AA205" s="264" t="s">
        <v>1078</v>
      </c>
      <c r="AB205" s="264" t="s">
        <v>1078</v>
      </c>
      <c r="AC205" s="264" t="s">
        <v>1078</v>
      </c>
      <c r="AD205" s="264" t="s">
        <v>1078</v>
      </c>
      <c r="AE205" s="264" t="s">
        <v>1078</v>
      </c>
      <c r="AF205" s="264" t="s">
        <v>1078</v>
      </c>
      <c r="AG205" s="264" t="s">
        <v>1078</v>
      </c>
      <c r="AH205" s="264" t="s">
        <v>1078</v>
      </c>
      <c r="AI205" s="264" t="s">
        <v>1078</v>
      </c>
      <c r="AJ205" s="264" t="s">
        <v>1077</v>
      </c>
      <c r="AK205" s="264" t="s">
        <v>1077</v>
      </c>
      <c r="AL205" s="264" t="s">
        <v>1077</v>
      </c>
      <c r="AM205" s="264" t="s">
        <v>1077</v>
      </c>
      <c r="AN205" s="264" t="s">
        <v>1077</v>
      </c>
      <c r="AO205" s="264" t="s">
        <v>1077</v>
      </c>
      <c r="AP205" s="264" t="s">
        <v>1077</v>
      </c>
      <c r="AQ205" s="265"/>
      <c r="AR205" s="265"/>
      <c r="AS205" s="266"/>
      <c r="AT205" s="267" t="s">
        <v>254</v>
      </c>
      <c r="AU205" s="257"/>
      <c r="AV205" s="253"/>
      <c r="AW205" s="268"/>
      <c r="AX205" s="253" t="s">
        <v>2803</v>
      </c>
      <c r="AY205" s="253" t="s">
        <v>1080</v>
      </c>
      <c r="AZ205" s="269" t="s">
        <v>2804</v>
      </c>
      <c r="BA205" s="261" t="s">
        <v>1089</v>
      </c>
      <c r="BB205" s="252"/>
      <c r="BC205" s="270"/>
      <c r="BD205" s="261" t="s">
        <v>1104</v>
      </c>
      <c r="BE205" s="260" t="s">
        <v>2805</v>
      </c>
      <c r="BF205" s="252"/>
      <c r="BG205" s="252" t="s">
        <v>1390</v>
      </c>
      <c r="BH205" s="252" t="s">
        <v>1089</v>
      </c>
      <c r="BI205" s="252"/>
      <c r="BJ205" s="252"/>
      <c r="BK205" s="254"/>
      <c r="BL205" s="254" t="s">
        <v>1090</v>
      </c>
      <c r="BM205" s="254"/>
      <c r="BN205" s="271">
        <v>45458</v>
      </c>
      <c r="BO205" s="252"/>
      <c r="BP205" s="252"/>
      <c r="BQ205" s="270"/>
    </row>
    <row r="206" spans="1:69" s="272" customFormat="1" ht="139.19999999999999">
      <c r="A206" s="251" t="s">
        <v>1080</v>
      </c>
      <c r="B206" s="252" t="s">
        <v>438</v>
      </c>
      <c r="C206" s="253" t="s">
        <v>434</v>
      </c>
      <c r="D206" s="254" t="s">
        <v>357</v>
      </c>
      <c r="E206" s="254" t="s">
        <v>439</v>
      </c>
      <c r="F206" s="254"/>
      <c r="G206" s="255"/>
      <c r="H206" s="256" t="s">
        <v>2808</v>
      </c>
      <c r="I206" s="257" t="s">
        <v>2800</v>
      </c>
      <c r="J206" s="254" t="s">
        <v>1121</v>
      </c>
      <c r="K206" s="254" t="s">
        <v>2809</v>
      </c>
      <c r="L206" s="254"/>
      <c r="M206" s="255"/>
      <c r="N206" s="258" t="s">
        <v>1074</v>
      </c>
      <c r="O206" s="258" t="s">
        <v>1075</v>
      </c>
      <c r="P206" s="255"/>
      <c r="Q206" s="259" t="s">
        <v>225</v>
      </c>
      <c r="R206" s="260" t="s">
        <v>2802</v>
      </c>
      <c r="S206" s="261" t="s">
        <v>225</v>
      </c>
      <c r="T206" s="262" t="s">
        <v>2802</v>
      </c>
      <c r="U206" s="263" t="s">
        <v>1078</v>
      </c>
      <c r="V206" s="264" t="s">
        <v>1078</v>
      </c>
      <c r="W206" s="264" t="s">
        <v>1078</v>
      </c>
      <c r="X206" s="264" t="s">
        <v>1078</v>
      </c>
      <c r="Y206" s="264" t="s">
        <v>1078</v>
      </c>
      <c r="Z206" s="264" t="s">
        <v>1078</v>
      </c>
      <c r="AA206" s="264" t="s">
        <v>1078</v>
      </c>
      <c r="AB206" s="264" t="s">
        <v>1078</v>
      </c>
      <c r="AC206" s="264" t="s">
        <v>1078</v>
      </c>
      <c r="AD206" s="264" t="s">
        <v>1078</v>
      </c>
      <c r="AE206" s="264" t="s">
        <v>1078</v>
      </c>
      <c r="AF206" s="264" t="s">
        <v>1078</v>
      </c>
      <c r="AG206" s="264" t="s">
        <v>1078</v>
      </c>
      <c r="AH206" s="264" t="s">
        <v>1078</v>
      </c>
      <c r="AI206" s="264" t="s">
        <v>1078</v>
      </c>
      <c r="AJ206" s="264" t="s">
        <v>1077</v>
      </c>
      <c r="AK206" s="264" t="s">
        <v>1077</v>
      </c>
      <c r="AL206" s="264" t="s">
        <v>1077</v>
      </c>
      <c r="AM206" s="264" t="s">
        <v>1077</v>
      </c>
      <c r="AN206" s="264" t="s">
        <v>1077</v>
      </c>
      <c r="AO206" s="264" t="s">
        <v>1077</v>
      </c>
      <c r="AP206" s="264" t="s">
        <v>1077</v>
      </c>
      <c r="AQ206" s="265"/>
      <c r="AR206" s="265"/>
      <c r="AS206" s="266"/>
      <c r="AT206" s="267" t="s">
        <v>254</v>
      </c>
      <c r="AU206" s="257"/>
      <c r="AV206" s="253"/>
      <c r="AW206" s="268"/>
      <c r="AX206" s="253" t="s">
        <v>2803</v>
      </c>
      <c r="AY206" s="253" t="s">
        <v>1080</v>
      </c>
      <c r="AZ206" s="269" t="s">
        <v>2804</v>
      </c>
      <c r="BA206" s="261" t="s">
        <v>1089</v>
      </c>
      <c r="BB206" s="252"/>
      <c r="BC206" s="270"/>
      <c r="BD206" s="261" t="s">
        <v>1104</v>
      </c>
      <c r="BE206" s="260" t="s">
        <v>2805</v>
      </c>
      <c r="BF206" s="252"/>
      <c r="BG206" s="252" t="s">
        <v>1390</v>
      </c>
      <c r="BH206" s="252" t="s">
        <v>1089</v>
      </c>
      <c r="BI206" s="252"/>
      <c r="BJ206" s="252"/>
      <c r="BK206" s="254"/>
      <c r="BL206" s="254" t="s">
        <v>1090</v>
      </c>
      <c r="BM206" s="254"/>
      <c r="BN206" s="271">
        <v>45458</v>
      </c>
      <c r="BO206" s="252"/>
      <c r="BP206" s="252"/>
      <c r="BQ206" s="270"/>
    </row>
    <row r="207" spans="1:69" s="272" customFormat="1" ht="139.19999999999999">
      <c r="A207" s="251" t="s">
        <v>1080</v>
      </c>
      <c r="B207" s="252" t="s">
        <v>440</v>
      </c>
      <c r="C207" s="253" t="s">
        <v>434</v>
      </c>
      <c r="D207" s="254" t="s">
        <v>357</v>
      </c>
      <c r="E207" s="254" t="s">
        <v>441</v>
      </c>
      <c r="F207" s="254"/>
      <c r="G207" s="255"/>
      <c r="H207" s="256" t="s">
        <v>2810</v>
      </c>
      <c r="I207" s="257" t="s">
        <v>2800</v>
      </c>
      <c r="J207" s="254" t="s">
        <v>1121</v>
      </c>
      <c r="K207" s="254" t="s">
        <v>2811</v>
      </c>
      <c r="L207" s="254"/>
      <c r="M207" s="255"/>
      <c r="N207" s="258" t="s">
        <v>1074</v>
      </c>
      <c r="O207" s="258" t="s">
        <v>1075</v>
      </c>
      <c r="P207" s="255"/>
      <c r="Q207" s="259" t="s">
        <v>225</v>
      </c>
      <c r="R207" s="260" t="s">
        <v>2802</v>
      </c>
      <c r="S207" s="261" t="s">
        <v>225</v>
      </c>
      <c r="T207" s="262" t="s">
        <v>2802</v>
      </c>
      <c r="U207" s="263" t="s">
        <v>1078</v>
      </c>
      <c r="V207" s="264" t="s">
        <v>1078</v>
      </c>
      <c r="W207" s="264" t="s">
        <v>1078</v>
      </c>
      <c r="X207" s="264" t="s">
        <v>1078</v>
      </c>
      <c r="Y207" s="264" t="s">
        <v>1078</v>
      </c>
      <c r="Z207" s="264" t="s">
        <v>1078</v>
      </c>
      <c r="AA207" s="264" t="s">
        <v>1078</v>
      </c>
      <c r="AB207" s="264" t="s">
        <v>1078</v>
      </c>
      <c r="AC207" s="264" t="s">
        <v>1078</v>
      </c>
      <c r="AD207" s="264" t="s">
        <v>1078</v>
      </c>
      <c r="AE207" s="264" t="s">
        <v>1078</v>
      </c>
      <c r="AF207" s="264" t="s">
        <v>1078</v>
      </c>
      <c r="AG207" s="264" t="s">
        <v>1078</v>
      </c>
      <c r="AH207" s="264" t="s">
        <v>1078</v>
      </c>
      <c r="AI207" s="264" t="s">
        <v>1078</v>
      </c>
      <c r="AJ207" s="264" t="s">
        <v>1077</v>
      </c>
      <c r="AK207" s="264" t="s">
        <v>1077</v>
      </c>
      <c r="AL207" s="264" t="s">
        <v>1077</v>
      </c>
      <c r="AM207" s="264" t="s">
        <v>1077</v>
      </c>
      <c r="AN207" s="264" t="s">
        <v>1077</v>
      </c>
      <c r="AO207" s="264" t="s">
        <v>1077</v>
      </c>
      <c r="AP207" s="264" t="s">
        <v>1077</v>
      </c>
      <c r="AQ207" s="265"/>
      <c r="AR207" s="265"/>
      <c r="AS207" s="266"/>
      <c r="AT207" s="267" t="s">
        <v>254</v>
      </c>
      <c r="AU207" s="257"/>
      <c r="AV207" s="253"/>
      <c r="AW207" s="268"/>
      <c r="AX207" s="253" t="s">
        <v>2803</v>
      </c>
      <c r="AY207" s="253" t="s">
        <v>1080</v>
      </c>
      <c r="AZ207" s="269" t="s">
        <v>2804</v>
      </c>
      <c r="BA207" s="261" t="s">
        <v>1089</v>
      </c>
      <c r="BB207" s="252"/>
      <c r="BC207" s="270"/>
      <c r="BD207" s="261" t="s">
        <v>1104</v>
      </c>
      <c r="BE207" s="260" t="s">
        <v>2805</v>
      </c>
      <c r="BF207" s="252"/>
      <c r="BG207" s="252" t="s">
        <v>1390</v>
      </c>
      <c r="BH207" s="252" t="s">
        <v>1089</v>
      </c>
      <c r="BI207" s="252"/>
      <c r="BJ207" s="252"/>
      <c r="BK207" s="254"/>
      <c r="BL207" s="254" t="s">
        <v>1090</v>
      </c>
      <c r="BM207" s="254"/>
      <c r="BN207" s="271">
        <v>45458</v>
      </c>
      <c r="BO207" s="252"/>
      <c r="BP207" s="252"/>
      <c r="BQ207" s="270"/>
    </row>
    <row r="208" spans="1:69" s="272" customFormat="1" ht="139.19999999999999">
      <c r="A208" s="251" t="s">
        <v>1080</v>
      </c>
      <c r="B208" s="252" t="s">
        <v>442</v>
      </c>
      <c r="C208" s="253" t="s">
        <v>434</v>
      </c>
      <c r="D208" s="254" t="s">
        <v>357</v>
      </c>
      <c r="E208" s="254" t="s">
        <v>443</v>
      </c>
      <c r="F208" s="254"/>
      <c r="G208" s="255"/>
      <c r="H208" s="256" t="s">
        <v>2812</v>
      </c>
      <c r="I208" s="257" t="s">
        <v>2800</v>
      </c>
      <c r="J208" s="254" t="s">
        <v>1121</v>
      </c>
      <c r="K208" s="254" t="s">
        <v>2813</v>
      </c>
      <c r="L208" s="254"/>
      <c r="M208" s="255"/>
      <c r="N208" s="258" t="s">
        <v>1074</v>
      </c>
      <c r="O208" s="258" t="s">
        <v>1075</v>
      </c>
      <c r="P208" s="255"/>
      <c r="Q208" s="259" t="s">
        <v>225</v>
      </c>
      <c r="R208" s="260" t="s">
        <v>2802</v>
      </c>
      <c r="S208" s="261" t="s">
        <v>225</v>
      </c>
      <c r="T208" s="262" t="s">
        <v>2802</v>
      </c>
      <c r="U208" s="263" t="s">
        <v>1078</v>
      </c>
      <c r="V208" s="264" t="s">
        <v>1078</v>
      </c>
      <c r="W208" s="264" t="s">
        <v>1078</v>
      </c>
      <c r="X208" s="264" t="s">
        <v>1078</v>
      </c>
      <c r="Y208" s="264" t="s">
        <v>1078</v>
      </c>
      <c r="Z208" s="264" t="s">
        <v>1078</v>
      </c>
      <c r="AA208" s="264" t="s">
        <v>1078</v>
      </c>
      <c r="AB208" s="264" t="s">
        <v>1078</v>
      </c>
      <c r="AC208" s="264" t="s">
        <v>1078</v>
      </c>
      <c r="AD208" s="264" t="s">
        <v>1078</v>
      </c>
      <c r="AE208" s="264" t="s">
        <v>1078</v>
      </c>
      <c r="AF208" s="264" t="s">
        <v>1078</v>
      </c>
      <c r="AG208" s="264" t="s">
        <v>1078</v>
      </c>
      <c r="AH208" s="264" t="s">
        <v>1078</v>
      </c>
      <c r="AI208" s="264" t="s">
        <v>1078</v>
      </c>
      <c r="AJ208" s="264" t="s">
        <v>1077</v>
      </c>
      <c r="AK208" s="264" t="s">
        <v>1077</v>
      </c>
      <c r="AL208" s="264" t="s">
        <v>1077</v>
      </c>
      <c r="AM208" s="264" t="s">
        <v>1077</v>
      </c>
      <c r="AN208" s="264" t="s">
        <v>1077</v>
      </c>
      <c r="AO208" s="264" t="s">
        <v>1077</v>
      </c>
      <c r="AP208" s="264" t="s">
        <v>1077</v>
      </c>
      <c r="AQ208" s="265"/>
      <c r="AR208" s="265"/>
      <c r="AS208" s="266"/>
      <c r="AT208" s="267" t="s">
        <v>254</v>
      </c>
      <c r="AU208" s="257"/>
      <c r="AV208" s="253"/>
      <c r="AW208" s="268"/>
      <c r="AX208" s="253" t="s">
        <v>2803</v>
      </c>
      <c r="AY208" s="253" t="s">
        <v>1080</v>
      </c>
      <c r="AZ208" s="269" t="s">
        <v>2804</v>
      </c>
      <c r="BA208" s="261" t="s">
        <v>1089</v>
      </c>
      <c r="BB208" s="252"/>
      <c r="BC208" s="270"/>
      <c r="BD208" s="261" t="s">
        <v>1104</v>
      </c>
      <c r="BE208" s="260" t="s">
        <v>2805</v>
      </c>
      <c r="BF208" s="252"/>
      <c r="BG208" s="252" t="s">
        <v>1390</v>
      </c>
      <c r="BH208" s="252" t="s">
        <v>1089</v>
      </c>
      <c r="BI208" s="252"/>
      <c r="BJ208" s="252"/>
      <c r="BK208" s="254"/>
      <c r="BL208" s="254" t="s">
        <v>1090</v>
      </c>
      <c r="BM208" s="254"/>
      <c r="BN208" s="271">
        <v>45458</v>
      </c>
      <c r="BO208" s="252"/>
      <c r="BP208" s="252"/>
      <c r="BQ208" s="270"/>
    </row>
    <row r="209" spans="1:69" s="272" customFormat="1" ht="121.8" hidden="1">
      <c r="A209" s="251" t="s">
        <v>1080</v>
      </c>
      <c r="B209" s="252" t="s">
        <v>444</v>
      </c>
      <c r="C209" s="253" t="s">
        <v>445</v>
      </c>
      <c r="D209" s="254" t="s">
        <v>446</v>
      </c>
      <c r="E209" s="254" t="s">
        <v>447</v>
      </c>
      <c r="F209" s="254"/>
      <c r="G209" s="255"/>
      <c r="H209" s="256" t="s">
        <v>2814</v>
      </c>
      <c r="I209" s="257" t="s">
        <v>2815</v>
      </c>
      <c r="J209" s="254" t="s">
        <v>2816</v>
      </c>
      <c r="K209" s="254" t="s">
        <v>2817</v>
      </c>
      <c r="L209" s="254"/>
      <c r="M209" s="255"/>
      <c r="N209" s="258" t="s">
        <v>1122</v>
      </c>
      <c r="O209" s="258"/>
      <c r="P209" s="255"/>
      <c r="Q209" s="259" t="s">
        <v>225</v>
      </c>
      <c r="R209" s="260" t="s">
        <v>2818</v>
      </c>
      <c r="S209" s="261" t="s">
        <v>1124</v>
      </c>
      <c r="T209" s="273"/>
      <c r="U209" s="263" t="s">
        <v>1078</v>
      </c>
      <c r="V209" s="264" t="s">
        <v>1078</v>
      </c>
      <c r="W209" s="264" t="s">
        <v>1077</v>
      </c>
      <c r="X209" s="264" t="s">
        <v>1078</v>
      </c>
      <c r="Y209" s="264" t="s">
        <v>1077</v>
      </c>
      <c r="Z209" s="264" t="s">
        <v>1078</v>
      </c>
      <c r="AA209" s="264" t="s">
        <v>1077</v>
      </c>
      <c r="AB209" s="264" t="s">
        <v>1078</v>
      </c>
      <c r="AC209" s="264" t="s">
        <v>1077</v>
      </c>
      <c r="AD209" s="264" t="s">
        <v>1077</v>
      </c>
      <c r="AE209" s="264" t="s">
        <v>1077</v>
      </c>
      <c r="AF209" s="264" t="s">
        <v>1078</v>
      </c>
      <c r="AG209" s="264" t="s">
        <v>1077</v>
      </c>
      <c r="AH209" s="264" t="s">
        <v>1077</v>
      </c>
      <c r="AI209" s="264" t="s">
        <v>1077</v>
      </c>
      <c r="AJ209" s="264" t="s">
        <v>1077</v>
      </c>
      <c r="AK209" s="264" t="s">
        <v>1077</v>
      </c>
      <c r="AL209" s="264" t="s">
        <v>1077</v>
      </c>
      <c r="AM209" s="264" t="s">
        <v>1077</v>
      </c>
      <c r="AN209" s="264" t="s">
        <v>1077</v>
      </c>
      <c r="AO209" s="264" t="s">
        <v>1078</v>
      </c>
      <c r="AP209" s="264" t="s">
        <v>1077</v>
      </c>
      <c r="AQ209" s="265" t="s">
        <v>1206</v>
      </c>
      <c r="AR209" s="265" t="s">
        <v>1195</v>
      </c>
      <c r="AS209" s="266" t="s">
        <v>2819</v>
      </c>
      <c r="AT209" s="267" t="s">
        <v>222</v>
      </c>
      <c r="AU209" s="257" t="s">
        <v>2820</v>
      </c>
      <c r="AV209" s="253" t="s">
        <v>1080</v>
      </c>
      <c r="AW209" s="268" t="s">
        <v>2821</v>
      </c>
      <c r="AX209" s="253"/>
      <c r="AY209" s="253"/>
      <c r="AZ209" s="269"/>
      <c r="BA209" s="261" t="s">
        <v>1082</v>
      </c>
      <c r="BB209" s="252" t="s">
        <v>2822</v>
      </c>
      <c r="BC209" s="270" t="s">
        <v>2823</v>
      </c>
      <c r="BD209" s="261" t="s">
        <v>1085</v>
      </c>
      <c r="BE209" s="260" t="s">
        <v>2818</v>
      </c>
      <c r="BF209" s="252" t="s">
        <v>2824</v>
      </c>
      <c r="BG209" s="252" t="s">
        <v>1930</v>
      </c>
      <c r="BH209" s="252" t="s">
        <v>1082</v>
      </c>
      <c r="BI209" s="252" t="s">
        <v>2825</v>
      </c>
      <c r="BJ209" s="252" t="s">
        <v>2826</v>
      </c>
      <c r="BK209" s="254" t="s">
        <v>1131</v>
      </c>
      <c r="BL209" s="254" t="s">
        <v>1082</v>
      </c>
      <c r="BM209" s="254" t="s">
        <v>1392</v>
      </c>
      <c r="BN209" s="271" t="s">
        <v>2827</v>
      </c>
      <c r="BO209" s="252" t="s">
        <v>2828</v>
      </c>
      <c r="BP209" s="252"/>
      <c r="BQ209" s="270"/>
    </row>
    <row r="210" spans="1:69" s="272" customFormat="1" ht="121.8" hidden="1">
      <c r="A210" s="251" t="s">
        <v>1080</v>
      </c>
      <c r="B210" s="252" t="s">
        <v>2829</v>
      </c>
      <c r="C210" s="253" t="s">
        <v>445</v>
      </c>
      <c r="D210" s="254" t="s">
        <v>446</v>
      </c>
      <c r="E210" s="254" t="s">
        <v>447</v>
      </c>
      <c r="F210" s="254" t="s">
        <v>2830</v>
      </c>
      <c r="G210" s="255" t="s">
        <v>2831</v>
      </c>
      <c r="H210" s="256" t="s">
        <v>2814</v>
      </c>
      <c r="I210" s="257" t="s">
        <v>2815</v>
      </c>
      <c r="J210" s="254" t="s">
        <v>2816</v>
      </c>
      <c r="K210" s="254" t="s">
        <v>2817</v>
      </c>
      <c r="L210" s="254" t="s">
        <v>2832</v>
      </c>
      <c r="M210" s="255" t="s">
        <v>2833</v>
      </c>
      <c r="N210" s="258" t="s">
        <v>1122</v>
      </c>
      <c r="O210" s="258"/>
      <c r="P210" s="255" t="s">
        <v>2834</v>
      </c>
      <c r="Q210" s="259" t="s">
        <v>225</v>
      </c>
      <c r="R210" s="260" t="s">
        <v>2818</v>
      </c>
      <c r="S210" s="261" t="s">
        <v>1124</v>
      </c>
      <c r="T210" s="273"/>
      <c r="U210" s="263" t="s">
        <v>1077</v>
      </c>
      <c r="V210" s="264" t="s">
        <v>1077</v>
      </c>
      <c r="W210" s="264" t="s">
        <v>1077</v>
      </c>
      <c r="X210" s="264" t="s">
        <v>1077</v>
      </c>
      <c r="Y210" s="264" t="s">
        <v>1077</v>
      </c>
      <c r="Z210" s="264" t="s">
        <v>1077</v>
      </c>
      <c r="AA210" s="264" t="s">
        <v>1077</v>
      </c>
      <c r="AB210" s="264" t="s">
        <v>1077</v>
      </c>
      <c r="AC210" s="264" t="s">
        <v>1077</v>
      </c>
      <c r="AD210" s="264" t="s">
        <v>1077</v>
      </c>
      <c r="AE210" s="264" t="s">
        <v>1077</v>
      </c>
      <c r="AF210" s="264" t="s">
        <v>1077</v>
      </c>
      <c r="AG210" s="264" t="s">
        <v>1077</v>
      </c>
      <c r="AH210" s="264" t="s">
        <v>1077</v>
      </c>
      <c r="AI210" s="264" t="s">
        <v>1077</v>
      </c>
      <c r="AJ210" s="264" t="s">
        <v>1077</v>
      </c>
      <c r="AK210" s="264" t="s">
        <v>1077</v>
      </c>
      <c r="AL210" s="264" t="s">
        <v>1077</v>
      </c>
      <c r="AM210" s="264" t="s">
        <v>1077</v>
      </c>
      <c r="AN210" s="264" t="s">
        <v>1077</v>
      </c>
      <c r="AO210" s="264" t="s">
        <v>1078</v>
      </c>
      <c r="AP210" s="264" t="s">
        <v>1077</v>
      </c>
      <c r="AQ210" s="265" t="s">
        <v>1206</v>
      </c>
      <c r="AR210" s="265" t="s">
        <v>1195</v>
      </c>
      <c r="AS210" s="266"/>
      <c r="AT210" s="267" t="s">
        <v>222</v>
      </c>
      <c r="AU210" s="257" t="s">
        <v>2820</v>
      </c>
      <c r="AV210" s="253" t="s">
        <v>1080</v>
      </c>
      <c r="AW210" s="268" t="s">
        <v>2821</v>
      </c>
      <c r="AX210" s="253"/>
      <c r="AY210" s="253"/>
      <c r="AZ210" s="269"/>
      <c r="BA210" s="261" t="s">
        <v>1082</v>
      </c>
      <c r="BB210" s="252" t="s">
        <v>2822</v>
      </c>
      <c r="BC210" s="270" t="s">
        <v>2823</v>
      </c>
      <c r="BD210" s="261" t="s">
        <v>1085</v>
      </c>
      <c r="BE210" s="260" t="s">
        <v>2818</v>
      </c>
      <c r="BF210" s="252" t="s">
        <v>2824</v>
      </c>
      <c r="BG210" s="252" t="s">
        <v>1930</v>
      </c>
      <c r="BH210" s="252" t="s">
        <v>1082</v>
      </c>
      <c r="BI210" s="252" t="s">
        <v>2825</v>
      </c>
      <c r="BJ210" s="252" t="s">
        <v>2826</v>
      </c>
      <c r="BK210" s="254" t="s">
        <v>1131</v>
      </c>
      <c r="BL210" s="254" t="s">
        <v>1082</v>
      </c>
      <c r="BM210" s="254" t="s">
        <v>2835</v>
      </c>
      <c r="BN210" s="271" t="s">
        <v>2827</v>
      </c>
      <c r="BO210" s="252" t="s">
        <v>2828</v>
      </c>
      <c r="BP210" s="252"/>
      <c r="BQ210" s="270"/>
    </row>
    <row r="211" spans="1:69" s="272" customFormat="1" ht="121.8" hidden="1">
      <c r="A211" s="251" t="s">
        <v>1080</v>
      </c>
      <c r="B211" s="252" t="s">
        <v>2836</v>
      </c>
      <c r="C211" s="253" t="s">
        <v>445</v>
      </c>
      <c r="D211" s="254" t="s">
        <v>446</v>
      </c>
      <c r="E211" s="254" t="s">
        <v>447</v>
      </c>
      <c r="F211" s="254" t="s">
        <v>2837</v>
      </c>
      <c r="G211" s="255" t="s">
        <v>2838</v>
      </c>
      <c r="H211" s="256" t="s">
        <v>2814</v>
      </c>
      <c r="I211" s="257" t="s">
        <v>2815</v>
      </c>
      <c r="J211" s="254" t="s">
        <v>2816</v>
      </c>
      <c r="K211" s="254" t="s">
        <v>2817</v>
      </c>
      <c r="L211" s="254" t="s">
        <v>2839</v>
      </c>
      <c r="M211" s="255" t="s">
        <v>2840</v>
      </c>
      <c r="N211" s="258" t="s">
        <v>1122</v>
      </c>
      <c r="O211" s="258"/>
      <c r="P211" s="255" t="s">
        <v>2841</v>
      </c>
      <c r="Q211" s="259" t="s">
        <v>225</v>
      </c>
      <c r="R211" s="260" t="s">
        <v>2818</v>
      </c>
      <c r="S211" s="261" t="s">
        <v>1124</v>
      </c>
      <c r="T211" s="273"/>
      <c r="U211" s="263" t="s">
        <v>1077</v>
      </c>
      <c r="V211" s="264" t="s">
        <v>1077</v>
      </c>
      <c r="W211" s="264" t="s">
        <v>1077</v>
      </c>
      <c r="X211" s="264" t="s">
        <v>1077</v>
      </c>
      <c r="Y211" s="264" t="s">
        <v>1077</v>
      </c>
      <c r="Z211" s="264" t="s">
        <v>1077</v>
      </c>
      <c r="AA211" s="264" t="s">
        <v>1077</v>
      </c>
      <c r="AB211" s="264" t="s">
        <v>1077</v>
      </c>
      <c r="AC211" s="264" t="s">
        <v>1077</v>
      </c>
      <c r="AD211" s="264" t="s">
        <v>1077</v>
      </c>
      <c r="AE211" s="264" t="s">
        <v>1077</v>
      </c>
      <c r="AF211" s="264" t="s">
        <v>1077</v>
      </c>
      <c r="AG211" s="264" t="s">
        <v>1077</v>
      </c>
      <c r="AH211" s="264" t="s">
        <v>1077</v>
      </c>
      <c r="AI211" s="264" t="s">
        <v>1077</v>
      </c>
      <c r="AJ211" s="264" t="s">
        <v>1077</v>
      </c>
      <c r="AK211" s="264" t="s">
        <v>1077</v>
      </c>
      <c r="AL211" s="264" t="s">
        <v>1077</v>
      </c>
      <c r="AM211" s="264" t="s">
        <v>1077</v>
      </c>
      <c r="AN211" s="264" t="s">
        <v>1077</v>
      </c>
      <c r="AO211" s="264" t="s">
        <v>1078</v>
      </c>
      <c r="AP211" s="264" t="s">
        <v>1077</v>
      </c>
      <c r="AQ211" s="265" t="s">
        <v>1206</v>
      </c>
      <c r="AR211" s="265" t="s">
        <v>1195</v>
      </c>
      <c r="AS211" s="266"/>
      <c r="AT211" s="267" t="s">
        <v>222</v>
      </c>
      <c r="AU211" s="257" t="s">
        <v>2820</v>
      </c>
      <c r="AV211" s="253" t="s">
        <v>1080</v>
      </c>
      <c r="AW211" s="268" t="s">
        <v>2821</v>
      </c>
      <c r="AX211" s="253"/>
      <c r="AY211" s="253"/>
      <c r="AZ211" s="269"/>
      <c r="BA211" s="261" t="s">
        <v>1082</v>
      </c>
      <c r="BB211" s="252" t="s">
        <v>2822</v>
      </c>
      <c r="BC211" s="270" t="s">
        <v>2823</v>
      </c>
      <c r="BD211" s="261" t="s">
        <v>1085</v>
      </c>
      <c r="BE211" s="260" t="s">
        <v>2818</v>
      </c>
      <c r="BF211" s="252" t="s">
        <v>2824</v>
      </c>
      <c r="BG211" s="252" t="s">
        <v>1930</v>
      </c>
      <c r="BH211" s="252" t="s">
        <v>1082</v>
      </c>
      <c r="BI211" s="252" t="s">
        <v>2825</v>
      </c>
      <c r="BJ211" s="252" t="s">
        <v>2826</v>
      </c>
      <c r="BK211" s="254" t="s">
        <v>1131</v>
      </c>
      <c r="BL211" s="254" t="s">
        <v>1082</v>
      </c>
      <c r="BM211" s="254" t="s">
        <v>2842</v>
      </c>
      <c r="BN211" s="271" t="s">
        <v>2827</v>
      </c>
      <c r="BO211" s="252" t="s">
        <v>2828</v>
      </c>
      <c r="BP211" s="252"/>
      <c r="BQ211" s="270"/>
    </row>
    <row r="212" spans="1:69" s="272" customFormat="1" ht="243.6" hidden="1">
      <c r="A212" s="251" t="s">
        <v>1080</v>
      </c>
      <c r="B212" s="252" t="s">
        <v>2843</v>
      </c>
      <c r="C212" s="253" t="s">
        <v>445</v>
      </c>
      <c r="D212" s="254" t="s">
        <v>446</v>
      </c>
      <c r="E212" s="254" t="s">
        <v>447</v>
      </c>
      <c r="F212" s="254" t="s">
        <v>2844</v>
      </c>
      <c r="G212" s="255" t="s">
        <v>2845</v>
      </c>
      <c r="H212" s="256" t="s">
        <v>2814</v>
      </c>
      <c r="I212" s="257" t="s">
        <v>2815</v>
      </c>
      <c r="J212" s="254" t="s">
        <v>2816</v>
      </c>
      <c r="K212" s="254" t="s">
        <v>2817</v>
      </c>
      <c r="L212" s="254" t="s">
        <v>2846</v>
      </c>
      <c r="M212" s="255" t="s">
        <v>2847</v>
      </c>
      <c r="N212" s="258" t="s">
        <v>1122</v>
      </c>
      <c r="O212" s="258"/>
      <c r="P212" s="255" t="s">
        <v>2848</v>
      </c>
      <c r="Q212" s="259" t="s">
        <v>225</v>
      </c>
      <c r="R212" s="260" t="s">
        <v>2818</v>
      </c>
      <c r="S212" s="261" t="s">
        <v>1124</v>
      </c>
      <c r="T212" s="273"/>
      <c r="U212" s="263" t="s">
        <v>1077</v>
      </c>
      <c r="V212" s="264" t="s">
        <v>1077</v>
      </c>
      <c r="W212" s="264" t="s">
        <v>1077</v>
      </c>
      <c r="X212" s="264" t="s">
        <v>1077</v>
      </c>
      <c r="Y212" s="264" t="s">
        <v>1077</v>
      </c>
      <c r="Z212" s="264" t="s">
        <v>1077</v>
      </c>
      <c r="AA212" s="264" t="s">
        <v>1077</v>
      </c>
      <c r="AB212" s="264" t="s">
        <v>1077</v>
      </c>
      <c r="AC212" s="264" t="s">
        <v>1077</v>
      </c>
      <c r="AD212" s="264" t="s">
        <v>1077</v>
      </c>
      <c r="AE212" s="264" t="s">
        <v>1077</v>
      </c>
      <c r="AF212" s="264" t="s">
        <v>1077</v>
      </c>
      <c r="AG212" s="264" t="s">
        <v>1077</v>
      </c>
      <c r="AH212" s="264" t="s">
        <v>1077</v>
      </c>
      <c r="AI212" s="264" t="s">
        <v>1077</v>
      </c>
      <c r="AJ212" s="264" t="s">
        <v>1077</v>
      </c>
      <c r="AK212" s="264" t="s">
        <v>1077</v>
      </c>
      <c r="AL212" s="264" t="s">
        <v>1077</v>
      </c>
      <c r="AM212" s="264" t="s">
        <v>1077</v>
      </c>
      <c r="AN212" s="264" t="s">
        <v>1077</v>
      </c>
      <c r="AO212" s="264" t="s">
        <v>1078</v>
      </c>
      <c r="AP212" s="264" t="s">
        <v>1077</v>
      </c>
      <c r="AQ212" s="265" t="s">
        <v>1206</v>
      </c>
      <c r="AR212" s="265" t="s">
        <v>1195</v>
      </c>
      <c r="AS212" s="266" t="s">
        <v>1180</v>
      </c>
      <c r="AT212" s="267" t="s">
        <v>222</v>
      </c>
      <c r="AU212" s="257" t="s">
        <v>2820</v>
      </c>
      <c r="AV212" s="253" t="s">
        <v>1080</v>
      </c>
      <c r="AW212" s="268" t="s">
        <v>2821</v>
      </c>
      <c r="AX212" s="253"/>
      <c r="AY212" s="253"/>
      <c r="AZ212" s="269"/>
      <c r="BA212" s="261" t="s">
        <v>1082</v>
      </c>
      <c r="BB212" s="252" t="s">
        <v>2822</v>
      </c>
      <c r="BC212" s="270" t="s">
        <v>2823</v>
      </c>
      <c r="BD212" s="261" t="s">
        <v>1085</v>
      </c>
      <c r="BE212" s="260" t="s">
        <v>2818</v>
      </c>
      <c r="BF212" s="252" t="s">
        <v>2824</v>
      </c>
      <c r="BG212" s="252" t="s">
        <v>1930</v>
      </c>
      <c r="BH212" s="252" t="s">
        <v>1082</v>
      </c>
      <c r="BI212" s="252" t="s">
        <v>2825</v>
      </c>
      <c r="BJ212" s="252" t="s">
        <v>2826</v>
      </c>
      <c r="BK212" s="254" t="s">
        <v>1131</v>
      </c>
      <c r="BL212" s="254" t="s">
        <v>1082</v>
      </c>
      <c r="BM212" s="254" t="s">
        <v>2849</v>
      </c>
      <c r="BN212" s="271" t="s">
        <v>2827</v>
      </c>
      <c r="BO212" s="252" t="s">
        <v>2828</v>
      </c>
      <c r="BP212" s="252"/>
      <c r="BQ212" s="270"/>
    </row>
    <row r="213" spans="1:69" s="272" customFormat="1" ht="121.8" hidden="1">
      <c r="A213" s="251" t="s">
        <v>1080</v>
      </c>
      <c r="B213" s="252" t="s">
        <v>2850</v>
      </c>
      <c r="C213" s="253" t="s">
        <v>445</v>
      </c>
      <c r="D213" s="254" t="s">
        <v>446</v>
      </c>
      <c r="E213" s="254" t="s">
        <v>447</v>
      </c>
      <c r="F213" s="254" t="s">
        <v>2851</v>
      </c>
      <c r="G213" s="255" t="s">
        <v>2852</v>
      </c>
      <c r="H213" s="256" t="s">
        <v>2814</v>
      </c>
      <c r="I213" s="257" t="s">
        <v>2815</v>
      </c>
      <c r="J213" s="254" t="s">
        <v>2816</v>
      </c>
      <c r="K213" s="254" t="s">
        <v>2817</v>
      </c>
      <c r="L213" s="254" t="s">
        <v>2853</v>
      </c>
      <c r="M213" s="255" t="s">
        <v>2854</v>
      </c>
      <c r="N213" s="258" t="s">
        <v>1122</v>
      </c>
      <c r="O213" s="258"/>
      <c r="P213" s="255" t="s">
        <v>2855</v>
      </c>
      <c r="Q213" s="259" t="s">
        <v>225</v>
      </c>
      <c r="R213" s="260" t="s">
        <v>2818</v>
      </c>
      <c r="S213" s="261" t="s">
        <v>1124</v>
      </c>
      <c r="T213" s="273"/>
      <c r="U213" s="263" t="s">
        <v>1077</v>
      </c>
      <c r="V213" s="264" t="s">
        <v>1077</v>
      </c>
      <c r="W213" s="264" t="s">
        <v>1077</v>
      </c>
      <c r="X213" s="264" t="s">
        <v>1077</v>
      </c>
      <c r="Y213" s="264" t="s">
        <v>1077</v>
      </c>
      <c r="Z213" s="264" t="s">
        <v>1077</v>
      </c>
      <c r="AA213" s="264" t="s">
        <v>1077</v>
      </c>
      <c r="AB213" s="264" t="s">
        <v>1077</v>
      </c>
      <c r="AC213" s="264" t="s">
        <v>1077</v>
      </c>
      <c r="AD213" s="264" t="s">
        <v>1077</v>
      </c>
      <c r="AE213" s="264" t="s">
        <v>1077</v>
      </c>
      <c r="AF213" s="264" t="s">
        <v>1077</v>
      </c>
      <c r="AG213" s="264" t="s">
        <v>1077</v>
      </c>
      <c r="AH213" s="264" t="s">
        <v>1077</v>
      </c>
      <c r="AI213" s="264" t="s">
        <v>1077</v>
      </c>
      <c r="AJ213" s="264" t="s">
        <v>1077</v>
      </c>
      <c r="AK213" s="264" t="s">
        <v>1077</v>
      </c>
      <c r="AL213" s="264" t="s">
        <v>1077</v>
      </c>
      <c r="AM213" s="264" t="s">
        <v>1077</v>
      </c>
      <c r="AN213" s="264" t="s">
        <v>1077</v>
      </c>
      <c r="AO213" s="264" t="s">
        <v>1078</v>
      </c>
      <c r="AP213" s="264" t="s">
        <v>1077</v>
      </c>
      <c r="AQ213" s="265" t="s">
        <v>1146</v>
      </c>
      <c r="AR213" s="265"/>
      <c r="AS213" s="266"/>
      <c r="AT213" s="267" t="s">
        <v>222</v>
      </c>
      <c r="AU213" s="257" t="s">
        <v>2820</v>
      </c>
      <c r="AV213" s="253" t="s">
        <v>1080</v>
      </c>
      <c r="AW213" s="268" t="s">
        <v>2821</v>
      </c>
      <c r="AX213" s="253"/>
      <c r="AY213" s="253"/>
      <c r="AZ213" s="269"/>
      <c r="BA213" s="261" t="s">
        <v>1082</v>
      </c>
      <c r="BB213" s="252" t="s">
        <v>2822</v>
      </c>
      <c r="BC213" s="270" t="s">
        <v>2823</v>
      </c>
      <c r="BD213" s="261" t="s">
        <v>1085</v>
      </c>
      <c r="BE213" s="260" t="s">
        <v>2818</v>
      </c>
      <c r="BF213" s="252" t="s">
        <v>2824</v>
      </c>
      <c r="BG213" s="252" t="s">
        <v>1930</v>
      </c>
      <c r="BH213" s="252" t="s">
        <v>1082</v>
      </c>
      <c r="BI213" s="252" t="s">
        <v>2825</v>
      </c>
      <c r="BJ213" s="252" t="s">
        <v>2826</v>
      </c>
      <c r="BK213" s="254" t="s">
        <v>1131</v>
      </c>
      <c r="BL213" s="254" t="s">
        <v>1082</v>
      </c>
      <c r="BM213" s="254" t="s">
        <v>2856</v>
      </c>
      <c r="BN213" s="271" t="s">
        <v>2827</v>
      </c>
      <c r="BO213" s="252" t="s">
        <v>2828</v>
      </c>
      <c r="BP213" s="252"/>
      <c r="BQ213" s="270"/>
    </row>
    <row r="214" spans="1:69" s="272" customFormat="1" ht="121.8" hidden="1">
      <c r="A214" s="251" t="s">
        <v>1080</v>
      </c>
      <c r="B214" s="252" t="s">
        <v>2857</v>
      </c>
      <c r="C214" s="253" t="s">
        <v>445</v>
      </c>
      <c r="D214" s="254" t="s">
        <v>446</v>
      </c>
      <c r="E214" s="254" t="s">
        <v>447</v>
      </c>
      <c r="F214" s="254" t="s">
        <v>2858</v>
      </c>
      <c r="G214" s="255" t="s">
        <v>2859</v>
      </c>
      <c r="H214" s="256" t="s">
        <v>2814</v>
      </c>
      <c r="I214" s="257" t="s">
        <v>2815</v>
      </c>
      <c r="J214" s="254" t="s">
        <v>2816</v>
      </c>
      <c r="K214" s="254" t="s">
        <v>2817</v>
      </c>
      <c r="L214" s="254" t="s">
        <v>2860</v>
      </c>
      <c r="M214" s="255" t="s">
        <v>2861</v>
      </c>
      <c r="N214" s="258" t="s">
        <v>1122</v>
      </c>
      <c r="O214" s="258"/>
      <c r="P214" s="255"/>
      <c r="Q214" s="259" t="s">
        <v>225</v>
      </c>
      <c r="R214" s="260" t="s">
        <v>2818</v>
      </c>
      <c r="S214" s="261" t="s">
        <v>1124</v>
      </c>
      <c r="T214" s="273"/>
      <c r="U214" s="263" t="s">
        <v>1077</v>
      </c>
      <c r="V214" s="264" t="s">
        <v>1077</v>
      </c>
      <c r="W214" s="264" t="s">
        <v>1077</v>
      </c>
      <c r="X214" s="264" t="s">
        <v>1077</v>
      </c>
      <c r="Y214" s="264" t="s">
        <v>1077</v>
      </c>
      <c r="Z214" s="264" t="s">
        <v>1077</v>
      </c>
      <c r="AA214" s="264" t="s">
        <v>1077</v>
      </c>
      <c r="AB214" s="264" t="s">
        <v>1077</v>
      </c>
      <c r="AC214" s="264" t="s">
        <v>1077</v>
      </c>
      <c r="AD214" s="264" t="s">
        <v>1077</v>
      </c>
      <c r="AE214" s="264" t="s">
        <v>1077</v>
      </c>
      <c r="AF214" s="264" t="s">
        <v>1077</v>
      </c>
      <c r="AG214" s="264" t="s">
        <v>1077</v>
      </c>
      <c r="AH214" s="264" t="s">
        <v>1077</v>
      </c>
      <c r="AI214" s="264" t="s">
        <v>1077</v>
      </c>
      <c r="AJ214" s="264" t="s">
        <v>1077</v>
      </c>
      <c r="AK214" s="264" t="s">
        <v>1077</v>
      </c>
      <c r="AL214" s="264" t="s">
        <v>1077</v>
      </c>
      <c r="AM214" s="264" t="s">
        <v>1077</v>
      </c>
      <c r="AN214" s="264" t="s">
        <v>1077</v>
      </c>
      <c r="AO214" s="264" t="s">
        <v>1078</v>
      </c>
      <c r="AP214" s="264" t="s">
        <v>1077</v>
      </c>
      <c r="AQ214" s="265" t="s">
        <v>1501</v>
      </c>
      <c r="AR214" s="265"/>
      <c r="AS214" s="266"/>
      <c r="AT214" s="267" t="s">
        <v>222</v>
      </c>
      <c r="AU214" s="257" t="s">
        <v>2820</v>
      </c>
      <c r="AV214" s="253" t="s">
        <v>1080</v>
      </c>
      <c r="AW214" s="268" t="s">
        <v>2821</v>
      </c>
      <c r="AX214" s="253"/>
      <c r="AY214" s="253"/>
      <c r="AZ214" s="269"/>
      <c r="BA214" s="261" t="s">
        <v>1082</v>
      </c>
      <c r="BB214" s="252" t="s">
        <v>2822</v>
      </c>
      <c r="BC214" s="270" t="s">
        <v>2823</v>
      </c>
      <c r="BD214" s="261" t="s">
        <v>1085</v>
      </c>
      <c r="BE214" s="260" t="s">
        <v>2818</v>
      </c>
      <c r="BF214" s="252" t="s">
        <v>2824</v>
      </c>
      <c r="BG214" s="252" t="s">
        <v>1930</v>
      </c>
      <c r="BH214" s="252" t="s">
        <v>1082</v>
      </c>
      <c r="BI214" s="252" t="s">
        <v>2825</v>
      </c>
      <c r="BJ214" s="252" t="s">
        <v>2826</v>
      </c>
      <c r="BK214" s="254" t="s">
        <v>1131</v>
      </c>
      <c r="BL214" s="254" t="s">
        <v>1082</v>
      </c>
      <c r="BM214" s="254" t="s">
        <v>2862</v>
      </c>
      <c r="BN214" s="271" t="s">
        <v>2827</v>
      </c>
      <c r="BO214" s="252" t="s">
        <v>2828</v>
      </c>
      <c r="BP214" s="252"/>
      <c r="BQ214" s="270"/>
    </row>
    <row r="215" spans="1:69" s="272" customFormat="1" ht="121.8" hidden="1">
      <c r="A215" s="251" t="s">
        <v>1080</v>
      </c>
      <c r="B215" s="252" t="s">
        <v>2863</v>
      </c>
      <c r="C215" s="253" t="s">
        <v>445</v>
      </c>
      <c r="D215" s="254" t="s">
        <v>446</v>
      </c>
      <c r="E215" s="254" t="s">
        <v>447</v>
      </c>
      <c r="F215" s="254" t="s">
        <v>2864</v>
      </c>
      <c r="G215" s="255" t="s">
        <v>2865</v>
      </c>
      <c r="H215" s="256" t="s">
        <v>2814</v>
      </c>
      <c r="I215" s="257" t="s">
        <v>2815</v>
      </c>
      <c r="J215" s="254" t="s">
        <v>2816</v>
      </c>
      <c r="K215" s="254" t="s">
        <v>2817</v>
      </c>
      <c r="L215" s="254" t="s">
        <v>2866</v>
      </c>
      <c r="M215" s="255" t="s">
        <v>2867</v>
      </c>
      <c r="N215" s="258" t="s">
        <v>1122</v>
      </c>
      <c r="O215" s="258"/>
      <c r="P215" s="255" t="s">
        <v>2868</v>
      </c>
      <c r="Q215" s="259" t="s">
        <v>225</v>
      </c>
      <c r="R215" s="260" t="s">
        <v>2818</v>
      </c>
      <c r="S215" s="261" t="s">
        <v>1124</v>
      </c>
      <c r="T215" s="273"/>
      <c r="U215" s="263" t="s">
        <v>1077</v>
      </c>
      <c r="V215" s="264" t="s">
        <v>1077</v>
      </c>
      <c r="W215" s="264" t="s">
        <v>1077</v>
      </c>
      <c r="X215" s="264" t="s">
        <v>1077</v>
      </c>
      <c r="Y215" s="264" t="s">
        <v>1077</v>
      </c>
      <c r="Z215" s="264" t="s">
        <v>1077</v>
      </c>
      <c r="AA215" s="264" t="s">
        <v>1077</v>
      </c>
      <c r="AB215" s="264" t="s">
        <v>1077</v>
      </c>
      <c r="AC215" s="264" t="s">
        <v>1077</v>
      </c>
      <c r="AD215" s="264" t="s">
        <v>1077</v>
      </c>
      <c r="AE215" s="264" t="s">
        <v>1077</v>
      </c>
      <c r="AF215" s="264" t="s">
        <v>1077</v>
      </c>
      <c r="AG215" s="264" t="s">
        <v>1077</v>
      </c>
      <c r="AH215" s="264" t="s">
        <v>1077</v>
      </c>
      <c r="AI215" s="264" t="s">
        <v>1077</v>
      </c>
      <c r="AJ215" s="264" t="s">
        <v>1077</v>
      </c>
      <c r="AK215" s="264" t="s">
        <v>1077</v>
      </c>
      <c r="AL215" s="264" t="s">
        <v>1077</v>
      </c>
      <c r="AM215" s="264" t="s">
        <v>1077</v>
      </c>
      <c r="AN215" s="264" t="s">
        <v>1077</v>
      </c>
      <c r="AO215" s="264" t="s">
        <v>1078</v>
      </c>
      <c r="AP215" s="264" t="s">
        <v>1077</v>
      </c>
      <c r="AQ215" s="265" t="s">
        <v>1501</v>
      </c>
      <c r="AR215" s="265" t="s">
        <v>1147</v>
      </c>
      <c r="AS215" s="266"/>
      <c r="AT215" s="267" t="s">
        <v>222</v>
      </c>
      <c r="AU215" s="257" t="s">
        <v>2820</v>
      </c>
      <c r="AV215" s="253" t="s">
        <v>1080</v>
      </c>
      <c r="AW215" s="268" t="s">
        <v>2821</v>
      </c>
      <c r="AX215" s="253"/>
      <c r="AY215" s="253"/>
      <c r="AZ215" s="269"/>
      <c r="BA215" s="261" t="s">
        <v>1082</v>
      </c>
      <c r="BB215" s="252" t="s">
        <v>2822</v>
      </c>
      <c r="BC215" s="270" t="s">
        <v>2823</v>
      </c>
      <c r="BD215" s="261" t="s">
        <v>1085</v>
      </c>
      <c r="BE215" s="260" t="s">
        <v>2818</v>
      </c>
      <c r="BF215" s="252" t="s">
        <v>2824</v>
      </c>
      <c r="BG215" s="252" t="s">
        <v>1930</v>
      </c>
      <c r="BH215" s="252" t="s">
        <v>1082</v>
      </c>
      <c r="BI215" s="252" t="s">
        <v>2825</v>
      </c>
      <c r="BJ215" s="252" t="s">
        <v>2826</v>
      </c>
      <c r="BK215" s="254" t="s">
        <v>1131</v>
      </c>
      <c r="BL215" s="254" t="s">
        <v>1082</v>
      </c>
      <c r="BM215" s="254" t="s">
        <v>2869</v>
      </c>
      <c r="BN215" s="271" t="s">
        <v>2827</v>
      </c>
      <c r="BO215" s="252" t="s">
        <v>2828</v>
      </c>
      <c r="BP215" s="252"/>
      <c r="BQ215" s="270"/>
    </row>
    <row r="216" spans="1:69" s="272" customFormat="1" ht="87" hidden="1">
      <c r="A216" s="251" t="s">
        <v>1080</v>
      </c>
      <c r="B216" s="252" t="s">
        <v>2870</v>
      </c>
      <c r="C216" s="253" t="s">
        <v>445</v>
      </c>
      <c r="D216" s="254" t="s">
        <v>446</v>
      </c>
      <c r="E216" s="254" t="s">
        <v>2871</v>
      </c>
      <c r="F216" s="254"/>
      <c r="G216" s="255"/>
      <c r="H216" s="255"/>
      <c r="I216" s="257" t="s">
        <v>2815</v>
      </c>
      <c r="J216" s="254" t="s">
        <v>2816</v>
      </c>
      <c r="K216" s="254" t="s">
        <v>2872</v>
      </c>
      <c r="L216" s="254"/>
      <c r="M216" s="255"/>
      <c r="N216" s="258" t="s">
        <v>1122</v>
      </c>
      <c r="O216" s="258"/>
      <c r="P216" s="255" t="s">
        <v>2873</v>
      </c>
      <c r="Q216" s="259" t="s">
        <v>230</v>
      </c>
      <c r="R216" s="260" t="s">
        <v>2874</v>
      </c>
      <c r="S216" s="261" t="s">
        <v>1124</v>
      </c>
      <c r="T216" s="273"/>
      <c r="U216" s="263" t="s">
        <v>1077</v>
      </c>
      <c r="V216" s="264" t="s">
        <v>1078</v>
      </c>
      <c r="W216" s="264" t="s">
        <v>1077</v>
      </c>
      <c r="X216" s="264" t="s">
        <v>1078</v>
      </c>
      <c r="Y216" s="264" t="s">
        <v>1077</v>
      </c>
      <c r="Z216" s="264" t="s">
        <v>1078</v>
      </c>
      <c r="AA216" s="264" t="s">
        <v>1077</v>
      </c>
      <c r="AB216" s="264" t="s">
        <v>1078</v>
      </c>
      <c r="AC216" s="264" t="s">
        <v>1077</v>
      </c>
      <c r="AD216" s="264" t="s">
        <v>1078</v>
      </c>
      <c r="AE216" s="264" t="s">
        <v>1077</v>
      </c>
      <c r="AF216" s="264" t="s">
        <v>1078</v>
      </c>
      <c r="AG216" s="264" t="s">
        <v>1077</v>
      </c>
      <c r="AH216" s="264" t="s">
        <v>1078</v>
      </c>
      <c r="AI216" s="264" t="s">
        <v>1077</v>
      </c>
      <c r="AJ216" s="264" t="s">
        <v>1077</v>
      </c>
      <c r="AK216" s="264" t="s">
        <v>1077</v>
      </c>
      <c r="AL216" s="264" t="s">
        <v>1077</v>
      </c>
      <c r="AM216" s="264" t="s">
        <v>1077</v>
      </c>
      <c r="AN216" s="264" t="s">
        <v>1077</v>
      </c>
      <c r="AO216" s="264" t="s">
        <v>1077</v>
      </c>
      <c r="AP216" s="264" t="s">
        <v>1077</v>
      </c>
      <c r="AQ216" s="265"/>
      <c r="AR216" s="265"/>
      <c r="AS216" s="266"/>
      <c r="AT216" s="267" t="s">
        <v>254</v>
      </c>
      <c r="AU216" s="257"/>
      <c r="AV216" s="253"/>
      <c r="AW216" s="268"/>
      <c r="AX216" s="253" t="s">
        <v>1128</v>
      </c>
      <c r="AY216" s="253" t="s">
        <v>1080</v>
      </c>
      <c r="AZ216" s="269" t="s">
        <v>2875</v>
      </c>
      <c r="BA216" s="261" t="s">
        <v>1089</v>
      </c>
      <c r="BB216" s="252" t="s">
        <v>2876</v>
      </c>
      <c r="BC216" s="270" t="s">
        <v>2877</v>
      </c>
      <c r="BD216" s="261" t="s">
        <v>1126</v>
      </c>
      <c r="BE216" s="260" t="s">
        <v>2878</v>
      </c>
      <c r="BF216" s="252"/>
      <c r="BG216" s="252" t="s">
        <v>1390</v>
      </c>
      <c r="BH216" s="252" t="s">
        <v>1089</v>
      </c>
      <c r="BI216" s="252"/>
      <c r="BJ216" s="252"/>
      <c r="BK216" s="254"/>
      <c r="BL216" s="254" t="s">
        <v>1089</v>
      </c>
      <c r="BM216" s="254"/>
      <c r="BN216" s="271" t="s">
        <v>1155</v>
      </c>
      <c r="BO216" s="252"/>
      <c r="BP216" s="252"/>
      <c r="BQ216" s="270"/>
    </row>
    <row r="217" spans="1:69" s="272" customFormat="1" ht="87" hidden="1">
      <c r="A217" s="251" t="s">
        <v>1080</v>
      </c>
      <c r="B217" s="252" t="s">
        <v>2879</v>
      </c>
      <c r="C217" s="253" t="s">
        <v>445</v>
      </c>
      <c r="D217" s="254" t="s">
        <v>446</v>
      </c>
      <c r="E217" s="254" t="s">
        <v>2880</v>
      </c>
      <c r="F217" s="254"/>
      <c r="G217" s="255"/>
      <c r="H217" s="255"/>
      <c r="I217" s="257" t="s">
        <v>2815</v>
      </c>
      <c r="J217" s="254" t="s">
        <v>2816</v>
      </c>
      <c r="K217" s="254" t="s">
        <v>2881</v>
      </c>
      <c r="L217" s="254"/>
      <c r="M217" s="255"/>
      <c r="N217" s="258" t="s">
        <v>1122</v>
      </c>
      <c r="O217" s="258"/>
      <c r="P217" s="255" t="s">
        <v>2873</v>
      </c>
      <c r="Q217" s="259" t="s">
        <v>225</v>
      </c>
      <c r="R217" s="260" t="s">
        <v>2874</v>
      </c>
      <c r="S217" s="261" t="s">
        <v>1124</v>
      </c>
      <c r="T217" s="273"/>
      <c r="U217" s="263" t="s">
        <v>1077</v>
      </c>
      <c r="V217" s="264" t="s">
        <v>1078</v>
      </c>
      <c r="W217" s="264" t="s">
        <v>1077</v>
      </c>
      <c r="X217" s="264" t="s">
        <v>1078</v>
      </c>
      <c r="Y217" s="264" t="s">
        <v>1077</v>
      </c>
      <c r="Z217" s="264" t="s">
        <v>1078</v>
      </c>
      <c r="AA217" s="264" t="s">
        <v>1077</v>
      </c>
      <c r="AB217" s="264" t="s">
        <v>1078</v>
      </c>
      <c r="AC217" s="264" t="s">
        <v>1077</v>
      </c>
      <c r="AD217" s="264" t="s">
        <v>1078</v>
      </c>
      <c r="AE217" s="264" t="s">
        <v>1077</v>
      </c>
      <c r="AF217" s="264" t="s">
        <v>1078</v>
      </c>
      <c r="AG217" s="264" t="s">
        <v>1077</v>
      </c>
      <c r="AH217" s="264" t="s">
        <v>1078</v>
      </c>
      <c r="AI217" s="264" t="s">
        <v>1077</v>
      </c>
      <c r="AJ217" s="264" t="s">
        <v>1077</v>
      </c>
      <c r="AK217" s="264" t="s">
        <v>1077</v>
      </c>
      <c r="AL217" s="264" t="s">
        <v>1077</v>
      </c>
      <c r="AM217" s="264" t="s">
        <v>1077</v>
      </c>
      <c r="AN217" s="264" t="s">
        <v>1077</v>
      </c>
      <c r="AO217" s="264" t="s">
        <v>1077</v>
      </c>
      <c r="AP217" s="264" t="s">
        <v>1077</v>
      </c>
      <c r="AQ217" s="265"/>
      <c r="AR217" s="265"/>
      <c r="AS217" s="266"/>
      <c r="AT217" s="267" t="s">
        <v>254</v>
      </c>
      <c r="AU217" s="257"/>
      <c r="AV217" s="253"/>
      <c r="AW217" s="268"/>
      <c r="AX217" s="253" t="s">
        <v>1128</v>
      </c>
      <c r="AY217" s="253" t="s">
        <v>1080</v>
      </c>
      <c r="AZ217" s="269" t="s">
        <v>2875</v>
      </c>
      <c r="BA217" s="261" t="s">
        <v>1082</v>
      </c>
      <c r="BB217" s="252" t="s">
        <v>2876</v>
      </c>
      <c r="BC217" s="270" t="s">
        <v>2877</v>
      </c>
      <c r="BD217" s="261" t="s">
        <v>1126</v>
      </c>
      <c r="BE217" s="260" t="s">
        <v>2878</v>
      </c>
      <c r="BF217" s="252"/>
      <c r="BG217" s="252" t="s">
        <v>1390</v>
      </c>
      <c r="BH217" s="252" t="s">
        <v>1089</v>
      </c>
      <c r="BI217" s="252"/>
      <c r="BJ217" s="252"/>
      <c r="BK217" s="254"/>
      <c r="BL217" s="254" t="s">
        <v>1154</v>
      </c>
      <c r="BM217" s="254"/>
      <c r="BN217" s="271" t="s">
        <v>1155</v>
      </c>
      <c r="BO217" s="252"/>
      <c r="BP217" s="252"/>
      <c r="BQ217" s="270"/>
    </row>
    <row r="218" spans="1:69" s="272" customFormat="1" ht="87" hidden="1">
      <c r="A218" s="251" t="s">
        <v>1080</v>
      </c>
      <c r="B218" s="252" t="s">
        <v>2882</v>
      </c>
      <c r="C218" s="253" t="s">
        <v>445</v>
      </c>
      <c r="D218" s="254" t="s">
        <v>446</v>
      </c>
      <c r="E218" s="254" t="s">
        <v>2883</v>
      </c>
      <c r="F218" s="254"/>
      <c r="G218" s="255"/>
      <c r="H218" s="255"/>
      <c r="I218" s="257" t="s">
        <v>2815</v>
      </c>
      <c r="J218" s="254" t="s">
        <v>2816</v>
      </c>
      <c r="K218" s="254" t="s">
        <v>2884</v>
      </c>
      <c r="L218" s="254"/>
      <c r="M218" s="255"/>
      <c r="N218" s="258"/>
      <c r="O218" s="258" t="s">
        <v>1616</v>
      </c>
      <c r="P218" s="255" t="s">
        <v>2873</v>
      </c>
      <c r="Q218" s="259" t="s">
        <v>895</v>
      </c>
      <c r="R218" s="252"/>
      <c r="S218" s="261" t="s">
        <v>225</v>
      </c>
      <c r="T218" s="262" t="s">
        <v>2874</v>
      </c>
      <c r="U218" s="263" t="s">
        <v>1077</v>
      </c>
      <c r="V218" s="264" t="s">
        <v>1077</v>
      </c>
      <c r="W218" s="264" t="s">
        <v>1078</v>
      </c>
      <c r="X218" s="264" t="s">
        <v>1077</v>
      </c>
      <c r="Y218" s="264" t="s">
        <v>1078</v>
      </c>
      <c r="Z218" s="264" t="s">
        <v>1077</v>
      </c>
      <c r="AA218" s="264" t="s">
        <v>1078</v>
      </c>
      <c r="AB218" s="264" t="s">
        <v>1077</v>
      </c>
      <c r="AC218" s="264" t="s">
        <v>1078</v>
      </c>
      <c r="AD218" s="264" t="s">
        <v>1077</v>
      </c>
      <c r="AE218" s="264" t="s">
        <v>1078</v>
      </c>
      <c r="AF218" s="264" t="s">
        <v>1077</v>
      </c>
      <c r="AG218" s="264" t="s">
        <v>1078</v>
      </c>
      <c r="AH218" s="264" t="s">
        <v>1077</v>
      </c>
      <c r="AI218" s="264" t="s">
        <v>1078</v>
      </c>
      <c r="AJ218" s="264" t="s">
        <v>1077</v>
      </c>
      <c r="AK218" s="264" t="s">
        <v>1077</v>
      </c>
      <c r="AL218" s="264" t="s">
        <v>1077</v>
      </c>
      <c r="AM218" s="264" t="s">
        <v>1077</v>
      </c>
      <c r="AN218" s="264" t="s">
        <v>1077</v>
      </c>
      <c r="AO218" s="264" t="s">
        <v>1077</v>
      </c>
      <c r="AP218" s="264" t="s">
        <v>1077</v>
      </c>
      <c r="AQ218" s="265"/>
      <c r="AR218" s="265"/>
      <c r="AS218" s="266"/>
      <c r="AT218" s="267" t="s">
        <v>254</v>
      </c>
      <c r="AU218" s="257"/>
      <c r="AV218" s="253"/>
      <c r="AW218" s="268"/>
      <c r="AX218" s="253" t="s">
        <v>1128</v>
      </c>
      <c r="AY218" s="253" t="s">
        <v>1080</v>
      </c>
      <c r="AZ218" s="269" t="s">
        <v>2875</v>
      </c>
      <c r="BA218" s="261" t="s">
        <v>1082</v>
      </c>
      <c r="BB218" s="252" t="s">
        <v>2876</v>
      </c>
      <c r="BC218" s="270" t="s">
        <v>2877</v>
      </c>
      <c r="BD218" s="261" t="s">
        <v>1126</v>
      </c>
      <c r="BE218" s="260" t="s">
        <v>2878</v>
      </c>
      <c r="BF218" s="252"/>
      <c r="BG218" s="252" t="s">
        <v>1390</v>
      </c>
      <c r="BH218" s="252" t="s">
        <v>1089</v>
      </c>
      <c r="BI218" s="252"/>
      <c r="BJ218" s="252"/>
      <c r="BK218" s="254"/>
      <c r="BL218" s="254" t="s">
        <v>1154</v>
      </c>
      <c r="BM218" s="254"/>
      <c r="BN218" s="271" t="s">
        <v>1155</v>
      </c>
      <c r="BO218" s="252"/>
      <c r="BP218" s="252"/>
      <c r="BQ218" s="270"/>
    </row>
    <row r="219" spans="1:69" s="272" customFormat="1" ht="87" hidden="1">
      <c r="A219" s="251" t="s">
        <v>1080</v>
      </c>
      <c r="B219" s="252" t="s">
        <v>2885</v>
      </c>
      <c r="C219" s="253" t="s">
        <v>445</v>
      </c>
      <c r="D219" s="254" t="s">
        <v>446</v>
      </c>
      <c r="E219" s="254" t="s">
        <v>2886</v>
      </c>
      <c r="F219" s="254"/>
      <c r="G219" s="255"/>
      <c r="H219" s="255"/>
      <c r="I219" s="257" t="s">
        <v>2815</v>
      </c>
      <c r="J219" s="254" t="s">
        <v>2816</v>
      </c>
      <c r="K219" s="254" t="s">
        <v>2887</v>
      </c>
      <c r="L219" s="254"/>
      <c r="M219" s="255"/>
      <c r="N219" s="258"/>
      <c r="O219" s="258" t="s">
        <v>1616</v>
      </c>
      <c r="P219" s="255" t="s">
        <v>2873</v>
      </c>
      <c r="Q219" s="259" t="s">
        <v>895</v>
      </c>
      <c r="R219" s="252"/>
      <c r="S219" s="261" t="s">
        <v>225</v>
      </c>
      <c r="T219" s="262" t="s">
        <v>2874</v>
      </c>
      <c r="U219" s="263" t="s">
        <v>1077</v>
      </c>
      <c r="V219" s="264" t="s">
        <v>1077</v>
      </c>
      <c r="W219" s="264" t="s">
        <v>1078</v>
      </c>
      <c r="X219" s="264" t="s">
        <v>1077</v>
      </c>
      <c r="Y219" s="264" t="s">
        <v>1078</v>
      </c>
      <c r="Z219" s="264" t="s">
        <v>1077</v>
      </c>
      <c r="AA219" s="264" t="s">
        <v>1078</v>
      </c>
      <c r="AB219" s="264" t="s">
        <v>1077</v>
      </c>
      <c r="AC219" s="264" t="s">
        <v>1078</v>
      </c>
      <c r="AD219" s="264" t="s">
        <v>1077</v>
      </c>
      <c r="AE219" s="264" t="s">
        <v>1078</v>
      </c>
      <c r="AF219" s="264" t="s">
        <v>1077</v>
      </c>
      <c r="AG219" s="264" t="s">
        <v>1078</v>
      </c>
      <c r="AH219" s="264" t="s">
        <v>1077</v>
      </c>
      <c r="AI219" s="264" t="s">
        <v>1078</v>
      </c>
      <c r="AJ219" s="264" t="s">
        <v>1077</v>
      </c>
      <c r="AK219" s="264" t="s">
        <v>1077</v>
      </c>
      <c r="AL219" s="264" t="s">
        <v>1077</v>
      </c>
      <c r="AM219" s="264" t="s">
        <v>1077</v>
      </c>
      <c r="AN219" s="264" t="s">
        <v>1077</v>
      </c>
      <c r="AO219" s="264" t="s">
        <v>1077</v>
      </c>
      <c r="AP219" s="264" t="s">
        <v>1077</v>
      </c>
      <c r="AQ219" s="265"/>
      <c r="AR219" s="265"/>
      <c r="AS219" s="266"/>
      <c r="AT219" s="267" t="s">
        <v>254</v>
      </c>
      <c r="AU219" s="257"/>
      <c r="AV219" s="253"/>
      <c r="AW219" s="268"/>
      <c r="AX219" s="253" t="s">
        <v>1128</v>
      </c>
      <c r="AY219" s="253" t="s">
        <v>1080</v>
      </c>
      <c r="AZ219" s="269" t="s">
        <v>2875</v>
      </c>
      <c r="BA219" s="261" t="s">
        <v>1082</v>
      </c>
      <c r="BB219" s="252" t="s">
        <v>2876</v>
      </c>
      <c r="BC219" s="270" t="s">
        <v>2877</v>
      </c>
      <c r="BD219" s="261" t="s">
        <v>1126</v>
      </c>
      <c r="BE219" s="260" t="s">
        <v>2878</v>
      </c>
      <c r="BF219" s="252"/>
      <c r="BG219" s="252" t="s">
        <v>1390</v>
      </c>
      <c r="BH219" s="252" t="s">
        <v>1089</v>
      </c>
      <c r="BI219" s="252"/>
      <c r="BJ219" s="252"/>
      <c r="BK219" s="254"/>
      <c r="BL219" s="254" t="s">
        <v>1090</v>
      </c>
      <c r="BM219" s="254"/>
      <c r="BN219" s="271" t="s">
        <v>1155</v>
      </c>
      <c r="BO219" s="252"/>
      <c r="BP219" s="252"/>
      <c r="BQ219" s="270"/>
    </row>
    <row r="220" spans="1:69" s="272" customFormat="1" ht="69.599999999999994" hidden="1">
      <c r="A220" s="251" t="s">
        <v>1080</v>
      </c>
      <c r="B220" s="252" t="s">
        <v>2888</v>
      </c>
      <c r="C220" s="253" t="s">
        <v>445</v>
      </c>
      <c r="D220" s="254" t="s">
        <v>446</v>
      </c>
      <c r="E220" s="254" t="s">
        <v>2889</v>
      </c>
      <c r="F220" s="254"/>
      <c r="G220" s="255"/>
      <c r="H220" s="256" t="s">
        <v>2890</v>
      </c>
      <c r="I220" s="257" t="s">
        <v>2815</v>
      </c>
      <c r="J220" s="254" t="s">
        <v>2891</v>
      </c>
      <c r="K220" s="254" t="s">
        <v>2892</v>
      </c>
      <c r="L220" s="254"/>
      <c r="M220" s="255"/>
      <c r="N220" s="258"/>
      <c r="O220" s="258" t="s">
        <v>1166</v>
      </c>
      <c r="P220" s="255"/>
      <c r="Q220" s="259" t="s">
        <v>895</v>
      </c>
      <c r="R220" s="252"/>
      <c r="S220" s="261" t="s">
        <v>225</v>
      </c>
      <c r="T220" s="262" t="s">
        <v>2893</v>
      </c>
      <c r="U220" s="263" t="s">
        <v>1077</v>
      </c>
      <c r="V220" s="264" t="s">
        <v>1077</v>
      </c>
      <c r="W220" s="264" t="s">
        <v>1078</v>
      </c>
      <c r="X220" s="264" t="s">
        <v>1077</v>
      </c>
      <c r="Y220" s="264" t="s">
        <v>1078</v>
      </c>
      <c r="Z220" s="264" t="s">
        <v>1077</v>
      </c>
      <c r="AA220" s="264" t="s">
        <v>1078</v>
      </c>
      <c r="AB220" s="264" t="s">
        <v>1077</v>
      </c>
      <c r="AC220" s="264" t="s">
        <v>1078</v>
      </c>
      <c r="AD220" s="264" t="s">
        <v>1077</v>
      </c>
      <c r="AE220" s="264" t="s">
        <v>1078</v>
      </c>
      <c r="AF220" s="264" t="s">
        <v>1077</v>
      </c>
      <c r="AG220" s="264" t="s">
        <v>1078</v>
      </c>
      <c r="AH220" s="264" t="s">
        <v>1077</v>
      </c>
      <c r="AI220" s="264" t="s">
        <v>1078</v>
      </c>
      <c r="AJ220" s="264" t="s">
        <v>1077</v>
      </c>
      <c r="AK220" s="264" t="s">
        <v>1077</v>
      </c>
      <c r="AL220" s="264" t="s">
        <v>1077</v>
      </c>
      <c r="AM220" s="264" t="s">
        <v>1077</v>
      </c>
      <c r="AN220" s="264" t="s">
        <v>1077</v>
      </c>
      <c r="AO220" s="264" t="s">
        <v>1077</v>
      </c>
      <c r="AP220" s="264" t="s">
        <v>1078</v>
      </c>
      <c r="AQ220" s="265" t="s">
        <v>1180</v>
      </c>
      <c r="AR220" s="265" t="s">
        <v>1501</v>
      </c>
      <c r="AS220" s="266" t="s">
        <v>1147</v>
      </c>
      <c r="AT220" s="267" t="s">
        <v>222</v>
      </c>
      <c r="AU220" s="257" t="s">
        <v>1128</v>
      </c>
      <c r="AV220" s="253" t="s">
        <v>1080</v>
      </c>
      <c r="AW220" s="268" t="s">
        <v>2894</v>
      </c>
      <c r="AX220" s="253"/>
      <c r="AY220" s="253"/>
      <c r="AZ220" s="269"/>
      <c r="BA220" s="261" t="s">
        <v>1082</v>
      </c>
      <c r="BB220" s="252" t="s">
        <v>2895</v>
      </c>
      <c r="BC220" s="270" t="s">
        <v>2896</v>
      </c>
      <c r="BD220" s="261" t="s">
        <v>1085</v>
      </c>
      <c r="BE220" s="260" t="s">
        <v>2893</v>
      </c>
      <c r="BF220" s="252" t="s">
        <v>2194</v>
      </c>
      <c r="BG220" s="252" t="s">
        <v>1930</v>
      </c>
      <c r="BH220" s="252" t="s">
        <v>1089</v>
      </c>
      <c r="BI220" s="252"/>
      <c r="BJ220" s="252"/>
      <c r="BK220" s="254"/>
      <c r="BL220" s="254" t="s">
        <v>1090</v>
      </c>
      <c r="BM220" s="254"/>
      <c r="BN220" s="271" t="s">
        <v>2897</v>
      </c>
      <c r="BO220" s="252" t="s">
        <v>2828</v>
      </c>
      <c r="BP220" s="252"/>
      <c r="BQ220" s="270"/>
    </row>
    <row r="221" spans="1:69" s="272" customFormat="1" ht="121.8" hidden="1">
      <c r="A221" s="251" t="s">
        <v>1080</v>
      </c>
      <c r="B221" s="252" t="s">
        <v>2898</v>
      </c>
      <c r="C221" s="253" t="s">
        <v>2899</v>
      </c>
      <c r="D221" s="254" t="s">
        <v>357</v>
      </c>
      <c r="E221" s="254" t="s">
        <v>2900</v>
      </c>
      <c r="F221" s="254" t="s">
        <v>2901</v>
      </c>
      <c r="G221" s="255" t="s">
        <v>2902</v>
      </c>
      <c r="H221" s="256" t="s">
        <v>2903</v>
      </c>
      <c r="I221" s="257" t="s">
        <v>2904</v>
      </c>
      <c r="J221" s="254" t="s">
        <v>2905</v>
      </c>
      <c r="K221" s="254" t="s">
        <v>2906</v>
      </c>
      <c r="L221" s="254" t="s">
        <v>2907</v>
      </c>
      <c r="M221" s="255" t="s">
        <v>2908</v>
      </c>
      <c r="N221" s="258"/>
      <c r="O221" s="258" t="s">
        <v>1166</v>
      </c>
      <c r="P221" s="255" t="s">
        <v>2909</v>
      </c>
      <c r="Q221" s="259" t="s">
        <v>895</v>
      </c>
      <c r="R221" s="252"/>
      <c r="S221" s="261" t="s">
        <v>225</v>
      </c>
      <c r="T221" s="262" t="s">
        <v>2910</v>
      </c>
      <c r="U221" s="263" t="s">
        <v>1077</v>
      </c>
      <c r="V221" s="264" t="s">
        <v>1077</v>
      </c>
      <c r="W221" s="264" t="s">
        <v>1078</v>
      </c>
      <c r="X221" s="264" t="s">
        <v>1077</v>
      </c>
      <c r="Y221" s="264" t="s">
        <v>1078</v>
      </c>
      <c r="Z221" s="264" t="s">
        <v>1077</v>
      </c>
      <c r="AA221" s="264" t="s">
        <v>1078</v>
      </c>
      <c r="AB221" s="264" t="s">
        <v>1077</v>
      </c>
      <c r="AC221" s="264" t="s">
        <v>1078</v>
      </c>
      <c r="AD221" s="264" t="s">
        <v>1077</v>
      </c>
      <c r="AE221" s="264" t="s">
        <v>1078</v>
      </c>
      <c r="AF221" s="264" t="s">
        <v>1077</v>
      </c>
      <c r="AG221" s="264" t="s">
        <v>1078</v>
      </c>
      <c r="AH221" s="264" t="s">
        <v>1077</v>
      </c>
      <c r="AI221" s="264" t="s">
        <v>1078</v>
      </c>
      <c r="AJ221" s="264" t="s">
        <v>1077</v>
      </c>
      <c r="AK221" s="264" t="s">
        <v>1077</v>
      </c>
      <c r="AL221" s="264" t="s">
        <v>1077</v>
      </c>
      <c r="AM221" s="264" t="s">
        <v>1077</v>
      </c>
      <c r="AN221" s="264" t="s">
        <v>1077</v>
      </c>
      <c r="AO221" s="264" t="s">
        <v>1077</v>
      </c>
      <c r="AP221" s="264" t="s">
        <v>1077</v>
      </c>
      <c r="AQ221" s="265"/>
      <c r="AR221" s="265"/>
      <c r="AS221" s="266"/>
      <c r="AT221" s="267" t="s">
        <v>287</v>
      </c>
      <c r="AU221" s="257" t="s">
        <v>2911</v>
      </c>
      <c r="AV221" s="253" t="s">
        <v>1080</v>
      </c>
      <c r="AW221" s="268"/>
      <c r="AX221" s="253" t="s">
        <v>2912</v>
      </c>
      <c r="AY221" s="253" t="s">
        <v>1080</v>
      </c>
      <c r="AZ221" s="269"/>
      <c r="BA221" s="261" t="s">
        <v>1082</v>
      </c>
      <c r="BB221" s="252" t="s">
        <v>2913</v>
      </c>
      <c r="BC221" s="270" t="s">
        <v>2914</v>
      </c>
      <c r="BD221" s="261" t="s">
        <v>1085</v>
      </c>
      <c r="BE221" s="260" t="s">
        <v>2915</v>
      </c>
      <c r="BF221" s="252"/>
      <c r="BG221" s="252" t="s">
        <v>1106</v>
      </c>
      <c r="BH221" s="252" t="s">
        <v>1089</v>
      </c>
      <c r="BI221" s="252"/>
      <c r="BJ221" s="252"/>
      <c r="BK221" s="254"/>
      <c r="BL221" s="254" t="s">
        <v>1082</v>
      </c>
      <c r="BM221" s="254"/>
      <c r="BN221" s="271" t="s">
        <v>2916</v>
      </c>
      <c r="BO221" s="252" t="s">
        <v>2917</v>
      </c>
      <c r="BP221" s="252" t="s">
        <v>2918</v>
      </c>
      <c r="BQ221" s="270"/>
    </row>
    <row r="222" spans="1:69" s="272" customFormat="1" ht="121.8" hidden="1">
      <c r="A222" s="251" t="s">
        <v>1080</v>
      </c>
      <c r="B222" s="252" t="s">
        <v>2919</v>
      </c>
      <c r="C222" s="253" t="s">
        <v>2899</v>
      </c>
      <c r="D222" s="254" t="s">
        <v>357</v>
      </c>
      <c r="E222" s="254" t="s">
        <v>2920</v>
      </c>
      <c r="F222" s="254" t="s">
        <v>2921</v>
      </c>
      <c r="G222" s="255" t="s">
        <v>2922</v>
      </c>
      <c r="H222" s="255" t="s">
        <v>2923</v>
      </c>
      <c r="I222" s="257" t="s">
        <v>2904</v>
      </c>
      <c r="J222" s="254" t="s">
        <v>2905</v>
      </c>
      <c r="K222" s="254" t="s">
        <v>2906</v>
      </c>
      <c r="L222" s="254" t="s">
        <v>2924</v>
      </c>
      <c r="M222" s="255" t="s">
        <v>2925</v>
      </c>
      <c r="N222" s="258"/>
      <c r="O222" s="258" t="s">
        <v>1166</v>
      </c>
      <c r="P222" s="255" t="s">
        <v>2926</v>
      </c>
      <c r="Q222" s="259" t="s">
        <v>895</v>
      </c>
      <c r="R222" s="252"/>
      <c r="S222" s="261" t="s">
        <v>225</v>
      </c>
      <c r="T222" s="262" t="s">
        <v>2910</v>
      </c>
      <c r="U222" s="263" t="s">
        <v>1077</v>
      </c>
      <c r="V222" s="264" t="s">
        <v>1077</v>
      </c>
      <c r="W222" s="264" t="s">
        <v>1078</v>
      </c>
      <c r="X222" s="264" t="s">
        <v>1077</v>
      </c>
      <c r="Y222" s="264" t="s">
        <v>1078</v>
      </c>
      <c r="Z222" s="264" t="s">
        <v>1077</v>
      </c>
      <c r="AA222" s="264" t="s">
        <v>1078</v>
      </c>
      <c r="AB222" s="264" t="s">
        <v>1077</v>
      </c>
      <c r="AC222" s="264" t="s">
        <v>1078</v>
      </c>
      <c r="AD222" s="264" t="s">
        <v>1077</v>
      </c>
      <c r="AE222" s="264" t="s">
        <v>1078</v>
      </c>
      <c r="AF222" s="264" t="s">
        <v>1077</v>
      </c>
      <c r="AG222" s="264" t="s">
        <v>1078</v>
      </c>
      <c r="AH222" s="264" t="s">
        <v>1077</v>
      </c>
      <c r="AI222" s="264" t="s">
        <v>1078</v>
      </c>
      <c r="AJ222" s="264" t="s">
        <v>1077</v>
      </c>
      <c r="AK222" s="264" t="s">
        <v>1077</v>
      </c>
      <c r="AL222" s="264" t="s">
        <v>1077</v>
      </c>
      <c r="AM222" s="264" t="s">
        <v>1077</v>
      </c>
      <c r="AN222" s="264" t="s">
        <v>1077</v>
      </c>
      <c r="AO222" s="264" t="s">
        <v>1077</v>
      </c>
      <c r="AP222" s="264" t="s">
        <v>1077</v>
      </c>
      <c r="AQ222" s="265"/>
      <c r="AR222" s="265"/>
      <c r="AS222" s="266"/>
      <c r="AT222" s="267" t="s">
        <v>287</v>
      </c>
      <c r="AU222" s="257" t="s">
        <v>2911</v>
      </c>
      <c r="AV222" s="253" t="s">
        <v>1080</v>
      </c>
      <c r="AW222" s="268"/>
      <c r="AX222" s="253" t="s">
        <v>2912</v>
      </c>
      <c r="AY222" s="253" t="s">
        <v>1080</v>
      </c>
      <c r="AZ222" s="269"/>
      <c r="BA222" s="261" t="s">
        <v>1082</v>
      </c>
      <c r="BB222" s="252" t="s">
        <v>2913</v>
      </c>
      <c r="BC222" s="270" t="s">
        <v>2914</v>
      </c>
      <c r="BD222" s="261" t="s">
        <v>1085</v>
      </c>
      <c r="BE222" s="260" t="s">
        <v>2915</v>
      </c>
      <c r="BF222" s="252"/>
      <c r="BG222" s="252" t="s">
        <v>1106</v>
      </c>
      <c r="BH222" s="252" t="s">
        <v>1089</v>
      </c>
      <c r="BI222" s="252"/>
      <c r="BJ222" s="252"/>
      <c r="BK222" s="254"/>
      <c r="BL222" s="254" t="s">
        <v>1082</v>
      </c>
      <c r="BM222" s="254"/>
      <c r="BN222" s="271" t="s">
        <v>2916</v>
      </c>
      <c r="BO222" s="252" t="s">
        <v>2917</v>
      </c>
      <c r="BP222" s="252" t="s">
        <v>2918</v>
      </c>
      <c r="BQ222" s="270"/>
    </row>
    <row r="223" spans="1:69" s="272" customFormat="1" ht="139.19999999999999" hidden="1">
      <c r="A223" s="251" t="s">
        <v>1080</v>
      </c>
      <c r="B223" s="252" t="s">
        <v>2927</v>
      </c>
      <c r="C223" s="253" t="s">
        <v>2899</v>
      </c>
      <c r="D223" s="254" t="s">
        <v>357</v>
      </c>
      <c r="E223" s="254" t="s">
        <v>2920</v>
      </c>
      <c r="F223" s="254" t="s">
        <v>2928</v>
      </c>
      <c r="G223" s="255" t="s">
        <v>2929</v>
      </c>
      <c r="H223" s="256" t="s">
        <v>2930</v>
      </c>
      <c r="I223" s="257" t="s">
        <v>2931</v>
      </c>
      <c r="J223" s="254" t="s">
        <v>2905</v>
      </c>
      <c r="K223" s="254" t="s">
        <v>2906</v>
      </c>
      <c r="L223" s="254" t="s">
        <v>2932</v>
      </c>
      <c r="M223" s="255" t="s">
        <v>2933</v>
      </c>
      <c r="N223" s="258"/>
      <c r="O223" s="258" t="s">
        <v>1166</v>
      </c>
      <c r="P223" s="255" t="s">
        <v>2934</v>
      </c>
      <c r="Q223" s="259" t="s">
        <v>895</v>
      </c>
      <c r="R223" s="252"/>
      <c r="S223" s="261" t="s">
        <v>225</v>
      </c>
      <c r="T223" s="262" t="s">
        <v>2910</v>
      </c>
      <c r="U223" s="263" t="s">
        <v>1077</v>
      </c>
      <c r="V223" s="264" t="s">
        <v>1077</v>
      </c>
      <c r="W223" s="264" t="s">
        <v>1078</v>
      </c>
      <c r="X223" s="264" t="s">
        <v>1077</v>
      </c>
      <c r="Y223" s="264" t="s">
        <v>1078</v>
      </c>
      <c r="Z223" s="264" t="s">
        <v>1077</v>
      </c>
      <c r="AA223" s="264" t="s">
        <v>1078</v>
      </c>
      <c r="AB223" s="264" t="s">
        <v>1077</v>
      </c>
      <c r="AC223" s="264" t="s">
        <v>1078</v>
      </c>
      <c r="AD223" s="264" t="s">
        <v>1077</v>
      </c>
      <c r="AE223" s="264" t="s">
        <v>1078</v>
      </c>
      <c r="AF223" s="264" t="s">
        <v>1077</v>
      </c>
      <c r="AG223" s="264" t="s">
        <v>1078</v>
      </c>
      <c r="AH223" s="264" t="s">
        <v>1077</v>
      </c>
      <c r="AI223" s="264" t="s">
        <v>1078</v>
      </c>
      <c r="AJ223" s="264" t="s">
        <v>1077</v>
      </c>
      <c r="AK223" s="264" t="s">
        <v>1077</v>
      </c>
      <c r="AL223" s="264" t="s">
        <v>1194</v>
      </c>
      <c r="AM223" s="264" t="s">
        <v>1077</v>
      </c>
      <c r="AN223" s="264" t="s">
        <v>1077</v>
      </c>
      <c r="AO223" s="264" t="s">
        <v>1077</v>
      </c>
      <c r="AP223" s="264" t="s">
        <v>1078</v>
      </c>
      <c r="AQ223" s="265" t="s">
        <v>1169</v>
      </c>
      <c r="AR223" s="265"/>
      <c r="AS223" s="266"/>
      <c r="AT223" s="267" t="s">
        <v>287</v>
      </c>
      <c r="AU223" s="257" t="s">
        <v>2911</v>
      </c>
      <c r="AV223" s="253" t="s">
        <v>1080</v>
      </c>
      <c r="AW223" s="268"/>
      <c r="AX223" s="253" t="s">
        <v>2912</v>
      </c>
      <c r="AY223" s="253" t="s">
        <v>1080</v>
      </c>
      <c r="AZ223" s="269"/>
      <c r="BA223" s="261" t="s">
        <v>1082</v>
      </c>
      <c r="BB223" s="252" t="s">
        <v>2913</v>
      </c>
      <c r="BC223" s="270" t="s">
        <v>2914</v>
      </c>
      <c r="BD223" s="261" t="s">
        <v>1085</v>
      </c>
      <c r="BE223" s="260" t="s">
        <v>2915</v>
      </c>
      <c r="BF223" s="252"/>
      <c r="BG223" s="252" t="s">
        <v>1106</v>
      </c>
      <c r="BH223" s="252" t="s">
        <v>1089</v>
      </c>
      <c r="BI223" s="252"/>
      <c r="BJ223" s="252"/>
      <c r="BK223" s="254"/>
      <c r="BL223" s="254" t="s">
        <v>1082</v>
      </c>
      <c r="BM223" s="254"/>
      <c r="BN223" s="271" t="s">
        <v>2916</v>
      </c>
      <c r="BO223" s="252" t="s">
        <v>2917</v>
      </c>
      <c r="BP223" s="252" t="s">
        <v>2918</v>
      </c>
      <c r="BQ223" s="270"/>
    </row>
    <row r="224" spans="1:69" s="272" customFormat="1" ht="409.6" hidden="1">
      <c r="A224" s="251" t="s">
        <v>1080</v>
      </c>
      <c r="B224" s="252" t="s">
        <v>448</v>
      </c>
      <c r="C224" s="253" t="s">
        <v>449</v>
      </c>
      <c r="D224" s="254" t="s">
        <v>450</v>
      </c>
      <c r="E224" s="254"/>
      <c r="F224" s="254"/>
      <c r="G224" s="255"/>
      <c r="H224" s="256" t="s">
        <v>2935</v>
      </c>
      <c r="I224" s="257" t="s">
        <v>2936</v>
      </c>
      <c r="J224" s="254" t="s">
        <v>2937</v>
      </c>
      <c r="K224" s="254"/>
      <c r="L224" s="254"/>
      <c r="M224" s="255"/>
      <c r="N224" s="258" t="s">
        <v>1122</v>
      </c>
      <c r="O224" s="258"/>
      <c r="P224" s="255" t="s">
        <v>2938</v>
      </c>
      <c r="Q224" s="259" t="s">
        <v>230</v>
      </c>
      <c r="R224" s="260" t="s">
        <v>2939</v>
      </c>
      <c r="S224" s="261" t="s">
        <v>1124</v>
      </c>
      <c r="T224" s="273"/>
      <c r="U224" s="263" t="s">
        <v>1078</v>
      </c>
      <c r="V224" s="264" t="s">
        <v>1078</v>
      </c>
      <c r="W224" s="264" t="s">
        <v>1077</v>
      </c>
      <c r="X224" s="264" t="s">
        <v>1078</v>
      </c>
      <c r="Y224" s="264" t="s">
        <v>1077</v>
      </c>
      <c r="Z224" s="264" t="s">
        <v>1078</v>
      </c>
      <c r="AA224" s="264" t="s">
        <v>1077</v>
      </c>
      <c r="AB224" s="264" t="s">
        <v>1078</v>
      </c>
      <c r="AC224" s="264" t="s">
        <v>1077</v>
      </c>
      <c r="AD224" s="264" t="s">
        <v>1078</v>
      </c>
      <c r="AE224" s="264" t="s">
        <v>1077</v>
      </c>
      <c r="AF224" s="264" t="s">
        <v>1078</v>
      </c>
      <c r="AG224" s="264" t="s">
        <v>1077</v>
      </c>
      <c r="AH224" s="264" t="s">
        <v>1078</v>
      </c>
      <c r="AI224" s="264" t="s">
        <v>1077</v>
      </c>
      <c r="AJ224" s="264" t="s">
        <v>1077</v>
      </c>
      <c r="AK224" s="264" t="s">
        <v>1194</v>
      </c>
      <c r="AL224" s="264" t="s">
        <v>1077</v>
      </c>
      <c r="AM224" s="264" t="s">
        <v>1077</v>
      </c>
      <c r="AN224" s="264" t="s">
        <v>1077</v>
      </c>
      <c r="AO224" s="264" t="s">
        <v>1077</v>
      </c>
      <c r="AP224" s="264" t="s">
        <v>1077</v>
      </c>
      <c r="AQ224" s="265"/>
      <c r="AR224" s="265"/>
      <c r="AS224" s="266"/>
      <c r="AT224" s="267" t="s">
        <v>222</v>
      </c>
      <c r="AU224" s="257" t="s">
        <v>2940</v>
      </c>
      <c r="AV224" s="253" t="s">
        <v>1080</v>
      </c>
      <c r="AW224" s="268"/>
      <c r="AX224" s="253"/>
      <c r="AY224" s="253"/>
      <c r="AZ224" s="269"/>
      <c r="BA224" s="261" t="s">
        <v>1082</v>
      </c>
      <c r="BB224" s="252" t="s">
        <v>2941</v>
      </c>
      <c r="BC224" s="270" t="s">
        <v>2942</v>
      </c>
      <c r="BD224" s="261" t="s">
        <v>1104</v>
      </c>
      <c r="BE224" s="252" t="s">
        <v>2943</v>
      </c>
      <c r="BF224" s="252"/>
      <c r="BG224" s="252" t="s">
        <v>1390</v>
      </c>
      <c r="BH224" s="252" t="s">
        <v>1089</v>
      </c>
      <c r="BI224" s="252" t="s">
        <v>2944</v>
      </c>
      <c r="BJ224" s="252"/>
      <c r="BK224" s="254"/>
      <c r="BL224" s="254" t="s">
        <v>1090</v>
      </c>
      <c r="BM224" s="254" t="s">
        <v>1475</v>
      </c>
      <c r="BN224" s="271" t="s">
        <v>1155</v>
      </c>
      <c r="BO224" s="252"/>
      <c r="BP224" s="252"/>
      <c r="BQ224" s="270"/>
    </row>
    <row r="225" spans="1:69" s="272" customFormat="1" ht="139.19999999999999" hidden="1">
      <c r="A225" s="251" t="s">
        <v>1080</v>
      </c>
      <c r="B225" s="252" t="s">
        <v>2945</v>
      </c>
      <c r="C225" s="253" t="s">
        <v>220</v>
      </c>
      <c r="D225" s="254" t="s">
        <v>346</v>
      </c>
      <c r="E225" s="254"/>
      <c r="F225" s="254"/>
      <c r="G225" s="255"/>
      <c r="H225" s="255"/>
      <c r="I225" s="257" t="s">
        <v>2946</v>
      </c>
      <c r="J225" s="254" t="s">
        <v>2238</v>
      </c>
      <c r="K225" s="254"/>
      <c r="L225" s="254"/>
      <c r="M225" s="255"/>
      <c r="N225" s="258" t="s">
        <v>1122</v>
      </c>
      <c r="O225" s="258"/>
      <c r="P225" s="255"/>
      <c r="Q225" s="259" t="s">
        <v>225</v>
      </c>
      <c r="R225" s="252" t="s">
        <v>2947</v>
      </c>
      <c r="S225" s="261" t="s">
        <v>1124</v>
      </c>
      <c r="T225" s="273"/>
      <c r="U225" s="263" t="s">
        <v>1077</v>
      </c>
      <c r="V225" s="264" t="s">
        <v>1077</v>
      </c>
      <c r="W225" s="264" t="s">
        <v>1077</v>
      </c>
      <c r="X225" s="264" t="s">
        <v>1077</v>
      </c>
      <c r="Y225" s="264" t="s">
        <v>1077</v>
      </c>
      <c r="Z225" s="264" t="s">
        <v>1077</v>
      </c>
      <c r="AA225" s="264" t="s">
        <v>1077</v>
      </c>
      <c r="AB225" s="264" t="s">
        <v>1077</v>
      </c>
      <c r="AC225" s="264" t="s">
        <v>1077</v>
      </c>
      <c r="AD225" s="264" t="s">
        <v>1077</v>
      </c>
      <c r="AE225" s="264" t="s">
        <v>1077</v>
      </c>
      <c r="AF225" s="264" t="s">
        <v>1077</v>
      </c>
      <c r="AG225" s="264" t="s">
        <v>1077</v>
      </c>
      <c r="AH225" s="264" t="s">
        <v>1077</v>
      </c>
      <c r="AI225" s="264" t="s">
        <v>1077</v>
      </c>
      <c r="AJ225" s="264" t="s">
        <v>1077</v>
      </c>
      <c r="AK225" s="264" t="s">
        <v>1077</v>
      </c>
      <c r="AL225" s="264" t="s">
        <v>1077</v>
      </c>
      <c r="AM225" s="264" t="s">
        <v>1078</v>
      </c>
      <c r="AN225" s="264" t="s">
        <v>1078</v>
      </c>
      <c r="AO225" s="264" t="s">
        <v>1077</v>
      </c>
      <c r="AP225" s="264" t="s">
        <v>1077</v>
      </c>
      <c r="AQ225" s="265"/>
      <c r="AR225" s="265"/>
      <c r="AS225" s="266"/>
      <c r="AT225" s="267" t="s">
        <v>222</v>
      </c>
      <c r="AU225" s="257" t="s">
        <v>2948</v>
      </c>
      <c r="AV225" s="253" t="s">
        <v>1080</v>
      </c>
      <c r="AW225" s="268"/>
      <c r="AX225" s="253" t="s">
        <v>2949</v>
      </c>
      <c r="AY225" s="253" t="s">
        <v>1080</v>
      </c>
      <c r="AZ225" s="269"/>
      <c r="BA225" s="261" t="s">
        <v>1082</v>
      </c>
      <c r="BB225" s="252" t="s">
        <v>2950</v>
      </c>
      <c r="BC225" s="270" t="s">
        <v>2951</v>
      </c>
      <c r="BD225" s="261" t="s">
        <v>1085</v>
      </c>
      <c r="BE225" s="260" t="s">
        <v>2952</v>
      </c>
      <c r="BF225" s="252"/>
      <c r="BG225" s="252" t="s">
        <v>1106</v>
      </c>
      <c r="BH225" s="252" t="s">
        <v>1082</v>
      </c>
      <c r="BI225" s="252" t="s">
        <v>2953</v>
      </c>
      <c r="BJ225" s="252" t="s">
        <v>1130</v>
      </c>
      <c r="BK225" s="254" t="s">
        <v>1131</v>
      </c>
      <c r="BL225" s="254" t="s">
        <v>1089</v>
      </c>
      <c r="BM225" s="254"/>
      <c r="BN225" s="271" t="s">
        <v>2954</v>
      </c>
      <c r="BO225" s="252" t="s">
        <v>2955</v>
      </c>
      <c r="BP225" s="252" t="s">
        <v>2956</v>
      </c>
      <c r="BQ225" s="270" t="s">
        <v>2957</v>
      </c>
    </row>
    <row r="226" spans="1:69" s="272" customFormat="1" ht="226.2">
      <c r="A226" s="251" t="s">
        <v>1068</v>
      </c>
      <c r="B226" s="252" t="s">
        <v>961</v>
      </c>
      <c r="C226" s="253" t="s">
        <v>220</v>
      </c>
      <c r="D226" s="254" t="s">
        <v>221</v>
      </c>
      <c r="E226" s="254"/>
      <c r="F226" s="254"/>
      <c r="G226" s="255"/>
      <c r="H226" s="256" t="s">
        <v>2958</v>
      </c>
      <c r="I226" s="257" t="s">
        <v>2946</v>
      </c>
      <c r="J226" s="254" t="s">
        <v>2959</v>
      </c>
      <c r="K226" s="254"/>
      <c r="L226" s="254"/>
      <c r="M226" s="255"/>
      <c r="N226" s="258" t="s">
        <v>1122</v>
      </c>
      <c r="O226" s="258" t="s">
        <v>1166</v>
      </c>
      <c r="P226" s="255"/>
      <c r="Q226" s="259" t="s">
        <v>225</v>
      </c>
      <c r="R226" s="260" t="s">
        <v>2960</v>
      </c>
      <c r="S226" s="261" t="s">
        <v>225</v>
      </c>
      <c r="T226" s="262" t="s">
        <v>2960</v>
      </c>
      <c r="U226" s="263" t="s">
        <v>1078</v>
      </c>
      <c r="V226" s="264" t="s">
        <v>1078</v>
      </c>
      <c r="W226" s="264" t="s">
        <v>1078</v>
      </c>
      <c r="X226" s="264" t="s">
        <v>1078</v>
      </c>
      <c r="Y226" s="264" t="s">
        <v>1078</v>
      </c>
      <c r="Z226" s="264" t="s">
        <v>1078</v>
      </c>
      <c r="AA226" s="264" t="s">
        <v>1078</v>
      </c>
      <c r="AB226" s="264" t="s">
        <v>1078</v>
      </c>
      <c r="AC226" s="264" t="s">
        <v>1078</v>
      </c>
      <c r="AD226" s="264" t="s">
        <v>1078</v>
      </c>
      <c r="AE226" s="264" t="s">
        <v>1078</v>
      </c>
      <c r="AF226" s="264" t="s">
        <v>1078</v>
      </c>
      <c r="AG226" s="264" t="s">
        <v>1078</v>
      </c>
      <c r="AH226" s="264" t="s">
        <v>1078</v>
      </c>
      <c r="AI226" s="264" t="s">
        <v>1078</v>
      </c>
      <c r="AJ226" s="264" t="s">
        <v>1078</v>
      </c>
      <c r="AK226" s="264" t="s">
        <v>1078</v>
      </c>
      <c r="AL226" s="264" t="s">
        <v>1078</v>
      </c>
      <c r="AM226" s="264" t="s">
        <v>1078</v>
      </c>
      <c r="AN226" s="264" t="s">
        <v>1078</v>
      </c>
      <c r="AO226" s="264" t="s">
        <v>1077</v>
      </c>
      <c r="AP226" s="264" t="s">
        <v>1077</v>
      </c>
      <c r="AQ226" s="265"/>
      <c r="AR226" s="265"/>
      <c r="AS226" s="266"/>
      <c r="AT226" s="267" t="s">
        <v>222</v>
      </c>
      <c r="AU226" s="257" t="s">
        <v>2961</v>
      </c>
      <c r="AV226" s="253" t="s">
        <v>2962</v>
      </c>
      <c r="AW226" s="268"/>
      <c r="AX226" s="253" t="s">
        <v>2949</v>
      </c>
      <c r="AY226" s="253" t="s">
        <v>1080</v>
      </c>
      <c r="AZ226" s="269"/>
      <c r="BA226" s="261" t="s">
        <v>1082</v>
      </c>
      <c r="BB226" s="252" t="s">
        <v>2963</v>
      </c>
      <c r="BC226" s="270" t="s">
        <v>2964</v>
      </c>
      <c r="BD226" s="261" t="s">
        <v>1085</v>
      </c>
      <c r="BE226" s="260" t="s">
        <v>2965</v>
      </c>
      <c r="BF226" s="252"/>
      <c r="BG226" s="252" t="s">
        <v>1106</v>
      </c>
      <c r="BH226" s="252" t="s">
        <v>1082</v>
      </c>
      <c r="BI226" s="252" t="s">
        <v>2966</v>
      </c>
      <c r="BJ226" s="252" t="s">
        <v>1215</v>
      </c>
      <c r="BK226" s="254" t="s">
        <v>1131</v>
      </c>
      <c r="BL226" s="254" t="s">
        <v>1082</v>
      </c>
      <c r="BM226" s="254" t="s">
        <v>1475</v>
      </c>
      <c r="BN226" s="271" t="s">
        <v>2967</v>
      </c>
      <c r="BO226" s="252" t="s">
        <v>2968</v>
      </c>
      <c r="BP226" s="252"/>
      <c r="BQ226" s="270"/>
    </row>
    <row r="227" spans="1:69" s="272" customFormat="1" ht="243.6">
      <c r="A227" s="251" t="s">
        <v>1080</v>
      </c>
      <c r="B227" s="252" t="s">
        <v>451</v>
      </c>
      <c r="C227" s="253" t="s">
        <v>452</v>
      </c>
      <c r="D227" s="254" t="s">
        <v>285</v>
      </c>
      <c r="E227" s="254" t="s">
        <v>453</v>
      </c>
      <c r="F227" s="254"/>
      <c r="G227" s="255"/>
      <c r="H227" s="256" t="s">
        <v>2969</v>
      </c>
      <c r="I227" s="257" t="s">
        <v>2970</v>
      </c>
      <c r="J227" s="254" t="s">
        <v>1096</v>
      </c>
      <c r="K227" s="254" t="s">
        <v>2971</v>
      </c>
      <c r="L227" s="254"/>
      <c r="M227" s="255"/>
      <c r="N227" s="258" t="s">
        <v>1122</v>
      </c>
      <c r="O227" s="258" t="s">
        <v>1166</v>
      </c>
      <c r="P227" s="255" t="s">
        <v>2972</v>
      </c>
      <c r="Q227" s="259" t="s">
        <v>230</v>
      </c>
      <c r="R227" s="260" t="s">
        <v>2973</v>
      </c>
      <c r="S227" s="261" t="s">
        <v>230</v>
      </c>
      <c r="T227" s="262" t="s">
        <v>2973</v>
      </c>
      <c r="U227" s="263" t="s">
        <v>1078</v>
      </c>
      <c r="V227" s="264" t="s">
        <v>1078</v>
      </c>
      <c r="W227" s="264" t="s">
        <v>1078</v>
      </c>
      <c r="X227" s="264" t="s">
        <v>1078</v>
      </c>
      <c r="Y227" s="264" t="s">
        <v>1078</v>
      </c>
      <c r="Z227" s="264" t="s">
        <v>1078</v>
      </c>
      <c r="AA227" s="264" t="s">
        <v>1078</v>
      </c>
      <c r="AB227" s="264" t="s">
        <v>1078</v>
      </c>
      <c r="AC227" s="264" t="s">
        <v>1078</v>
      </c>
      <c r="AD227" s="264" t="s">
        <v>1078</v>
      </c>
      <c r="AE227" s="264" t="s">
        <v>1078</v>
      </c>
      <c r="AF227" s="264" t="s">
        <v>1078</v>
      </c>
      <c r="AG227" s="264" t="s">
        <v>1078</v>
      </c>
      <c r="AH227" s="264" t="s">
        <v>1078</v>
      </c>
      <c r="AI227" s="264" t="s">
        <v>1078</v>
      </c>
      <c r="AJ227" s="264" t="s">
        <v>1077</v>
      </c>
      <c r="AK227" s="264" t="s">
        <v>1077</v>
      </c>
      <c r="AL227" s="264" t="s">
        <v>1077</v>
      </c>
      <c r="AM227" s="264" t="s">
        <v>1077</v>
      </c>
      <c r="AN227" s="264" t="s">
        <v>1077</v>
      </c>
      <c r="AO227" s="264" t="s">
        <v>1077</v>
      </c>
      <c r="AP227" s="264" t="s">
        <v>1077</v>
      </c>
      <c r="AQ227" s="265"/>
      <c r="AR227" s="265"/>
      <c r="AS227" s="266"/>
      <c r="AT227" s="267" t="s">
        <v>222</v>
      </c>
      <c r="AU227" s="257" t="s">
        <v>2974</v>
      </c>
      <c r="AV227" s="253" t="s">
        <v>1080</v>
      </c>
      <c r="AW227" s="268"/>
      <c r="AX227" s="253" t="s">
        <v>2975</v>
      </c>
      <c r="AY227" s="253"/>
      <c r="AZ227" s="269"/>
      <c r="BA227" s="261" t="s">
        <v>1082</v>
      </c>
      <c r="BB227" s="252" t="s">
        <v>2976</v>
      </c>
      <c r="BC227" s="270" t="s">
        <v>2977</v>
      </c>
      <c r="BD227" s="261" t="s">
        <v>1085</v>
      </c>
      <c r="BE227" s="260" t="s">
        <v>2978</v>
      </c>
      <c r="BF227" s="252"/>
      <c r="BG227" s="252" t="s">
        <v>1390</v>
      </c>
      <c r="BH227" s="252" t="s">
        <v>1082</v>
      </c>
      <c r="BI227" s="252" t="s">
        <v>2979</v>
      </c>
      <c r="BJ227" s="252" t="s">
        <v>1215</v>
      </c>
      <c r="BK227" s="254" t="s">
        <v>1131</v>
      </c>
      <c r="BL227" s="254" t="s">
        <v>1082</v>
      </c>
      <c r="BM227" s="254" t="s">
        <v>1475</v>
      </c>
      <c r="BN227" s="271" t="s">
        <v>2980</v>
      </c>
      <c r="BO227" s="252"/>
      <c r="BP227" s="252"/>
      <c r="BQ227" s="270"/>
    </row>
    <row r="228" spans="1:69" s="272" customFormat="1" ht="409.6" hidden="1">
      <c r="A228" s="251" t="s">
        <v>1080</v>
      </c>
      <c r="B228" s="252" t="s">
        <v>2981</v>
      </c>
      <c r="C228" s="253" t="s">
        <v>455</v>
      </c>
      <c r="D228" s="254" t="s">
        <v>296</v>
      </c>
      <c r="E228" s="254"/>
      <c r="F228" s="254"/>
      <c r="G228" s="255"/>
      <c r="H228" s="255"/>
      <c r="I228" s="257" t="s">
        <v>2982</v>
      </c>
      <c r="J228" s="254" t="s">
        <v>2983</v>
      </c>
      <c r="K228" s="254"/>
      <c r="L228" s="254"/>
      <c r="M228" s="255"/>
      <c r="N228" s="258" t="s">
        <v>1122</v>
      </c>
      <c r="O228" s="258"/>
      <c r="P228" s="255" t="s">
        <v>2984</v>
      </c>
      <c r="Q228" s="259" t="s">
        <v>230</v>
      </c>
      <c r="R228" s="252" t="s">
        <v>2985</v>
      </c>
      <c r="S228" s="261" t="s">
        <v>1124</v>
      </c>
      <c r="T228" s="273" t="s">
        <v>1633</v>
      </c>
      <c r="U228" s="263" t="s">
        <v>1078</v>
      </c>
      <c r="V228" s="264" t="s">
        <v>1078</v>
      </c>
      <c r="W228" s="264" t="s">
        <v>1077</v>
      </c>
      <c r="X228" s="264" t="s">
        <v>1078</v>
      </c>
      <c r="Y228" s="264" t="s">
        <v>1077</v>
      </c>
      <c r="Z228" s="264" t="s">
        <v>1078</v>
      </c>
      <c r="AA228" s="264" t="s">
        <v>1077</v>
      </c>
      <c r="AB228" s="264" t="s">
        <v>1078</v>
      </c>
      <c r="AC228" s="264" t="s">
        <v>1077</v>
      </c>
      <c r="AD228" s="264" t="s">
        <v>1078</v>
      </c>
      <c r="AE228" s="264" t="s">
        <v>1077</v>
      </c>
      <c r="AF228" s="264" t="s">
        <v>1078</v>
      </c>
      <c r="AG228" s="264" t="s">
        <v>1077</v>
      </c>
      <c r="AH228" s="264" t="s">
        <v>1078</v>
      </c>
      <c r="AI228" s="264" t="s">
        <v>1077</v>
      </c>
      <c r="AJ228" s="264" t="s">
        <v>1078</v>
      </c>
      <c r="AK228" s="264" t="s">
        <v>1194</v>
      </c>
      <c r="AL228" s="264" t="s">
        <v>1077</v>
      </c>
      <c r="AM228" s="264" t="s">
        <v>1077</v>
      </c>
      <c r="AN228" s="264" t="s">
        <v>1077</v>
      </c>
      <c r="AO228" s="264" t="s">
        <v>1078</v>
      </c>
      <c r="AP228" s="264" t="s">
        <v>1077</v>
      </c>
      <c r="AQ228" s="265" t="s">
        <v>1206</v>
      </c>
      <c r="AR228" s="265" t="s">
        <v>1195</v>
      </c>
      <c r="AS228" s="266" t="s">
        <v>2986</v>
      </c>
      <c r="AT228" s="267" t="s">
        <v>254</v>
      </c>
      <c r="AU228" s="257"/>
      <c r="AV228" s="253"/>
      <c r="AW228" s="268"/>
      <c r="AX228" s="253" t="s">
        <v>2987</v>
      </c>
      <c r="AY228" s="253" t="s">
        <v>1080</v>
      </c>
      <c r="AZ228" s="269"/>
      <c r="BA228" s="261" t="s">
        <v>1082</v>
      </c>
      <c r="BB228" s="252" t="s">
        <v>2988</v>
      </c>
      <c r="BC228" s="270" t="s">
        <v>2989</v>
      </c>
      <c r="BD228" s="261" t="s">
        <v>1126</v>
      </c>
      <c r="BE228" s="260" t="s">
        <v>2990</v>
      </c>
      <c r="BF228" s="252"/>
      <c r="BG228" s="252" t="s">
        <v>1088</v>
      </c>
      <c r="BH228" s="252" t="s">
        <v>1082</v>
      </c>
      <c r="BI228" s="252" t="s">
        <v>2966</v>
      </c>
      <c r="BJ228" s="252" t="s">
        <v>1130</v>
      </c>
      <c r="BK228" s="254" t="s">
        <v>1153</v>
      </c>
      <c r="BL228" s="254" t="s">
        <v>1082</v>
      </c>
      <c r="BM228" s="254" t="s">
        <v>1475</v>
      </c>
      <c r="BN228" s="271" t="s">
        <v>1155</v>
      </c>
      <c r="BO228" s="252"/>
      <c r="BP228" s="252"/>
      <c r="BQ228" s="270"/>
    </row>
    <row r="229" spans="1:69" s="272" customFormat="1" ht="409.6" hidden="1">
      <c r="A229" s="251" t="s">
        <v>1080</v>
      </c>
      <c r="B229" s="252" t="s">
        <v>2991</v>
      </c>
      <c r="C229" s="253" t="s">
        <v>457</v>
      </c>
      <c r="D229" s="254" t="s">
        <v>458</v>
      </c>
      <c r="E229" s="254" t="s">
        <v>459</v>
      </c>
      <c r="F229" s="254" t="s">
        <v>2992</v>
      </c>
      <c r="G229" s="255" t="s">
        <v>2993</v>
      </c>
      <c r="H229" s="256" t="s">
        <v>2994</v>
      </c>
      <c r="I229" s="257" t="s">
        <v>2995</v>
      </c>
      <c r="J229" s="254" t="s">
        <v>2996</v>
      </c>
      <c r="K229" s="254" t="s">
        <v>2811</v>
      </c>
      <c r="L229" s="254" t="s">
        <v>2997</v>
      </c>
      <c r="M229" s="255" t="s">
        <v>2998</v>
      </c>
      <c r="N229" s="258" t="s">
        <v>1122</v>
      </c>
      <c r="O229" s="258" t="s">
        <v>1166</v>
      </c>
      <c r="P229" s="255" t="s">
        <v>2999</v>
      </c>
      <c r="Q229" s="259" t="s">
        <v>225</v>
      </c>
      <c r="R229" s="252" t="s">
        <v>3000</v>
      </c>
      <c r="S229" s="261" t="s">
        <v>1124</v>
      </c>
      <c r="T229" s="273"/>
      <c r="U229" s="263" t="s">
        <v>1078</v>
      </c>
      <c r="V229" s="264" t="s">
        <v>1078</v>
      </c>
      <c r="W229" s="264" t="s">
        <v>1077</v>
      </c>
      <c r="X229" s="264" t="s">
        <v>1078</v>
      </c>
      <c r="Y229" s="264" t="s">
        <v>1077</v>
      </c>
      <c r="Z229" s="264" t="s">
        <v>1078</v>
      </c>
      <c r="AA229" s="264" t="s">
        <v>1077</v>
      </c>
      <c r="AB229" s="264" t="s">
        <v>1078</v>
      </c>
      <c r="AC229" s="264" t="s">
        <v>1077</v>
      </c>
      <c r="AD229" s="264" t="s">
        <v>1078</v>
      </c>
      <c r="AE229" s="264" t="s">
        <v>1077</v>
      </c>
      <c r="AF229" s="264" t="s">
        <v>1078</v>
      </c>
      <c r="AG229" s="264" t="s">
        <v>1077</v>
      </c>
      <c r="AH229" s="264" t="s">
        <v>1078</v>
      </c>
      <c r="AI229" s="264" t="s">
        <v>1077</v>
      </c>
      <c r="AJ229" s="264" t="s">
        <v>1077</v>
      </c>
      <c r="AK229" s="264" t="s">
        <v>1077</v>
      </c>
      <c r="AL229" s="264" t="s">
        <v>1077</v>
      </c>
      <c r="AM229" s="264" t="s">
        <v>1077</v>
      </c>
      <c r="AN229" s="264" t="s">
        <v>1077</v>
      </c>
      <c r="AO229" s="264" t="s">
        <v>1077</v>
      </c>
      <c r="AP229" s="264" t="s">
        <v>1077</v>
      </c>
      <c r="AQ229" s="265"/>
      <c r="AR229" s="265"/>
      <c r="AS229" s="266"/>
      <c r="AT229" s="267" t="s">
        <v>222</v>
      </c>
      <c r="AU229" s="257" t="s">
        <v>3001</v>
      </c>
      <c r="AV229" s="253" t="s">
        <v>1080</v>
      </c>
      <c r="AW229" s="268" t="s">
        <v>3001</v>
      </c>
      <c r="AX229" s="253"/>
      <c r="AY229" s="253"/>
      <c r="AZ229" s="269"/>
      <c r="BA229" s="261" t="s">
        <v>1082</v>
      </c>
      <c r="BB229" s="252" t="s">
        <v>3002</v>
      </c>
      <c r="BC229" s="270" t="s">
        <v>3003</v>
      </c>
      <c r="BD229" s="261" t="s">
        <v>1085</v>
      </c>
      <c r="BE229" s="260" t="s">
        <v>3004</v>
      </c>
      <c r="BF229" s="252"/>
      <c r="BG229" s="252" t="s">
        <v>1088</v>
      </c>
      <c r="BH229" s="252" t="s">
        <v>1082</v>
      </c>
      <c r="BI229" s="252" t="s">
        <v>3005</v>
      </c>
      <c r="BJ229" s="252" t="s">
        <v>1130</v>
      </c>
      <c r="BK229" s="254" t="s">
        <v>1131</v>
      </c>
      <c r="BL229" s="254" t="s">
        <v>1082</v>
      </c>
      <c r="BM229" s="254" t="s">
        <v>1457</v>
      </c>
      <c r="BN229" s="271" t="s">
        <v>3006</v>
      </c>
      <c r="BO229" s="252" t="s">
        <v>3007</v>
      </c>
      <c r="BP229" s="252" t="s">
        <v>3008</v>
      </c>
      <c r="BQ229" s="270"/>
    </row>
    <row r="230" spans="1:69" s="272" customFormat="1" ht="139.19999999999999" hidden="1">
      <c r="A230" s="251" t="s">
        <v>1080</v>
      </c>
      <c r="B230" s="252" t="s">
        <v>3009</v>
      </c>
      <c r="C230" s="253" t="s">
        <v>457</v>
      </c>
      <c r="D230" s="254" t="s">
        <v>3010</v>
      </c>
      <c r="E230" s="254"/>
      <c r="F230" s="254"/>
      <c r="G230" s="255"/>
      <c r="H230" s="255"/>
      <c r="I230" s="257" t="s">
        <v>2995</v>
      </c>
      <c r="J230" s="254" t="s">
        <v>2996</v>
      </c>
      <c r="K230" s="254" t="s">
        <v>3011</v>
      </c>
      <c r="L230" s="254"/>
      <c r="M230" s="255"/>
      <c r="N230" s="258" t="s">
        <v>1122</v>
      </c>
      <c r="O230" s="258" t="s">
        <v>1166</v>
      </c>
      <c r="P230" s="255"/>
      <c r="Q230" s="259" t="s">
        <v>225</v>
      </c>
      <c r="R230" s="260" t="s">
        <v>3004</v>
      </c>
      <c r="S230" s="261" t="s">
        <v>1124</v>
      </c>
      <c r="T230" s="273"/>
      <c r="U230" s="263" t="s">
        <v>1077</v>
      </c>
      <c r="V230" s="264" t="s">
        <v>1077</v>
      </c>
      <c r="W230" s="264" t="s">
        <v>1077</v>
      </c>
      <c r="X230" s="264" t="s">
        <v>1078</v>
      </c>
      <c r="Y230" s="264" t="s">
        <v>1077</v>
      </c>
      <c r="Z230" s="264" t="s">
        <v>1078</v>
      </c>
      <c r="AA230" s="264" t="s">
        <v>1077</v>
      </c>
      <c r="AB230" s="264" t="s">
        <v>1077</v>
      </c>
      <c r="AC230" s="264" t="s">
        <v>1077</v>
      </c>
      <c r="AD230" s="264" t="s">
        <v>1077</v>
      </c>
      <c r="AE230" s="264" t="s">
        <v>1077</v>
      </c>
      <c r="AF230" s="264" t="s">
        <v>1077</v>
      </c>
      <c r="AG230" s="264" t="s">
        <v>1077</v>
      </c>
      <c r="AH230" s="264" t="s">
        <v>1077</v>
      </c>
      <c r="AI230" s="264" t="s">
        <v>1077</v>
      </c>
      <c r="AJ230" s="264" t="s">
        <v>1077</v>
      </c>
      <c r="AK230" s="264" t="s">
        <v>1077</v>
      </c>
      <c r="AL230" s="264" t="s">
        <v>1077</v>
      </c>
      <c r="AM230" s="264" t="s">
        <v>1077</v>
      </c>
      <c r="AN230" s="264" t="s">
        <v>1077</v>
      </c>
      <c r="AO230" s="264" t="s">
        <v>1077</v>
      </c>
      <c r="AP230" s="264" t="s">
        <v>1077</v>
      </c>
      <c r="AQ230" s="265"/>
      <c r="AR230" s="265"/>
      <c r="AS230" s="266"/>
      <c r="AT230" s="267" t="s">
        <v>222</v>
      </c>
      <c r="AU230" s="257" t="s">
        <v>3001</v>
      </c>
      <c r="AV230" s="253" t="s">
        <v>1080</v>
      </c>
      <c r="AW230" s="268" t="s">
        <v>3001</v>
      </c>
      <c r="AX230" s="253"/>
      <c r="AY230" s="253"/>
      <c r="AZ230" s="269"/>
      <c r="BA230" s="261" t="s">
        <v>1089</v>
      </c>
      <c r="BB230" s="252"/>
      <c r="BC230" s="270"/>
      <c r="BD230" s="261" t="s">
        <v>1085</v>
      </c>
      <c r="BE230" s="260" t="s">
        <v>3004</v>
      </c>
      <c r="BF230" s="252"/>
      <c r="BG230" s="252" t="s">
        <v>1088</v>
      </c>
      <c r="BH230" s="252" t="s">
        <v>1082</v>
      </c>
      <c r="BI230" s="252" t="s">
        <v>3005</v>
      </c>
      <c r="BJ230" s="252" t="s">
        <v>1130</v>
      </c>
      <c r="BK230" s="254" t="s">
        <v>1131</v>
      </c>
      <c r="BL230" s="254" t="s">
        <v>1082</v>
      </c>
      <c r="BM230" s="254" t="s">
        <v>1457</v>
      </c>
      <c r="BN230" s="271" t="s">
        <v>3006</v>
      </c>
      <c r="BO230" s="252" t="s">
        <v>3007</v>
      </c>
      <c r="BP230" s="252" t="s">
        <v>3008</v>
      </c>
      <c r="BQ230" s="270"/>
    </row>
    <row r="231" spans="1:69" s="272" customFormat="1" ht="348" hidden="1">
      <c r="A231" s="251" t="s">
        <v>1080</v>
      </c>
      <c r="B231" s="252" t="s">
        <v>3012</v>
      </c>
      <c r="C231" s="253" t="s">
        <v>3013</v>
      </c>
      <c r="D231" s="254" t="s">
        <v>3014</v>
      </c>
      <c r="E231" s="254" t="s">
        <v>3015</v>
      </c>
      <c r="F231" s="254" t="s">
        <v>3016</v>
      </c>
      <c r="G231" s="255" t="s">
        <v>3017</v>
      </c>
      <c r="H231" s="256" t="s">
        <v>3018</v>
      </c>
      <c r="I231" s="257" t="s">
        <v>3019</v>
      </c>
      <c r="J231" s="254" t="s">
        <v>3020</v>
      </c>
      <c r="K231" s="254" t="s">
        <v>3021</v>
      </c>
      <c r="L231" s="254" t="s">
        <v>3022</v>
      </c>
      <c r="M231" s="255" t="s">
        <v>3023</v>
      </c>
      <c r="N231" s="258" t="s">
        <v>1122</v>
      </c>
      <c r="O231" s="258"/>
      <c r="P231" s="255" t="s">
        <v>3024</v>
      </c>
      <c r="Q231" s="259" t="s">
        <v>230</v>
      </c>
      <c r="R231" s="252"/>
      <c r="S231" s="261" t="s">
        <v>1124</v>
      </c>
      <c r="T231" s="273"/>
      <c r="U231" s="263" t="s">
        <v>1077</v>
      </c>
      <c r="V231" s="264" t="s">
        <v>1078</v>
      </c>
      <c r="W231" s="264" t="s">
        <v>1077</v>
      </c>
      <c r="X231" s="264" t="s">
        <v>1078</v>
      </c>
      <c r="Y231" s="264" t="s">
        <v>1077</v>
      </c>
      <c r="Z231" s="264" t="s">
        <v>1078</v>
      </c>
      <c r="AA231" s="264" t="s">
        <v>1077</v>
      </c>
      <c r="AB231" s="264" t="s">
        <v>1078</v>
      </c>
      <c r="AC231" s="264" t="s">
        <v>1077</v>
      </c>
      <c r="AD231" s="264" t="s">
        <v>1078</v>
      </c>
      <c r="AE231" s="264" t="s">
        <v>1077</v>
      </c>
      <c r="AF231" s="264" t="s">
        <v>1078</v>
      </c>
      <c r="AG231" s="264" t="s">
        <v>1077</v>
      </c>
      <c r="AH231" s="264" t="s">
        <v>1078</v>
      </c>
      <c r="AI231" s="264" t="s">
        <v>1077</v>
      </c>
      <c r="AJ231" s="264" t="s">
        <v>1077</v>
      </c>
      <c r="AK231" s="264" t="s">
        <v>1077</v>
      </c>
      <c r="AL231" s="264" t="s">
        <v>1077</v>
      </c>
      <c r="AM231" s="264" t="s">
        <v>1077</v>
      </c>
      <c r="AN231" s="264" t="s">
        <v>1077</v>
      </c>
      <c r="AO231" s="264" t="s">
        <v>1077</v>
      </c>
      <c r="AP231" s="264" t="s">
        <v>1077</v>
      </c>
      <c r="AQ231" s="265"/>
      <c r="AR231" s="265"/>
      <c r="AS231" s="266"/>
      <c r="AT231" s="267" t="s">
        <v>222</v>
      </c>
      <c r="AU231" s="257" t="s">
        <v>3025</v>
      </c>
      <c r="AV231" s="253" t="s">
        <v>1080</v>
      </c>
      <c r="AW231" s="268" t="s">
        <v>3026</v>
      </c>
      <c r="AX231" s="253" t="s">
        <v>1633</v>
      </c>
      <c r="AY231" s="253" t="s">
        <v>1633</v>
      </c>
      <c r="AZ231" s="269" t="s">
        <v>1633</v>
      </c>
      <c r="BA231" s="261" t="s">
        <v>1082</v>
      </c>
      <c r="BB231" s="252" t="s">
        <v>3027</v>
      </c>
      <c r="BC231" s="270" t="s">
        <v>3028</v>
      </c>
      <c r="BD231" s="261" t="s">
        <v>1085</v>
      </c>
      <c r="BE231" s="260" t="s">
        <v>3029</v>
      </c>
      <c r="BF231" s="252" t="s">
        <v>3025</v>
      </c>
      <c r="BG231" s="252" t="s">
        <v>1780</v>
      </c>
      <c r="BH231" s="252" t="s">
        <v>1082</v>
      </c>
      <c r="BI231" s="252" t="s">
        <v>3030</v>
      </c>
      <c r="BJ231" s="252" t="s">
        <v>1130</v>
      </c>
      <c r="BK231" s="254"/>
      <c r="BL231" s="254" t="s">
        <v>1089</v>
      </c>
      <c r="BM231" s="254"/>
      <c r="BN231" s="271" t="s">
        <v>3025</v>
      </c>
      <c r="BO231" s="252"/>
      <c r="BP231" s="252"/>
      <c r="BQ231" s="270"/>
    </row>
    <row r="232" spans="1:69" s="272" customFormat="1" ht="348" hidden="1">
      <c r="A232" s="251" t="s">
        <v>1080</v>
      </c>
      <c r="B232" s="252" t="s">
        <v>3031</v>
      </c>
      <c r="C232" s="253" t="s">
        <v>3013</v>
      </c>
      <c r="D232" s="254" t="s">
        <v>3014</v>
      </c>
      <c r="E232" s="254" t="s">
        <v>3032</v>
      </c>
      <c r="F232" s="254" t="s">
        <v>3016</v>
      </c>
      <c r="G232" s="255" t="s">
        <v>3017</v>
      </c>
      <c r="H232" s="256" t="s">
        <v>3018</v>
      </c>
      <c r="I232" s="257" t="s">
        <v>3019</v>
      </c>
      <c r="J232" s="254" t="s">
        <v>3020</v>
      </c>
      <c r="K232" s="254" t="s">
        <v>3033</v>
      </c>
      <c r="L232" s="254" t="s">
        <v>3022</v>
      </c>
      <c r="M232" s="255" t="s">
        <v>3023</v>
      </c>
      <c r="N232" s="258"/>
      <c r="O232" s="258" t="s">
        <v>1166</v>
      </c>
      <c r="P232" s="255" t="s">
        <v>3024</v>
      </c>
      <c r="Q232" s="259" t="s">
        <v>895</v>
      </c>
      <c r="R232" s="252"/>
      <c r="S232" s="261" t="s">
        <v>230</v>
      </c>
      <c r="T232" s="273"/>
      <c r="U232" s="263" t="s">
        <v>1077</v>
      </c>
      <c r="V232" s="264" t="s">
        <v>1077</v>
      </c>
      <c r="W232" s="264" t="s">
        <v>1078</v>
      </c>
      <c r="X232" s="264" t="s">
        <v>1077</v>
      </c>
      <c r="Y232" s="264" t="s">
        <v>1078</v>
      </c>
      <c r="Z232" s="264" t="s">
        <v>1077</v>
      </c>
      <c r="AA232" s="264" t="s">
        <v>1078</v>
      </c>
      <c r="AB232" s="264" t="s">
        <v>1077</v>
      </c>
      <c r="AC232" s="264" t="s">
        <v>1078</v>
      </c>
      <c r="AD232" s="264" t="s">
        <v>1077</v>
      </c>
      <c r="AE232" s="264" t="s">
        <v>1078</v>
      </c>
      <c r="AF232" s="264" t="s">
        <v>1077</v>
      </c>
      <c r="AG232" s="264" t="s">
        <v>1078</v>
      </c>
      <c r="AH232" s="264" t="s">
        <v>1077</v>
      </c>
      <c r="AI232" s="264" t="s">
        <v>1078</v>
      </c>
      <c r="AJ232" s="264" t="s">
        <v>1077</v>
      </c>
      <c r="AK232" s="264" t="s">
        <v>1077</v>
      </c>
      <c r="AL232" s="264" t="s">
        <v>1077</v>
      </c>
      <c r="AM232" s="264" t="s">
        <v>1077</v>
      </c>
      <c r="AN232" s="264" t="s">
        <v>1077</v>
      </c>
      <c r="AO232" s="264" t="s">
        <v>1077</v>
      </c>
      <c r="AP232" s="264" t="s">
        <v>1077</v>
      </c>
      <c r="AQ232" s="265"/>
      <c r="AR232" s="265"/>
      <c r="AS232" s="266"/>
      <c r="AT232" s="267" t="s">
        <v>222</v>
      </c>
      <c r="AU232" s="257" t="s">
        <v>3025</v>
      </c>
      <c r="AV232" s="253" t="s">
        <v>1080</v>
      </c>
      <c r="AW232" s="268" t="s">
        <v>3026</v>
      </c>
      <c r="AX232" s="253" t="s">
        <v>1633</v>
      </c>
      <c r="AY232" s="253" t="s">
        <v>1633</v>
      </c>
      <c r="AZ232" s="269" t="s">
        <v>1633</v>
      </c>
      <c r="BA232" s="261" t="s">
        <v>1082</v>
      </c>
      <c r="BB232" s="252" t="s">
        <v>3027</v>
      </c>
      <c r="BC232" s="270" t="s">
        <v>3028</v>
      </c>
      <c r="BD232" s="261" t="s">
        <v>1085</v>
      </c>
      <c r="BE232" s="260" t="s">
        <v>3034</v>
      </c>
      <c r="BF232" s="252" t="s">
        <v>3025</v>
      </c>
      <c r="BG232" s="252" t="s">
        <v>1780</v>
      </c>
      <c r="BH232" s="252" t="s">
        <v>1082</v>
      </c>
      <c r="BI232" s="252" t="s">
        <v>3035</v>
      </c>
      <c r="BJ232" s="252" t="s">
        <v>1130</v>
      </c>
      <c r="BK232" s="254"/>
      <c r="BL232" s="254" t="s">
        <v>1089</v>
      </c>
      <c r="BM232" s="254"/>
      <c r="BN232" s="271" t="s">
        <v>3025</v>
      </c>
      <c r="BO232" s="252"/>
      <c r="BP232" s="252"/>
      <c r="BQ232" s="270"/>
    </row>
    <row r="233" spans="1:69" s="272" customFormat="1" ht="139.19999999999999">
      <c r="A233" s="251" t="s">
        <v>1080</v>
      </c>
      <c r="B233" s="252" t="s">
        <v>460</v>
      </c>
      <c r="C233" s="253" t="s">
        <v>461</v>
      </c>
      <c r="D233" s="254" t="s">
        <v>462</v>
      </c>
      <c r="E233" s="254"/>
      <c r="F233" s="254"/>
      <c r="G233" s="255"/>
      <c r="H233" s="255"/>
      <c r="I233" s="257" t="s">
        <v>3036</v>
      </c>
      <c r="J233" s="254" t="s">
        <v>1096</v>
      </c>
      <c r="K233" s="254"/>
      <c r="L233" s="254"/>
      <c r="M233" s="255"/>
      <c r="N233" s="258" t="s">
        <v>1074</v>
      </c>
      <c r="O233" s="258" t="s">
        <v>1075</v>
      </c>
      <c r="P233" s="255"/>
      <c r="Q233" s="259" t="s">
        <v>464</v>
      </c>
      <c r="R233" s="260" t="s">
        <v>3037</v>
      </c>
      <c r="S233" s="261" t="s">
        <v>464</v>
      </c>
      <c r="T233" s="262" t="s">
        <v>3037</v>
      </c>
      <c r="U233" s="263" t="s">
        <v>1078</v>
      </c>
      <c r="V233" s="264" t="s">
        <v>1078</v>
      </c>
      <c r="W233" s="264" t="s">
        <v>1078</v>
      </c>
      <c r="X233" s="264" t="s">
        <v>1078</v>
      </c>
      <c r="Y233" s="264" t="s">
        <v>1078</v>
      </c>
      <c r="Z233" s="264" t="s">
        <v>1078</v>
      </c>
      <c r="AA233" s="264" t="s">
        <v>1078</v>
      </c>
      <c r="AB233" s="264" t="s">
        <v>1078</v>
      </c>
      <c r="AC233" s="264" t="s">
        <v>1078</v>
      </c>
      <c r="AD233" s="264" t="s">
        <v>1078</v>
      </c>
      <c r="AE233" s="264" t="s">
        <v>1078</v>
      </c>
      <c r="AF233" s="264" t="s">
        <v>1078</v>
      </c>
      <c r="AG233" s="264" t="s">
        <v>1078</v>
      </c>
      <c r="AH233" s="264" t="s">
        <v>1078</v>
      </c>
      <c r="AI233" s="264" t="s">
        <v>1078</v>
      </c>
      <c r="AJ233" s="264" t="s">
        <v>1077</v>
      </c>
      <c r="AK233" s="264" t="s">
        <v>1194</v>
      </c>
      <c r="AL233" s="264" t="s">
        <v>1194</v>
      </c>
      <c r="AM233" s="264" t="s">
        <v>1077</v>
      </c>
      <c r="AN233" s="264" t="s">
        <v>1077</v>
      </c>
      <c r="AO233" s="264" t="s">
        <v>1078</v>
      </c>
      <c r="AP233" s="264" t="s">
        <v>1078</v>
      </c>
      <c r="AQ233" s="265" t="s">
        <v>1205</v>
      </c>
      <c r="AR233" s="265" t="s">
        <v>1146</v>
      </c>
      <c r="AS233" s="266"/>
      <c r="AT233" s="267" t="s">
        <v>463</v>
      </c>
      <c r="AU233" s="257"/>
      <c r="AV233" s="253"/>
      <c r="AW233" s="268"/>
      <c r="AX233" s="253" t="s">
        <v>3038</v>
      </c>
      <c r="AY233" s="253" t="s">
        <v>2557</v>
      </c>
      <c r="AZ233" s="269"/>
      <c r="BA233" s="261" t="s">
        <v>3039</v>
      </c>
      <c r="BB233" s="252" t="s">
        <v>3040</v>
      </c>
      <c r="BC233" s="270" t="s">
        <v>3041</v>
      </c>
      <c r="BD233" s="261" t="s">
        <v>3042</v>
      </c>
      <c r="BE233" s="252" t="s">
        <v>3043</v>
      </c>
      <c r="BF233" s="252"/>
      <c r="BG233" s="252" t="s">
        <v>3044</v>
      </c>
      <c r="BH233" s="252" t="s">
        <v>1566</v>
      </c>
      <c r="BI233" s="252" t="s">
        <v>3045</v>
      </c>
      <c r="BJ233" s="252" t="s">
        <v>2506</v>
      </c>
      <c r="BK233" s="254" t="s">
        <v>2507</v>
      </c>
      <c r="BL233" s="254" t="s">
        <v>3046</v>
      </c>
      <c r="BM233" s="254"/>
      <c r="BN233" s="271" t="s">
        <v>3047</v>
      </c>
      <c r="BO233" s="252"/>
      <c r="BP233" s="252" t="s">
        <v>3048</v>
      </c>
      <c r="BQ233" s="270" t="s">
        <v>3049</v>
      </c>
    </row>
    <row r="234" spans="1:69" s="272" customFormat="1" ht="278.39999999999998">
      <c r="A234" s="251" t="s">
        <v>1080</v>
      </c>
      <c r="B234" s="252" t="s">
        <v>3050</v>
      </c>
      <c r="C234" s="253" t="s">
        <v>461</v>
      </c>
      <c r="D234" s="254" t="s">
        <v>462</v>
      </c>
      <c r="E234" s="254"/>
      <c r="F234" s="254"/>
      <c r="G234" s="255"/>
      <c r="H234" s="255"/>
      <c r="I234" s="257" t="s">
        <v>3036</v>
      </c>
      <c r="J234" s="254" t="s">
        <v>1096</v>
      </c>
      <c r="K234" s="254"/>
      <c r="L234" s="254"/>
      <c r="M234" s="255"/>
      <c r="N234" s="258" t="s">
        <v>1074</v>
      </c>
      <c r="O234" s="258" t="s">
        <v>1075</v>
      </c>
      <c r="P234" s="255"/>
      <c r="Q234" s="259" t="s">
        <v>464</v>
      </c>
      <c r="R234" s="260" t="s">
        <v>3037</v>
      </c>
      <c r="S234" s="261" t="s">
        <v>464</v>
      </c>
      <c r="T234" s="262" t="s">
        <v>3037</v>
      </c>
      <c r="U234" s="263" t="s">
        <v>1078</v>
      </c>
      <c r="V234" s="264" t="s">
        <v>1078</v>
      </c>
      <c r="W234" s="264" t="s">
        <v>1078</v>
      </c>
      <c r="X234" s="264" t="s">
        <v>1078</v>
      </c>
      <c r="Y234" s="264" t="s">
        <v>1078</v>
      </c>
      <c r="Z234" s="264" t="s">
        <v>1078</v>
      </c>
      <c r="AA234" s="264" t="s">
        <v>1078</v>
      </c>
      <c r="AB234" s="264" t="s">
        <v>1078</v>
      </c>
      <c r="AC234" s="264" t="s">
        <v>1078</v>
      </c>
      <c r="AD234" s="264" t="s">
        <v>1078</v>
      </c>
      <c r="AE234" s="264" t="s">
        <v>1078</v>
      </c>
      <c r="AF234" s="264" t="s">
        <v>1078</v>
      </c>
      <c r="AG234" s="264" t="s">
        <v>1078</v>
      </c>
      <c r="AH234" s="264" t="s">
        <v>1078</v>
      </c>
      <c r="AI234" s="264" t="s">
        <v>1078</v>
      </c>
      <c r="AJ234" s="264" t="s">
        <v>1077</v>
      </c>
      <c r="AK234" s="264" t="s">
        <v>1194</v>
      </c>
      <c r="AL234" s="264" t="s">
        <v>1194</v>
      </c>
      <c r="AM234" s="264" t="s">
        <v>1077</v>
      </c>
      <c r="AN234" s="264" t="s">
        <v>1077</v>
      </c>
      <c r="AO234" s="264" t="s">
        <v>1078</v>
      </c>
      <c r="AP234" s="264" t="s">
        <v>1078</v>
      </c>
      <c r="AQ234" s="265" t="s">
        <v>1205</v>
      </c>
      <c r="AR234" s="265" t="s">
        <v>1146</v>
      </c>
      <c r="AS234" s="266"/>
      <c r="AT234" s="267" t="s">
        <v>463</v>
      </c>
      <c r="AU234" s="257"/>
      <c r="AV234" s="253"/>
      <c r="AW234" s="268"/>
      <c r="AX234" s="253" t="s">
        <v>3051</v>
      </c>
      <c r="AY234" s="253" t="s">
        <v>2557</v>
      </c>
      <c r="AZ234" s="269"/>
      <c r="BA234" s="261" t="s">
        <v>3039</v>
      </c>
      <c r="BB234" s="252" t="s">
        <v>3040</v>
      </c>
      <c r="BC234" s="270" t="s">
        <v>3041</v>
      </c>
      <c r="BD234" s="261" t="s">
        <v>2488</v>
      </c>
      <c r="BE234" s="252" t="s">
        <v>3052</v>
      </c>
      <c r="BF234" s="252" t="s">
        <v>3053</v>
      </c>
      <c r="BG234" s="252" t="s">
        <v>3044</v>
      </c>
      <c r="BH234" s="252" t="s">
        <v>2787</v>
      </c>
      <c r="BI234" s="252"/>
      <c r="BJ234" s="252"/>
      <c r="BK234" s="254"/>
      <c r="BL234" s="254"/>
      <c r="BM234" s="254"/>
      <c r="BN234" s="271" t="s">
        <v>3047</v>
      </c>
      <c r="BO234" s="252" t="s">
        <v>3054</v>
      </c>
      <c r="BP234" s="252" t="s">
        <v>3055</v>
      </c>
      <c r="BQ234" s="270" t="s">
        <v>3056</v>
      </c>
    </row>
    <row r="235" spans="1:69" s="272" customFormat="1" ht="174">
      <c r="A235" s="251" t="s">
        <v>1080</v>
      </c>
      <c r="B235" s="252" t="s">
        <v>466</v>
      </c>
      <c r="C235" s="253" t="s">
        <v>467</v>
      </c>
      <c r="D235" s="254" t="s">
        <v>468</v>
      </c>
      <c r="E235" s="254" t="s">
        <v>469</v>
      </c>
      <c r="F235" s="254"/>
      <c r="G235" s="255" t="s">
        <v>3057</v>
      </c>
      <c r="H235" s="256" t="s">
        <v>3058</v>
      </c>
      <c r="I235" s="257" t="s">
        <v>3059</v>
      </c>
      <c r="J235" s="254" t="s">
        <v>2110</v>
      </c>
      <c r="K235" s="254" t="s">
        <v>3060</v>
      </c>
      <c r="L235" s="254"/>
      <c r="M235" s="255" t="s">
        <v>3061</v>
      </c>
      <c r="N235" s="258" t="s">
        <v>1122</v>
      </c>
      <c r="O235" s="258" t="s">
        <v>1166</v>
      </c>
      <c r="P235" s="255"/>
      <c r="Q235" s="259" t="s">
        <v>225</v>
      </c>
      <c r="R235" s="260" t="s">
        <v>3062</v>
      </c>
      <c r="S235" s="261" t="s">
        <v>225</v>
      </c>
      <c r="T235" s="262" t="s">
        <v>3063</v>
      </c>
      <c r="U235" s="263" t="s">
        <v>1078</v>
      </c>
      <c r="V235" s="264" t="s">
        <v>1078</v>
      </c>
      <c r="W235" s="264" t="s">
        <v>1078</v>
      </c>
      <c r="X235" s="264" t="s">
        <v>1078</v>
      </c>
      <c r="Y235" s="264" t="s">
        <v>1078</v>
      </c>
      <c r="Z235" s="264" t="s">
        <v>1078</v>
      </c>
      <c r="AA235" s="264" t="s">
        <v>1078</v>
      </c>
      <c r="AB235" s="264" t="s">
        <v>1078</v>
      </c>
      <c r="AC235" s="264" t="s">
        <v>1078</v>
      </c>
      <c r="AD235" s="264" t="s">
        <v>1078</v>
      </c>
      <c r="AE235" s="264" t="s">
        <v>1078</v>
      </c>
      <c r="AF235" s="264" t="s">
        <v>1078</v>
      </c>
      <c r="AG235" s="264" t="s">
        <v>1078</v>
      </c>
      <c r="AH235" s="264" t="s">
        <v>1078</v>
      </c>
      <c r="AI235" s="264" t="s">
        <v>1078</v>
      </c>
      <c r="AJ235" s="264" t="s">
        <v>1078</v>
      </c>
      <c r="AK235" s="264" t="s">
        <v>1194</v>
      </c>
      <c r="AL235" s="264" t="s">
        <v>1194</v>
      </c>
      <c r="AM235" s="264" t="s">
        <v>1194</v>
      </c>
      <c r="AN235" s="264" t="s">
        <v>1194</v>
      </c>
      <c r="AO235" s="264" t="s">
        <v>1078</v>
      </c>
      <c r="AP235" s="264" t="s">
        <v>1078</v>
      </c>
      <c r="AQ235" s="265"/>
      <c r="AR235" s="265"/>
      <c r="AS235" s="266" t="s">
        <v>3064</v>
      </c>
      <c r="AT235" s="267" t="s">
        <v>287</v>
      </c>
      <c r="AU235" s="257" t="s">
        <v>3065</v>
      </c>
      <c r="AV235" s="253" t="s">
        <v>1080</v>
      </c>
      <c r="AW235" s="268"/>
      <c r="AX235" s="253" t="s">
        <v>3065</v>
      </c>
      <c r="AY235" s="253" t="s">
        <v>1080</v>
      </c>
      <c r="AZ235" s="269"/>
      <c r="BA235" s="261" t="s">
        <v>1082</v>
      </c>
      <c r="BB235" s="252" t="s">
        <v>3066</v>
      </c>
      <c r="BC235" s="270" t="s">
        <v>3067</v>
      </c>
      <c r="BD235" s="261" t="s">
        <v>1104</v>
      </c>
      <c r="BE235" s="252" t="s">
        <v>3068</v>
      </c>
      <c r="BF235" s="252"/>
      <c r="BG235" s="252" t="s">
        <v>1390</v>
      </c>
      <c r="BH235" s="252" t="s">
        <v>1089</v>
      </c>
      <c r="BI235" s="252" t="s">
        <v>3069</v>
      </c>
      <c r="BJ235" s="252" t="s">
        <v>1215</v>
      </c>
      <c r="BK235" s="254" t="s">
        <v>1131</v>
      </c>
      <c r="BL235" s="254" t="s">
        <v>1082</v>
      </c>
      <c r="BM235" s="254" t="s">
        <v>1457</v>
      </c>
      <c r="BN235" s="271" t="s">
        <v>1107</v>
      </c>
      <c r="BO235" s="252"/>
      <c r="BP235" s="252" t="s">
        <v>3070</v>
      </c>
      <c r="BQ235" s="270" t="s">
        <v>3071</v>
      </c>
    </row>
    <row r="236" spans="1:69" s="272" customFormat="1" ht="243.6">
      <c r="A236" s="251" t="s">
        <v>1080</v>
      </c>
      <c r="B236" s="252" t="s">
        <v>470</v>
      </c>
      <c r="C236" s="253" t="s">
        <v>467</v>
      </c>
      <c r="D236" s="254" t="s">
        <v>468</v>
      </c>
      <c r="E236" s="254" t="s">
        <v>471</v>
      </c>
      <c r="F236" s="254"/>
      <c r="G236" s="255" t="s">
        <v>3072</v>
      </c>
      <c r="H236" s="256" t="s">
        <v>3073</v>
      </c>
      <c r="I236" s="257" t="s">
        <v>3059</v>
      </c>
      <c r="J236" s="254" t="s">
        <v>2110</v>
      </c>
      <c r="K236" s="254" t="s">
        <v>3074</v>
      </c>
      <c r="L236" s="254"/>
      <c r="M236" s="255" t="s">
        <v>3075</v>
      </c>
      <c r="N236" s="258" t="s">
        <v>1122</v>
      </c>
      <c r="O236" s="258" t="s">
        <v>1166</v>
      </c>
      <c r="P236" s="255"/>
      <c r="Q236" s="259" t="s">
        <v>225</v>
      </c>
      <c r="R236" s="260" t="s">
        <v>3062</v>
      </c>
      <c r="S236" s="261" t="s">
        <v>225</v>
      </c>
      <c r="T236" s="262" t="s">
        <v>3063</v>
      </c>
      <c r="U236" s="263" t="s">
        <v>1078</v>
      </c>
      <c r="V236" s="264" t="s">
        <v>1078</v>
      </c>
      <c r="W236" s="264" t="s">
        <v>1078</v>
      </c>
      <c r="X236" s="264" t="s">
        <v>1078</v>
      </c>
      <c r="Y236" s="264" t="s">
        <v>1078</v>
      </c>
      <c r="Z236" s="264" t="s">
        <v>1078</v>
      </c>
      <c r="AA236" s="264" t="s">
        <v>1078</v>
      </c>
      <c r="AB236" s="264" t="s">
        <v>1078</v>
      </c>
      <c r="AC236" s="264" t="s">
        <v>1078</v>
      </c>
      <c r="AD236" s="264" t="s">
        <v>1078</v>
      </c>
      <c r="AE236" s="264" t="s">
        <v>1078</v>
      </c>
      <c r="AF236" s="264" t="s">
        <v>1078</v>
      </c>
      <c r="AG236" s="264" t="s">
        <v>1078</v>
      </c>
      <c r="AH236" s="264" t="s">
        <v>1078</v>
      </c>
      <c r="AI236" s="264" t="s">
        <v>1078</v>
      </c>
      <c r="AJ236" s="264" t="s">
        <v>1078</v>
      </c>
      <c r="AK236" s="264" t="s">
        <v>1194</v>
      </c>
      <c r="AL236" s="264" t="s">
        <v>1194</v>
      </c>
      <c r="AM236" s="264" t="s">
        <v>1194</v>
      </c>
      <c r="AN236" s="264" t="s">
        <v>1194</v>
      </c>
      <c r="AO236" s="264" t="s">
        <v>1078</v>
      </c>
      <c r="AP236" s="264" t="s">
        <v>1078</v>
      </c>
      <c r="AQ236" s="265"/>
      <c r="AR236" s="265"/>
      <c r="AS236" s="266" t="s">
        <v>3076</v>
      </c>
      <c r="AT236" s="267" t="s">
        <v>287</v>
      </c>
      <c r="AU236" s="257" t="s">
        <v>3065</v>
      </c>
      <c r="AV236" s="253" t="s">
        <v>1080</v>
      </c>
      <c r="AW236" s="268"/>
      <c r="AX236" s="253" t="s">
        <v>3065</v>
      </c>
      <c r="AY236" s="253" t="s">
        <v>1080</v>
      </c>
      <c r="AZ236" s="269"/>
      <c r="BA236" s="261" t="s">
        <v>1082</v>
      </c>
      <c r="BB236" s="252" t="s">
        <v>3066</v>
      </c>
      <c r="BC236" s="270" t="s">
        <v>3067</v>
      </c>
      <c r="BD236" s="261" t="s">
        <v>1104</v>
      </c>
      <c r="BE236" s="252" t="s">
        <v>3065</v>
      </c>
      <c r="BF236" s="252"/>
      <c r="BG236" s="252" t="s">
        <v>1390</v>
      </c>
      <c r="BH236" s="252" t="s">
        <v>1089</v>
      </c>
      <c r="BI236" s="252" t="s">
        <v>3069</v>
      </c>
      <c r="BJ236" s="252" t="s">
        <v>1215</v>
      </c>
      <c r="BK236" s="254" t="s">
        <v>1131</v>
      </c>
      <c r="BL236" s="254" t="s">
        <v>1082</v>
      </c>
      <c r="BM236" s="254" t="s">
        <v>1457</v>
      </c>
      <c r="BN236" s="271" t="s">
        <v>1107</v>
      </c>
      <c r="BO236" s="252"/>
      <c r="BP236" s="252" t="s">
        <v>3070</v>
      </c>
      <c r="BQ236" s="270" t="s">
        <v>3077</v>
      </c>
    </row>
    <row r="237" spans="1:69" s="272" customFormat="1" ht="121.8">
      <c r="A237" s="251" t="s">
        <v>1080</v>
      </c>
      <c r="B237" s="252" t="s">
        <v>472</v>
      </c>
      <c r="C237" s="253" t="s">
        <v>473</v>
      </c>
      <c r="D237" s="254" t="s">
        <v>474</v>
      </c>
      <c r="E237" s="254"/>
      <c r="F237" s="254"/>
      <c r="G237" s="255"/>
      <c r="H237" s="256" t="s">
        <v>3078</v>
      </c>
      <c r="I237" s="257" t="s">
        <v>3079</v>
      </c>
      <c r="J237" s="254" t="s">
        <v>3080</v>
      </c>
      <c r="K237" s="254"/>
      <c r="L237" s="254"/>
      <c r="M237" s="255"/>
      <c r="N237" s="258" t="s">
        <v>1122</v>
      </c>
      <c r="O237" s="258" t="s">
        <v>1166</v>
      </c>
      <c r="P237" s="255"/>
      <c r="Q237" s="259" t="s">
        <v>225</v>
      </c>
      <c r="R237" s="260" t="s">
        <v>3081</v>
      </c>
      <c r="S237" s="261" t="s">
        <v>225</v>
      </c>
      <c r="T237" s="262" t="s">
        <v>3081</v>
      </c>
      <c r="U237" s="263" t="s">
        <v>1078</v>
      </c>
      <c r="V237" s="264" t="s">
        <v>1078</v>
      </c>
      <c r="W237" s="264" t="s">
        <v>1078</v>
      </c>
      <c r="X237" s="264" t="s">
        <v>1078</v>
      </c>
      <c r="Y237" s="264" t="s">
        <v>1078</v>
      </c>
      <c r="Z237" s="264" t="s">
        <v>1078</v>
      </c>
      <c r="AA237" s="264" t="s">
        <v>1078</v>
      </c>
      <c r="AB237" s="264" t="s">
        <v>1078</v>
      </c>
      <c r="AC237" s="264" t="s">
        <v>1078</v>
      </c>
      <c r="AD237" s="264" t="s">
        <v>1078</v>
      </c>
      <c r="AE237" s="264" t="s">
        <v>1078</v>
      </c>
      <c r="AF237" s="264" t="s">
        <v>1078</v>
      </c>
      <c r="AG237" s="264" t="s">
        <v>1078</v>
      </c>
      <c r="AH237" s="264" t="s">
        <v>1078</v>
      </c>
      <c r="AI237" s="264" t="s">
        <v>1078</v>
      </c>
      <c r="AJ237" s="264" t="s">
        <v>1078</v>
      </c>
      <c r="AK237" s="264" t="s">
        <v>1194</v>
      </c>
      <c r="AL237" s="264" t="s">
        <v>1194</v>
      </c>
      <c r="AM237" s="264" t="s">
        <v>1078</v>
      </c>
      <c r="AN237" s="264" t="s">
        <v>1078</v>
      </c>
      <c r="AO237" s="264" t="s">
        <v>1078</v>
      </c>
      <c r="AP237" s="264" t="s">
        <v>1078</v>
      </c>
      <c r="AQ237" s="265"/>
      <c r="AR237" s="265"/>
      <c r="AS237" s="266" t="s">
        <v>3082</v>
      </c>
      <c r="AT237" s="267" t="s">
        <v>222</v>
      </c>
      <c r="AU237" s="257" t="s">
        <v>3083</v>
      </c>
      <c r="AV237" s="253" t="s">
        <v>1089</v>
      </c>
      <c r="AW237" s="268"/>
      <c r="AX237" s="253"/>
      <c r="AY237" s="253"/>
      <c r="AZ237" s="269"/>
      <c r="BA237" s="261" t="s">
        <v>1089</v>
      </c>
      <c r="BB237" s="252"/>
      <c r="BC237" s="270"/>
      <c r="BD237" s="261" t="s">
        <v>1085</v>
      </c>
      <c r="BE237" s="260" t="s">
        <v>3084</v>
      </c>
      <c r="BF237" s="252"/>
      <c r="BG237" s="252" t="s">
        <v>1088</v>
      </c>
      <c r="BH237" s="252" t="s">
        <v>1082</v>
      </c>
      <c r="BI237" s="252" t="s">
        <v>3085</v>
      </c>
      <c r="BJ237" s="252"/>
      <c r="BK237" s="254" t="s">
        <v>2507</v>
      </c>
      <c r="BL237" s="254" t="s">
        <v>3086</v>
      </c>
      <c r="BM237" s="254" t="s">
        <v>2508</v>
      </c>
      <c r="BN237" s="271" t="s">
        <v>3087</v>
      </c>
      <c r="BO237" s="252"/>
      <c r="BP237" s="252"/>
      <c r="BQ237" s="270"/>
    </row>
    <row r="238" spans="1:69" s="272" customFormat="1" ht="409.6" hidden="1">
      <c r="A238" s="251" t="s">
        <v>1080</v>
      </c>
      <c r="B238" s="252" t="s">
        <v>475</v>
      </c>
      <c r="C238" s="253" t="s">
        <v>473</v>
      </c>
      <c r="D238" s="254" t="s">
        <v>476</v>
      </c>
      <c r="E238" s="254" t="s">
        <v>477</v>
      </c>
      <c r="F238" s="254"/>
      <c r="G238" s="255"/>
      <c r="H238" s="255"/>
      <c r="I238" s="257" t="s">
        <v>3079</v>
      </c>
      <c r="J238" s="254" t="s">
        <v>1096</v>
      </c>
      <c r="K238" s="254" t="s">
        <v>3088</v>
      </c>
      <c r="L238" s="254"/>
      <c r="M238" s="255"/>
      <c r="N238" s="258" t="s">
        <v>1122</v>
      </c>
      <c r="O238" s="258" t="s">
        <v>1166</v>
      </c>
      <c r="P238" s="255" t="s">
        <v>3089</v>
      </c>
      <c r="Q238" s="259" t="s">
        <v>225</v>
      </c>
      <c r="R238" s="252" t="s">
        <v>3090</v>
      </c>
      <c r="S238" s="261" t="s">
        <v>1124</v>
      </c>
      <c r="T238" s="273"/>
      <c r="U238" s="263" t="s">
        <v>1078</v>
      </c>
      <c r="V238" s="264" t="s">
        <v>1077</v>
      </c>
      <c r="W238" s="264" t="s">
        <v>1077</v>
      </c>
      <c r="X238" s="264" t="s">
        <v>1077</v>
      </c>
      <c r="Y238" s="264" t="s">
        <v>1077</v>
      </c>
      <c r="Z238" s="264" t="s">
        <v>1077</v>
      </c>
      <c r="AA238" s="264" t="s">
        <v>1077</v>
      </c>
      <c r="AB238" s="264" t="s">
        <v>1077</v>
      </c>
      <c r="AC238" s="264" t="s">
        <v>1077</v>
      </c>
      <c r="AD238" s="264" t="s">
        <v>1077</v>
      </c>
      <c r="AE238" s="264" t="s">
        <v>1077</v>
      </c>
      <c r="AF238" s="264" t="s">
        <v>1077</v>
      </c>
      <c r="AG238" s="264" t="s">
        <v>1077</v>
      </c>
      <c r="AH238" s="264" t="s">
        <v>1077</v>
      </c>
      <c r="AI238" s="264" t="s">
        <v>1077</v>
      </c>
      <c r="AJ238" s="264" t="s">
        <v>1077</v>
      </c>
      <c r="AK238" s="264" t="s">
        <v>1077</v>
      </c>
      <c r="AL238" s="264" t="s">
        <v>1077</v>
      </c>
      <c r="AM238" s="264" t="s">
        <v>1077</v>
      </c>
      <c r="AN238" s="264" t="s">
        <v>1077</v>
      </c>
      <c r="AO238" s="264" t="s">
        <v>1077</v>
      </c>
      <c r="AP238" s="264" t="s">
        <v>1077</v>
      </c>
      <c r="AQ238" s="265"/>
      <c r="AR238" s="265"/>
      <c r="AS238" s="266"/>
      <c r="AT238" s="267" t="s">
        <v>222</v>
      </c>
      <c r="AU238" s="257" t="s">
        <v>3091</v>
      </c>
      <c r="AV238" s="253" t="s">
        <v>1089</v>
      </c>
      <c r="AW238" s="268"/>
      <c r="AX238" s="253"/>
      <c r="AY238" s="253"/>
      <c r="AZ238" s="269"/>
      <c r="BA238" s="261" t="s">
        <v>1082</v>
      </c>
      <c r="BB238" s="252" t="s">
        <v>3092</v>
      </c>
      <c r="BC238" s="270" t="s">
        <v>3093</v>
      </c>
      <c r="BD238" s="261" t="s">
        <v>1085</v>
      </c>
      <c r="BE238" s="260" t="s">
        <v>3094</v>
      </c>
      <c r="BF238" s="252"/>
      <c r="BG238" s="252" t="s">
        <v>1088</v>
      </c>
      <c r="BH238" s="252" t="s">
        <v>1082</v>
      </c>
      <c r="BI238" s="252" t="s">
        <v>3085</v>
      </c>
      <c r="BJ238" s="252"/>
      <c r="BK238" s="254" t="s">
        <v>2507</v>
      </c>
      <c r="BL238" s="254" t="s">
        <v>3086</v>
      </c>
      <c r="BM238" s="254" t="s">
        <v>2508</v>
      </c>
      <c r="BN238" s="271" t="s">
        <v>3087</v>
      </c>
      <c r="BO238" s="252" t="s">
        <v>3095</v>
      </c>
      <c r="BP238" s="252"/>
      <c r="BQ238" s="270"/>
    </row>
    <row r="239" spans="1:69" s="272" customFormat="1" ht="121.8">
      <c r="A239" s="251" t="s">
        <v>1080</v>
      </c>
      <c r="B239" s="252" t="s">
        <v>478</v>
      </c>
      <c r="C239" s="253" t="s">
        <v>473</v>
      </c>
      <c r="D239" s="254" t="s">
        <v>479</v>
      </c>
      <c r="E239" s="254" t="s">
        <v>480</v>
      </c>
      <c r="F239" s="254"/>
      <c r="G239" s="255"/>
      <c r="H239" s="256" t="s">
        <v>3096</v>
      </c>
      <c r="I239" s="257" t="s">
        <v>3079</v>
      </c>
      <c r="J239" s="254" t="s">
        <v>3097</v>
      </c>
      <c r="K239" s="254" t="s">
        <v>3098</v>
      </c>
      <c r="L239" s="254"/>
      <c r="M239" s="255"/>
      <c r="N239" s="258" t="s">
        <v>1122</v>
      </c>
      <c r="O239" s="258" t="s">
        <v>1166</v>
      </c>
      <c r="P239" s="255"/>
      <c r="Q239" s="259" t="s">
        <v>225</v>
      </c>
      <c r="R239" s="260" t="s">
        <v>3099</v>
      </c>
      <c r="S239" s="261" t="s">
        <v>225</v>
      </c>
      <c r="T239" s="262" t="s">
        <v>3099</v>
      </c>
      <c r="U239" s="263" t="s">
        <v>1078</v>
      </c>
      <c r="V239" s="264" t="s">
        <v>1078</v>
      </c>
      <c r="W239" s="264" t="s">
        <v>1078</v>
      </c>
      <c r="X239" s="264" t="s">
        <v>1078</v>
      </c>
      <c r="Y239" s="264" t="s">
        <v>1078</v>
      </c>
      <c r="Z239" s="264" t="s">
        <v>1078</v>
      </c>
      <c r="AA239" s="264" t="s">
        <v>1078</v>
      </c>
      <c r="AB239" s="264" t="s">
        <v>1078</v>
      </c>
      <c r="AC239" s="264" t="s">
        <v>1078</v>
      </c>
      <c r="AD239" s="264" t="s">
        <v>1078</v>
      </c>
      <c r="AE239" s="264" t="s">
        <v>1078</v>
      </c>
      <c r="AF239" s="264" t="s">
        <v>1078</v>
      </c>
      <c r="AG239" s="264" t="s">
        <v>1078</v>
      </c>
      <c r="AH239" s="264" t="s">
        <v>1078</v>
      </c>
      <c r="AI239" s="264" t="s">
        <v>1078</v>
      </c>
      <c r="AJ239" s="264" t="s">
        <v>1077</v>
      </c>
      <c r="AK239" s="264" t="s">
        <v>1077</v>
      </c>
      <c r="AL239" s="264" t="s">
        <v>1077</v>
      </c>
      <c r="AM239" s="264" t="s">
        <v>1077</v>
      </c>
      <c r="AN239" s="264" t="s">
        <v>1077</v>
      </c>
      <c r="AO239" s="264" t="s">
        <v>1077</v>
      </c>
      <c r="AP239" s="264" t="s">
        <v>1077</v>
      </c>
      <c r="AQ239" s="265"/>
      <c r="AR239" s="265"/>
      <c r="AS239" s="266"/>
      <c r="AT239" s="267" t="s">
        <v>222</v>
      </c>
      <c r="AU239" s="257" t="s">
        <v>3091</v>
      </c>
      <c r="AV239" s="253" t="s">
        <v>1080</v>
      </c>
      <c r="AW239" s="268"/>
      <c r="AX239" s="253"/>
      <c r="AY239" s="253"/>
      <c r="AZ239" s="269"/>
      <c r="BA239" s="261" t="s">
        <v>1082</v>
      </c>
      <c r="BB239" s="252" t="s">
        <v>3100</v>
      </c>
      <c r="BC239" s="270" t="s">
        <v>3101</v>
      </c>
      <c r="BD239" s="261" t="s">
        <v>1085</v>
      </c>
      <c r="BE239" s="260" t="s">
        <v>3102</v>
      </c>
      <c r="BF239" s="252"/>
      <c r="BG239" s="252" t="s">
        <v>1088</v>
      </c>
      <c r="BH239" s="252" t="s">
        <v>1082</v>
      </c>
      <c r="BI239" s="252" t="s">
        <v>3085</v>
      </c>
      <c r="BJ239" s="252" t="s">
        <v>1130</v>
      </c>
      <c r="BK239" s="254" t="s">
        <v>1131</v>
      </c>
      <c r="BL239" s="254" t="s">
        <v>1082</v>
      </c>
      <c r="BM239" s="254" t="s">
        <v>1475</v>
      </c>
      <c r="BN239" s="271" t="s">
        <v>3087</v>
      </c>
      <c r="BO239" s="252" t="s">
        <v>3103</v>
      </c>
      <c r="BP239" s="252" t="s">
        <v>3104</v>
      </c>
      <c r="BQ239" s="270" t="s">
        <v>3105</v>
      </c>
    </row>
    <row r="240" spans="1:69" s="272" customFormat="1" ht="139.19999999999999">
      <c r="A240" s="251" t="s">
        <v>1068</v>
      </c>
      <c r="B240" s="252" t="s">
        <v>481</v>
      </c>
      <c r="C240" s="253" t="s">
        <v>473</v>
      </c>
      <c r="D240" s="254" t="s">
        <v>482</v>
      </c>
      <c r="E240" s="254" t="s">
        <v>483</v>
      </c>
      <c r="F240" s="254"/>
      <c r="G240" s="255" t="s">
        <v>3106</v>
      </c>
      <c r="H240" s="256" t="s">
        <v>3107</v>
      </c>
      <c r="I240" s="257" t="s">
        <v>3079</v>
      </c>
      <c r="J240" s="254" t="s">
        <v>3108</v>
      </c>
      <c r="K240" s="254" t="s">
        <v>3109</v>
      </c>
      <c r="L240" s="254"/>
      <c r="M240" s="255" t="s">
        <v>3110</v>
      </c>
      <c r="N240" s="258" t="s">
        <v>1122</v>
      </c>
      <c r="O240" s="258" t="s">
        <v>1166</v>
      </c>
      <c r="P240" s="255" t="s">
        <v>3111</v>
      </c>
      <c r="Q240" s="259" t="s">
        <v>225</v>
      </c>
      <c r="R240" s="260" t="s">
        <v>3107</v>
      </c>
      <c r="S240" s="261" t="s">
        <v>225</v>
      </c>
      <c r="T240" s="262" t="s">
        <v>3107</v>
      </c>
      <c r="U240" s="263" t="s">
        <v>1078</v>
      </c>
      <c r="V240" s="264" t="s">
        <v>1078</v>
      </c>
      <c r="W240" s="264" t="s">
        <v>1078</v>
      </c>
      <c r="X240" s="264" t="s">
        <v>1078</v>
      </c>
      <c r="Y240" s="264" t="s">
        <v>1078</v>
      </c>
      <c r="Z240" s="264" t="s">
        <v>1078</v>
      </c>
      <c r="AA240" s="264" t="s">
        <v>1078</v>
      </c>
      <c r="AB240" s="264" t="s">
        <v>1078</v>
      </c>
      <c r="AC240" s="264" t="s">
        <v>1078</v>
      </c>
      <c r="AD240" s="264" t="s">
        <v>1078</v>
      </c>
      <c r="AE240" s="264" t="s">
        <v>1078</v>
      </c>
      <c r="AF240" s="264" t="s">
        <v>1078</v>
      </c>
      <c r="AG240" s="264" t="s">
        <v>1078</v>
      </c>
      <c r="AH240" s="264" t="s">
        <v>1078</v>
      </c>
      <c r="AI240" s="264" t="s">
        <v>1078</v>
      </c>
      <c r="AJ240" s="264" t="s">
        <v>1078</v>
      </c>
      <c r="AK240" s="264" t="s">
        <v>1194</v>
      </c>
      <c r="AL240" s="264" t="s">
        <v>1194</v>
      </c>
      <c r="AM240" s="264" t="s">
        <v>1077</v>
      </c>
      <c r="AN240" s="264" t="s">
        <v>1077</v>
      </c>
      <c r="AO240" s="264" t="s">
        <v>1077</v>
      </c>
      <c r="AP240" s="264" t="s">
        <v>1077</v>
      </c>
      <c r="AQ240" s="265"/>
      <c r="AR240" s="265"/>
      <c r="AS240" s="266"/>
      <c r="AT240" s="267" t="s">
        <v>254</v>
      </c>
      <c r="AU240" s="257"/>
      <c r="AV240" s="253"/>
      <c r="AW240" s="268"/>
      <c r="AX240" s="253" t="s">
        <v>3112</v>
      </c>
      <c r="AY240" s="253" t="s">
        <v>1089</v>
      </c>
      <c r="AZ240" s="269" t="s">
        <v>3113</v>
      </c>
      <c r="BA240" s="261" t="s">
        <v>1082</v>
      </c>
      <c r="BB240" s="252" t="s">
        <v>3114</v>
      </c>
      <c r="BC240" s="270" t="s">
        <v>3115</v>
      </c>
      <c r="BD240" s="261" t="s">
        <v>1085</v>
      </c>
      <c r="BE240" s="260" t="s">
        <v>3116</v>
      </c>
      <c r="BF240" s="252" t="s">
        <v>3117</v>
      </c>
      <c r="BG240" s="252" t="s">
        <v>1106</v>
      </c>
      <c r="BH240" s="252" t="s">
        <v>1154</v>
      </c>
      <c r="BI240" s="252" t="s">
        <v>1154</v>
      </c>
      <c r="BJ240" s="252" t="s">
        <v>1215</v>
      </c>
      <c r="BK240" s="254" t="s">
        <v>1153</v>
      </c>
      <c r="BL240" s="254" t="s">
        <v>1154</v>
      </c>
      <c r="BM240" s="254" t="s">
        <v>1154</v>
      </c>
      <c r="BN240" s="271" t="s">
        <v>3118</v>
      </c>
      <c r="BO240" s="252"/>
      <c r="BP240" s="252"/>
      <c r="BQ240" s="270"/>
    </row>
    <row r="241" spans="1:69" s="272" customFormat="1" ht="121.8" hidden="1">
      <c r="A241" s="251" t="s">
        <v>1080</v>
      </c>
      <c r="B241" s="252" t="s">
        <v>484</v>
      </c>
      <c r="C241" s="253" t="s">
        <v>485</v>
      </c>
      <c r="D241" s="254" t="s">
        <v>401</v>
      </c>
      <c r="E241" s="254" t="s">
        <v>486</v>
      </c>
      <c r="F241" s="254" t="s">
        <v>3119</v>
      </c>
      <c r="G241" s="255" t="s">
        <v>3120</v>
      </c>
      <c r="H241" s="256" t="s">
        <v>3121</v>
      </c>
      <c r="I241" s="257" t="s">
        <v>3122</v>
      </c>
      <c r="J241" s="254" t="s">
        <v>3123</v>
      </c>
      <c r="K241" s="254" t="s">
        <v>3124</v>
      </c>
      <c r="L241" s="254" t="s">
        <v>3125</v>
      </c>
      <c r="M241" s="255" t="s">
        <v>3126</v>
      </c>
      <c r="N241" s="258" t="s">
        <v>1074</v>
      </c>
      <c r="O241" s="258"/>
      <c r="P241" s="255"/>
      <c r="Q241" s="259" t="s">
        <v>230</v>
      </c>
      <c r="R241" s="252"/>
      <c r="S241" s="261"/>
      <c r="T241" s="273"/>
      <c r="U241" s="263" t="s">
        <v>1078</v>
      </c>
      <c r="V241" s="264" t="s">
        <v>1078</v>
      </c>
      <c r="W241" s="264" t="s">
        <v>1077</v>
      </c>
      <c r="X241" s="264" t="s">
        <v>1078</v>
      </c>
      <c r="Y241" s="264" t="s">
        <v>1077</v>
      </c>
      <c r="Z241" s="264" t="s">
        <v>1078</v>
      </c>
      <c r="AA241" s="264" t="s">
        <v>1077</v>
      </c>
      <c r="AB241" s="264" t="s">
        <v>1078</v>
      </c>
      <c r="AC241" s="264" t="s">
        <v>1077</v>
      </c>
      <c r="AD241" s="264" t="s">
        <v>1078</v>
      </c>
      <c r="AE241" s="264" t="s">
        <v>1077</v>
      </c>
      <c r="AF241" s="264" t="s">
        <v>1078</v>
      </c>
      <c r="AG241" s="264" t="s">
        <v>1077</v>
      </c>
      <c r="AH241" s="264" t="s">
        <v>1078</v>
      </c>
      <c r="AI241" s="264" t="s">
        <v>1077</v>
      </c>
      <c r="AJ241" s="264" t="s">
        <v>1077</v>
      </c>
      <c r="AK241" s="264" t="s">
        <v>1077</v>
      </c>
      <c r="AL241" s="264" t="s">
        <v>1077</v>
      </c>
      <c r="AM241" s="264" t="s">
        <v>1077</v>
      </c>
      <c r="AN241" s="264" t="s">
        <v>1077</v>
      </c>
      <c r="AO241" s="264" t="s">
        <v>1078</v>
      </c>
      <c r="AP241" s="264" t="s">
        <v>1077</v>
      </c>
      <c r="AQ241" s="265" t="s">
        <v>1195</v>
      </c>
      <c r="AR241" s="265" t="s">
        <v>1205</v>
      </c>
      <c r="AS241" s="266"/>
      <c r="AT241" s="267" t="s">
        <v>222</v>
      </c>
      <c r="AU241" s="257" t="s">
        <v>2194</v>
      </c>
      <c r="AV241" s="253" t="s">
        <v>1080</v>
      </c>
      <c r="AW241" s="268"/>
      <c r="AX241" s="253"/>
      <c r="AY241" s="253"/>
      <c r="AZ241" s="269"/>
      <c r="BA241" s="261" t="s">
        <v>1082</v>
      </c>
      <c r="BB241" s="252" t="s">
        <v>3120</v>
      </c>
      <c r="BC241" s="270" t="s">
        <v>3127</v>
      </c>
      <c r="BD241" s="261" t="s">
        <v>1085</v>
      </c>
      <c r="BE241" s="260" t="s">
        <v>3128</v>
      </c>
      <c r="BF241" s="252" t="s">
        <v>1386</v>
      </c>
      <c r="BG241" s="252" t="s">
        <v>1390</v>
      </c>
      <c r="BH241" s="252" t="s">
        <v>1082</v>
      </c>
      <c r="BI241" s="252" t="s">
        <v>3129</v>
      </c>
      <c r="BJ241" s="252" t="s">
        <v>1215</v>
      </c>
      <c r="BK241" s="254" t="s">
        <v>1131</v>
      </c>
      <c r="BL241" s="254" t="s">
        <v>1082</v>
      </c>
      <c r="BM241" s="254" t="s">
        <v>1475</v>
      </c>
      <c r="BN241" s="271" t="s">
        <v>3130</v>
      </c>
      <c r="BO241" s="252"/>
      <c r="BP241" s="252"/>
      <c r="BQ241" s="270"/>
    </row>
    <row r="242" spans="1:69" s="272" customFormat="1" ht="121.8" hidden="1">
      <c r="A242" s="251" t="s">
        <v>1080</v>
      </c>
      <c r="B242" s="252" t="s">
        <v>487</v>
      </c>
      <c r="C242" s="253" t="s">
        <v>485</v>
      </c>
      <c r="D242" s="254" t="s">
        <v>401</v>
      </c>
      <c r="E242" s="254" t="s">
        <v>486</v>
      </c>
      <c r="F242" s="254" t="s">
        <v>3119</v>
      </c>
      <c r="G242" s="255" t="s">
        <v>3131</v>
      </c>
      <c r="H242" s="256" t="s">
        <v>3121</v>
      </c>
      <c r="I242" s="257" t="s">
        <v>3122</v>
      </c>
      <c r="J242" s="254" t="s">
        <v>3123</v>
      </c>
      <c r="K242" s="254" t="s">
        <v>3124</v>
      </c>
      <c r="L242" s="254" t="s">
        <v>3125</v>
      </c>
      <c r="M242" s="255" t="s">
        <v>3132</v>
      </c>
      <c r="N242" s="258" t="s">
        <v>1074</v>
      </c>
      <c r="O242" s="258"/>
      <c r="P242" s="255"/>
      <c r="Q242" s="259" t="s">
        <v>230</v>
      </c>
      <c r="R242" s="252"/>
      <c r="S242" s="261"/>
      <c r="T242" s="273"/>
      <c r="U242" s="263" t="s">
        <v>1078</v>
      </c>
      <c r="V242" s="264" t="s">
        <v>1078</v>
      </c>
      <c r="W242" s="264" t="s">
        <v>1077</v>
      </c>
      <c r="X242" s="264" t="s">
        <v>1078</v>
      </c>
      <c r="Y242" s="264" t="s">
        <v>1077</v>
      </c>
      <c r="Z242" s="264" t="s">
        <v>1078</v>
      </c>
      <c r="AA242" s="264" t="s">
        <v>1077</v>
      </c>
      <c r="AB242" s="264" t="s">
        <v>1078</v>
      </c>
      <c r="AC242" s="264" t="s">
        <v>1077</v>
      </c>
      <c r="AD242" s="264" t="s">
        <v>1078</v>
      </c>
      <c r="AE242" s="264" t="s">
        <v>1077</v>
      </c>
      <c r="AF242" s="264" t="s">
        <v>1078</v>
      </c>
      <c r="AG242" s="264" t="s">
        <v>1077</v>
      </c>
      <c r="AH242" s="264" t="s">
        <v>1078</v>
      </c>
      <c r="AI242" s="264" t="s">
        <v>1077</v>
      </c>
      <c r="AJ242" s="264" t="s">
        <v>1077</v>
      </c>
      <c r="AK242" s="264" t="s">
        <v>1077</v>
      </c>
      <c r="AL242" s="264" t="s">
        <v>1077</v>
      </c>
      <c r="AM242" s="264" t="s">
        <v>1077</v>
      </c>
      <c r="AN242" s="264" t="s">
        <v>1077</v>
      </c>
      <c r="AO242" s="264" t="s">
        <v>1078</v>
      </c>
      <c r="AP242" s="264" t="s">
        <v>1077</v>
      </c>
      <c r="AQ242" s="265" t="s">
        <v>1195</v>
      </c>
      <c r="AR242" s="265" t="s">
        <v>1205</v>
      </c>
      <c r="AS242" s="266"/>
      <c r="AT242" s="267" t="s">
        <v>222</v>
      </c>
      <c r="AU242" s="257" t="s">
        <v>2194</v>
      </c>
      <c r="AV242" s="253" t="s">
        <v>1080</v>
      </c>
      <c r="AW242" s="268"/>
      <c r="AX242" s="253"/>
      <c r="AY242" s="253"/>
      <c r="AZ242" s="269"/>
      <c r="BA242" s="261" t="s">
        <v>1082</v>
      </c>
      <c r="BB242" s="252" t="s">
        <v>3131</v>
      </c>
      <c r="BC242" s="270" t="s">
        <v>3133</v>
      </c>
      <c r="BD242" s="261" t="s">
        <v>1085</v>
      </c>
      <c r="BE242" s="260" t="s">
        <v>3128</v>
      </c>
      <c r="BF242" s="252" t="s">
        <v>1386</v>
      </c>
      <c r="BG242" s="252" t="s">
        <v>1390</v>
      </c>
      <c r="BH242" s="252" t="s">
        <v>1082</v>
      </c>
      <c r="BI242" s="252" t="s">
        <v>3129</v>
      </c>
      <c r="BJ242" s="252" t="s">
        <v>1215</v>
      </c>
      <c r="BK242" s="254" t="s">
        <v>1131</v>
      </c>
      <c r="BL242" s="254" t="s">
        <v>1082</v>
      </c>
      <c r="BM242" s="254" t="s">
        <v>1475</v>
      </c>
      <c r="BN242" s="271" t="s">
        <v>3130</v>
      </c>
      <c r="BO242" s="252"/>
      <c r="BP242" s="252"/>
      <c r="BQ242" s="270"/>
    </row>
    <row r="243" spans="1:69" s="272" customFormat="1" ht="121.8" hidden="1">
      <c r="A243" s="251" t="s">
        <v>1080</v>
      </c>
      <c r="B243" s="252" t="s">
        <v>488</v>
      </c>
      <c r="C243" s="253" t="s">
        <v>485</v>
      </c>
      <c r="D243" s="254" t="s">
        <v>401</v>
      </c>
      <c r="E243" s="254" t="s">
        <v>486</v>
      </c>
      <c r="F243" s="254" t="s">
        <v>3134</v>
      </c>
      <c r="G243" s="255" t="s">
        <v>3135</v>
      </c>
      <c r="H243" s="256" t="s">
        <v>3121</v>
      </c>
      <c r="I243" s="257" t="s">
        <v>3122</v>
      </c>
      <c r="J243" s="254" t="s">
        <v>3123</v>
      </c>
      <c r="K243" s="254" t="s">
        <v>3124</v>
      </c>
      <c r="L243" s="254" t="s">
        <v>3136</v>
      </c>
      <c r="M243" s="255" t="s">
        <v>3137</v>
      </c>
      <c r="N243" s="258" t="s">
        <v>1074</v>
      </c>
      <c r="O243" s="258"/>
      <c r="P243" s="255"/>
      <c r="Q243" s="259" t="s">
        <v>230</v>
      </c>
      <c r="R243" s="252"/>
      <c r="S243" s="261"/>
      <c r="T243" s="273"/>
      <c r="U243" s="263" t="s">
        <v>1078</v>
      </c>
      <c r="V243" s="264" t="s">
        <v>1078</v>
      </c>
      <c r="W243" s="264" t="s">
        <v>1077</v>
      </c>
      <c r="X243" s="264" t="s">
        <v>1078</v>
      </c>
      <c r="Y243" s="264" t="s">
        <v>1077</v>
      </c>
      <c r="Z243" s="264" t="s">
        <v>1078</v>
      </c>
      <c r="AA243" s="264" t="s">
        <v>1077</v>
      </c>
      <c r="AB243" s="264" t="s">
        <v>1078</v>
      </c>
      <c r="AC243" s="264" t="s">
        <v>1077</v>
      </c>
      <c r="AD243" s="264" t="s">
        <v>1078</v>
      </c>
      <c r="AE243" s="264" t="s">
        <v>1077</v>
      </c>
      <c r="AF243" s="264" t="s">
        <v>1078</v>
      </c>
      <c r="AG243" s="264" t="s">
        <v>1077</v>
      </c>
      <c r="AH243" s="264" t="s">
        <v>1078</v>
      </c>
      <c r="AI243" s="264" t="s">
        <v>1077</v>
      </c>
      <c r="AJ243" s="264" t="s">
        <v>1077</v>
      </c>
      <c r="AK243" s="264" t="s">
        <v>1077</v>
      </c>
      <c r="AL243" s="264" t="s">
        <v>1077</v>
      </c>
      <c r="AM243" s="264" t="s">
        <v>1077</v>
      </c>
      <c r="AN243" s="264" t="s">
        <v>1077</v>
      </c>
      <c r="AO243" s="264" t="s">
        <v>1078</v>
      </c>
      <c r="AP243" s="264" t="s">
        <v>1077</v>
      </c>
      <c r="AQ243" s="265" t="s">
        <v>1195</v>
      </c>
      <c r="AR243" s="265"/>
      <c r="AS243" s="266"/>
      <c r="AT243" s="267" t="s">
        <v>222</v>
      </c>
      <c r="AU243" s="257" t="s">
        <v>2194</v>
      </c>
      <c r="AV243" s="253" t="s">
        <v>1080</v>
      </c>
      <c r="AW243" s="268"/>
      <c r="AX243" s="253"/>
      <c r="AY243" s="253"/>
      <c r="AZ243" s="269"/>
      <c r="BA243" s="261" t="s">
        <v>1082</v>
      </c>
      <c r="BB243" s="252" t="s">
        <v>3135</v>
      </c>
      <c r="BC243" s="270" t="s">
        <v>3138</v>
      </c>
      <c r="BD243" s="261" t="s">
        <v>1085</v>
      </c>
      <c r="BE243" s="260" t="s">
        <v>3128</v>
      </c>
      <c r="BF243" s="252" t="s">
        <v>1386</v>
      </c>
      <c r="BG243" s="252" t="s">
        <v>1390</v>
      </c>
      <c r="BH243" s="252" t="s">
        <v>1082</v>
      </c>
      <c r="BI243" s="252" t="s">
        <v>3129</v>
      </c>
      <c r="BJ243" s="252" t="s">
        <v>1215</v>
      </c>
      <c r="BK243" s="254" t="s">
        <v>1131</v>
      </c>
      <c r="BL243" s="254" t="s">
        <v>1082</v>
      </c>
      <c r="BM243" s="254" t="s">
        <v>1475</v>
      </c>
      <c r="BN243" s="271" t="s">
        <v>3130</v>
      </c>
      <c r="BO243" s="252"/>
      <c r="BP243" s="252"/>
      <c r="BQ243" s="270"/>
    </row>
    <row r="244" spans="1:69" s="272" customFormat="1" ht="121.8" hidden="1">
      <c r="A244" s="251" t="s">
        <v>1080</v>
      </c>
      <c r="B244" s="252" t="s">
        <v>489</v>
      </c>
      <c r="C244" s="252" t="s">
        <v>485</v>
      </c>
      <c r="D244" s="252" t="s">
        <v>401</v>
      </c>
      <c r="E244" s="252" t="s">
        <v>486</v>
      </c>
      <c r="F244" s="252" t="s">
        <v>3139</v>
      </c>
      <c r="G244" s="252" t="s">
        <v>3140</v>
      </c>
      <c r="H244" s="252" t="s">
        <v>3141</v>
      </c>
      <c r="I244" s="257" t="s">
        <v>3122</v>
      </c>
      <c r="J244" s="254" t="s">
        <v>3123</v>
      </c>
      <c r="K244" s="254" t="s">
        <v>3124</v>
      </c>
      <c r="L244" s="254" t="s">
        <v>3142</v>
      </c>
      <c r="M244" s="255" t="s">
        <v>3143</v>
      </c>
      <c r="N244" s="258" t="s">
        <v>1074</v>
      </c>
      <c r="O244" s="258"/>
      <c r="P244" s="255"/>
      <c r="Q244" s="259" t="s">
        <v>230</v>
      </c>
      <c r="R244" s="252"/>
      <c r="S244" s="261"/>
      <c r="T244" s="273"/>
      <c r="U244" s="263" t="s">
        <v>1078</v>
      </c>
      <c r="V244" s="264" t="s">
        <v>1078</v>
      </c>
      <c r="W244" s="264" t="s">
        <v>1077</v>
      </c>
      <c r="X244" s="264" t="s">
        <v>1078</v>
      </c>
      <c r="Y244" s="264" t="s">
        <v>1077</v>
      </c>
      <c r="Z244" s="264" t="s">
        <v>1078</v>
      </c>
      <c r="AA244" s="264" t="s">
        <v>1077</v>
      </c>
      <c r="AB244" s="264" t="s">
        <v>1078</v>
      </c>
      <c r="AC244" s="264" t="s">
        <v>1077</v>
      </c>
      <c r="AD244" s="264" t="s">
        <v>1078</v>
      </c>
      <c r="AE244" s="264" t="s">
        <v>1077</v>
      </c>
      <c r="AF244" s="264" t="s">
        <v>1078</v>
      </c>
      <c r="AG244" s="264" t="s">
        <v>1077</v>
      </c>
      <c r="AH244" s="264" t="s">
        <v>1078</v>
      </c>
      <c r="AI244" s="264" t="s">
        <v>1077</v>
      </c>
      <c r="AJ244" s="264" t="s">
        <v>1077</v>
      </c>
      <c r="AK244" s="264" t="s">
        <v>1077</v>
      </c>
      <c r="AL244" s="264" t="s">
        <v>1077</v>
      </c>
      <c r="AM244" s="264" t="s">
        <v>1077</v>
      </c>
      <c r="AN244" s="264" t="s">
        <v>1077</v>
      </c>
      <c r="AO244" s="264" t="s">
        <v>1078</v>
      </c>
      <c r="AP244" s="264" t="s">
        <v>1077</v>
      </c>
      <c r="AQ244" s="265" t="s">
        <v>3144</v>
      </c>
      <c r="AR244" s="265"/>
      <c r="AS244" s="266"/>
      <c r="AT244" s="267" t="s">
        <v>222</v>
      </c>
      <c r="AU244" s="257" t="s">
        <v>2194</v>
      </c>
      <c r="AV244" s="253" t="s">
        <v>1080</v>
      </c>
      <c r="AW244" s="268"/>
      <c r="AX244" s="253"/>
      <c r="AY244" s="253"/>
      <c r="AZ244" s="269"/>
      <c r="BA244" s="261" t="s">
        <v>1082</v>
      </c>
      <c r="BB244" s="252" t="s">
        <v>3140</v>
      </c>
      <c r="BC244" s="270" t="s">
        <v>3145</v>
      </c>
      <c r="BD244" s="261" t="s">
        <v>1085</v>
      </c>
      <c r="BE244" s="260" t="s">
        <v>3128</v>
      </c>
      <c r="BF244" s="252" t="s">
        <v>1386</v>
      </c>
      <c r="BG244" s="252" t="s">
        <v>1390</v>
      </c>
      <c r="BH244" s="252" t="s">
        <v>1082</v>
      </c>
      <c r="BI244" s="252" t="s">
        <v>3129</v>
      </c>
      <c r="BJ244" s="252" t="s">
        <v>1215</v>
      </c>
      <c r="BK244" s="254" t="s">
        <v>1131</v>
      </c>
      <c r="BL244" s="254" t="s">
        <v>1082</v>
      </c>
      <c r="BM244" s="254" t="s">
        <v>1475</v>
      </c>
      <c r="BN244" s="271" t="s">
        <v>3130</v>
      </c>
      <c r="BO244" s="252"/>
      <c r="BP244" s="252"/>
      <c r="BQ244" s="270"/>
    </row>
    <row r="245" spans="1:69" s="272" customFormat="1" ht="121.8" hidden="1">
      <c r="A245" s="251" t="s">
        <v>1080</v>
      </c>
      <c r="B245" s="252" t="s">
        <v>490</v>
      </c>
      <c r="C245" s="253" t="s">
        <v>485</v>
      </c>
      <c r="D245" s="254" t="s">
        <v>401</v>
      </c>
      <c r="E245" s="254" t="s">
        <v>486</v>
      </c>
      <c r="F245" s="254" t="s">
        <v>3146</v>
      </c>
      <c r="G245" s="255" t="s">
        <v>3147</v>
      </c>
      <c r="H245" s="256" t="s">
        <v>3121</v>
      </c>
      <c r="I245" s="257" t="s">
        <v>3122</v>
      </c>
      <c r="J245" s="254" t="s">
        <v>3123</v>
      </c>
      <c r="K245" s="254" t="s">
        <v>3124</v>
      </c>
      <c r="L245" s="254" t="s">
        <v>3148</v>
      </c>
      <c r="M245" s="255" t="s">
        <v>3149</v>
      </c>
      <c r="N245" s="258" t="s">
        <v>1074</v>
      </c>
      <c r="O245" s="258"/>
      <c r="P245" s="255"/>
      <c r="Q245" s="259" t="s">
        <v>230</v>
      </c>
      <c r="R245" s="252"/>
      <c r="S245" s="261"/>
      <c r="T245" s="273"/>
      <c r="U245" s="263" t="s">
        <v>1078</v>
      </c>
      <c r="V245" s="264" t="s">
        <v>1078</v>
      </c>
      <c r="W245" s="264" t="s">
        <v>1077</v>
      </c>
      <c r="X245" s="264" t="s">
        <v>1078</v>
      </c>
      <c r="Y245" s="264" t="s">
        <v>1077</v>
      </c>
      <c r="Z245" s="264" t="s">
        <v>1078</v>
      </c>
      <c r="AA245" s="264" t="s">
        <v>1077</v>
      </c>
      <c r="AB245" s="264" t="s">
        <v>1078</v>
      </c>
      <c r="AC245" s="264" t="s">
        <v>1077</v>
      </c>
      <c r="AD245" s="264" t="s">
        <v>1078</v>
      </c>
      <c r="AE245" s="264" t="s">
        <v>1077</v>
      </c>
      <c r="AF245" s="264" t="s">
        <v>1078</v>
      </c>
      <c r="AG245" s="264" t="s">
        <v>1077</v>
      </c>
      <c r="AH245" s="264" t="s">
        <v>1078</v>
      </c>
      <c r="AI245" s="264" t="s">
        <v>1077</v>
      </c>
      <c r="AJ245" s="264" t="s">
        <v>1077</v>
      </c>
      <c r="AK245" s="264" t="s">
        <v>1077</v>
      </c>
      <c r="AL245" s="264" t="s">
        <v>1077</v>
      </c>
      <c r="AM245" s="264" t="s">
        <v>1077</v>
      </c>
      <c r="AN245" s="264" t="s">
        <v>1077</v>
      </c>
      <c r="AO245" s="264" t="s">
        <v>1078</v>
      </c>
      <c r="AP245" s="264" t="s">
        <v>1077</v>
      </c>
      <c r="AQ245" s="265" t="s">
        <v>1290</v>
      </c>
      <c r="AR245" s="265"/>
      <c r="AS245" s="266"/>
      <c r="AT245" s="267" t="s">
        <v>222</v>
      </c>
      <c r="AU245" s="257" t="s">
        <v>2194</v>
      </c>
      <c r="AV245" s="253" t="s">
        <v>1080</v>
      </c>
      <c r="AW245" s="268"/>
      <c r="AX245" s="253"/>
      <c r="AY245" s="253"/>
      <c r="AZ245" s="269"/>
      <c r="BA245" s="261" t="s">
        <v>1082</v>
      </c>
      <c r="BB245" s="252" t="s">
        <v>3147</v>
      </c>
      <c r="BC245" s="270" t="s">
        <v>3150</v>
      </c>
      <c r="BD245" s="261" t="s">
        <v>1085</v>
      </c>
      <c r="BE245" s="260" t="s">
        <v>3128</v>
      </c>
      <c r="BF245" s="252" t="s">
        <v>1386</v>
      </c>
      <c r="BG245" s="252" t="s">
        <v>1390</v>
      </c>
      <c r="BH245" s="252" t="s">
        <v>1082</v>
      </c>
      <c r="BI245" s="252" t="s">
        <v>3129</v>
      </c>
      <c r="BJ245" s="252" t="s">
        <v>1215</v>
      </c>
      <c r="BK245" s="254" t="s">
        <v>1131</v>
      </c>
      <c r="BL245" s="254" t="s">
        <v>1082</v>
      </c>
      <c r="BM245" s="254" t="s">
        <v>1475</v>
      </c>
      <c r="BN245" s="271" t="s">
        <v>3130</v>
      </c>
      <c r="BO245" s="252"/>
      <c r="BP245" s="252"/>
      <c r="BQ245" s="270"/>
    </row>
    <row r="246" spans="1:69" s="272" customFormat="1" ht="121.8" hidden="1">
      <c r="A246" s="251" t="s">
        <v>1080</v>
      </c>
      <c r="B246" s="252" t="s">
        <v>491</v>
      </c>
      <c r="C246" s="253" t="s">
        <v>485</v>
      </c>
      <c r="D246" s="254" t="s">
        <v>401</v>
      </c>
      <c r="E246" s="254" t="s">
        <v>486</v>
      </c>
      <c r="F246" s="254" t="s">
        <v>3151</v>
      </c>
      <c r="G246" s="255" t="s">
        <v>3152</v>
      </c>
      <c r="H246" s="256" t="s">
        <v>3121</v>
      </c>
      <c r="I246" s="257" t="s">
        <v>3122</v>
      </c>
      <c r="J246" s="254" t="s">
        <v>3123</v>
      </c>
      <c r="K246" s="254" t="s">
        <v>3124</v>
      </c>
      <c r="L246" s="254" t="s">
        <v>3153</v>
      </c>
      <c r="M246" s="255" t="s">
        <v>3154</v>
      </c>
      <c r="N246" s="258" t="s">
        <v>1074</v>
      </c>
      <c r="O246" s="258"/>
      <c r="P246" s="255"/>
      <c r="Q246" s="259" t="s">
        <v>230</v>
      </c>
      <c r="R246" s="252"/>
      <c r="S246" s="261"/>
      <c r="T246" s="273"/>
      <c r="U246" s="263" t="s">
        <v>1078</v>
      </c>
      <c r="V246" s="264" t="s">
        <v>1078</v>
      </c>
      <c r="W246" s="264" t="s">
        <v>1077</v>
      </c>
      <c r="X246" s="264" t="s">
        <v>1078</v>
      </c>
      <c r="Y246" s="264" t="s">
        <v>1077</v>
      </c>
      <c r="Z246" s="264" t="s">
        <v>1078</v>
      </c>
      <c r="AA246" s="264" t="s">
        <v>1077</v>
      </c>
      <c r="AB246" s="264" t="s">
        <v>1078</v>
      </c>
      <c r="AC246" s="264" t="s">
        <v>1077</v>
      </c>
      <c r="AD246" s="264" t="s">
        <v>1078</v>
      </c>
      <c r="AE246" s="264" t="s">
        <v>1077</v>
      </c>
      <c r="AF246" s="264" t="s">
        <v>1078</v>
      </c>
      <c r="AG246" s="264" t="s">
        <v>1077</v>
      </c>
      <c r="AH246" s="264" t="s">
        <v>1078</v>
      </c>
      <c r="AI246" s="264" t="s">
        <v>1077</v>
      </c>
      <c r="AJ246" s="264" t="s">
        <v>1077</v>
      </c>
      <c r="AK246" s="264" t="s">
        <v>1077</v>
      </c>
      <c r="AL246" s="264" t="s">
        <v>1077</v>
      </c>
      <c r="AM246" s="264" t="s">
        <v>1077</v>
      </c>
      <c r="AN246" s="264" t="s">
        <v>1077</v>
      </c>
      <c r="AO246" s="264" t="s">
        <v>1078</v>
      </c>
      <c r="AP246" s="264" t="s">
        <v>1077</v>
      </c>
      <c r="AQ246" s="265" t="s">
        <v>1146</v>
      </c>
      <c r="AR246" s="265"/>
      <c r="AS246" s="266"/>
      <c r="AT246" s="267" t="s">
        <v>222</v>
      </c>
      <c r="AU246" s="257" t="s">
        <v>2194</v>
      </c>
      <c r="AV246" s="253" t="s">
        <v>1080</v>
      </c>
      <c r="AW246" s="268"/>
      <c r="AX246" s="253"/>
      <c r="AY246" s="253"/>
      <c r="AZ246" s="269"/>
      <c r="BA246" s="261" t="s">
        <v>1082</v>
      </c>
      <c r="BB246" s="252" t="s">
        <v>3152</v>
      </c>
      <c r="BC246" s="270" t="s">
        <v>3155</v>
      </c>
      <c r="BD246" s="261" t="s">
        <v>1085</v>
      </c>
      <c r="BE246" s="260" t="s">
        <v>3128</v>
      </c>
      <c r="BF246" s="252" t="s">
        <v>1386</v>
      </c>
      <c r="BG246" s="252" t="s">
        <v>1390</v>
      </c>
      <c r="BH246" s="252" t="s">
        <v>1082</v>
      </c>
      <c r="BI246" s="252" t="s">
        <v>3129</v>
      </c>
      <c r="BJ246" s="252" t="s">
        <v>1215</v>
      </c>
      <c r="BK246" s="254" t="s">
        <v>1131</v>
      </c>
      <c r="BL246" s="254" t="s">
        <v>1082</v>
      </c>
      <c r="BM246" s="254" t="s">
        <v>1475</v>
      </c>
      <c r="BN246" s="271" t="s">
        <v>3130</v>
      </c>
      <c r="BO246" s="252"/>
      <c r="BP246" s="252"/>
      <c r="BQ246" s="270"/>
    </row>
    <row r="247" spans="1:69" s="272" customFormat="1" ht="121.8" hidden="1">
      <c r="A247" s="251" t="s">
        <v>1080</v>
      </c>
      <c r="B247" s="252" t="s">
        <v>492</v>
      </c>
      <c r="C247" s="253" t="s">
        <v>485</v>
      </c>
      <c r="D247" s="254" t="s">
        <v>401</v>
      </c>
      <c r="E247" s="254" t="s">
        <v>486</v>
      </c>
      <c r="F247" s="254" t="s">
        <v>3156</v>
      </c>
      <c r="G247" s="255" t="s">
        <v>3157</v>
      </c>
      <c r="H247" s="256" t="s">
        <v>3121</v>
      </c>
      <c r="I247" s="257" t="s">
        <v>3122</v>
      </c>
      <c r="J247" s="254" t="s">
        <v>3123</v>
      </c>
      <c r="K247" s="254" t="s">
        <v>3124</v>
      </c>
      <c r="L247" s="254" t="s">
        <v>3158</v>
      </c>
      <c r="M247" s="255" t="s">
        <v>3159</v>
      </c>
      <c r="N247" s="258" t="s">
        <v>1074</v>
      </c>
      <c r="O247" s="258"/>
      <c r="P247" s="255"/>
      <c r="Q247" s="259" t="s">
        <v>230</v>
      </c>
      <c r="R247" s="252"/>
      <c r="S247" s="261"/>
      <c r="T247" s="273"/>
      <c r="U247" s="263" t="s">
        <v>1078</v>
      </c>
      <c r="V247" s="264" t="s">
        <v>1078</v>
      </c>
      <c r="W247" s="264" t="s">
        <v>1077</v>
      </c>
      <c r="X247" s="264" t="s">
        <v>1078</v>
      </c>
      <c r="Y247" s="264" t="s">
        <v>1077</v>
      </c>
      <c r="Z247" s="264" t="s">
        <v>1078</v>
      </c>
      <c r="AA247" s="264" t="s">
        <v>1077</v>
      </c>
      <c r="AB247" s="264" t="s">
        <v>1078</v>
      </c>
      <c r="AC247" s="264" t="s">
        <v>1077</v>
      </c>
      <c r="AD247" s="264" t="s">
        <v>1078</v>
      </c>
      <c r="AE247" s="264" t="s">
        <v>1077</v>
      </c>
      <c r="AF247" s="264" t="s">
        <v>1078</v>
      </c>
      <c r="AG247" s="264" t="s">
        <v>1077</v>
      </c>
      <c r="AH247" s="264" t="s">
        <v>1078</v>
      </c>
      <c r="AI247" s="264" t="s">
        <v>1077</v>
      </c>
      <c r="AJ247" s="264" t="s">
        <v>1077</v>
      </c>
      <c r="AK247" s="264" t="s">
        <v>1077</v>
      </c>
      <c r="AL247" s="264" t="s">
        <v>1077</v>
      </c>
      <c r="AM247" s="264" t="s">
        <v>1077</v>
      </c>
      <c r="AN247" s="264" t="s">
        <v>1077</v>
      </c>
      <c r="AO247" s="264" t="s">
        <v>1078</v>
      </c>
      <c r="AP247" s="264" t="s">
        <v>1077</v>
      </c>
      <c r="AQ247" s="265" t="s">
        <v>1169</v>
      </c>
      <c r="AR247" s="265" t="s">
        <v>1334</v>
      </c>
      <c r="AS247" s="266"/>
      <c r="AT247" s="267" t="s">
        <v>222</v>
      </c>
      <c r="AU247" s="257" t="s">
        <v>2194</v>
      </c>
      <c r="AV247" s="253" t="s">
        <v>1080</v>
      </c>
      <c r="AW247" s="268"/>
      <c r="AX247" s="253"/>
      <c r="AY247" s="253"/>
      <c r="AZ247" s="269"/>
      <c r="BA247" s="261" t="s">
        <v>1082</v>
      </c>
      <c r="BB247" s="252" t="s">
        <v>3157</v>
      </c>
      <c r="BC247" s="270" t="s">
        <v>3160</v>
      </c>
      <c r="BD247" s="261" t="s">
        <v>1085</v>
      </c>
      <c r="BE247" s="260" t="s">
        <v>3128</v>
      </c>
      <c r="BF247" s="252" t="s">
        <v>1386</v>
      </c>
      <c r="BG247" s="252" t="s">
        <v>1390</v>
      </c>
      <c r="BH247" s="252" t="s">
        <v>1082</v>
      </c>
      <c r="BI247" s="252" t="s">
        <v>3129</v>
      </c>
      <c r="BJ247" s="252" t="s">
        <v>1215</v>
      </c>
      <c r="BK247" s="254" t="s">
        <v>1131</v>
      </c>
      <c r="BL247" s="254" t="s">
        <v>1082</v>
      </c>
      <c r="BM247" s="254" t="s">
        <v>1475</v>
      </c>
      <c r="BN247" s="271" t="s">
        <v>3130</v>
      </c>
      <c r="BO247" s="252"/>
      <c r="BP247" s="252"/>
      <c r="BQ247" s="270"/>
    </row>
    <row r="248" spans="1:69" s="272" customFormat="1" ht="121.8" hidden="1">
      <c r="A248" s="251" t="s">
        <v>1080</v>
      </c>
      <c r="B248" s="252" t="s">
        <v>493</v>
      </c>
      <c r="C248" s="253" t="s">
        <v>485</v>
      </c>
      <c r="D248" s="254" t="s">
        <v>401</v>
      </c>
      <c r="E248" s="254" t="s">
        <v>486</v>
      </c>
      <c r="F248" s="254" t="s">
        <v>3161</v>
      </c>
      <c r="G248" s="255" t="s">
        <v>3162</v>
      </c>
      <c r="H248" s="256" t="s">
        <v>3121</v>
      </c>
      <c r="I248" s="257" t="s">
        <v>3122</v>
      </c>
      <c r="J248" s="254" t="s">
        <v>3123</v>
      </c>
      <c r="K248" s="254" t="s">
        <v>3124</v>
      </c>
      <c r="L248" s="254" t="s">
        <v>3163</v>
      </c>
      <c r="M248" s="255" t="s">
        <v>3164</v>
      </c>
      <c r="N248" s="258" t="s">
        <v>1074</v>
      </c>
      <c r="O248" s="258"/>
      <c r="P248" s="255"/>
      <c r="Q248" s="259" t="s">
        <v>230</v>
      </c>
      <c r="R248" s="252"/>
      <c r="S248" s="261"/>
      <c r="T248" s="273"/>
      <c r="U248" s="263" t="s">
        <v>1078</v>
      </c>
      <c r="V248" s="264" t="s">
        <v>1078</v>
      </c>
      <c r="W248" s="264" t="s">
        <v>1077</v>
      </c>
      <c r="X248" s="264" t="s">
        <v>1078</v>
      </c>
      <c r="Y248" s="264" t="s">
        <v>1077</v>
      </c>
      <c r="Z248" s="264" t="s">
        <v>1078</v>
      </c>
      <c r="AA248" s="264" t="s">
        <v>1077</v>
      </c>
      <c r="AB248" s="264" t="s">
        <v>1078</v>
      </c>
      <c r="AC248" s="264" t="s">
        <v>1077</v>
      </c>
      <c r="AD248" s="264" t="s">
        <v>1078</v>
      </c>
      <c r="AE248" s="264" t="s">
        <v>1077</v>
      </c>
      <c r="AF248" s="264" t="s">
        <v>1078</v>
      </c>
      <c r="AG248" s="264" t="s">
        <v>1077</v>
      </c>
      <c r="AH248" s="264" t="s">
        <v>1078</v>
      </c>
      <c r="AI248" s="264" t="s">
        <v>1077</v>
      </c>
      <c r="AJ248" s="264" t="s">
        <v>1077</v>
      </c>
      <c r="AK248" s="264" t="s">
        <v>1077</v>
      </c>
      <c r="AL248" s="264" t="s">
        <v>1077</v>
      </c>
      <c r="AM248" s="264" t="s">
        <v>1077</v>
      </c>
      <c r="AN248" s="264" t="s">
        <v>1077</v>
      </c>
      <c r="AO248" s="264" t="s">
        <v>1078</v>
      </c>
      <c r="AP248" s="264" t="s">
        <v>1077</v>
      </c>
      <c r="AQ248" s="289" t="s">
        <v>1169</v>
      </c>
      <c r="AR248" s="265"/>
      <c r="AS248" s="266"/>
      <c r="AT248" s="267" t="s">
        <v>222</v>
      </c>
      <c r="AU248" s="257" t="s">
        <v>2194</v>
      </c>
      <c r="AV248" s="253" t="s">
        <v>1080</v>
      </c>
      <c r="AW248" s="268"/>
      <c r="AX248" s="253"/>
      <c r="AY248" s="253"/>
      <c r="AZ248" s="269"/>
      <c r="BA248" s="261" t="s">
        <v>1082</v>
      </c>
      <c r="BB248" s="252" t="s">
        <v>3162</v>
      </c>
      <c r="BC248" s="270" t="s">
        <v>3165</v>
      </c>
      <c r="BD248" s="261" t="s">
        <v>1085</v>
      </c>
      <c r="BE248" s="260" t="s">
        <v>3128</v>
      </c>
      <c r="BF248" s="252" t="s">
        <v>1386</v>
      </c>
      <c r="BG248" s="252" t="s">
        <v>1390</v>
      </c>
      <c r="BH248" s="252" t="s">
        <v>1082</v>
      </c>
      <c r="BI248" s="252" t="s">
        <v>3129</v>
      </c>
      <c r="BJ248" s="252" t="s">
        <v>1215</v>
      </c>
      <c r="BK248" s="254" t="s">
        <v>1131</v>
      </c>
      <c r="BL248" s="254" t="s">
        <v>1082</v>
      </c>
      <c r="BM248" s="254" t="s">
        <v>1475</v>
      </c>
      <c r="BN248" s="271" t="s">
        <v>3130</v>
      </c>
      <c r="BO248" s="252"/>
      <c r="BP248" s="252"/>
      <c r="BQ248" s="270"/>
    </row>
    <row r="249" spans="1:69" s="272" customFormat="1" ht="121.8" hidden="1">
      <c r="A249" s="251" t="s">
        <v>1080</v>
      </c>
      <c r="B249" s="252" t="s">
        <v>3166</v>
      </c>
      <c r="C249" s="253" t="s">
        <v>485</v>
      </c>
      <c r="D249" s="254" t="s">
        <v>401</v>
      </c>
      <c r="E249" s="254" t="s">
        <v>486</v>
      </c>
      <c r="F249" s="254" t="s">
        <v>1221</v>
      </c>
      <c r="G249" s="255" t="s">
        <v>3167</v>
      </c>
      <c r="H249" s="256" t="s">
        <v>3121</v>
      </c>
      <c r="I249" s="257" t="s">
        <v>3122</v>
      </c>
      <c r="J249" s="254" t="s">
        <v>3123</v>
      </c>
      <c r="K249" s="254" t="s">
        <v>3124</v>
      </c>
      <c r="L249" s="254" t="s">
        <v>3168</v>
      </c>
      <c r="M249" s="255" t="s">
        <v>3169</v>
      </c>
      <c r="N249" s="258" t="s">
        <v>1074</v>
      </c>
      <c r="O249" s="258"/>
      <c r="P249" s="255"/>
      <c r="Q249" s="259" t="s">
        <v>230</v>
      </c>
      <c r="R249" s="252"/>
      <c r="S249" s="261"/>
      <c r="T249" s="273"/>
      <c r="U249" s="263" t="s">
        <v>1078</v>
      </c>
      <c r="V249" s="264" t="s">
        <v>1078</v>
      </c>
      <c r="W249" s="264" t="s">
        <v>1077</v>
      </c>
      <c r="X249" s="264" t="s">
        <v>1078</v>
      </c>
      <c r="Y249" s="264" t="s">
        <v>1077</v>
      </c>
      <c r="Z249" s="264" t="s">
        <v>1078</v>
      </c>
      <c r="AA249" s="264" t="s">
        <v>1077</v>
      </c>
      <c r="AB249" s="264" t="s">
        <v>1078</v>
      </c>
      <c r="AC249" s="264" t="s">
        <v>1077</v>
      </c>
      <c r="AD249" s="264" t="s">
        <v>1078</v>
      </c>
      <c r="AE249" s="264" t="s">
        <v>1077</v>
      </c>
      <c r="AF249" s="264" t="s">
        <v>1078</v>
      </c>
      <c r="AG249" s="264" t="s">
        <v>1077</v>
      </c>
      <c r="AH249" s="264" t="s">
        <v>1078</v>
      </c>
      <c r="AI249" s="264" t="s">
        <v>1077</v>
      </c>
      <c r="AJ249" s="264" t="s">
        <v>1077</v>
      </c>
      <c r="AK249" s="264" t="s">
        <v>1077</v>
      </c>
      <c r="AL249" s="264" t="s">
        <v>1077</v>
      </c>
      <c r="AM249" s="264" t="s">
        <v>1077</v>
      </c>
      <c r="AN249" s="264" t="s">
        <v>1077</v>
      </c>
      <c r="AO249" s="264" t="s">
        <v>1078</v>
      </c>
      <c r="AP249" s="264" t="s">
        <v>1077</v>
      </c>
      <c r="AQ249" s="265" t="s">
        <v>1195</v>
      </c>
      <c r="AR249" s="265" t="s">
        <v>1205</v>
      </c>
      <c r="AS249" s="266"/>
      <c r="AT249" s="267" t="s">
        <v>222</v>
      </c>
      <c r="AU249" s="257" t="s">
        <v>2194</v>
      </c>
      <c r="AV249" s="253" t="s">
        <v>1080</v>
      </c>
      <c r="AW249" s="268"/>
      <c r="AX249" s="253"/>
      <c r="AY249" s="253"/>
      <c r="AZ249" s="269"/>
      <c r="BA249" s="261" t="s">
        <v>1082</v>
      </c>
      <c r="BB249" s="252" t="s">
        <v>3167</v>
      </c>
      <c r="BC249" s="270" t="s">
        <v>3170</v>
      </c>
      <c r="BD249" s="261" t="s">
        <v>1085</v>
      </c>
      <c r="BE249" s="260" t="s">
        <v>3128</v>
      </c>
      <c r="BF249" s="252" t="s">
        <v>1386</v>
      </c>
      <c r="BG249" s="252" t="s">
        <v>1390</v>
      </c>
      <c r="BH249" s="252" t="s">
        <v>1082</v>
      </c>
      <c r="BI249" s="252" t="s">
        <v>3129</v>
      </c>
      <c r="BJ249" s="252" t="s">
        <v>1215</v>
      </c>
      <c r="BK249" s="254" t="s">
        <v>1131</v>
      </c>
      <c r="BL249" s="254" t="s">
        <v>1082</v>
      </c>
      <c r="BM249" s="254" t="s">
        <v>1475</v>
      </c>
      <c r="BN249" s="271" t="s">
        <v>3130</v>
      </c>
      <c r="BO249" s="252"/>
      <c r="BP249" s="252"/>
      <c r="BQ249" s="270"/>
    </row>
    <row r="250" spans="1:69" s="272" customFormat="1" ht="87">
      <c r="A250" s="251" t="s">
        <v>1080</v>
      </c>
      <c r="B250" s="252" t="s">
        <v>3171</v>
      </c>
      <c r="C250" s="253" t="s">
        <v>496</v>
      </c>
      <c r="D250" s="254" t="s">
        <v>497</v>
      </c>
      <c r="E250" s="254" t="s">
        <v>498</v>
      </c>
      <c r="F250" s="254"/>
      <c r="G250" s="255"/>
      <c r="H250" s="256" t="s">
        <v>3172</v>
      </c>
      <c r="I250" s="257" t="s">
        <v>3173</v>
      </c>
      <c r="J250" s="254" t="s">
        <v>3174</v>
      </c>
      <c r="K250" s="254" t="s">
        <v>3175</v>
      </c>
      <c r="L250" s="254"/>
      <c r="M250" s="255"/>
      <c r="N250" s="258" t="s">
        <v>1122</v>
      </c>
      <c r="O250" s="258" t="s">
        <v>1166</v>
      </c>
      <c r="P250" s="255"/>
      <c r="Q250" s="259" t="s">
        <v>225</v>
      </c>
      <c r="R250" s="252" t="s">
        <v>3176</v>
      </c>
      <c r="S250" s="261" t="s">
        <v>225</v>
      </c>
      <c r="T250" s="273" t="s">
        <v>3176</v>
      </c>
      <c r="U250" s="263" t="s">
        <v>1078</v>
      </c>
      <c r="V250" s="264" t="s">
        <v>1078</v>
      </c>
      <c r="W250" s="264" t="s">
        <v>1078</v>
      </c>
      <c r="X250" s="264" t="s">
        <v>1078</v>
      </c>
      <c r="Y250" s="264" t="s">
        <v>1078</v>
      </c>
      <c r="Z250" s="264" t="s">
        <v>1078</v>
      </c>
      <c r="AA250" s="264" t="s">
        <v>1078</v>
      </c>
      <c r="AB250" s="264" t="s">
        <v>1078</v>
      </c>
      <c r="AC250" s="264" t="s">
        <v>1078</v>
      </c>
      <c r="AD250" s="264" t="s">
        <v>1078</v>
      </c>
      <c r="AE250" s="264" t="s">
        <v>1078</v>
      </c>
      <c r="AF250" s="264" t="s">
        <v>1078</v>
      </c>
      <c r="AG250" s="264" t="s">
        <v>1078</v>
      </c>
      <c r="AH250" s="264" t="s">
        <v>1078</v>
      </c>
      <c r="AI250" s="264" t="s">
        <v>1078</v>
      </c>
      <c r="AJ250" s="264" t="s">
        <v>1077</v>
      </c>
      <c r="AK250" s="264" t="s">
        <v>1077</v>
      </c>
      <c r="AL250" s="264" t="s">
        <v>1077</v>
      </c>
      <c r="AM250" s="264" t="s">
        <v>1077</v>
      </c>
      <c r="AN250" s="264" t="s">
        <v>1077</v>
      </c>
      <c r="AO250" s="264" t="s">
        <v>1077</v>
      </c>
      <c r="AP250" s="264" t="s">
        <v>1077</v>
      </c>
      <c r="AQ250" s="265"/>
      <c r="AR250" s="265"/>
      <c r="AS250" s="266"/>
      <c r="AT250" s="267" t="s">
        <v>287</v>
      </c>
      <c r="AU250" s="290" t="s">
        <v>3177</v>
      </c>
      <c r="AV250" s="280" t="s">
        <v>1080</v>
      </c>
      <c r="AW250" s="268"/>
      <c r="AX250" s="253" t="s">
        <v>2345</v>
      </c>
      <c r="AY250" s="253" t="s">
        <v>1089</v>
      </c>
      <c r="AZ250" s="269" t="s">
        <v>3178</v>
      </c>
      <c r="BA250" s="261" t="s">
        <v>1082</v>
      </c>
      <c r="BB250" s="252" t="s">
        <v>3179</v>
      </c>
      <c r="BC250" s="270" t="s">
        <v>3180</v>
      </c>
      <c r="BD250" s="261" t="s">
        <v>1126</v>
      </c>
      <c r="BE250" s="260" t="s">
        <v>3181</v>
      </c>
      <c r="BF250" s="252"/>
      <c r="BG250" s="252" t="s">
        <v>1390</v>
      </c>
      <c r="BH250" s="252" t="s">
        <v>1089</v>
      </c>
      <c r="BI250" s="252"/>
      <c r="BJ250" s="252" t="s">
        <v>1215</v>
      </c>
      <c r="BK250" s="254"/>
      <c r="BL250" s="254" t="s">
        <v>1090</v>
      </c>
      <c r="BM250" s="254"/>
      <c r="BN250" s="271" t="s">
        <v>3182</v>
      </c>
      <c r="BO250" s="252" t="s">
        <v>3183</v>
      </c>
      <c r="BP250" s="252" t="s">
        <v>3184</v>
      </c>
      <c r="BQ250" s="270" t="s">
        <v>3185</v>
      </c>
    </row>
    <row r="251" spans="1:69" s="272" customFormat="1" ht="69.599999999999994" hidden="1">
      <c r="A251" s="251" t="s">
        <v>1080</v>
      </c>
      <c r="B251" s="252" t="s">
        <v>3186</v>
      </c>
      <c r="C251" s="253" t="s">
        <v>500</v>
      </c>
      <c r="D251" s="254" t="s">
        <v>3187</v>
      </c>
      <c r="E251" s="254"/>
      <c r="F251" s="254"/>
      <c r="G251" s="255"/>
      <c r="H251" s="256" t="s">
        <v>3188</v>
      </c>
      <c r="I251" s="257" t="s">
        <v>3189</v>
      </c>
      <c r="J251" s="254" t="s">
        <v>3190</v>
      </c>
      <c r="K251" s="254"/>
      <c r="L251" s="254"/>
      <c r="M251" s="255"/>
      <c r="N251" s="258"/>
      <c r="O251" s="258" t="s">
        <v>1616</v>
      </c>
      <c r="P251" s="255"/>
      <c r="Q251" s="259" t="s">
        <v>895</v>
      </c>
      <c r="R251" s="252"/>
      <c r="S251" s="261" t="s">
        <v>225</v>
      </c>
      <c r="T251" s="262" t="s">
        <v>3191</v>
      </c>
      <c r="U251" s="263" t="s">
        <v>1077</v>
      </c>
      <c r="V251" s="264" t="s">
        <v>1077</v>
      </c>
      <c r="W251" s="264" t="s">
        <v>1078</v>
      </c>
      <c r="X251" s="264" t="s">
        <v>1077</v>
      </c>
      <c r="Y251" s="264" t="s">
        <v>1078</v>
      </c>
      <c r="Z251" s="264" t="s">
        <v>1077</v>
      </c>
      <c r="AA251" s="264" t="s">
        <v>1078</v>
      </c>
      <c r="AB251" s="264" t="s">
        <v>1077</v>
      </c>
      <c r="AC251" s="264" t="s">
        <v>1078</v>
      </c>
      <c r="AD251" s="264" t="s">
        <v>1077</v>
      </c>
      <c r="AE251" s="264" t="s">
        <v>1078</v>
      </c>
      <c r="AF251" s="264" t="s">
        <v>1077</v>
      </c>
      <c r="AG251" s="264" t="s">
        <v>1078</v>
      </c>
      <c r="AH251" s="264" t="s">
        <v>1077</v>
      </c>
      <c r="AI251" s="264" t="s">
        <v>1078</v>
      </c>
      <c r="AJ251" s="264" t="s">
        <v>1077</v>
      </c>
      <c r="AK251" s="264" t="s">
        <v>1077</v>
      </c>
      <c r="AL251" s="264" t="s">
        <v>1194</v>
      </c>
      <c r="AM251" s="264" t="s">
        <v>1077</v>
      </c>
      <c r="AN251" s="264" t="s">
        <v>1077</v>
      </c>
      <c r="AO251" s="264" t="s">
        <v>1077</v>
      </c>
      <c r="AP251" s="264" t="s">
        <v>1077</v>
      </c>
      <c r="AQ251" s="265"/>
      <c r="AR251" s="265"/>
      <c r="AS251" s="266"/>
      <c r="AT251" s="267" t="s">
        <v>254</v>
      </c>
      <c r="AU251" s="257"/>
      <c r="AV251" s="253"/>
      <c r="AW251" s="268"/>
      <c r="AX251" s="253" t="s">
        <v>2345</v>
      </c>
      <c r="AY251" s="253" t="s">
        <v>2557</v>
      </c>
      <c r="AZ251" s="269" t="s">
        <v>1149</v>
      </c>
      <c r="BA251" s="261" t="s">
        <v>1082</v>
      </c>
      <c r="BB251" s="252" t="s">
        <v>3192</v>
      </c>
      <c r="BC251" s="270" t="s">
        <v>3193</v>
      </c>
      <c r="BD251" s="261" t="s">
        <v>1975</v>
      </c>
      <c r="BE251" s="252" t="s">
        <v>3194</v>
      </c>
      <c r="BF251" s="252"/>
      <c r="BG251" s="252" t="s">
        <v>1930</v>
      </c>
      <c r="BH251" s="252" t="s">
        <v>1089</v>
      </c>
      <c r="BI251" s="252"/>
      <c r="BJ251" s="252" t="s">
        <v>2826</v>
      </c>
      <c r="BK251" s="254"/>
      <c r="BL251" s="254" t="s">
        <v>1090</v>
      </c>
      <c r="BM251" s="254"/>
      <c r="BN251" s="271" t="s">
        <v>1155</v>
      </c>
      <c r="BO251" s="252"/>
      <c r="BP251" s="252" t="s">
        <v>3195</v>
      </c>
      <c r="BQ251" s="270" t="s">
        <v>3196</v>
      </c>
    </row>
    <row r="252" spans="1:69" s="272" customFormat="1" ht="174">
      <c r="A252" s="251" t="s">
        <v>1080</v>
      </c>
      <c r="B252" s="252" t="s">
        <v>499</v>
      </c>
      <c r="C252" s="253" t="s">
        <v>500</v>
      </c>
      <c r="D252" s="254" t="s">
        <v>501</v>
      </c>
      <c r="E252" s="254" t="s">
        <v>502</v>
      </c>
      <c r="F252" s="254"/>
      <c r="G252" s="255"/>
      <c r="H252" s="256" t="s">
        <v>3197</v>
      </c>
      <c r="I252" s="257" t="s">
        <v>3198</v>
      </c>
      <c r="J252" s="254" t="s">
        <v>3199</v>
      </c>
      <c r="K252" s="254" t="s">
        <v>3200</v>
      </c>
      <c r="L252" s="254"/>
      <c r="M252" s="255"/>
      <c r="N252" s="258" t="s">
        <v>1074</v>
      </c>
      <c r="O252" s="258" t="s">
        <v>1075</v>
      </c>
      <c r="P252" s="255"/>
      <c r="Q252" s="259" t="s">
        <v>225</v>
      </c>
      <c r="R252" s="262" t="s">
        <v>3201</v>
      </c>
      <c r="S252" s="252" t="s">
        <v>225</v>
      </c>
      <c r="T252" s="260" t="s">
        <v>3201</v>
      </c>
      <c r="U252" s="263" t="s">
        <v>1078</v>
      </c>
      <c r="V252" s="264" t="s">
        <v>1078</v>
      </c>
      <c r="W252" s="264" t="s">
        <v>1078</v>
      </c>
      <c r="X252" s="264" t="s">
        <v>1078</v>
      </c>
      <c r="Y252" s="264" t="s">
        <v>1078</v>
      </c>
      <c r="Z252" s="264" t="s">
        <v>1078</v>
      </c>
      <c r="AA252" s="264" t="s">
        <v>1078</v>
      </c>
      <c r="AB252" s="264" t="s">
        <v>1078</v>
      </c>
      <c r="AC252" s="264" t="s">
        <v>1078</v>
      </c>
      <c r="AD252" s="264" t="s">
        <v>1078</v>
      </c>
      <c r="AE252" s="264" t="s">
        <v>1078</v>
      </c>
      <c r="AF252" s="264" t="s">
        <v>1078</v>
      </c>
      <c r="AG252" s="264" t="s">
        <v>1078</v>
      </c>
      <c r="AH252" s="264" t="s">
        <v>1078</v>
      </c>
      <c r="AI252" s="264" t="s">
        <v>1078</v>
      </c>
      <c r="AJ252" s="264" t="s">
        <v>1077</v>
      </c>
      <c r="AK252" s="264" t="s">
        <v>1077</v>
      </c>
      <c r="AL252" s="264" t="s">
        <v>1077</v>
      </c>
      <c r="AM252" s="264" t="s">
        <v>1077</v>
      </c>
      <c r="AN252" s="264" t="s">
        <v>1077</v>
      </c>
      <c r="AO252" s="264" t="s">
        <v>1078</v>
      </c>
      <c r="AP252" s="264" t="s">
        <v>1078</v>
      </c>
      <c r="AQ252" s="265" t="s">
        <v>1205</v>
      </c>
      <c r="AR252" s="265" t="s">
        <v>1206</v>
      </c>
      <c r="AS252" s="266" t="s">
        <v>3202</v>
      </c>
      <c r="AT252" s="267" t="s">
        <v>503</v>
      </c>
      <c r="AU252" s="257" t="s">
        <v>1386</v>
      </c>
      <c r="AV252" s="253" t="s">
        <v>2557</v>
      </c>
      <c r="AW252" s="268"/>
      <c r="AX252" s="253" t="s">
        <v>1386</v>
      </c>
      <c r="AY252" s="253" t="s">
        <v>2557</v>
      </c>
      <c r="AZ252" s="269"/>
      <c r="BA252" s="261" t="s">
        <v>3203</v>
      </c>
      <c r="BB252" s="252" t="s">
        <v>3204</v>
      </c>
      <c r="BC252" s="270" t="s">
        <v>3205</v>
      </c>
      <c r="BD252" s="261" t="s">
        <v>3206</v>
      </c>
      <c r="BE252" s="252" t="s">
        <v>1386</v>
      </c>
      <c r="BF252" s="252"/>
      <c r="BG252" s="252" t="s">
        <v>1088</v>
      </c>
      <c r="BH252" s="252" t="s">
        <v>3207</v>
      </c>
      <c r="BI252" s="252" t="s">
        <v>3208</v>
      </c>
      <c r="BJ252" s="252" t="s">
        <v>3209</v>
      </c>
      <c r="BK252" s="254"/>
      <c r="BL252" s="254" t="s">
        <v>1082</v>
      </c>
      <c r="BM252" s="254" t="s">
        <v>3210</v>
      </c>
      <c r="BN252" s="271" t="s">
        <v>1386</v>
      </c>
      <c r="BO252" s="252"/>
      <c r="BP252" s="252"/>
      <c r="BQ252" s="270"/>
    </row>
    <row r="253" spans="1:69" s="272" customFormat="1" ht="139.19999999999999" hidden="1">
      <c r="A253" s="251" t="s">
        <v>1080</v>
      </c>
      <c r="B253" s="252" t="s">
        <v>3211</v>
      </c>
      <c r="C253" s="253" t="s">
        <v>505</v>
      </c>
      <c r="D253" s="254" t="s">
        <v>506</v>
      </c>
      <c r="E253" s="254" t="s">
        <v>3212</v>
      </c>
      <c r="F253" s="254"/>
      <c r="G253" s="255"/>
      <c r="H253" s="256" t="s">
        <v>3213</v>
      </c>
      <c r="I253" s="257" t="s">
        <v>3214</v>
      </c>
      <c r="J253" s="254" t="s">
        <v>3215</v>
      </c>
      <c r="K253" s="254" t="s">
        <v>3216</v>
      </c>
      <c r="L253" s="254"/>
      <c r="M253" s="255"/>
      <c r="N253" s="258" t="s">
        <v>1074</v>
      </c>
      <c r="O253" s="258" t="s">
        <v>1075</v>
      </c>
      <c r="P253" s="255"/>
      <c r="Q253" s="259" t="s">
        <v>225</v>
      </c>
      <c r="R253" s="260" t="s">
        <v>3217</v>
      </c>
      <c r="S253" s="261" t="s">
        <v>225</v>
      </c>
      <c r="T253" s="262" t="s">
        <v>3217</v>
      </c>
      <c r="U253" s="263" t="s">
        <v>1077</v>
      </c>
      <c r="V253" s="264" t="s">
        <v>1078</v>
      </c>
      <c r="W253" s="264" t="s">
        <v>1078</v>
      </c>
      <c r="X253" s="264" t="s">
        <v>1078</v>
      </c>
      <c r="Y253" s="264" t="s">
        <v>1078</v>
      </c>
      <c r="Z253" s="264" t="s">
        <v>1078</v>
      </c>
      <c r="AA253" s="264" t="s">
        <v>1078</v>
      </c>
      <c r="AB253" s="264" t="s">
        <v>1078</v>
      </c>
      <c r="AC253" s="264" t="s">
        <v>1078</v>
      </c>
      <c r="AD253" s="264" t="s">
        <v>1078</v>
      </c>
      <c r="AE253" s="264" t="s">
        <v>1078</v>
      </c>
      <c r="AF253" s="264" t="s">
        <v>1078</v>
      </c>
      <c r="AG253" s="264" t="s">
        <v>1078</v>
      </c>
      <c r="AH253" s="264" t="s">
        <v>1078</v>
      </c>
      <c r="AI253" s="264" t="s">
        <v>1078</v>
      </c>
      <c r="AJ253" s="264" t="s">
        <v>1077</v>
      </c>
      <c r="AK253" s="264" t="s">
        <v>1077</v>
      </c>
      <c r="AL253" s="264" t="s">
        <v>1077</v>
      </c>
      <c r="AM253" s="264" t="s">
        <v>1077</v>
      </c>
      <c r="AN253" s="264" t="s">
        <v>1077</v>
      </c>
      <c r="AO253" s="264" t="s">
        <v>1077</v>
      </c>
      <c r="AP253" s="264" t="s">
        <v>1077</v>
      </c>
      <c r="AQ253" s="265"/>
      <c r="AR253" s="265"/>
      <c r="AS253" s="266"/>
      <c r="AT253" s="267" t="s">
        <v>254</v>
      </c>
      <c r="AU253" s="257"/>
      <c r="AV253" s="253"/>
      <c r="AW253" s="268"/>
      <c r="AX253" s="253" t="s">
        <v>3218</v>
      </c>
      <c r="AY253" s="253" t="s">
        <v>1080</v>
      </c>
      <c r="AZ253" s="269"/>
      <c r="BA253" s="261" t="s">
        <v>1082</v>
      </c>
      <c r="BB253" s="252" t="s">
        <v>3212</v>
      </c>
      <c r="BC253" s="270" t="s">
        <v>3219</v>
      </c>
      <c r="BD253" s="261" t="s">
        <v>1104</v>
      </c>
      <c r="BE253" s="252" t="s">
        <v>3220</v>
      </c>
      <c r="BF253" s="252"/>
      <c r="BG253" s="252" t="s">
        <v>1390</v>
      </c>
      <c r="BH253" s="252" t="s">
        <v>1082</v>
      </c>
      <c r="BI253" s="252" t="s">
        <v>3221</v>
      </c>
      <c r="BJ253" s="252" t="s">
        <v>1215</v>
      </c>
      <c r="BK253" s="254" t="s">
        <v>1131</v>
      </c>
      <c r="BL253" s="254" t="s">
        <v>1082</v>
      </c>
      <c r="BM253" s="254" t="s">
        <v>1457</v>
      </c>
      <c r="BN253" s="271" t="s">
        <v>3222</v>
      </c>
      <c r="BO253" s="252"/>
      <c r="BP253" s="252" t="s">
        <v>3223</v>
      </c>
      <c r="BQ253" s="270" t="s">
        <v>3224</v>
      </c>
    </row>
    <row r="254" spans="1:69" s="272" customFormat="1" ht="144">
      <c r="A254" s="251" t="s">
        <v>1080</v>
      </c>
      <c r="B254" s="252" t="s">
        <v>3225</v>
      </c>
      <c r="C254" s="253" t="s">
        <v>505</v>
      </c>
      <c r="D254" s="254" t="s">
        <v>506</v>
      </c>
      <c r="E254" s="254" t="s">
        <v>507</v>
      </c>
      <c r="F254" s="254"/>
      <c r="G254" s="255"/>
      <c r="H254" s="256" t="s">
        <v>3213</v>
      </c>
      <c r="I254" s="257" t="s">
        <v>3214</v>
      </c>
      <c r="J254" s="254" t="s">
        <v>3226</v>
      </c>
      <c r="K254" s="254" t="s">
        <v>3227</v>
      </c>
      <c r="L254" s="254"/>
      <c r="M254" s="255"/>
      <c r="N254" s="258" t="s">
        <v>1074</v>
      </c>
      <c r="O254" s="258" t="s">
        <v>1075</v>
      </c>
      <c r="P254" s="255"/>
      <c r="Q254" s="259" t="s">
        <v>225</v>
      </c>
      <c r="R254" s="260" t="s">
        <v>3228</v>
      </c>
      <c r="S254" s="261" t="s">
        <v>225</v>
      </c>
      <c r="T254" s="262" t="s">
        <v>3228</v>
      </c>
      <c r="U254" s="263" t="s">
        <v>1078</v>
      </c>
      <c r="V254" s="264" t="s">
        <v>1078</v>
      </c>
      <c r="W254" s="264" t="s">
        <v>1078</v>
      </c>
      <c r="X254" s="264" t="s">
        <v>1078</v>
      </c>
      <c r="Y254" s="264" t="s">
        <v>1078</v>
      </c>
      <c r="Z254" s="264" t="s">
        <v>1078</v>
      </c>
      <c r="AA254" s="264" t="s">
        <v>1078</v>
      </c>
      <c r="AB254" s="264" t="s">
        <v>1078</v>
      </c>
      <c r="AC254" s="264" t="s">
        <v>1078</v>
      </c>
      <c r="AD254" s="264" t="s">
        <v>1078</v>
      </c>
      <c r="AE254" s="264" t="s">
        <v>1078</v>
      </c>
      <c r="AF254" s="264" t="s">
        <v>1078</v>
      </c>
      <c r="AG254" s="264" t="s">
        <v>1078</v>
      </c>
      <c r="AH254" s="264" t="s">
        <v>1078</v>
      </c>
      <c r="AI254" s="264" t="s">
        <v>1078</v>
      </c>
      <c r="AJ254" s="264" t="s">
        <v>1078</v>
      </c>
      <c r="AK254" s="264" t="s">
        <v>1194</v>
      </c>
      <c r="AL254" s="264" t="s">
        <v>1194</v>
      </c>
      <c r="AM254" s="264" t="s">
        <v>1078</v>
      </c>
      <c r="AN254" s="264" t="s">
        <v>1078</v>
      </c>
      <c r="AO254" s="264" t="s">
        <v>1078</v>
      </c>
      <c r="AP254" s="264" t="s">
        <v>1078</v>
      </c>
      <c r="AQ254" s="265" t="s">
        <v>1146</v>
      </c>
      <c r="AR254" s="265"/>
      <c r="AS254" s="266"/>
      <c r="AT254" s="267" t="s">
        <v>254</v>
      </c>
      <c r="AU254" s="257"/>
      <c r="AV254" s="253"/>
      <c r="AW254" s="268"/>
      <c r="AX254" s="253" t="s">
        <v>3218</v>
      </c>
      <c r="AY254" s="253" t="s">
        <v>1080</v>
      </c>
      <c r="AZ254" s="269"/>
      <c r="BA254" s="261" t="s">
        <v>1082</v>
      </c>
      <c r="BB254" s="252" t="s">
        <v>3229</v>
      </c>
      <c r="BC254" s="270" t="s">
        <v>3230</v>
      </c>
      <c r="BD254" s="261" t="s">
        <v>1104</v>
      </c>
      <c r="BE254" s="252" t="s">
        <v>3220</v>
      </c>
      <c r="BF254" s="252"/>
      <c r="BG254" s="252" t="s">
        <v>1390</v>
      </c>
      <c r="BH254" s="252" t="s">
        <v>1082</v>
      </c>
      <c r="BI254" s="252" t="s">
        <v>3221</v>
      </c>
      <c r="BJ254" s="252" t="s">
        <v>1215</v>
      </c>
      <c r="BK254" s="254" t="s">
        <v>1131</v>
      </c>
      <c r="BL254" s="254" t="s">
        <v>1082</v>
      </c>
      <c r="BM254" s="254" t="s">
        <v>1457</v>
      </c>
      <c r="BN254" s="271" t="s">
        <v>3222</v>
      </c>
      <c r="BO254" s="252"/>
      <c r="BP254" s="252" t="s">
        <v>3223</v>
      </c>
      <c r="BQ254" s="270" t="s">
        <v>3224</v>
      </c>
    </row>
    <row r="255" spans="1:69" s="272" customFormat="1" ht="139.19999999999999">
      <c r="A255" s="251" t="s">
        <v>1080</v>
      </c>
      <c r="B255" s="252" t="s">
        <v>508</v>
      </c>
      <c r="C255" s="253" t="s">
        <v>505</v>
      </c>
      <c r="D255" s="254" t="s">
        <v>506</v>
      </c>
      <c r="E255" s="254" t="s">
        <v>509</v>
      </c>
      <c r="F255" s="254"/>
      <c r="G255" s="255"/>
      <c r="H255" s="256" t="s">
        <v>3213</v>
      </c>
      <c r="I255" s="257" t="s">
        <v>3214</v>
      </c>
      <c r="J255" s="254" t="s">
        <v>3226</v>
      </c>
      <c r="K255" s="254" t="s">
        <v>3231</v>
      </c>
      <c r="L255" s="254"/>
      <c r="M255" s="255"/>
      <c r="N255" s="258" t="s">
        <v>1122</v>
      </c>
      <c r="O255" s="258" t="s">
        <v>1166</v>
      </c>
      <c r="P255" s="255"/>
      <c r="Q255" s="259" t="s">
        <v>225</v>
      </c>
      <c r="R255" s="260" t="s">
        <v>3232</v>
      </c>
      <c r="S255" s="261" t="s">
        <v>225</v>
      </c>
      <c r="T255" s="262" t="s">
        <v>3232</v>
      </c>
      <c r="U255" s="263" t="s">
        <v>1078</v>
      </c>
      <c r="V255" s="264" t="s">
        <v>1078</v>
      </c>
      <c r="W255" s="264" t="s">
        <v>1078</v>
      </c>
      <c r="X255" s="264" t="s">
        <v>1078</v>
      </c>
      <c r="Y255" s="264" t="s">
        <v>1078</v>
      </c>
      <c r="Z255" s="264" t="s">
        <v>1078</v>
      </c>
      <c r="AA255" s="264" t="s">
        <v>1078</v>
      </c>
      <c r="AB255" s="264" t="s">
        <v>1078</v>
      </c>
      <c r="AC255" s="264" t="s">
        <v>1078</v>
      </c>
      <c r="AD255" s="264" t="s">
        <v>1078</v>
      </c>
      <c r="AE255" s="264" t="s">
        <v>1078</v>
      </c>
      <c r="AF255" s="264" t="s">
        <v>1078</v>
      </c>
      <c r="AG255" s="264" t="s">
        <v>1078</v>
      </c>
      <c r="AH255" s="264" t="s">
        <v>1078</v>
      </c>
      <c r="AI255" s="264" t="s">
        <v>1078</v>
      </c>
      <c r="AJ255" s="264" t="s">
        <v>1077</v>
      </c>
      <c r="AK255" s="264" t="s">
        <v>1077</v>
      </c>
      <c r="AL255" s="264" t="s">
        <v>1077</v>
      </c>
      <c r="AM255" s="264" t="s">
        <v>1077</v>
      </c>
      <c r="AN255" s="264" t="s">
        <v>1077</v>
      </c>
      <c r="AO255" s="264" t="s">
        <v>1077</v>
      </c>
      <c r="AP255" s="264" t="s">
        <v>1077</v>
      </c>
      <c r="AQ255" s="265"/>
      <c r="AR255" s="265"/>
      <c r="AS255" s="266"/>
      <c r="AT255" s="267" t="s">
        <v>254</v>
      </c>
      <c r="AU255" s="257"/>
      <c r="AV255" s="253"/>
      <c r="AW255" s="268"/>
      <c r="AX255" s="253" t="s">
        <v>3218</v>
      </c>
      <c r="AY255" s="253" t="s">
        <v>1080</v>
      </c>
      <c r="AZ255" s="269"/>
      <c r="BA255" s="261" t="s">
        <v>1082</v>
      </c>
      <c r="BB255" s="252" t="s">
        <v>3233</v>
      </c>
      <c r="BC255" s="270" t="s">
        <v>3234</v>
      </c>
      <c r="BD255" s="261" t="s">
        <v>1104</v>
      </c>
      <c r="BE255" s="252" t="s">
        <v>3220</v>
      </c>
      <c r="BF255" s="252"/>
      <c r="BG255" s="252" t="s">
        <v>1390</v>
      </c>
      <c r="BH255" s="252" t="s">
        <v>1082</v>
      </c>
      <c r="BI255" s="252" t="s">
        <v>3221</v>
      </c>
      <c r="BJ255" s="252" t="s">
        <v>1215</v>
      </c>
      <c r="BK255" s="254" t="s">
        <v>1131</v>
      </c>
      <c r="BL255" s="254" t="s">
        <v>1082</v>
      </c>
      <c r="BM255" s="254" t="s">
        <v>1457</v>
      </c>
      <c r="BN255" s="271" t="s">
        <v>3222</v>
      </c>
      <c r="BO255" s="252"/>
      <c r="BP255" s="252" t="s">
        <v>3223</v>
      </c>
      <c r="BQ255" s="270" t="s">
        <v>3224</v>
      </c>
    </row>
    <row r="256" spans="1:69" s="272" customFormat="1" ht="139.19999999999999" hidden="1">
      <c r="A256" s="251" t="s">
        <v>1068</v>
      </c>
      <c r="B256" s="252" t="s">
        <v>510</v>
      </c>
      <c r="C256" s="253" t="s">
        <v>505</v>
      </c>
      <c r="D256" s="254" t="s">
        <v>511</v>
      </c>
      <c r="E256" s="254" t="s">
        <v>512</v>
      </c>
      <c r="F256" s="254"/>
      <c r="G256" s="255"/>
      <c r="H256" s="256" t="s">
        <v>3235</v>
      </c>
      <c r="I256" s="257" t="s">
        <v>3214</v>
      </c>
      <c r="J256" s="254" t="s">
        <v>3236</v>
      </c>
      <c r="K256" s="254" t="s">
        <v>3237</v>
      </c>
      <c r="L256" s="254"/>
      <c r="M256" s="255"/>
      <c r="N256" s="258" t="s">
        <v>1122</v>
      </c>
      <c r="O256" s="258"/>
      <c r="P256" s="255"/>
      <c r="Q256" s="259" t="s">
        <v>225</v>
      </c>
      <c r="R256" s="260" t="s">
        <v>3238</v>
      </c>
      <c r="S256" s="261" t="s">
        <v>1124</v>
      </c>
      <c r="T256" s="273"/>
      <c r="U256" s="263" t="s">
        <v>1078</v>
      </c>
      <c r="V256" s="264" t="s">
        <v>1078</v>
      </c>
      <c r="W256" s="264" t="s">
        <v>1077</v>
      </c>
      <c r="X256" s="264" t="s">
        <v>1078</v>
      </c>
      <c r="Y256" s="264" t="s">
        <v>1077</v>
      </c>
      <c r="Z256" s="264" t="s">
        <v>1078</v>
      </c>
      <c r="AA256" s="264" t="s">
        <v>1077</v>
      </c>
      <c r="AB256" s="264" t="s">
        <v>1078</v>
      </c>
      <c r="AC256" s="264" t="s">
        <v>1077</v>
      </c>
      <c r="AD256" s="264" t="s">
        <v>1078</v>
      </c>
      <c r="AE256" s="264" t="s">
        <v>1077</v>
      </c>
      <c r="AF256" s="264" t="s">
        <v>1078</v>
      </c>
      <c r="AG256" s="264" t="s">
        <v>1077</v>
      </c>
      <c r="AH256" s="264" t="s">
        <v>1078</v>
      </c>
      <c r="AI256" s="264" t="s">
        <v>1077</v>
      </c>
      <c r="AJ256" s="264" t="s">
        <v>1078</v>
      </c>
      <c r="AK256" s="264" t="s">
        <v>1077</v>
      </c>
      <c r="AL256" s="264" t="s">
        <v>1077</v>
      </c>
      <c r="AM256" s="264" t="s">
        <v>1077</v>
      </c>
      <c r="AN256" s="264" t="s">
        <v>1077</v>
      </c>
      <c r="AO256" s="264" t="s">
        <v>1078</v>
      </c>
      <c r="AP256" s="264" t="s">
        <v>1077</v>
      </c>
      <c r="AQ256" s="265" t="s">
        <v>1205</v>
      </c>
      <c r="AR256" s="265" t="s">
        <v>1206</v>
      </c>
      <c r="AS256" s="266" t="s">
        <v>3239</v>
      </c>
      <c r="AT256" s="267" t="s">
        <v>254</v>
      </c>
      <c r="AU256" s="257"/>
      <c r="AV256" s="253"/>
      <c r="AW256" s="268"/>
      <c r="AX256" s="253" t="s">
        <v>3218</v>
      </c>
      <c r="AY256" s="253" t="s">
        <v>1080</v>
      </c>
      <c r="AZ256" s="269"/>
      <c r="BA256" s="261" t="s">
        <v>1082</v>
      </c>
      <c r="BB256" s="252" t="s">
        <v>3240</v>
      </c>
      <c r="BC256" s="270" t="s">
        <v>3241</v>
      </c>
      <c r="BD256" s="261" t="s">
        <v>1104</v>
      </c>
      <c r="BE256" s="252" t="s">
        <v>3220</v>
      </c>
      <c r="BF256" s="252"/>
      <c r="BG256" s="252" t="s">
        <v>1390</v>
      </c>
      <c r="BH256" s="252" t="s">
        <v>1082</v>
      </c>
      <c r="BI256" s="252" t="s">
        <v>3221</v>
      </c>
      <c r="BJ256" s="252" t="s">
        <v>1130</v>
      </c>
      <c r="BK256" s="254" t="s">
        <v>1131</v>
      </c>
      <c r="BL256" s="254" t="s">
        <v>1082</v>
      </c>
      <c r="BM256" s="254" t="s">
        <v>1457</v>
      </c>
      <c r="BN256" s="271" t="s">
        <v>3222</v>
      </c>
      <c r="BO256" s="252"/>
      <c r="BP256" s="252" t="s">
        <v>3242</v>
      </c>
      <c r="BQ256" s="270" t="s">
        <v>3243</v>
      </c>
    </row>
    <row r="257" spans="1:69" s="272" customFormat="1" ht="226.2" hidden="1">
      <c r="A257" s="251" t="s">
        <v>1080</v>
      </c>
      <c r="B257" s="252" t="s">
        <v>3244</v>
      </c>
      <c r="C257" s="253" t="s">
        <v>505</v>
      </c>
      <c r="D257" s="254" t="s">
        <v>3245</v>
      </c>
      <c r="E257" s="254" t="s">
        <v>3246</v>
      </c>
      <c r="F257" s="254"/>
      <c r="G257" s="255"/>
      <c r="H257" s="256" t="s">
        <v>3247</v>
      </c>
      <c r="I257" s="257" t="s">
        <v>3214</v>
      </c>
      <c r="J257" s="254" t="s">
        <v>3248</v>
      </c>
      <c r="K257" s="254" t="s">
        <v>3249</v>
      </c>
      <c r="L257" s="254" t="s">
        <v>3250</v>
      </c>
      <c r="M257" s="255"/>
      <c r="N257" s="258"/>
      <c r="O257" s="258" t="s">
        <v>1166</v>
      </c>
      <c r="P257" s="255"/>
      <c r="Q257" s="259" t="s">
        <v>895</v>
      </c>
      <c r="R257" s="252"/>
      <c r="S257" s="261" t="s">
        <v>464</v>
      </c>
      <c r="T257" s="262" t="s">
        <v>3247</v>
      </c>
      <c r="U257" s="263" t="s">
        <v>1077</v>
      </c>
      <c r="V257" s="264" t="s">
        <v>1077</v>
      </c>
      <c r="W257" s="264" t="s">
        <v>1078</v>
      </c>
      <c r="X257" s="264" t="s">
        <v>1077</v>
      </c>
      <c r="Y257" s="264" t="s">
        <v>1078</v>
      </c>
      <c r="Z257" s="264" t="s">
        <v>1077</v>
      </c>
      <c r="AA257" s="264" t="s">
        <v>1078</v>
      </c>
      <c r="AB257" s="264" t="s">
        <v>1077</v>
      </c>
      <c r="AC257" s="264" t="s">
        <v>1078</v>
      </c>
      <c r="AD257" s="264" t="s">
        <v>1077</v>
      </c>
      <c r="AE257" s="264" t="s">
        <v>1078</v>
      </c>
      <c r="AF257" s="264" t="s">
        <v>1077</v>
      </c>
      <c r="AG257" s="264" t="s">
        <v>1078</v>
      </c>
      <c r="AH257" s="264" t="s">
        <v>1077</v>
      </c>
      <c r="AI257" s="264" t="s">
        <v>1078</v>
      </c>
      <c r="AJ257" s="264" t="s">
        <v>1077</v>
      </c>
      <c r="AK257" s="264" t="s">
        <v>1077</v>
      </c>
      <c r="AL257" s="264" t="s">
        <v>1077</v>
      </c>
      <c r="AM257" s="264" t="s">
        <v>1077</v>
      </c>
      <c r="AN257" s="264" t="s">
        <v>1077</v>
      </c>
      <c r="AO257" s="264" t="s">
        <v>1077</v>
      </c>
      <c r="AP257" s="264" t="s">
        <v>1078</v>
      </c>
      <c r="AQ257" s="265" t="s">
        <v>1340</v>
      </c>
      <c r="AR257" s="265" t="s">
        <v>1146</v>
      </c>
      <c r="AS257" s="266" t="s">
        <v>3251</v>
      </c>
      <c r="AT257" s="267" t="s">
        <v>254</v>
      </c>
      <c r="AU257" s="257"/>
      <c r="AV257" s="253"/>
      <c r="AW257" s="268"/>
      <c r="AX257" s="253" t="s">
        <v>3218</v>
      </c>
      <c r="AY257" s="253" t="s">
        <v>1080</v>
      </c>
      <c r="AZ257" s="269"/>
      <c r="BA257" s="261" t="s">
        <v>1082</v>
      </c>
      <c r="BB257" s="252" t="s">
        <v>3252</v>
      </c>
      <c r="BC257" s="270" t="s">
        <v>3253</v>
      </c>
      <c r="BD257" s="261" t="s">
        <v>1104</v>
      </c>
      <c r="BE257" s="252" t="s">
        <v>3254</v>
      </c>
      <c r="BF257" s="252"/>
      <c r="BG257" s="252" t="s">
        <v>1390</v>
      </c>
      <c r="BH257" s="252" t="s">
        <v>1082</v>
      </c>
      <c r="BI257" s="252" t="s">
        <v>3221</v>
      </c>
      <c r="BJ257" s="252" t="s">
        <v>1130</v>
      </c>
      <c r="BK257" s="254" t="s">
        <v>1131</v>
      </c>
      <c r="BL257" s="254" t="s">
        <v>1082</v>
      </c>
      <c r="BM257" s="254" t="s">
        <v>1457</v>
      </c>
      <c r="BN257" s="271" t="s">
        <v>3222</v>
      </c>
      <c r="BO257" s="252"/>
      <c r="BP257" s="252" t="s">
        <v>3242</v>
      </c>
      <c r="BQ257" s="270" t="s">
        <v>3255</v>
      </c>
    </row>
    <row r="258" spans="1:69" s="272" customFormat="1" ht="139.19999999999999" hidden="1">
      <c r="A258" s="251" t="s">
        <v>1080</v>
      </c>
      <c r="B258" s="252" t="s">
        <v>3256</v>
      </c>
      <c r="C258" s="253" t="s">
        <v>505</v>
      </c>
      <c r="D258" s="254" t="s">
        <v>3257</v>
      </c>
      <c r="E258" s="254" t="s">
        <v>3258</v>
      </c>
      <c r="F258" s="254"/>
      <c r="G258" s="255" t="s">
        <v>3259</v>
      </c>
      <c r="H258" s="256" t="s">
        <v>3260</v>
      </c>
      <c r="I258" s="257" t="s">
        <v>3214</v>
      </c>
      <c r="J258" s="291" t="s">
        <v>3248</v>
      </c>
      <c r="K258" s="254" t="s">
        <v>3261</v>
      </c>
      <c r="L258" s="254"/>
      <c r="M258" s="255" t="s">
        <v>3262</v>
      </c>
      <c r="N258" s="258"/>
      <c r="O258" s="258" t="s">
        <v>1075</v>
      </c>
      <c r="P258" s="255" t="s">
        <v>3263</v>
      </c>
      <c r="Q258" s="259" t="s">
        <v>895</v>
      </c>
      <c r="R258" s="252"/>
      <c r="S258" s="261" t="s">
        <v>464</v>
      </c>
      <c r="T258" s="262" t="s">
        <v>3260</v>
      </c>
      <c r="U258" s="263" t="s">
        <v>1077</v>
      </c>
      <c r="V258" s="263" t="s">
        <v>1077</v>
      </c>
      <c r="W258" s="264" t="s">
        <v>1078</v>
      </c>
      <c r="X258" s="264" t="s">
        <v>1077</v>
      </c>
      <c r="Y258" s="264" t="s">
        <v>1078</v>
      </c>
      <c r="Z258" s="264" t="s">
        <v>1077</v>
      </c>
      <c r="AA258" s="264" t="s">
        <v>1078</v>
      </c>
      <c r="AB258" s="264" t="s">
        <v>1077</v>
      </c>
      <c r="AC258" s="264" t="s">
        <v>1078</v>
      </c>
      <c r="AD258" s="264" t="s">
        <v>1077</v>
      </c>
      <c r="AE258" s="264" t="s">
        <v>1078</v>
      </c>
      <c r="AF258" s="264" t="s">
        <v>1077</v>
      </c>
      <c r="AG258" s="264" t="s">
        <v>1078</v>
      </c>
      <c r="AH258" s="264" t="s">
        <v>1077</v>
      </c>
      <c r="AI258" s="264" t="s">
        <v>1078</v>
      </c>
      <c r="AJ258" s="264" t="s">
        <v>1077</v>
      </c>
      <c r="AK258" s="264" t="s">
        <v>1077</v>
      </c>
      <c r="AL258" s="264" t="s">
        <v>1194</v>
      </c>
      <c r="AM258" s="264" t="s">
        <v>1077</v>
      </c>
      <c r="AN258" s="264" t="s">
        <v>1077</v>
      </c>
      <c r="AO258" s="264" t="s">
        <v>1077</v>
      </c>
      <c r="AP258" s="264" t="s">
        <v>1078</v>
      </c>
      <c r="AQ258" s="265" t="s">
        <v>1195</v>
      </c>
      <c r="AR258" s="265" t="s">
        <v>1180</v>
      </c>
      <c r="AS258" s="266" t="s">
        <v>3264</v>
      </c>
      <c r="AT258" s="267" t="s">
        <v>254</v>
      </c>
      <c r="AU258" s="257"/>
      <c r="AV258" s="253"/>
      <c r="AW258" s="268"/>
      <c r="AX258" s="253" t="s">
        <v>3218</v>
      </c>
      <c r="AY258" s="253" t="s">
        <v>1080</v>
      </c>
      <c r="AZ258" s="269"/>
      <c r="BA258" s="261" t="s">
        <v>1082</v>
      </c>
      <c r="BB258" s="252" t="s">
        <v>3265</v>
      </c>
      <c r="BC258" s="270" t="s">
        <v>3266</v>
      </c>
      <c r="BD258" s="261" t="s">
        <v>1104</v>
      </c>
      <c r="BE258" s="252" t="s">
        <v>3254</v>
      </c>
      <c r="BF258" s="252"/>
      <c r="BG258" s="252" t="s">
        <v>1390</v>
      </c>
      <c r="BH258" s="252" t="s">
        <v>1082</v>
      </c>
      <c r="BI258" s="252" t="s">
        <v>3221</v>
      </c>
      <c r="BJ258" s="252" t="s">
        <v>1130</v>
      </c>
      <c r="BK258" s="254" t="s">
        <v>1131</v>
      </c>
      <c r="BL258" s="254" t="s">
        <v>1082</v>
      </c>
      <c r="BM258" s="254" t="s">
        <v>1457</v>
      </c>
      <c r="BN258" s="271" t="s">
        <v>3222</v>
      </c>
      <c r="BO258" s="252" t="s">
        <v>3267</v>
      </c>
      <c r="BP258" s="252" t="s">
        <v>3268</v>
      </c>
      <c r="BQ258" s="270" t="s">
        <v>3269</v>
      </c>
    </row>
    <row r="259" spans="1:69" s="272" customFormat="1" ht="139.19999999999999" hidden="1">
      <c r="A259" s="251" t="s">
        <v>1080</v>
      </c>
      <c r="B259" s="252" t="s">
        <v>3270</v>
      </c>
      <c r="C259" s="253" t="s">
        <v>505</v>
      </c>
      <c r="D259" s="254" t="s">
        <v>3271</v>
      </c>
      <c r="E259" s="254" t="s">
        <v>3272</v>
      </c>
      <c r="F259" s="254" t="s">
        <v>3273</v>
      </c>
      <c r="G259" s="255"/>
      <c r="H259" s="256" t="s">
        <v>3274</v>
      </c>
      <c r="I259" s="257" t="s">
        <v>3214</v>
      </c>
      <c r="J259" s="254" t="s">
        <v>3275</v>
      </c>
      <c r="K259" s="254" t="s">
        <v>3276</v>
      </c>
      <c r="L259" s="254" t="s">
        <v>3277</v>
      </c>
      <c r="M259" s="255"/>
      <c r="N259" s="258" t="s">
        <v>1122</v>
      </c>
      <c r="O259" s="258"/>
      <c r="P259" s="255"/>
      <c r="Q259" s="259" t="s">
        <v>230</v>
      </c>
      <c r="R259" s="252"/>
      <c r="S259" s="261" t="s">
        <v>1124</v>
      </c>
      <c r="T259" s="273"/>
      <c r="U259" s="263" t="s">
        <v>1077</v>
      </c>
      <c r="V259" s="264" t="s">
        <v>1078</v>
      </c>
      <c r="W259" s="264" t="s">
        <v>1077</v>
      </c>
      <c r="X259" s="264" t="s">
        <v>1078</v>
      </c>
      <c r="Y259" s="264" t="s">
        <v>1077</v>
      </c>
      <c r="Z259" s="264" t="s">
        <v>1078</v>
      </c>
      <c r="AA259" s="264" t="s">
        <v>1077</v>
      </c>
      <c r="AB259" s="264" t="s">
        <v>1077</v>
      </c>
      <c r="AC259" s="264" t="s">
        <v>1077</v>
      </c>
      <c r="AD259" s="264" t="s">
        <v>1077</v>
      </c>
      <c r="AE259" s="264" t="s">
        <v>1077</v>
      </c>
      <c r="AF259" s="264" t="s">
        <v>1078</v>
      </c>
      <c r="AG259" s="264" t="s">
        <v>1077</v>
      </c>
      <c r="AH259" s="264" t="s">
        <v>1078</v>
      </c>
      <c r="AI259" s="264" t="s">
        <v>1077</v>
      </c>
      <c r="AJ259" s="264" t="s">
        <v>1077</v>
      </c>
      <c r="AK259" s="264" t="s">
        <v>1077</v>
      </c>
      <c r="AL259" s="264" t="s">
        <v>1077</v>
      </c>
      <c r="AM259" s="264" t="s">
        <v>1077</v>
      </c>
      <c r="AN259" s="264" t="s">
        <v>1077</v>
      </c>
      <c r="AO259" s="264" t="s">
        <v>1194</v>
      </c>
      <c r="AP259" s="264" t="s">
        <v>1077</v>
      </c>
      <c r="AQ259" s="265"/>
      <c r="AR259" s="265"/>
      <c r="AS259" s="266"/>
      <c r="AT259" s="267" t="s">
        <v>254</v>
      </c>
      <c r="AU259" s="257"/>
      <c r="AV259" s="253"/>
      <c r="AW259" s="268"/>
      <c r="AX259" s="253" t="s">
        <v>3218</v>
      </c>
      <c r="AY259" s="253" t="s">
        <v>1080</v>
      </c>
      <c r="AZ259" s="269"/>
      <c r="BA259" s="261" t="s">
        <v>1082</v>
      </c>
      <c r="BB259" s="252" t="s">
        <v>3278</v>
      </c>
      <c r="BC259" s="270" t="s">
        <v>3279</v>
      </c>
      <c r="BD259" s="261" t="s">
        <v>1104</v>
      </c>
      <c r="BE259" s="252" t="s">
        <v>3220</v>
      </c>
      <c r="BF259" s="252"/>
      <c r="BG259" s="252" t="s">
        <v>1390</v>
      </c>
      <c r="BH259" s="252" t="s">
        <v>1082</v>
      </c>
      <c r="BI259" s="252" t="s">
        <v>3221</v>
      </c>
      <c r="BJ259" s="252" t="s">
        <v>1215</v>
      </c>
      <c r="BK259" s="254" t="s">
        <v>1131</v>
      </c>
      <c r="BL259" s="254" t="s">
        <v>1082</v>
      </c>
      <c r="BM259" s="254" t="s">
        <v>1457</v>
      </c>
      <c r="BN259" s="271" t="s">
        <v>3222</v>
      </c>
      <c r="BO259" s="252"/>
      <c r="BP259" s="252" t="s">
        <v>3280</v>
      </c>
      <c r="BQ259" s="270" t="s">
        <v>3281</v>
      </c>
    </row>
    <row r="260" spans="1:69" s="272" customFormat="1" ht="243.6">
      <c r="A260" s="251" t="s">
        <v>1080</v>
      </c>
      <c r="B260" s="252" t="s">
        <v>513</v>
      </c>
      <c r="C260" s="253" t="s">
        <v>505</v>
      </c>
      <c r="D260" s="254" t="s">
        <v>514</v>
      </c>
      <c r="E260" s="254" t="s">
        <v>515</v>
      </c>
      <c r="F260" s="254"/>
      <c r="G260" s="255"/>
      <c r="H260" s="256" t="s">
        <v>3282</v>
      </c>
      <c r="I260" s="257" t="s">
        <v>3214</v>
      </c>
      <c r="J260" s="254" t="s">
        <v>3226</v>
      </c>
      <c r="K260" s="254" t="s">
        <v>3283</v>
      </c>
      <c r="L260" s="254"/>
      <c r="M260" s="255"/>
      <c r="N260" s="258" t="s">
        <v>1122</v>
      </c>
      <c r="O260" s="258" t="s">
        <v>1166</v>
      </c>
      <c r="P260" s="255" t="s">
        <v>3284</v>
      </c>
      <c r="Q260" s="259" t="s">
        <v>225</v>
      </c>
      <c r="R260" s="260" t="s">
        <v>3285</v>
      </c>
      <c r="S260" s="261" t="s">
        <v>225</v>
      </c>
      <c r="T260" s="262" t="s">
        <v>3285</v>
      </c>
      <c r="U260" s="263" t="s">
        <v>1078</v>
      </c>
      <c r="V260" s="264" t="s">
        <v>1078</v>
      </c>
      <c r="W260" s="264" t="s">
        <v>1078</v>
      </c>
      <c r="X260" s="264" t="s">
        <v>1078</v>
      </c>
      <c r="Y260" s="264" t="s">
        <v>1078</v>
      </c>
      <c r="Z260" s="264" t="s">
        <v>1078</v>
      </c>
      <c r="AA260" s="264" t="s">
        <v>1078</v>
      </c>
      <c r="AB260" s="264" t="s">
        <v>1078</v>
      </c>
      <c r="AC260" s="264" t="s">
        <v>1078</v>
      </c>
      <c r="AD260" s="264" t="s">
        <v>1078</v>
      </c>
      <c r="AE260" s="264" t="s">
        <v>1078</v>
      </c>
      <c r="AF260" s="264" t="s">
        <v>1078</v>
      </c>
      <c r="AG260" s="264" t="s">
        <v>1078</v>
      </c>
      <c r="AH260" s="264" t="s">
        <v>1078</v>
      </c>
      <c r="AI260" s="264" t="s">
        <v>1078</v>
      </c>
      <c r="AJ260" s="264" t="s">
        <v>1077</v>
      </c>
      <c r="AK260" s="264" t="s">
        <v>1077</v>
      </c>
      <c r="AL260" s="264" t="s">
        <v>1077</v>
      </c>
      <c r="AM260" s="264" t="s">
        <v>1077</v>
      </c>
      <c r="AN260" s="264" t="s">
        <v>1077</v>
      </c>
      <c r="AO260" s="264" t="s">
        <v>1078</v>
      </c>
      <c r="AP260" s="264" t="s">
        <v>1078</v>
      </c>
      <c r="AQ260" s="265" t="s">
        <v>1206</v>
      </c>
      <c r="AR260" s="265" t="s">
        <v>1195</v>
      </c>
      <c r="AS260" s="266" t="s">
        <v>3286</v>
      </c>
      <c r="AT260" s="267" t="s">
        <v>254</v>
      </c>
      <c r="AU260" s="257"/>
      <c r="AV260" s="253"/>
      <c r="AW260" s="268"/>
      <c r="AX260" s="253" t="s">
        <v>3218</v>
      </c>
      <c r="AY260" s="253" t="s">
        <v>1080</v>
      </c>
      <c r="AZ260" s="269"/>
      <c r="BA260" s="261" t="s">
        <v>1082</v>
      </c>
      <c r="BB260" s="252" t="s">
        <v>3287</v>
      </c>
      <c r="BC260" s="270" t="s">
        <v>3288</v>
      </c>
      <c r="BD260" s="261" t="s">
        <v>1104</v>
      </c>
      <c r="BE260" s="252" t="s">
        <v>3220</v>
      </c>
      <c r="BF260" s="252"/>
      <c r="BG260" s="252" t="s">
        <v>1390</v>
      </c>
      <c r="BH260" s="252" t="s">
        <v>1082</v>
      </c>
      <c r="BI260" s="252" t="s">
        <v>3221</v>
      </c>
      <c r="BJ260" s="252" t="s">
        <v>1215</v>
      </c>
      <c r="BK260" s="254" t="s">
        <v>1131</v>
      </c>
      <c r="BL260" s="254" t="s">
        <v>1082</v>
      </c>
      <c r="BM260" s="254" t="s">
        <v>1457</v>
      </c>
      <c r="BN260" s="271" t="s">
        <v>3222</v>
      </c>
      <c r="BO260" s="252"/>
      <c r="BP260" s="252" t="s">
        <v>3289</v>
      </c>
      <c r="BQ260" s="270" t="s">
        <v>3290</v>
      </c>
    </row>
    <row r="261" spans="1:69" s="272" customFormat="1" ht="243.6">
      <c r="A261" s="251" t="s">
        <v>1080</v>
      </c>
      <c r="B261" s="252" t="s">
        <v>516</v>
      </c>
      <c r="C261" s="253" t="s">
        <v>505</v>
      </c>
      <c r="D261" s="254" t="s">
        <v>517</v>
      </c>
      <c r="E261" s="254" t="s">
        <v>518</v>
      </c>
      <c r="F261" s="254"/>
      <c r="G261" s="255"/>
      <c r="H261" s="256" t="s">
        <v>3282</v>
      </c>
      <c r="I261" s="257" t="s">
        <v>3214</v>
      </c>
      <c r="J261" s="254" t="s">
        <v>3236</v>
      </c>
      <c r="K261" s="254" t="s">
        <v>3291</v>
      </c>
      <c r="L261" s="254"/>
      <c r="M261" s="255"/>
      <c r="N261" s="258" t="s">
        <v>1122</v>
      </c>
      <c r="O261" s="258" t="s">
        <v>1166</v>
      </c>
      <c r="P261" s="255" t="s">
        <v>3284</v>
      </c>
      <c r="Q261" s="259" t="s">
        <v>225</v>
      </c>
      <c r="R261" s="260" t="s">
        <v>3285</v>
      </c>
      <c r="S261" s="261" t="s">
        <v>225</v>
      </c>
      <c r="T261" s="262" t="s">
        <v>3285</v>
      </c>
      <c r="U261" s="263" t="s">
        <v>1078</v>
      </c>
      <c r="V261" s="264" t="s">
        <v>1078</v>
      </c>
      <c r="W261" s="264" t="s">
        <v>1078</v>
      </c>
      <c r="X261" s="264" t="s">
        <v>1078</v>
      </c>
      <c r="Y261" s="264" t="s">
        <v>1078</v>
      </c>
      <c r="Z261" s="264" t="s">
        <v>1078</v>
      </c>
      <c r="AA261" s="264" t="s">
        <v>1078</v>
      </c>
      <c r="AB261" s="264" t="s">
        <v>1078</v>
      </c>
      <c r="AC261" s="264" t="s">
        <v>1078</v>
      </c>
      <c r="AD261" s="264" t="s">
        <v>1078</v>
      </c>
      <c r="AE261" s="264" t="s">
        <v>1078</v>
      </c>
      <c r="AF261" s="264" t="s">
        <v>1078</v>
      </c>
      <c r="AG261" s="264" t="s">
        <v>1078</v>
      </c>
      <c r="AH261" s="264" t="s">
        <v>1078</v>
      </c>
      <c r="AI261" s="264" t="s">
        <v>1078</v>
      </c>
      <c r="AJ261" s="264" t="s">
        <v>1077</v>
      </c>
      <c r="AK261" s="264" t="s">
        <v>1077</v>
      </c>
      <c r="AL261" s="264" t="s">
        <v>1077</v>
      </c>
      <c r="AM261" s="264" t="s">
        <v>1077</v>
      </c>
      <c r="AN261" s="264" t="s">
        <v>1077</v>
      </c>
      <c r="AO261" s="264" t="s">
        <v>1078</v>
      </c>
      <c r="AP261" s="264" t="s">
        <v>1078</v>
      </c>
      <c r="AQ261" s="265" t="s">
        <v>1206</v>
      </c>
      <c r="AR261" s="265" t="s">
        <v>1195</v>
      </c>
      <c r="AS261" s="266" t="s">
        <v>3286</v>
      </c>
      <c r="AT261" s="267" t="s">
        <v>254</v>
      </c>
      <c r="AU261" s="257"/>
      <c r="AV261" s="253"/>
      <c r="AW261" s="268"/>
      <c r="AX261" s="253" t="s">
        <v>3218</v>
      </c>
      <c r="AY261" s="253" t="s">
        <v>1080</v>
      </c>
      <c r="AZ261" s="269"/>
      <c r="BA261" s="261" t="s">
        <v>1082</v>
      </c>
      <c r="BB261" s="252" t="s">
        <v>3287</v>
      </c>
      <c r="BC261" s="270" t="s">
        <v>3288</v>
      </c>
      <c r="BD261" s="261" t="s">
        <v>1104</v>
      </c>
      <c r="BE261" s="252" t="s">
        <v>3254</v>
      </c>
      <c r="BF261" s="252"/>
      <c r="BG261" s="252" t="s">
        <v>1390</v>
      </c>
      <c r="BH261" s="252" t="s">
        <v>1082</v>
      </c>
      <c r="BI261" s="252" t="s">
        <v>3221</v>
      </c>
      <c r="BJ261" s="252" t="s">
        <v>1215</v>
      </c>
      <c r="BK261" s="254" t="s">
        <v>1131</v>
      </c>
      <c r="BL261" s="254" t="s">
        <v>1082</v>
      </c>
      <c r="BM261" s="254" t="s">
        <v>1457</v>
      </c>
      <c r="BN261" s="271" t="s">
        <v>3222</v>
      </c>
      <c r="BO261" s="252"/>
      <c r="BP261" s="252" t="s">
        <v>3289</v>
      </c>
      <c r="BQ261" s="270" t="s">
        <v>3292</v>
      </c>
    </row>
    <row r="262" spans="1:69" s="272" customFormat="1" ht="243.6">
      <c r="A262" s="251" t="s">
        <v>1080</v>
      </c>
      <c r="B262" s="252" t="s">
        <v>519</v>
      </c>
      <c r="C262" s="253" t="s">
        <v>505</v>
      </c>
      <c r="D262" s="254" t="s">
        <v>517</v>
      </c>
      <c r="E262" s="254" t="s">
        <v>520</v>
      </c>
      <c r="F262" s="254"/>
      <c r="G262" s="255"/>
      <c r="H262" s="256" t="s">
        <v>3282</v>
      </c>
      <c r="I262" s="257" t="s">
        <v>3214</v>
      </c>
      <c r="J262" s="254" t="s">
        <v>3236</v>
      </c>
      <c r="K262" s="254" t="s">
        <v>3293</v>
      </c>
      <c r="L262" s="254"/>
      <c r="M262" s="255"/>
      <c r="N262" s="258" t="s">
        <v>1122</v>
      </c>
      <c r="O262" s="258" t="s">
        <v>1166</v>
      </c>
      <c r="P262" s="255" t="s">
        <v>3284</v>
      </c>
      <c r="Q262" s="259" t="s">
        <v>225</v>
      </c>
      <c r="R262" s="260" t="s">
        <v>3285</v>
      </c>
      <c r="S262" s="261" t="s">
        <v>225</v>
      </c>
      <c r="T262" s="262" t="s">
        <v>3285</v>
      </c>
      <c r="U262" s="263" t="s">
        <v>1078</v>
      </c>
      <c r="V262" s="264" t="s">
        <v>1078</v>
      </c>
      <c r="W262" s="264" t="s">
        <v>1078</v>
      </c>
      <c r="X262" s="264" t="s">
        <v>1078</v>
      </c>
      <c r="Y262" s="264" t="s">
        <v>1078</v>
      </c>
      <c r="Z262" s="264" t="s">
        <v>1078</v>
      </c>
      <c r="AA262" s="264" t="s">
        <v>1078</v>
      </c>
      <c r="AB262" s="264" t="s">
        <v>1078</v>
      </c>
      <c r="AC262" s="264" t="s">
        <v>1078</v>
      </c>
      <c r="AD262" s="264" t="s">
        <v>1078</v>
      </c>
      <c r="AE262" s="264" t="s">
        <v>1078</v>
      </c>
      <c r="AF262" s="264" t="s">
        <v>1078</v>
      </c>
      <c r="AG262" s="264" t="s">
        <v>1078</v>
      </c>
      <c r="AH262" s="264" t="s">
        <v>1078</v>
      </c>
      <c r="AI262" s="264" t="s">
        <v>1078</v>
      </c>
      <c r="AJ262" s="264" t="s">
        <v>1077</v>
      </c>
      <c r="AK262" s="264" t="s">
        <v>1077</v>
      </c>
      <c r="AL262" s="264" t="s">
        <v>1077</v>
      </c>
      <c r="AM262" s="264" t="s">
        <v>1077</v>
      </c>
      <c r="AN262" s="264" t="s">
        <v>1077</v>
      </c>
      <c r="AO262" s="264" t="s">
        <v>1078</v>
      </c>
      <c r="AP262" s="264" t="s">
        <v>1078</v>
      </c>
      <c r="AQ262" s="265" t="s">
        <v>1206</v>
      </c>
      <c r="AR262" s="265" t="s">
        <v>1195</v>
      </c>
      <c r="AS262" s="266" t="s">
        <v>3286</v>
      </c>
      <c r="AT262" s="267" t="s">
        <v>254</v>
      </c>
      <c r="AU262" s="257"/>
      <c r="AV262" s="253"/>
      <c r="AW262" s="268"/>
      <c r="AX262" s="253" t="s">
        <v>3218</v>
      </c>
      <c r="AY262" s="253" t="s">
        <v>1080</v>
      </c>
      <c r="AZ262" s="269"/>
      <c r="BA262" s="261" t="s">
        <v>1082</v>
      </c>
      <c r="BB262" s="252" t="s">
        <v>3287</v>
      </c>
      <c r="BC262" s="270" t="s">
        <v>3288</v>
      </c>
      <c r="BD262" s="261" t="s">
        <v>1104</v>
      </c>
      <c r="BE262" s="252" t="s">
        <v>3220</v>
      </c>
      <c r="BF262" s="252"/>
      <c r="BG262" s="252" t="s">
        <v>1390</v>
      </c>
      <c r="BH262" s="252" t="s">
        <v>1082</v>
      </c>
      <c r="BI262" s="252" t="s">
        <v>3221</v>
      </c>
      <c r="BJ262" s="252" t="s">
        <v>1215</v>
      </c>
      <c r="BK262" s="254" t="s">
        <v>1131</v>
      </c>
      <c r="BL262" s="254" t="s">
        <v>1082</v>
      </c>
      <c r="BM262" s="254" t="s">
        <v>1457</v>
      </c>
      <c r="BN262" s="271" t="s">
        <v>3222</v>
      </c>
      <c r="BO262" s="252"/>
      <c r="BP262" s="252" t="s">
        <v>3289</v>
      </c>
      <c r="BQ262" s="270" t="s">
        <v>3292</v>
      </c>
    </row>
    <row r="263" spans="1:69" s="272" customFormat="1" ht="243.6">
      <c r="A263" s="251" t="s">
        <v>1080</v>
      </c>
      <c r="B263" s="252" t="s">
        <v>521</v>
      </c>
      <c r="C263" s="253" t="s">
        <v>505</v>
      </c>
      <c r="D263" s="254" t="s">
        <v>522</v>
      </c>
      <c r="E263" s="254" t="s">
        <v>523</v>
      </c>
      <c r="F263" s="254"/>
      <c r="G263" s="255"/>
      <c r="H263" s="256" t="s">
        <v>3282</v>
      </c>
      <c r="I263" s="257" t="s">
        <v>3214</v>
      </c>
      <c r="J263" s="254" t="s">
        <v>3236</v>
      </c>
      <c r="K263" s="254" t="s">
        <v>3294</v>
      </c>
      <c r="L263" s="254"/>
      <c r="M263" s="255"/>
      <c r="N263" s="258" t="s">
        <v>1122</v>
      </c>
      <c r="O263" s="258" t="s">
        <v>1166</v>
      </c>
      <c r="P263" s="255" t="s">
        <v>3284</v>
      </c>
      <c r="Q263" s="259" t="s">
        <v>225</v>
      </c>
      <c r="R263" s="260" t="s">
        <v>3285</v>
      </c>
      <c r="S263" s="261" t="s">
        <v>225</v>
      </c>
      <c r="T263" s="262" t="s">
        <v>3285</v>
      </c>
      <c r="U263" s="263" t="s">
        <v>1078</v>
      </c>
      <c r="V263" s="264" t="s">
        <v>1078</v>
      </c>
      <c r="W263" s="264" t="s">
        <v>1078</v>
      </c>
      <c r="X263" s="264" t="s">
        <v>1078</v>
      </c>
      <c r="Y263" s="264" t="s">
        <v>1078</v>
      </c>
      <c r="Z263" s="264" t="s">
        <v>1078</v>
      </c>
      <c r="AA263" s="264" t="s">
        <v>1078</v>
      </c>
      <c r="AB263" s="264" t="s">
        <v>1078</v>
      </c>
      <c r="AC263" s="264" t="s">
        <v>1078</v>
      </c>
      <c r="AD263" s="264" t="s">
        <v>1078</v>
      </c>
      <c r="AE263" s="264" t="s">
        <v>1078</v>
      </c>
      <c r="AF263" s="264" t="s">
        <v>1078</v>
      </c>
      <c r="AG263" s="264" t="s">
        <v>1078</v>
      </c>
      <c r="AH263" s="264" t="s">
        <v>1078</v>
      </c>
      <c r="AI263" s="264" t="s">
        <v>1078</v>
      </c>
      <c r="AJ263" s="264" t="s">
        <v>1077</v>
      </c>
      <c r="AK263" s="264" t="s">
        <v>1077</v>
      </c>
      <c r="AL263" s="264" t="s">
        <v>1077</v>
      </c>
      <c r="AM263" s="264" t="s">
        <v>1077</v>
      </c>
      <c r="AN263" s="264" t="s">
        <v>1077</v>
      </c>
      <c r="AO263" s="264" t="s">
        <v>1078</v>
      </c>
      <c r="AP263" s="264" t="s">
        <v>1078</v>
      </c>
      <c r="AQ263" s="265" t="s">
        <v>1206</v>
      </c>
      <c r="AR263" s="265" t="s">
        <v>1195</v>
      </c>
      <c r="AS263" s="266" t="s">
        <v>3286</v>
      </c>
      <c r="AT263" s="267" t="s">
        <v>254</v>
      </c>
      <c r="AU263" s="257"/>
      <c r="AV263" s="253"/>
      <c r="AW263" s="268"/>
      <c r="AX263" s="253" t="s">
        <v>3218</v>
      </c>
      <c r="AY263" s="253" t="s">
        <v>1080</v>
      </c>
      <c r="AZ263" s="269"/>
      <c r="BA263" s="261" t="s">
        <v>1082</v>
      </c>
      <c r="BB263" s="252" t="s">
        <v>3287</v>
      </c>
      <c r="BC263" s="270" t="s">
        <v>3288</v>
      </c>
      <c r="BD263" s="261" t="s">
        <v>1104</v>
      </c>
      <c r="BE263" s="252" t="s">
        <v>3254</v>
      </c>
      <c r="BF263" s="252"/>
      <c r="BG263" s="252" t="s">
        <v>1390</v>
      </c>
      <c r="BH263" s="252" t="s">
        <v>1082</v>
      </c>
      <c r="BI263" s="252" t="s">
        <v>3221</v>
      </c>
      <c r="BJ263" s="252" t="s">
        <v>1215</v>
      </c>
      <c r="BK263" s="254" t="s">
        <v>1131</v>
      </c>
      <c r="BL263" s="254" t="s">
        <v>1082</v>
      </c>
      <c r="BM263" s="254" t="s">
        <v>1457</v>
      </c>
      <c r="BN263" s="271" t="s">
        <v>3222</v>
      </c>
      <c r="BO263" s="252"/>
      <c r="BP263" s="252" t="s">
        <v>3295</v>
      </c>
      <c r="BQ263" s="270" t="s">
        <v>3292</v>
      </c>
    </row>
    <row r="264" spans="1:69" s="272" customFormat="1" ht="243.6">
      <c r="A264" s="251" t="s">
        <v>1080</v>
      </c>
      <c r="B264" s="252" t="s">
        <v>3296</v>
      </c>
      <c r="C264" s="253" t="s">
        <v>505</v>
      </c>
      <c r="D264" s="254" t="s">
        <v>525</v>
      </c>
      <c r="E264" s="254" t="s">
        <v>526</v>
      </c>
      <c r="F264" s="254"/>
      <c r="G264" s="255"/>
      <c r="H264" s="256" t="s">
        <v>3282</v>
      </c>
      <c r="I264" s="257" t="s">
        <v>3214</v>
      </c>
      <c r="J264" s="254" t="s">
        <v>3297</v>
      </c>
      <c r="K264" s="254" t="s">
        <v>3298</v>
      </c>
      <c r="L264" s="254"/>
      <c r="M264" s="255"/>
      <c r="N264" s="258" t="s">
        <v>1122</v>
      </c>
      <c r="O264" s="258" t="s">
        <v>1166</v>
      </c>
      <c r="P264" s="255" t="s">
        <v>3284</v>
      </c>
      <c r="Q264" s="259" t="s">
        <v>225</v>
      </c>
      <c r="R264" s="260" t="s">
        <v>3285</v>
      </c>
      <c r="S264" s="261" t="s">
        <v>225</v>
      </c>
      <c r="T264" s="262" t="s">
        <v>3285</v>
      </c>
      <c r="U264" s="263" t="s">
        <v>1078</v>
      </c>
      <c r="V264" s="264" t="s">
        <v>1078</v>
      </c>
      <c r="W264" s="264" t="s">
        <v>1078</v>
      </c>
      <c r="X264" s="264" t="s">
        <v>1078</v>
      </c>
      <c r="Y264" s="264" t="s">
        <v>1078</v>
      </c>
      <c r="Z264" s="264" t="s">
        <v>1078</v>
      </c>
      <c r="AA264" s="264" t="s">
        <v>1078</v>
      </c>
      <c r="AB264" s="264" t="s">
        <v>1078</v>
      </c>
      <c r="AC264" s="264" t="s">
        <v>1078</v>
      </c>
      <c r="AD264" s="264" t="s">
        <v>1078</v>
      </c>
      <c r="AE264" s="264" t="s">
        <v>1078</v>
      </c>
      <c r="AF264" s="264" t="s">
        <v>1078</v>
      </c>
      <c r="AG264" s="264" t="s">
        <v>1078</v>
      </c>
      <c r="AH264" s="264" t="s">
        <v>1078</v>
      </c>
      <c r="AI264" s="264" t="s">
        <v>1078</v>
      </c>
      <c r="AJ264" s="264" t="s">
        <v>1077</v>
      </c>
      <c r="AK264" s="264" t="s">
        <v>1077</v>
      </c>
      <c r="AL264" s="264" t="s">
        <v>1077</v>
      </c>
      <c r="AM264" s="264" t="s">
        <v>1077</v>
      </c>
      <c r="AN264" s="264" t="s">
        <v>1077</v>
      </c>
      <c r="AO264" s="264" t="s">
        <v>1078</v>
      </c>
      <c r="AP264" s="264" t="s">
        <v>1078</v>
      </c>
      <c r="AQ264" s="265" t="s">
        <v>1206</v>
      </c>
      <c r="AR264" s="265" t="s">
        <v>1195</v>
      </c>
      <c r="AS264" s="266" t="s">
        <v>3286</v>
      </c>
      <c r="AT264" s="267" t="s">
        <v>254</v>
      </c>
      <c r="AU264" s="257"/>
      <c r="AV264" s="253"/>
      <c r="AW264" s="268"/>
      <c r="AX264" s="253" t="s">
        <v>3218</v>
      </c>
      <c r="AY264" s="253" t="s">
        <v>1080</v>
      </c>
      <c r="AZ264" s="269"/>
      <c r="BA264" s="261" t="s">
        <v>1082</v>
      </c>
      <c r="BB264" s="252" t="s">
        <v>3287</v>
      </c>
      <c r="BC264" s="270" t="s">
        <v>3288</v>
      </c>
      <c r="BD264" s="261" t="s">
        <v>1104</v>
      </c>
      <c r="BE264" s="252" t="s">
        <v>3220</v>
      </c>
      <c r="BF264" s="252"/>
      <c r="BG264" s="252" t="s">
        <v>1390</v>
      </c>
      <c r="BH264" s="252" t="s">
        <v>1082</v>
      </c>
      <c r="BI264" s="252" t="s">
        <v>3221</v>
      </c>
      <c r="BJ264" s="252" t="s">
        <v>1215</v>
      </c>
      <c r="BK264" s="254" t="s">
        <v>1131</v>
      </c>
      <c r="BL264" s="254" t="s">
        <v>1082</v>
      </c>
      <c r="BM264" s="254" t="s">
        <v>1457</v>
      </c>
      <c r="BN264" s="271" t="s">
        <v>3222</v>
      </c>
      <c r="BO264" s="252"/>
      <c r="BP264" s="252" t="s">
        <v>3299</v>
      </c>
      <c r="BQ264" s="270" t="s">
        <v>3292</v>
      </c>
    </row>
    <row r="265" spans="1:69" s="272" customFormat="1" ht="243.6">
      <c r="A265" s="251" t="s">
        <v>1080</v>
      </c>
      <c r="B265" s="252" t="s">
        <v>527</v>
      </c>
      <c r="C265" s="253" t="s">
        <v>505</v>
      </c>
      <c r="D265" s="254" t="s">
        <v>525</v>
      </c>
      <c r="E265" s="254" t="s">
        <v>528</v>
      </c>
      <c r="F265" s="254"/>
      <c r="G265" s="255"/>
      <c r="H265" s="256" t="s">
        <v>3282</v>
      </c>
      <c r="I265" s="257" t="s">
        <v>3214</v>
      </c>
      <c r="J265" s="254" t="s">
        <v>3297</v>
      </c>
      <c r="K265" s="254" t="s">
        <v>3300</v>
      </c>
      <c r="L265" s="254"/>
      <c r="M265" s="255"/>
      <c r="N265" s="258" t="s">
        <v>1122</v>
      </c>
      <c r="O265" s="258" t="s">
        <v>1166</v>
      </c>
      <c r="P265" s="255" t="s">
        <v>3284</v>
      </c>
      <c r="Q265" s="259" t="s">
        <v>225</v>
      </c>
      <c r="R265" s="260" t="s">
        <v>3285</v>
      </c>
      <c r="S265" s="261" t="s">
        <v>225</v>
      </c>
      <c r="T265" s="262" t="s">
        <v>3285</v>
      </c>
      <c r="U265" s="263" t="s">
        <v>1078</v>
      </c>
      <c r="V265" s="264" t="s">
        <v>1078</v>
      </c>
      <c r="W265" s="264" t="s">
        <v>1078</v>
      </c>
      <c r="X265" s="264" t="s">
        <v>1078</v>
      </c>
      <c r="Y265" s="264" t="s">
        <v>1078</v>
      </c>
      <c r="Z265" s="264" t="s">
        <v>1078</v>
      </c>
      <c r="AA265" s="264" t="s">
        <v>1078</v>
      </c>
      <c r="AB265" s="264" t="s">
        <v>1078</v>
      </c>
      <c r="AC265" s="264" t="s">
        <v>1078</v>
      </c>
      <c r="AD265" s="264" t="s">
        <v>1078</v>
      </c>
      <c r="AE265" s="264" t="s">
        <v>1078</v>
      </c>
      <c r="AF265" s="264" t="s">
        <v>1078</v>
      </c>
      <c r="AG265" s="264" t="s">
        <v>1078</v>
      </c>
      <c r="AH265" s="264" t="s">
        <v>1078</v>
      </c>
      <c r="AI265" s="264" t="s">
        <v>1078</v>
      </c>
      <c r="AJ265" s="264" t="s">
        <v>1077</v>
      </c>
      <c r="AK265" s="264" t="s">
        <v>1077</v>
      </c>
      <c r="AL265" s="264" t="s">
        <v>1077</v>
      </c>
      <c r="AM265" s="264" t="s">
        <v>1077</v>
      </c>
      <c r="AN265" s="264" t="s">
        <v>1077</v>
      </c>
      <c r="AO265" s="264" t="s">
        <v>1078</v>
      </c>
      <c r="AP265" s="264" t="s">
        <v>1078</v>
      </c>
      <c r="AQ265" s="265" t="s">
        <v>1206</v>
      </c>
      <c r="AR265" s="265" t="s">
        <v>1195</v>
      </c>
      <c r="AS265" s="266" t="s">
        <v>3286</v>
      </c>
      <c r="AT265" s="292" t="s">
        <v>254</v>
      </c>
      <c r="AU265" s="257"/>
      <c r="AV265" s="253"/>
      <c r="AW265" s="268"/>
      <c r="AX265" s="253" t="s">
        <v>3218</v>
      </c>
      <c r="AY265" s="253" t="s">
        <v>1080</v>
      </c>
      <c r="AZ265" s="269"/>
      <c r="BA265" s="261" t="s">
        <v>1082</v>
      </c>
      <c r="BB265" s="252" t="s">
        <v>3287</v>
      </c>
      <c r="BC265" s="270" t="s">
        <v>3288</v>
      </c>
      <c r="BD265" s="261" t="s">
        <v>1104</v>
      </c>
      <c r="BE265" s="252" t="s">
        <v>3220</v>
      </c>
      <c r="BF265" s="252"/>
      <c r="BG265" s="252" t="s">
        <v>1390</v>
      </c>
      <c r="BH265" s="252" t="s">
        <v>1082</v>
      </c>
      <c r="BI265" s="252" t="s">
        <v>3221</v>
      </c>
      <c r="BJ265" s="252" t="s">
        <v>1215</v>
      </c>
      <c r="BK265" s="254" t="s">
        <v>1131</v>
      </c>
      <c r="BL265" s="254" t="s">
        <v>1082</v>
      </c>
      <c r="BM265" s="254" t="s">
        <v>1457</v>
      </c>
      <c r="BN265" s="271" t="s">
        <v>3222</v>
      </c>
      <c r="BO265" s="252"/>
      <c r="BP265" s="252" t="s">
        <v>3299</v>
      </c>
      <c r="BQ265" s="270" t="s">
        <v>3292</v>
      </c>
    </row>
    <row r="266" spans="1:69" s="272" customFormat="1" ht="409.6" hidden="1" thickBot="1">
      <c r="A266" s="251" t="s">
        <v>1068</v>
      </c>
      <c r="B266" s="252" t="s">
        <v>3301</v>
      </c>
      <c r="C266" s="253" t="s">
        <v>505</v>
      </c>
      <c r="D266" s="254" t="s">
        <v>530</v>
      </c>
      <c r="E266" s="254" t="s">
        <v>3302</v>
      </c>
      <c r="F266" s="254"/>
      <c r="G266" s="255" t="s">
        <v>3303</v>
      </c>
      <c r="H266" s="256" t="s">
        <v>3304</v>
      </c>
      <c r="I266" s="257" t="s">
        <v>3214</v>
      </c>
      <c r="J266" s="254" t="s">
        <v>3305</v>
      </c>
      <c r="K266" s="254" t="s">
        <v>3306</v>
      </c>
      <c r="L266" s="254"/>
      <c r="M266" s="255"/>
      <c r="N266" s="258"/>
      <c r="O266" s="258" t="s">
        <v>1166</v>
      </c>
      <c r="P266" s="255" t="s">
        <v>3307</v>
      </c>
      <c r="Q266" s="259" t="s">
        <v>895</v>
      </c>
      <c r="R266" s="252"/>
      <c r="S266" s="261" t="s">
        <v>225</v>
      </c>
      <c r="T266" s="262" t="s">
        <v>3308</v>
      </c>
      <c r="U266" s="263" t="s">
        <v>1077</v>
      </c>
      <c r="V266" s="264" t="s">
        <v>1077</v>
      </c>
      <c r="W266" s="264" t="s">
        <v>1078</v>
      </c>
      <c r="X266" s="264" t="s">
        <v>1077</v>
      </c>
      <c r="Y266" s="264" t="s">
        <v>1078</v>
      </c>
      <c r="Z266" s="264" t="s">
        <v>1077</v>
      </c>
      <c r="AA266" s="264" t="s">
        <v>1078</v>
      </c>
      <c r="AB266" s="264" t="s">
        <v>1077</v>
      </c>
      <c r="AC266" s="264" t="s">
        <v>1078</v>
      </c>
      <c r="AD266" s="264" t="s">
        <v>1077</v>
      </c>
      <c r="AE266" s="264" t="s">
        <v>1078</v>
      </c>
      <c r="AF266" s="264" t="s">
        <v>1077</v>
      </c>
      <c r="AG266" s="264" t="s">
        <v>1078</v>
      </c>
      <c r="AH266" s="264" t="s">
        <v>1078</v>
      </c>
      <c r="AI266" s="264" t="s">
        <v>1078</v>
      </c>
      <c r="AJ266" s="264" t="s">
        <v>1077</v>
      </c>
      <c r="AK266" s="264" t="s">
        <v>1077</v>
      </c>
      <c r="AL266" s="264" t="s">
        <v>1078</v>
      </c>
      <c r="AM266" s="264" t="s">
        <v>1077</v>
      </c>
      <c r="AN266" s="264" t="s">
        <v>1077</v>
      </c>
      <c r="AO266" s="264" t="s">
        <v>1077</v>
      </c>
      <c r="AP266" s="264" t="s">
        <v>1078</v>
      </c>
      <c r="AQ266" s="265" t="s">
        <v>1205</v>
      </c>
      <c r="AR266" s="265" t="s">
        <v>1146</v>
      </c>
      <c r="AS266" s="276" t="s">
        <v>1169</v>
      </c>
      <c r="AT266" s="293" t="s">
        <v>254</v>
      </c>
      <c r="AU266" s="257"/>
      <c r="AV266" s="253"/>
      <c r="AW266" s="268"/>
      <c r="AX266" s="253" t="s">
        <v>3218</v>
      </c>
      <c r="AY266" s="253" t="s">
        <v>1080</v>
      </c>
      <c r="AZ266" s="269"/>
      <c r="BA266" s="261" t="s">
        <v>1082</v>
      </c>
      <c r="BB266" s="252" t="s">
        <v>3309</v>
      </c>
      <c r="BC266" s="270" t="s">
        <v>3310</v>
      </c>
      <c r="BD266" s="261" t="s">
        <v>1104</v>
      </c>
      <c r="BE266" s="252" t="s">
        <v>3220</v>
      </c>
      <c r="BF266" s="252"/>
      <c r="BG266" s="252" t="s">
        <v>1390</v>
      </c>
      <c r="BH266" s="252" t="s">
        <v>1082</v>
      </c>
      <c r="BI266" s="252" t="s">
        <v>3221</v>
      </c>
      <c r="BJ266" s="252" t="s">
        <v>1215</v>
      </c>
      <c r="BK266" s="254" t="s">
        <v>1131</v>
      </c>
      <c r="BL266" s="254" t="s">
        <v>1082</v>
      </c>
      <c r="BM266" s="254" t="s">
        <v>1457</v>
      </c>
      <c r="BN266" s="271" t="s">
        <v>3222</v>
      </c>
      <c r="BO266" s="252"/>
      <c r="BP266" s="252" t="s">
        <v>3311</v>
      </c>
      <c r="BQ266" s="270" t="s">
        <v>3312</v>
      </c>
    </row>
    <row r="267" spans="1:69" s="272" customFormat="1" ht="409.6" hidden="1">
      <c r="A267" s="251" t="s">
        <v>1068</v>
      </c>
      <c r="B267" s="252" t="s">
        <v>3313</v>
      </c>
      <c r="C267" s="253" t="s">
        <v>505</v>
      </c>
      <c r="D267" s="254" t="s">
        <v>530</v>
      </c>
      <c r="E267" s="254" t="s">
        <v>531</v>
      </c>
      <c r="F267" s="254"/>
      <c r="G267" s="255" t="s">
        <v>3314</v>
      </c>
      <c r="H267" s="256" t="s">
        <v>3315</v>
      </c>
      <c r="I267" s="257" t="s">
        <v>3214</v>
      </c>
      <c r="J267" s="254" t="s">
        <v>3305</v>
      </c>
      <c r="K267" s="254" t="s">
        <v>3316</v>
      </c>
      <c r="L267" s="254"/>
      <c r="M267" s="255"/>
      <c r="N267" s="258" t="s">
        <v>1122</v>
      </c>
      <c r="O267" s="258"/>
      <c r="P267" s="255" t="s">
        <v>3317</v>
      </c>
      <c r="Q267" s="259" t="s">
        <v>225</v>
      </c>
      <c r="R267" s="252" t="s">
        <v>3318</v>
      </c>
      <c r="S267" s="261" t="s">
        <v>1124</v>
      </c>
      <c r="T267" s="273"/>
      <c r="U267" s="263" t="s">
        <v>1078</v>
      </c>
      <c r="V267" s="264" t="s">
        <v>1078</v>
      </c>
      <c r="W267" s="264" t="s">
        <v>1077</v>
      </c>
      <c r="X267" s="264" t="s">
        <v>1078</v>
      </c>
      <c r="Y267" s="264" t="s">
        <v>1077</v>
      </c>
      <c r="Z267" s="264" t="s">
        <v>1078</v>
      </c>
      <c r="AA267" s="264" t="s">
        <v>1077</v>
      </c>
      <c r="AB267" s="264" t="s">
        <v>1078</v>
      </c>
      <c r="AC267" s="264" t="s">
        <v>1077</v>
      </c>
      <c r="AD267" s="264" t="s">
        <v>1078</v>
      </c>
      <c r="AE267" s="264" t="s">
        <v>1077</v>
      </c>
      <c r="AF267" s="264" t="s">
        <v>1078</v>
      </c>
      <c r="AG267" s="264" t="s">
        <v>1077</v>
      </c>
      <c r="AH267" s="264" t="s">
        <v>1078</v>
      </c>
      <c r="AI267" s="264" t="s">
        <v>1077</v>
      </c>
      <c r="AJ267" s="264" t="s">
        <v>1077</v>
      </c>
      <c r="AK267" s="264" t="s">
        <v>1077</v>
      </c>
      <c r="AL267" s="264" t="s">
        <v>1077</v>
      </c>
      <c r="AM267" s="264" t="s">
        <v>1077</v>
      </c>
      <c r="AN267" s="264" t="s">
        <v>1077</v>
      </c>
      <c r="AO267" s="264" t="s">
        <v>1077</v>
      </c>
      <c r="AP267" s="264" t="s">
        <v>1077</v>
      </c>
      <c r="AQ267" s="265"/>
      <c r="AR267" s="265"/>
      <c r="AS267" s="266"/>
      <c r="AT267" s="294" t="s">
        <v>222</v>
      </c>
      <c r="AU267" s="257" t="s">
        <v>3319</v>
      </c>
      <c r="AV267" s="253" t="s">
        <v>1080</v>
      </c>
      <c r="AW267" s="268"/>
      <c r="AX267" s="253"/>
      <c r="AY267" s="253"/>
      <c r="AZ267" s="269"/>
      <c r="BA267" s="261" t="s">
        <v>1082</v>
      </c>
      <c r="BB267" s="252" t="s">
        <v>3309</v>
      </c>
      <c r="BC267" s="270" t="s">
        <v>3310</v>
      </c>
      <c r="BD267" s="261" t="s">
        <v>1126</v>
      </c>
      <c r="BE267" s="252" t="s">
        <v>3320</v>
      </c>
      <c r="BF267" s="252"/>
      <c r="BG267" s="252" t="s">
        <v>1390</v>
      </c>
      <c r="BH267" s="252" t="s">
        <v>1082</v>
      </c>
      <c r="BI267" s="252" t="s">
        <v>3321</v>
      </c>
      <c r="BJ267" s="252" t="s">
        <v>1215</v>
      </c>
      <c r="BK267" s="254" t="s">
        <v>1131</v>
      </c>
      <c r="BL267" s="254" t="s">
        <v>1082</v>
      </c>
      <c r="BM267" s="254" t="s">
        <v>1457</v>
      </c>
      <c r="BN267" s="271">
        <v>45444</v>
      </c>
      <c r="BO267" s="252"/>
      <c r="BP267" s="252" t="s">
        <v>3322</v>
      </c>
      <c r="BQ267" s="270" t="s">
        <v>3323</v>
      </c>
    </row>
    <row r="268" spans="1:69" s="272" customFormat="1" ht="409.6" hidden="1">
      <c r="A268" s="251" t="s">
        <v>1068</v>
      </c>
      <c r="B268" s="252" t="s">
        <v>3324</v>
      </c>
      <c r="C268" s="253" t="s">
        <v>505</v>
      </c>
      <c r="D268" s="254" t="s">
        <v>530</v>
      </c>
      <c r="E268" s="254" t="s">
        <v>3325</v>
      </c>
      <c r="F268" s="254"/>
      <c r="G268" s="255" t="s">
        <v>3314</v>
      </c>
      <c r="H268" s="256" t="s">
        <v>3315</v>
      </c>
      <c r="I268" s="257" t="s">
        <v>3214</v>
      </c>
      <c r="J268" s="254" t="s">
        <v>3305</v>
      </c>
      <c r="K268" s="254" t="s">
        <v>3316</v>
      </c>
      <c r="L268" s="254"/>
      <c r="M268" s="255"/>
      <c r="N268" s="258"/>
      <c r="O268" s="258" t="s">
        <v>1166</v>
      </c>
      <c r="P268" s="255" t="s">
        <v>3326</v>
      </c>
      <c r="Q268" s="259" t="s">
        <v>895</v>
      </c>
      <c r="R268" s="252"/>
      <c r="S268" s="261" t="s">
        <v>225</v>
      </c>
      <c r="T268" s="273" t="s">
        <v>3318</v>
      </c>
      <c r="U268" s="263" t="s">
        <v>1077</v>
      </c>
      <c r="V268" s="264" t="s">
        <v>1077</v>
      </c>
      <c r="W268" s="264" t="s">
        <v>1078</v>
      </c>
      <c r="X268" s="264" t="s">
        <v>1077</v>
      </c>
      <c r="Y268" s="264" t="s">
        <v>1078</v>
      </c>
      <c r="Z268" s="264" t="s">
        <v>1077</v>
      </c>
      <c r="AA268" s="264" t="s">
        <v>1078</v>
      </c>
      <c r="AB268" s="264" t="s">
        <v>1077</v>
      </c>
      <c r="AC268" s="264" t="s">
        <v>1078</v>
      </c>
      <c r="AD268" s="264" t="s">
        <v>1077</v>
      </c>
      <c r="AE268" s="264" t="s">
        <v>1078</v>
      </c>
      <c r="AF268" s="264" t="s">
        <v>1077</v>
      </c>
      <c r="AG268" s="264" t="s">
        <v>1078</v>
      </c>
      <c r="AH268" s="264" t="s">
        <v>1078</v>
      </c>
      <c r="AI268" s="264" t="s">
        <v>1078</v>
      </c>
      <c r="AJ268" s="264" t="s">
        <v>1077</v>
      </c>
      <c r="AK268" s="264" t="s">
        <v>1077</v>
      </c>
      <c r="AL268" s="264" t="s">
        <v>1077</v>
      </c>
      <c r="AM268" s="264" t="s">
        <v>1077</v>
      </c>
      <c r="AN268" s="264" t="s">
        <v>1077</v>
      </c>
      <c r="AO268" s="264" t="s">
        <v>1077</v>
      </c>
      <c r="AP268" s="264" t="s">
        <v>1077</v>
      </c>
      <c r="AQ268" s="265"/>
      <c r="AR268" s="265"/>
      <c r="AS268" s="266"/>
      <c r="AT268" s="267" t="s">
        <v>254</v>
      </c>
      <c r="AU268" s="257"/>
      <c r="AV268" s="253"/>
      <c r="AW268" s="268"/>
      <c r="AX268" s="253" t="s">
        <v>3218</v>
      </c>
      <c r="AY268" s="253" t="s">
        <v>1080</v>
      </c>
      <c r="AZ268" s="269"/>
      <c r="BA268" s="261" t="s">
        <v>1082</v>
      </c>
      <c r="BB268" s="252" t="s">
        <v>3309</v>
      </c>
      <c r="BC268" s="270" t="s">
        <v>3310</v>
      </c>
      <c r="BD268" s="261" t="s">
        <v>1104</v>
      </c>
      <c r="BE268" s="252" t="s">
        <v>3220</v>
      </c>
      <c r="BF268" s="252"/>
      <c r="BG268" s="252" t="s">
        <v>1390</v>
      </c>
      <c r="BH268" s="252" t="s">
        <v>1082</v>
      </c>
      <c r="BI268" s="252" t="s">
        <v>3221</v>
      </c>
      <c r="BJ268" s="252" t="s">
        <v>1215</v>
      </c>
      <c r="BK268" s="254" t="s">
        <v>1131</v>
      </c>
      <c r="BL268" s="254" t="s">
        <v>1082</v>
      </c>
      <c r="BM268" s="254" t="s">
        <v>1457</v>
      </c>
      <c r="BN268" s="271" t="s">
        <v>3222</v>
      </c>
      <c r="BO268" s="252"/>
      <c r="BP268" s="252" t="s">
        <v>3311</v>
      </c>
      <c r="BQ268" s="270" t="s">
        <v>3327</v>
      </c>
    </row>
    <row r="269" spans="1:69" s="272" customFormat="1" ht="121.8" hidden="1">
      <c r="A269" s="251" t="s">
        <v>1080</v>
      </c>
      <c r="B269" s="252" t="s">
        <v>3328</v>
      </c>
      <c r="C269" s="253" t="s">
        <v>3329</v>
      </c>
      <c r="D269" s="254" t="s">
        <v>285</v>
      </c>
      <c r="E269" s="254" t="s">
        <v>3330</v>
      </c>
      <c r="F269" s="254"/>
      <c r="G269" s="255"/>
      <c r="H269" s="256" t="s">
        <v>3331</v>
      </c>
      <c r="I269" s="257" t="s">
        <v>3332</v>
      </c>
      <c r="J269" s="254" t="s">
        <v>1096</v>
      </c>
      <c r="K269" s="254" t="s">
        <v>3333</v>
      </c>
      <c r="L269" s="254"/>
      <c r="M269" s="255"/>
      <c r="N269" s="258" t="s">
        <v>1122</v>
      </c>
      <c r="O269" s="258" t="s">
        <v>1166</v>
      </c>
      <c r="P269" s="255"/>
      <c r="Q269" s="259" t="s">
        <v>225</v>
      </c>
      <c r="R269" s="260" t="s">
        <v>3331</v>
      </c>
      <c r="S269" s="261" t="s">
        <v>225</v>
      </c>
      <c r="T269" s="262" t="s">
        <v>3331</v>
      </c>
      <c r="U269" s="263" t="s">
        <v>1077</v>
      </c>
      <c r="V269" s="264" t="s">
        <v>1078</v>
      </c>
      <c r="W269" s="264" t="s">
        <v>1078</v>
      </c>
      <c r="X269" s="264" t="s">
        <v>1078</v>
      </c>
      <c r="Y269" s="264" t="s">
        <v>1078</v>
      </c>
      <c r="Z269" s="264" t="s">
        <v>1078</v>
      </c>
      <c r="AA269" s="264" t="s">
        <v>1078</v>
      </c>
      <c r="AB269" s="264" t="s">
        <v>1078</v>
      </c>
      <c r="AC269" s="264" t="s">
        <v>1078</v>
      </c>
      <c r="AD269" s="264" t="s">
        <v>1078</v>
      </c>
      <c r="AE269" s="264" t="s">
        <v>1078</v>
      </c>
      <c r="AF269" s="264" t="s">
        <v>1078</v>
      </c>
      <c r="AG269" s="264" t="s">
        <v>1078</v>
      </c>
      <c r="AH269" s="264" t="s">
        <v>1078</v>
      </c>
      <c r="AI269" s="264" t="s">
        <v>1078</v>
      </c>
      <c r="AJ269" s="264" t="s">
        <v>1077</v>
      </c>
      <c r="AK269" s="264" t="s">
        <v>1077</v>
      </c>
      <c r="AL269" s="264" t="s">
        <v>1077</v>
      </c>
      <c r="AM269" s="264" t="s">
        <v>1077</v>
      </c>
      <c r="AN269" s="264" t="s">
        <v>1077</v>
      </c>
      <c r="AO269" s="264" t="s">
        <v>1077</v>
      </c>
      <c r="AP269" s="264" t="s">
        <v>1077</v>
      </c>
      <c r="AQ269" s="265"/>
      <c r="AR269" s="265"/>
      <c r="AS269" s="266"/>
      <c r="AT269" s="267" t="s">
        <v>222</v>
      </c>
      <c r="AU269" s="257" t="s">
        <v>3334</v>
      </c>
      <c r="AV269" s="253" t="s">
        <v>1080</v>
      </c>
      <c r="AW269" s="268" t="s">
        <v>3335</v>
      </c>
      <c r="AX269" s="253" t="s">
        <v>3336</v>
      </c>
      <c r="AY269" s="253" t="s">
        <v>1080</v>
      </c>
      <c r="AZ269" s="269"/>
      <c r="BA269" s="261" t="s">
        <v>1082</v>
      </c>
      <c r="BB269" s="252" t="s">
        <v>3337</v>
      </c>
      <c r="BC269" s="270" t="s">
        <v>3338</v>
      </c>
      <c r="BD269" s="261" t="s">
        <v>1126</v>
      </c>
      <c r="BE269" s="260" t="s">
        <v>3339</v>
      </c>
      <c r="BF269" s="252"/>
      <c r="BG269" s="252" t="s">
        <v>1390</v>
      </c>
      <c r="BH269" s="252" t="s">
        <v>1082</v>
      </c>
      <c r="BI269" s="252" t="s">
        <v>3340</v>
      </c>
      <c r="BJ269" s="252" t="s">
        <v>1215</v>
      </c>
      <c r="BK269" s="254" t="s">
        <v>1131</v>
      </c>
      <c r="BL269" s="254" t="s">
        <v>1089</v>
      </c>
      <c r="BM269" s="254"/>
      <c r="BN269" s="271" t="s">
        <v>3334</v>
      </c>
      <c r="BO269" s="252" t="s">
        <v>3341</v>
      </c>
      <c r="BP269" s="252" t="s">
        <v>3342</v>
      </c>
      <c r="BQ269" s="270" t="s">
        <v>3343</v>
      </c>
    </row>
    <row r="270" spans="1:69" s="272" customFormat="1" ht="121.8" hidden="1">
      <c r="A270" s="251" t="s">
        <v>1080</v>
      </c>
      <c r="B270" s="252" t="s">
        <v>3344</v>
      </c>
      <c r="C270" s="253" t="s">
        <v>3345</v>
      </c>
      <c r="D270" s="254" t="s">
        <v>3346</v>
      </c>
      <c r="E270" s="254" t="s">
        <v>3347</v>
      </c>
      <c r="F270" s="254"/>
      <c r="G270" s="255"/>
      <c r="H270" s="256" t="s">
        <v>3348</v>
      </c>
      <c r="I270" s="257" t="s">
        <v>3349</v>
      </c>
      <c r="J270" s="254" t="s">
        <v>3350</v>
      </c>
      <c r="K270" s="254" t="s">
        <v>3351</v>
      </c>
      <c r="L270" s="254"/>
      <c r="M270" s="255"/>
      <c r="N270" s="258"/>
      <c r="O270" s="258" t="s">
        <v>1166</v>
      </c>
      <c r="P270" s="255" t="s">
        <v>3352</v>
      </c>
      <c r="Q270" s="259" t="s">
        <v>895</v>
      </c>
      <c r="R270" s="252"/>
      <c r="S270" s="261" t="s">
        <v>225</v>
      </c>
      <c r="T270" s="262" t="s">
        <v>3353</v>
      </c>
      <c r="U270" s="263" t="s">
        <v>1077</v>
      </c>
      <c r="V270" s="264" t="s">
        <v>1077</v>
      </c>
      <c r="W270" s="264" t="s">
        <v>1078</v>
      </c>
      <c r="X270" s="264" t="s">
        <v>1077</v>
      </c>
      <c r="Y270" s="264" t="s">
        <v>1078</v>
      </c>
      <c r="Z270" s="264" t="s">
        <v>1077</v>
      </c>
      <c r="AA270" s="264" t="s">
        <v>1078</v>
      </c>
      <c r="AB270" s="264" t="s">
        <v>1077</v>
      </c>
      <c r="AC270" s="264" t="s">
        <v>1078</v>
      </c>
      <c r="AD270" s="264" t="s">
        <v>1077</v>
      </c>
      <c r="AE270" s="264" t="s">
        <v>1078</v>
      </c>
      <c r="AF270" s="264" t="s">
        <v>1077</v>
      </c>
      <c r="AG270" s="264" t="s">
        <v>1078</v>
      </c>
      <c r="AH270" s="264" t="s">
        <v>1077</v>
      </c>
      <c r="AI270" s="264" t="s">
        <v>1078</v>
      </c>
      <c r="AJ270" s="264" t="s">
        <v>1077</v>
      </c>
      <c r="AK270" s="264" t="s">
        <v>1077</v>
      </c>
      <c r="AL270" s="264" t="s">
        <v>1078</v>
      </c>
      <c r="AM270" s="264" t="s">
        <v>1077</v>
      </c>
      <c r="AN270" s="264" t="s">
        <v>1077</v>
      </c>
      <c r="AO270" s="264" t="s">
        <v>1077</v>
      </c>
      <c r="AP270" s="264" t="s">
        <v>1078</v>
      </c>
      <c r="AQ270" s="265" t="s">
        <v>1205</v>
      </c>
      <c r="AR270" s="265" t="s">
        <v>1146</v>
      </c>
      <c r="AS270" s="266" t="s">
        <v>3354</v>
      </c>
      <c r="AT270" s="267" t="s">
        <v>463</v>
      </c>
      <c r="AU270" s="257" t="s">
        <v>3355</v>
      </c>
      <c r="AV270" s="253" t="s">
        <v>1080</v>
      </c>
      <c r="AW270" s="268"/>
      <c r="AX270" s="253" t="s">
        <v>3356</v>
      </c>
      <c r="AY270" s="253" t="s">
        <v>1080</v>
      </c>
      <c r="AZ270" s="269"/>
      <c r="BA270" s="261" t="s">
        <v>1082</v>
      </c>
      <c r="BB270" s="252" t="s">
        <v>3357</v>
      </c>
      <c r="BC270" s="270" t="s">
        <v>3358</v>
      </c>
      <c r="BD270" s="261" t="s">
        <v>1975</v>
      </c>
      <c r="BE270" s="252" t="s">
        <v>3359</v>
      </c>
      <c r="BF270" s="252"/>
      <c r="BG270" s="252" t="s">
        <v>1088</v>
      </c>
      <c r="BH270" s="252" t="s">
        <v>1082</v>
      </c>
      <c r="BI270" s="252" t="s">
        <v>3360</v>
      </c>
      <c r="BJ270" s="252" t="s">
        <v>1215</v>
      </c>
      <c r="BK270" s="254" t="s">
        <v>1782</v>
      </c>
      <c r="BL270" s="254" t="s">
        <v>1082</v>
      </c>
      <c r="BM270" s="254" t="s">
        <v>1475</v>
      </c>
      <c r="BN270" s="271" t="s">
        <v>3361</v>
      </c>
      <c r="BO270" s="252"/>
      <c r="BP270" s="252"/>
      <c r="BQ270" s="270"/>
    </row>
    <row r="271" spans="1:69" s="272" customFormat="1" ht="174" hidden="1">
      <c r="A271" s="251" t="s">
        <v>1080</v>
      </c>
      <c r="B271" s="252" t="s">
        <v>3362</v>
      </c>
      <c r="C271" s="253" t="s">
        <v>533</v>
      </c>
      <c r="D271" s="254" t="s">
        <v>366</v>
      </c>
      <c r="E271" s="254" t="s">
        <v>535</v>
      </c>
      <c r="F271" s="254" t="s">
        <v>3363</v>
      </c>
      <c r="G271" s="255" t="s">
        <v>3363</v>
      </c>
      <c r="H271" s="256" t="s">
        <v>3364</v>
      </c>
      <c r="I271" s="257" t="s">
        <v>3365</v>
      </c>
      <c r="J271" s="254" t="s">
        <v>1121</v>
      </c>
      <c r="K271" s="254" t="s">
        <v>3366</v>
      </c>
      <c r="L271" s="254" t="s">
        <v>3367</v>
      </c>
      <c r="M271" s="255" t="s">
        <v>3367</v>
      </c>
      <c r="N271" s="258" t="s">
        <v>1077</v>
      </c>
      <c r="O271" s="258" t="s">
        <v>1166</v>
      </c>
      <c r="P271" s="255" t="s">
        <v>3368</v>
      </c>
      <c r="Q271" s="259" t="s">
        <v>1077</v>
      </c>
      <c r="R271" s="252"/>
      <c r="S271" s="261" t="s">
        <v>225</v>
      </c>
      <c r="T271" s="262" t="s">
        <v>3369</v>
      </c>
      <c r="U271" s="263" t="s">
        <v>1077</v>
      </c>
      <c r="V271" s="264" t="s">
        <v>1077</v>
      </c>
      <c r="W271" s="264" t="s">
        <v>1078</v>
      </c>
      <c r="X271" s="264" t="s">
        <v>1077</v>
      </c>
      <c r="Y271" s="264" t="s">
        <v>1078</v>
      </c>
      <c r="Z271" s="264" t="s">
        <v>1077</v>
      </c>
      <c r="AA271" s="264" t="s">
        <v>1078</v>
      </c>
      <c r="AB271" s="264" t="s">
        <v>1077</v>
      </c>
      <c r="AC271" s="264" t="s">
        <v>1078</v>
      </c>
      <c r="AD271" s="264" t="s">
        <v>1077</v>
      </c>
      <c r="AE271" s="264" t="s">
        <v>1078</v>
      </c>
      <c r="AF271" s="264" t="s">
        <v>1077</v>
      </c>
      <c r="AG271" s="264" t="s">
        <v>1078</v>
      </c>
      <c r="AH271" s="264" t="s">
        <v>1077</v>
      </c>
      <c r="AI271" s="264" t="s">
        <v>1078</v>
      </c>
      <c r="AJ271" s="264" t="s">
        <v>1077</v>
      </c>
      <c r="AK271" s="264" t="s">
        <v>1077</v>
      </c>
      <c r="AL271" s="264" t="s">
        <v>1077</v>
      </c>
      <c r="AM271" s="264" t="s">
        <v>1077</v>
      </c>
      <c r="AN271" s="264" t="s">
        <v>1077</v>
      </c>
      <c r="AO271" s="264" t="s">
        <v>1077</v>
      </c>
      <c r="AP271" s="264" t="s">
        <v>1077</v>
      </c>
      <c r="AQ271" s="265"/>
      <c r="AR271" s="265"/>
      <c r="AS271" s="266"/>
      <c r="AT271" s="267" t="s">
        <v>287</v>
      </c>
      <c r="AU271" s="257" t="s">
        <v>2385</v>
      </c>
      <c r="AV271" s="253" t="s">
        <v>1080</v>
      </c>
      <c r="AW271" s="268" t="s">
        <v>3370</v>
      </c>
      <c r="AX271" s="253" t="s">
        <v>2385</v>
      </c>
      <c r="AY271" s="253" t="s">
        <v>1080</v>
      </c>
      <c r="AZ271" s="269" t="s">
        <v>3370</v>
      </c>
      <c r="BA271" s="261" t="s">
        <v>1082</v>
      </c>
      <c r="BB271" s="252" t="s">
        <v>3371</v>
      </c>
      <c r="BC271" s="270" t="s">
        <v>3372</v>
      </c>
      <c r="BD271" s="261" t="s">
        <v>1126</v>
      </c>
      <c r="BE271" s="260" t="s">
        <v>3373</v>
      </c>
      <c r="BF271" s="252"/>
      <c r="BG271" s="252" t="s">
        <v>1106</v>
      </c>
      <c r="BH271" s="252" t="s">
        <v>1089</v>
      </c>
      <c r="BI271" s="252"/>
      <c r="BJ271" s="252" t="s">
        <v>1089</v>
      </c>
      <c r="BK271" s="254" t="s">
        <v>1089</v>
      </c>
      <c r="BL271" s="254" t="s">
        <v>1089</v>
      </c>
      <c r="BM271" s="254"/>
      <c r="BN271" s="271" t="s">
        <v>2385</v>
      </c>
      <c r="BO271" s="252" t="s">
        <v>3374</v>
      </c>
      <c r="BP271" s="252" t="s">
        <v>3375</v>
      </c>
      <c r="BQ271" s="270"/>
    </row>
    <row r="272" spans="1:69" s="272" customFormat="1" ht="121.8" hidden="1">
      <c r="A272" s="251" t="s">
        <v>1080</v>
      </c>
      <c r="B272" s="252" t="s">
        <v>3376</v>
      </c>
      <c r="C272" s="253" t="s">
        <v>533</v>
      </c>
      <c r="D272" s="254" t="s">
        <v>534</v>
      </c>
      <c r="E272" s="254" t="s">
        <v>535</v>
      </c>
      <c r="F272" s="254" t="s">
        <v>3367</v>
      </c>
      <c r="G272" s="255" t="s">
        <v>3367</v>
      </c>
      <c r="H272" s="256" t="s">
        <v>3364</v>
      </c>
      <c r="I272" s="257" t="s">
        <v>3365</v>
      </c>
      <c r="J272" s="254" t="s">
        <v>3377</v>
      </c>
      <c r="K272" s="254" t="s">
        <v>3366</v>
      </c>
      <c r="L272" s="254" t="s">
        <v>3367</v>
      </c>
      <c r="M272" s="255" t="s">
        <v>3367</v>
      </c>
      <c r="N272" s="258" t="s">
        <v>1122</v>
      </c>
      <c r="O272" s="258" t="s">
        <v>1077</v>
      </c>
      <c r="P272" s="255"/>
      <c r="Q272" s="259" t="s">
        <v>225</v>
      </c>
      <c r="R272" s="260" t="s">
        <v>3378</v>
      </c>
      <c r="S272" s="261" t="s">
        <v>1077</v>
      </c>
      <c r="T272" s="273"/>
      <c r="U272" s="263" t="s">
        <v>1078</v>
      </c>
      <c r="V272" s="264" t="s">
        <v>1078</v>
      </c>
      <c r="W272" s="264" t="s">
        <v>1077</v>
      </c>
      <c r="X272" s="264" t="s">
        <v>1078</v>
      </c>
      <c r="Y272" s="264" t="s">
        <v>1077</v>
      </c>
      <c r="Z272" s="264" t="s">
        <v>1078</v>
      </c>
      <c r="AA272" s="264" t="s">
        <v>1077</v>
      </c>
      <c r="AB272" s="264" t="s">
        <v>1078</v>
      </c>
      <c r="AC272" s="264" t="s">
        <v>1077</v>
      </c>
      <c r="AD272" s="264" t="s">
        <v>1078</v>
      </c>
      <c r="AE272" s="264" t="s">
        <v>1077</v>
      </c>
      <c r="AF272" s="264" t="s">
        <v>1078</v>
      </c>
      <c r="AG272" s="264" t="s">
        <v>1077</v>
      </c>
      <c r="AH272" s="264" t="s">
        <v>1078</v>
      </c>
      <c r="AI272" s="264" t="s">
        <v>1077</v>
      </c>
      <c r="AJ272" s="264" t="s">
        <v>1077</v>
      </c>
      <c r="AK272" s="264" t="s">
        <v>1077</v>
      </c>
      <c r="AL272" s="264" t="s">
        <v>1077</v>
      </c>
      <c r="AM272" s="264" t="s">
        <v>1077</v>
      </c>
      <c r="AN272" s="264" t="s">
        <v>1077</v>
      </c>
      <c r="AO272" s="264" t="s">
        <v>1077</v>
      </c>
      <c r="AP272" s="264" t="s">
        <v>1077</v>
      </c>
      <c r="AQ272" s="265"/>
      <c r="AR272" s="265"/>
      <c r="AS272" s="266"/>
      <c r="AT272" s="267" t="s">
        <v>287</v>
      </c>
      <c r="AU272" s="257" t="s">
        <v>2385</v>
      </c>
      <c r="AV272" s="253" t="s">
        <v>1080</v>
      </c>
      <c r="AW272" s="268" t="s">
        <v>3370</v>
      </c>
      <c r="AX272" s="253" t="s">
        <v>2385</v>
      </c>
      <c r="AY272" s="253" t="s">
        <v>1080</v>
      </c>
      <c r="AZ272" s="269" t="s">
        <v>3370</v>
      </c>
      <c r="BA272" s="261" t="s">
        <v>1082</v>
      </c>
      <c r="BB272" s="252" t="s">
        <v>3379</v>
      </c>
      <c r="BC272" s="270" t="s">
        <v>3372</v>
      </c>
      <c r="BD272" s="261" t="s">
        <v>1126</v>
      </c>
      <c r="BE272" s="260" t="s">
        <v>3373</v>
      </c>
      <c r="BF272" s="252"/>
      <c r="BG272" s="252" t="s">
        <v>1106</v>
      </c>
      <c r="BH272" s="252" t="s">
        <v>1089</v>
      </c>
      <c r="BI272" s="252"/>
      <c r="BJ272" s="252" t="s">
        <v>1089</v>
      </c>
      <c r="BK272" s="254" t="s">
        <v>1089</v>
      </c>
      <c r="BL272" s="254" t="s">
        <v>1089</v>
      </c>
      <c r="BM272" s="254"/>
      <c r="BN272" s="271" t="s">
        <v>2385</v>
      </c>
      <c r="BO272" s="252" t="s">
        <v>3374</v>
      </c>
      <c r="BP272" s="252" t="s">
        <v>3375</v>
      </c>
      <c r="BQ272" s="270"/>
    </row>
    <row r="273" spans="1:69" s="272" customFormat="1" ht="139.19999999999999" hidden="1">
      <c r="A273" s="251" t="s">
        <v>1080</v>
      </c>
      <c r="B273" s="252" t="s">
        <v>3380</v>
      </c>
      <c r="C273" s="253" t="s">
        <v>533</v>
      </c>
      <c r="D273" s="254" t="s">
        <v>537</v>
      </c>
      <c r="E273" s="254" t="s">
        <v>538</v>
      </c>
      <c r="F273" s="254" t="s">
        <v>3381</v>
      </c>
      <c r="G273" s="255" t="s">
        <v>3381</v>
      </c>
      <c r="H273" s="256" t="s">
        <v>3382</v>
      </c>
      <c r="I273" s="257" t="s">
        <v>3365</v>
      </c>
      <c r="J273" s="254" t="s">
        <v>3383</v>
      </c>
      <c r="K273" s="254" t="s">
        <v>3384</v>
      </c>
      <c r="L273" s="254" t="s">
        <v>3381</v>
      </c>
      <c r="M273" s="255" t="s">
        <v>3381</v>
      </c>
      <c r="N273" s="258" t="s">
        <v>1122</v>
      </c>
      <c r="O273" s="258" t="s">
        <v>1077</v>
      </c>
      <c r="P273" s="255" t="s">
        <v>3385</v>
      </c>
      <c r="Q273" s="259" t="s">
        <v>225</v>
      </c>
      <c r="R273" s="252" t="s">
        <v>3381</v>
      </c>
      <c r="S273" s="261" t="s">
        <v>1077</v>
      </c>
      <c r="T273" s="273"/>
      <c r="U273" s="263" t="s">
        <v>1078</v>
      </c>
      <c r="V273" s="264" t="s">
        <v>1078</v>
      </c>
      <c r="W273" s="264" t="s">
        <v>1077</v>
      </c>
      <c r="X273" s="264" t="s">
        <v>1078</v>
      </c>
      <c r="Y273" s="264" t="s">
        <v>1077</v>
      </c>
      <c r="Z273" s="264" t="s">
        <v>1078</v>
      </c>
      <c r="AA273" s="264" t="s">
        <v>1077</v>
      </c>
      <c r="AB273" s="264" t="s">
        <v>1078</v>
      </c>
      <c r="AC273" s="264" t="s">
        <v>1077</v>
      </c>
      <c r="AD273" s="264" t="s">
        <v>1078</v>
      </c>
      <c r="AE273" s="264" t="s">
        <v>1077</v>
      </c>
      <c r="AF273" s="264" t="s">
        <v>1078</v>
      </c>
      <c r="AG273" s="264" t="s">
        <v>1077</v>
      </c>
      <c r="AH273" s="264" t="s">
        <v>1078</v>
      </c>
      <c r="AI273" s="264" t="s">
        <v>1077</v>
      </c>
      <c r="AJ273" s="264" t="s">
        <v>1077</v>
      </c>
      <c r="AK273" s="264" t="s">
        <v>1077</v>
      </c>
      <c r="AL273" s="264" t="s">
        <v>1077</v>
      </c>
      <c r="AM273" s="264" t="s">
        <v>1077</v>
      </c>
      <c r="AN273" s="264" t="s">
        <v>1077</v>
      </c>
      <c r="AO273" s="264" t="s">
        <v>1078</v>
      </c>
      <c r="AP273" s="264" t="s">
        <v>1077</v>
      </c>
      <c r="AQ273" s="265" t="s">
        <v>1195</v>
      </c>
      <c r="AR273" s="265" t="s">
        <v>1146</v>
      </c>
      <c r="AS273" s="266" t="s">
        <v>3386</v>
      </c>
      <c r="AT273" s="267" t="s">
        <v>287</v>
      </c>
      <c r="AU273" s="257" t="s">
        <v>3387</v>
      </c>
      <c r="AV273" s="253" t="s">
        <v>1080</v>
      </c>
      <c r="AW273" s="268" t="s">
        <v>3388</v>
      </c>
      <c r="AX273" s="253" t="s">
        <v>3387</v>
      </c>
      <c r="AY273" s="253" t="s">
        <v>1080</v>
      </c>
      <c r="AZ273" s="269"/>
      <c r="BA273" s="261" t="s">
        <v>1089</v>
      </c>
      <c r="BB273" s="252"/>
      <c r="BC273" s="270"/>
      <c r="BD273" s="261" t="s">
        <v>1104</v>
      </c>
      <c r="BE273" s="252" t="s">
        <v>2345</v>
      </c>
      <c r="BF273" s="252"/>
      <c r="BG273" s="252" t="s">
        <v>1106</v>
      </c>
      <c r="BH273" s="252" t="s">
        <v>1082</v>
      </c>
      <c r="BI273" s="252" t="s">
        <v>3389</v>
      </c>
      <c r="BJ273" s="252" t="s">
        <v>1215</v>
      </c>
      <c r="BK273" s="254" t="s">
        <v>1131</v>
      </c>
      <c r="BL273" s="254" t="s">
        <v>1082</v>
      </c>
      <c r="BM273" s="254" t="s">
        <v>1475</v>
      </c>
      <c r="BN273" s="271" t="s">
        <v>3390</v>
      </c>
      <c r="BO273" s="252"/>
      <c r="BP273" s="252"/>
      <c r="BQ273" s="270"/>
    </row>
    <row r="274" spans="1:69" s="272" customFormat="1" ht="139.19999999999999" hidden="1">
      <c r="A274" s="251" t="s">
        <v>1080</v>
      </c>
      <c r="B274" s="252" t="s">
        <v>3391</v>
      </c>
      <c r="C274" s="253" t="s">
        <v>533</v>
      </c>
      <c r="D274" s="254" t="s">
        <v>540</v>
      </c>
      <c r="E274" s="254" t="s">
        <v>541</v>
      </c>
      <c r="F274" s="254" t="s">
        <v>3392</v>
      </c>
      <c r="G274" s="255" t="s">
        <v>3392</v>
      </c>
      <c r="H274" s="256" t="s">
        <v>3393</v>
      </c>
      <c r="I274" s="257" t="s">
        <v>3365</v>
      </c>
      <c r="J274" s="254" t="s">
        <v>3394</v>
      </c>
      <c r="K274" s="254" t="s">
        <v>3395</v>
      </c>
      <c r="L274" s="254" t="s">
        <v>3392</v>
      </c>
      <c r="M274" s="255" t="s">
        <v>3392</v>
      </c>
      <c r="N274" s="258" t="s">
        <v>1122</v>
      </c>
      <c r="O274" s="258" t="s">
        <v>1077</v>
      </c>
      <c r="P274" s="255" t="s">
        <v>3396</v>
      </c>
      <c r="Q274" s="259" t="s">
        <v>225</v>
      </c>
      <c r="R274" s="252" t="s">
        <v>3392</v>
      </c>
      <c r="S274" s="261" t="s">
        <v>1077</v>
      </c>
      <c r="T274" s="273"/>
      <c r="U274" s="263" t="s">
        <v>1078</v>
      </c>
      <c r="V274" s="264" t="s">
        <v>1077</v>
      </c>
      <c r="W274" s="264" t="s">
        <v>1077</v>
      </c>
      <c r="X274" s="264" t="s">
        <v>1077</v>
      </c>
      <c r="Y274" s="264" t="s">
        <v>1077</v>
      </c>
      <c r="Z274" s="264" t="s">
        <v>1077</v>
      </c>
      <c r="AA274" s="264" t="s">
        <v>1077</v>
      </c>
      <c r="AB274" s="264" t="s">
        <v>1077</v>
      </c>
      <c r="AC274" s="264" t="s">
        <v>1077</v>
      </c>
      <c r="AD274" s="264" t="s">
        <v>1077</v>
      </c>
      <c r="AE274" s="264" t="s">
        <v>1077</v>
      </c>
      <c r="AF274" s="264" t="s">
        <v>1077</v>
      </c>
      <c r="AG274" s="264" t="s">
        <v>1077</v>
      </c>
      <c r="AH274" s="264" t="s">
        <v>1077</v>
      </c>
      <c r="AI274" s="264" t="s">
        <v>1077</v>
      </c>
      <c r="AJ274" s="264" t="s">
        <v>1077</v>
      </c>
      <c r="AK274" s="264" t="s">
        <v>1077</v>
      </c>
      <c r="AL274" s="264" t="s">
        <v>1077</v>
      </c>
      <c r="AM274" s="264" t="s">
        <v>1077</v>
      </c>
      <c r="AN274" s="264" t="s">
        <v>1077</v>
      </c>
      <c r="AO274" s="264" t="s">
        <v>1078</v>
      </c>
      <c r="AP274" s="264" t="s">
        <v>1077</v>
      </c>
      <c r="AQ274" s="265" t="s">
        <v>1195</v>
      </c>
      <c r="AR274" s="265" t="s">
        <v>1206</v>
      </c>
      <c r="AS274" s="266" t="s">
        <v>1205</v>
      </c>
      <c r="AT274" s="267" t="s">
        <v>287</v>
      </c>
      <c r="AU274" s="257" t="s">
        <v>3387</v>
      </c>
      <c r="AV274" s="253" t="s">
        <v>1080</v>
      </c>
      <c r="AW274" s="268" t="s">
        <v>3388</v>
      </c>
      <c r="AX274" s="253" t="s">
        <v>3387</v>
      </c>
      <c r="AY274" s="253" t="s">
        <v>1080</v>
      </c>
      <c r="AZ274" s="269"/>
      <c r="BA274" s="261" t="s">
        <v>1089</v>
      </c>
      <c r="BB274" s="252"/>
      <c r="BC274" s="270"/>
      <c r="BD274" s="261" t="s">
        <v>1104</v>
      </c>
      <c r="BE274" s="252" t="s">
        <v>3397</v>
      </c>
      <c r="BF274" s="252"/>
      <c r="BG274" s="252" t="s">
        <v>1106</v>
      </c>
      <c r="BH274" s="252" t="s">
        <v>1089</v>
      </c>
      <c r="BI274" s="252"/>
      <c r="BJ274" s="252" t="s">
        <v>1089</v>
      </c>
      <c r="BK274" s="254" t="s">
        <v>1089</v>
      </c>
      <c r="BL274" s="254" t="s">
        <v>1090</v>
      </c>
      <c r="BM274" s="254"/>
      <c r="BN274" s="271" t="s">
        <v>2827</v>
      </c>
      <c r="BO274" s="252"/>
      <c r="BP274" s="252"/>
      <c r="BQ274" s="270"/>
    </row>
    <row r="275" spans="1:69" s="272" customFormat="1" ht="139.19999999999999" hidden="1">
      <c r="A275" s="251" t="s">
        <v>1080</v>
      </c>
      <c r="B275" s="252" t="s">
        <v>3398</v>
      </c>
      <c r="C275" s="253" t="s">
        <v>533</v>
      </c>
      <c r="D275" s="254" t="s">
        <v>540</v>
      </c>
      <c r="E275" s="254" t="s">
        <v>3399</v>
      </c>
      <c r="F275" s="254" t="s">
        <v>3400</v>
      </c>
      <c r="G275" s="255" t="s">
        <v>3400</v>
      </c>
      <c r="H275" s="256" t="s">
        <v>3393</v>
      </c>
      <c r="I275" s="257" t="s">
        <v>3365</v>
      </c>
      <c r="J275" s="254" t="s">
        <v>3394</v>
      </c>
      <c r="K275" s="254" t="s">
        <v>3401</v>
      </c>
      <c r="L275" s="254" t="s">
        <v>3400</v>
      </c>
      <c r="M275" s="255" t="s">
        <v>3400</v>
      </c>
      <c r="N275" s="258" t="s">
        <v>1122</v>
      </c>
      <c r="O275" s="258" t="s">
        <v>1077</v>
      </c>
      <c r="P275" s="255" t="s">
        <v>3396</v>
      </c>
      <c r="Q275" s="259" t="s">
        <v>225</v>
      </c>
      <c r="R275" s="252" t="s">
        <v>3400</v>
      </c>
      <c r="S275" s="261" t="s">
        <v>1077</v>
      </c>
      <c r="T275" s="273"/>
      <c r="U275" s="263" t="s">
        <v>1077</v>
      </c>
      <c r="V275" s="264" t="s">
        <v>1077</v>
      </c>
      <c r="W275" s="264" t="s">
        <v>1077</v>
      </c>
      <c r="X275" s="264" t="s">
        <v>1077</v>
      </c>
      <c r="Y275" s="264" t="s">
        <v>1077</v>
      </c>
      <c r="Z275" s="264" t="s">
        <v>1077</v>
      </c>
      <c r="AA275" s="264" t="s">
        <v>1077</v>
      </c>
      <c r="AB275" s="264" t="s">
        <v>1077</v>
      </c>
      <c r="AC275" s="264" t="s">
        <v>1077</v>
      </c>
      <c r="AD275" s="264" t="s">
        <v>1077</v>
      </c>
      <c r="AE275" s="264" t="s">
        <v>1077</v>
      </c>
      <c r="AF275" s="264" t="s">
        <v>1077</v>
      </c>
      <c r="AG275" s="264" t="s">
        <v>1077</v>
      </c>
      <c r="AH275" s="264" t="s">
        <v>1077</v>
      </c>
      <c r="AI275" s="264" t="s">
        <v>1077</v>
      </c>
      <c r="AJ275" s="264" t="s">
        <v>1077</v>
      </c>
      <c r="AK275" s="264" t="s">
        <v>1077</v>
      </c>
      <c r="AL275" s="264" t="s">
        <v>1077</v>
      </c>
      <c r="AM275" s="264" t="s">
        <v>1077</v>
      </c>
      <c r="AN275" s="264" t="s">
        <v>1077</v>
      </c>
      <c r="AO275" s="264" t="s">
        <v>1078</v>
      </c>
      <c r="AP275" s="264" t="s">
        <v>1077</v>
      </c>
      <c r="AQ275" s="265" t="s">
        <v>1195</v>
      </c>
      <c r="AR275" s="265" t="s">
        <v>1147</v>
      </c>
      <c r="AS275" s="266" t="s">
        <v>1169</v>
      </c>
      <c r="AT275" s="267" t="s">
        <v>287</v>
      </c>
      <c r="AU275" s="257" t="s">
        <v>3387</v>
      </c>
      <c r="AV275" s="253" t="s">
        <v>1080</v>
      </c>
      <c r="AW275" s="268" t="s">
        <v>3388</v>
      </c>
      <c r="AX275" s="253" t="s">
        <v>3387</v>
      </c>
      <c r="AY275" s="253" t="s">
        <v>1080</v>
      </c>
      <c r="AZ275" s="269"/>
      <c r="BA275" s="261" t="s">
        <v>1089</v>
      </c>
      <c r="BB275" s="252"/>
      <c r="BC275" s="270"/>
      <c r="BD275" s="261" t="s">
        <v>1104</v>
      </c>
      <c r="BE275" s="252" t="s">
        <v>3397</v>
      </c>
      <c r="BF275" s="252"/>
      <c r="BG275" s="252" t="s">
        <v>1106</v>
      </c>
      <c r="BH275" s="252" t="s">
        <v>1089</v>
      </c>
      <c r="BI275" s="252"/>
      <c r="BJ275" s="252" t="s">
        <v>1089</v>
      </c>
      <c r="BK275" s="254" t="s">
        <v>1089</v>
      </c>
      <c r="BL275" s="254" t="s">
        <v>1090</v>
      </c>
      <c r="BM275" s="254"/>
      <c r="BN275" s="271" t="s">
        <v>2827</v>
      </c>
      <c r="BO275" s="252"/>
      <c r="BP275" s="252"/>
      <c r="BQ275" s="270"/>
    </row>
    <row r="276" spans="1:69" s="272" customFormat="1" ht="139.19999999999999" hidden="1">
      <c r="A276" s="251" t="s">
        <v>1080</v>
      </c>
      <c r="B276" s="252" t="s">
        <v>3402</v>
      </c>
      <c r="C276" s="253" t="s">
        <v>533</v>
      </c>
      <c r="D276" s="254" t="s">
        <v>1986</v>
      </c>
      <c r="E276" s="254" t="s">
        <v>3403</v>
      </c>
      <c r="F276" s="254" t="s">
        <v>3404</v>
      </c>
      <c r="G276" s="255" t="s">
        <v>3404</v>
      </c>
      <c r="H276" s="256" t="s">
        <v>3405</v>
      </c>
      <c r="I276" s="257" t="s">
        <v>3365</v>
      </c>
      <c r="J276" s="254" t="s">
        <v>2009</v>
      </c>
      <c r="K276" s="254" t="s">
        <v>3406</v>
      </c>
      <c r="L276" s="254" t="s">
        <v>3407</v>
      </c>
      <c r="M276" s="255" t="s">
        <v>3407</v>
      </c>
      <c r="N276" s="258" t="s">
        <v>1077</v>
      </c>
      <c r="O276" s="258" t="s">
        <v>1166</v>
      </c>
      <c r="P276" s="255" t="s">
        <v>3408</v>
      </c>
      <c r="Q276" s="259" t="s">
        <v>1077</v>
      </c>
      <c r="R276" s="252"/>
      <c r="S276" s="261" t="s">
        <v>225</v>
      </c>
      <c r="T276" s="262" t="s">
        <v>3409</v>
      </c>
      <c r="U276" s="263" t="s">
        <v>1077</v>
      </c>
      <c r="V276" s="264" t="s">
        <v>1077</v>
      </c>
      <c r="W276" s="264" t="s">
        <v>1078</v>
      </c>
      <c r="X276" s="264" t="s">
        <v>1077</v>
      </c>
      <c r="Y276" s="264" t="s">
        <v>1078</v>
      </c>
      <c r="Z276" s="264" t="s">
        <v>1077</v>
      </c>
      <c r="AA276" s="264" t="s">
        <v>1078</v>
      </c>
      <c r="AB276" s="264" t="s">
        <v>1077</v>
      </c>
      <c r="AC276" s="264" t="s">
        <v>1078</v>
      </c>
      <c r="AD276" s="264" t="s">
        <v>1077</v>
      </c>
      <c r="AE276" s="264" t="s">
        <v>1078</v>
      </c>
      <c r="AF276" s="264" t="s">
        <v>1077</v>
      </c>
      <c r="AG276" s="264" t="s">
        <v>1078</v>
      </c>
      <c r="AH276" s="264" t="s">
        <v>1077</v>
      </c>
      <c r="AI276" s="264" t="s">
        <v>1078</v>
      </c>
      <c r="AJ276" s="264" t="s">
        <v>1077</v>
      </c>
      <c r="AK276" s="264" t="s">
        <v>1077</v>
      </c>
      <c r="AL276" s="264" t="s">
        <v>1077</v>
      </c>
      <c r="AM276" s="264" t="s">
        <v>1077</v>
      </c>
      <c r="AN276" s="264" t="s">
        <v>1077</v>
      </c>
      <c r="AO276" s="264" t="s">
        <v>1077</v>
      </c>
      <c r="AP276" s="264" t="s">
        <v>1078</v>
      </c>
      <c r="AQ276" s="265" t="s">
        <v>1195</v>
      </c>
      <c r="AR276" s="265" t="s">
        <v>1169</v>
      </c>
      <c r="AS276" s="266" t="s">
        <v>3410</v>
      </c>
      <c r="AT276" s="267" t="s">
        <v>222</v>
      </c>
      <c r="AU276" s="257" t="s">
        <v>3411</v>
      </c>
      <c r="AV276" s="253" t="s">
        <v>1080</v>
      </c>
      <c r="AW276" s="268"/>
      <c r="AX276" s="253" t="s">
        <v>3387</v>
      </c>
      <c r="AY276" s="253" t="s">
        <v>1080</v>
      </c>
      <c r="AZ276" s="269"/>
      <c r="BA276" s="261" t="s">
        <v>1082</v>
      </c>
      <c r="BB276" s="252" t="s">
        <v>3412</v>
      </c>
      <c r="BC276" s="270" t="s">
        <v>3413</v>
      </c>
      <c r="BD276" s="261" t="s">
        <v>1085</v>
      </c>
      <c r="BE276" s="260" t="s">
        <v>3414</v>
      </c>
      <c r="BF276" s="252"/>
      <c r="BG276" s="252" t="s">
        <v>1106</v>
      </c>
      <c r="BH276" s="252" t="s">
        <v>1089</v>
      </c>
      <c r="BI276" s="252"/>
      <c r="BJ276" s="252" t="s">
        <v>1089</v>
      </c>
      <c r="BK276" s="254" t="s">
        <v>1089</v>
      </c>
      <c r="BL276" s="254" t="s">
        <v>1090</v>
      </c>
      <c r="BM276" s="254"/>
      <c r="BN276" s="271" t="s">
        <v>3415</v>
      </c>
      <c r="BO276" s="252"/>
      <c r="BP276" s="252" t="s">
        <v>3416</v>
      </c>
      <c r="BQ276" s="270" t="s">
        <v>3417</v>
      </c>
    </row>
    <row r="277" spans="1:69" s="272" customFormat="1" ht="139.19999999999999" hidden="1">
      <c r="A277" s="251" t="s">
        <v>1080</v>
      </c>
      <c r="B277" s="252" t="s">
        <v>3418</v>
      </c>
      <c r="C277" s="253" t="s">
        <v>533</v>
      </c>
      <c r="D277" s="254" t="s">
        <v>1986</v>
      </c>
      <c r="E277" s="254" t="s">
        <v>3419</v>
      </c>
      <c r="F277" s="254" t="s">
        <v>3404</v>
      </c>
      <c r="G277" s="255" t="s">
        <v>3404</v>
      </c>
      <c r="H277" s="256" t="s">
        <v>3405</v>
      </c>
      <c r="I277" s="257" t="s">
        <v>3365</v>
      </c>
      <c r="J277" s="254" t="s">
        <v>2009</v>
      </c>
      <c r="K277" s="254" t="s">
        <v>3420</v>
      </c>
      <c r="L277" s="254" t="s">
        <v>3407</v>
      </c>
      <c r="M277" s="255" t="s">
        <v>3407</v>
      </c>
      <c r="N277" s="258" t="s">
        <v>1077</v>
      </c>
      <c r="O277" s="258" t="s">
        <v>1166</v>
      </c>
      <c r="P277" s="255" t="s">
        <v>3408</v>
      </c>
      <c r="Q277" s="259" t="s">
        <v>1077</v>
      </c>
      <c r="R277" s="252"/>
      <c r="S277" s="261" t="s">
        <v>225</v>
      </c>
      <c r="T277" s="262" t="s">
        <v>3409</v>
      </c>
      <c r="U277" s="263" t="s">
        <v>1077</v>
      </c>
      <c r="V277" s="264" t="s">
        <v>1077</v>
      </c>
      <c r="W277" s="264" t="s">
        <v>1078</v>
      </c>
      <c r="X277" s="264" t="s">
        <v>1077</v>
      </c>
      <c r="Y277" s="264" t="s">
        <v>1078</v>
      </c>
      <c r="Z277" s="264" t="s">
        <v>1077</v>
      </c>
      <c r="AA277" s="264" t="s">
        <v>1078</v>
      </c>
      <c r="AB277" s="264" t="s">
        <v>1077</v>
      </c>
      <c r="AC277" s="264" t="s">
        <v>1078</v>
      </c>
      <c r="AD277" s="264" t="s">
        <v>1077</v>
      </c>
      <c r="AE277" s="264" t="s">
        <v>1078</v>
      </c>
      <c r="AF277" s="264" t="s">
        <v>1077</v>
      </c>
      <c r="AG277" s="264" t="s">
        <v>1078</v>
      </c>
      <c r="AH277" s="264" t="s">
        <v>1077</v>
      </c>
      <c r="AI277" s="264" t="s">
        <v>1078</v>
      </c>
      <c r="AJ277" s="264" t="s">
        <v>1077</v>
      </c>
      <c r="AK277" s="264" t="s">
        <v>1077</v>
      </c>
      <c r="AL277" s="264" t="s">
        <v>1077</v>
      </c>
      <c r="AM277" s="264" t="s">
        <v>1077</v>
      </c>
      <c r="AN277" s="264" t="s">
        <v>1077</v>
      </c>
      <c r="AO277" s="264" t="s">
        <v>1077</v>
      </c>
      <c r="AP277" s="264" t="s">
        <v>1078</v>
      </c>
      <c r="AQ277" s="265" t="s">
        <v>1180</v>
      </c>
      <c r="AR277" s="265" t="s">
        <v>1290</v>
      </c>
      <c r="AS277" s="266" t="s">
        <v>1195</v>
      </c>
      <c r="AT277" s="267" t="s">
        <v>222</v>
      </c>
      <c r="AU277" s="257" t="s">
        <v>3411</v>
      </c>
      <c r="AV277" s="253" t="s">
        <v>1080</v>
      </c>
      <c r="AW277" s="268"/>
      <c r="AX277" s="253" t="s">
        <v>3387</v>
      </c>
      <c r="AY277" s="253" t="s">
        <v>1080</v>
      </c>
      <c r="AZ277" s="269"/>
      <c r="BA277" s="261" t="s">
        <v>1082</v>
      </c>
      <c r="BB277" s="252" t="s">
        <v>3412</v>
      </c>
      <c r="BC277" s="270" t="s">
        <v>3413</v>
      </c>
      <c r="BD277" s="261" t="s">
        <v>1085</v>
      </c>
      <c r="BE277" s="260" t="s">
        <v>3414</v>
      </c>
      <c r="BF277" s="252"/>
      <c r="BG277" s="252" t="s">
        <v>1106</v>
      </c>
      <c r="BH277" s="252" t="s">
        <v>1089</v>
      </c>
      <c r="BI277" s="252"/>
      <c r="BJ277" s="252" t="s">
        <v>1089</v>
      </c>
      <c r="BK277" s="254" t="s">
        <v>1089</v>
      </c>
      <c r="BL277" s="254" t="s">
        <v>1090</v>
      </c>
      <c r="BM277" s="254"/>
      <c r="BN277" s="271" t="s">
        <v>3415</v>
      </c>
      <c r="BO277" s="252"/>
      <c r="BP277" s="252" t="s">
        <v>3416</v>
      </c>
      <c r="BQ277" s="270" t="s">
        <v>3417</v>
      </c>
    </row>
    <row r="278" spans="1:69" s="272" customFormat="1" ht="139.19999999999999" hidden="1">
      <c r="A278" s="251" t="s">
        <v>1080</v>
      </c>
      <c r="B278" s="252" t="s">
        <v>3421</v>
      </c>
      <c r="C278" s="253" t="s">
        <v>533</v>
      </c>
      <c r="D278" s="254" t="s">
        <v>1986</v>
      </c>
      <c r="E278" s="254" t="s">
        <v>3422</v>
      </c>
      <c r="F278" s="254" t="s">
        <v>3404</v>
      </c>
      <c r="G278" s="255" t="s">
        <v>3404</v>
      </c>
      <c r="H278" s="256" t="s">
        <v>3405</v>
      </c>
      <c r="I278" s="257" t="s">
        <v>3365</v>
      </c>
      <c r="J278" s="254" t="s">
        <v>2009</v>
      </c>
      <c r="K278" s="254" t="s">
        <v>3423</v>
      </c>
      <c r="L278" s="254" t="s">
        <v>3407</v>
      </c>
      <c r="M278" s="255" t="s">
        <v>3407</v>
      </c>
      <c r="N278" s="258" t="s">
        <v>1077</v>
      </c>
      <c r="O278" s="258" t="s">
        <v>1166</v>
      </c>
      <c r="P278" s="255" t="s">
        <v>3408</v>
      </c>
      <c r="Q278" s="259" t="s">
        <v>1077</v>
      </c>
      <c r="R278" s="252"/>
      <c r="S278" s="261" t="s">
        <v>225</v>
      </c>
      <c r="T278" s="262" t="s">
        <v>3409</v>
      </c>
      <c r="U278" s="263" t="s">
        <v>1077</v>
      </c>
      <c r="V278" s="264" t="s">
        <v>1077</v>
      </c>
      <c r="W278" s="264" t="s">
        <v>1078</v>
      </c>
      <c r="X278" s="264" t="s">
        <v>1077</v>
      </c>
      <c r="Y278" s="264" t="s">
        <v>1078</v>
      </c>
      <c r="Z278" s="264" t="s">
        <v>1077</v>
      </c>
      <c r="AA278" s="264" t="s">
        <v>1078</v>
      </c>
      <c r="AB278" s="264" t="s">
        <v>1077</v>
      </c>
      <c r="AC278" s="264" t="s">
        <v>1078</v>
      </c>
      <c r="AD278" s="264" t="s">
        <v>1077</v>
      </c>
      <c r="AE278" s="264" t="s">
        <v>1078</v>
      </c>
      <c r="AF278" s="264" t="s">
        <v>1077</v>
      </c>
      <c r="AG278" s="264" t="s">
        <v>1078</v>
      </c>
      <c r="AH278" s="264" t="s">
        <v>1077</v>
      </c>
      <c r="AI278" s="264" t="s">
        <v>1078</v>
      </c>
      <c r="AJ278" s="264" t="s">
        <v>1077</v>
      </c>
      <c r="AK278" s="264" t="s">
        <v>1077</v>
      </c>
      <c r="AL278" s="264" t="s">
        <v>1077</v>
      </c>
      <c r="AM278" s="264" t="s">
        <v>1077</v>
      </c>
      <c r="AN278" s="264" t="s">
        <v>1077</v>
      </c>
      <c r="AO278" s="264" t="s">
        <v>1077</v>
      </c>
      <c r="AP278" s="264" t="s">
        <v>1078</v>
      </c>
      <c r="AQ278" s="265" t="s">
        <v>1334</v>
      </c>
      <c r="AR278" s="265" t="s">
        <v>1146</v>
      </c>
      <c r="AS278" s="266" t="s">
        <v>3424</v>
      </c>
      <c r="AT278" s="267" t="s">
        <v>222</v>
      </c>
      <c r="AU278" s="257" t="s">
        <v>3411</v>
      </c>
      <c r="AV278" s="253" t="s">
        <v>1080</v>
      </c>
      <c r="AW278" s="268"/>
      <c r="AX278" s="253" t="s">
        <v>3387</v>
      </c>
      <c r="AY278" s="253" t="s">
        <v>1080</v>
      </c>
      <c r="AZ278" s="269"/>
      <c r="BA278" s="261" t="s">
        <v>1082</v>
      </c>
      <c r="BB278" s="252" t="s">
        <v>3412</v>
      </c>
      <c r="BC278" s="270" t="s">
        <v>3413</v>
      </c>
      <c r="BD278" s="261" t="s">
        <v>1085</v>
      </c>
      <c r="BE278" s="260" t="s">
        <v>3414</v>
      </c>
      <c r="BF278" s="252"/>
      <c r="BG278" s="252" t="s">
        <v>1106</v>
      </c>
      <c r="BH278" s="252" t="s">
        <v>1089</v>
      </c>
      <c r="BI278" s="252"/>
      <c r="BJ278" s="252" t="s">
        <v>1089</v>
      </c>
      <c r="BK278" s="254" t="s">
        <v>1089</v>
      </c>
      <c r="BL278" s="254" t="s">
        <v>1090</v>
      </c>
      <c r="BM278" s="254"/>
      <c r="BN278" s="271" t="s">
        <v>3415</v>
      </c>
      <c r="BO278" s="252"/>
      <c r="BP278" s="252" t="s">
        <v>3416</v>
      </c>
      <c r="BQ278" s="270" t="s">
        <v>3417</v>
      </c>
    </row>
    <row r="279" spans="1:69" s="272" customFormat="1" ht="409.6" hidden="1">
      <c r="A279" s="251" t="s">
        <v>1080</v>
      </c>
      <c r="B279" s="252" t="s">
        <v>3425</v>
      </c>
      <c r="C279" s="253" t="s">
        <v>533</v>
      </c>
      <c r="D279" s="254" t="s">
        <v>3426</v>
      </c>
      <c r="E279" s="254" t="s">
        <v>3427</v>
      </c>
      <c r="F279" s="254" t="s">
        <v>3428</v>
      </c>
      <c r="G279" s="255" t="s">
        <v>3428</v>
      </c>
      <c r="H279" s="256" t="s">
        <v>3429</v>
      </c>
      <c r="I279" s="257" t="s">
        <v>3365</v>
      </c>
      <c r="J279" s="254" t="s">
        <v>3430</v>
      </c>
      <c r="K279" s="254" t="s">
        <v>3431</v>
      </c>
      <c r="L279" s="254" t="s">
        <v>3428</v>
      </c>
      <c r="M279" s="255" t="s">
        <v>3428</v>
      </c>
      <c r="N279" s="258" t="s">
        <v>1077</v>
      </c>
      <c r="O279" s="258" t="s">
        <v>1616</v>
      </c>
      <c r="P279" s="255" t="s">
        <v>3432</v>
      </c>
      <c r="Q279" s="259" t="s">
        <v>1077</v>
      </c>
      <c r="R279" s="252"/>
      <c r="S279" s="261" t="s">
        <v>1077</v>
      </c>
      <c r="T279" s="273"/>
      <c r="U279" s="263" t="s">
        <v>1077</v>
      </c>
      <c r="V279" s="264" t="s">
        <v>1077</v>
      </c>
      <c r="W279" s="264" t="s">
        <v>1078</v>
      </c>
      <c r="X279" s="264" t="s">
        <v>1077</v>
      </c>
      <c r="Y279" s="264" t="s">
        <v>1078</v>
      </c>
      <c r="Z279" s="264" t="s">
        <v>1077</v>
      </c>
      <c r="AA279" s="264" t="s">
        <v>1078</v>
      </c>
      <c r="AB279" s="264" t="s">
        <v>1077</v>
      </c>
      <c r="AC279" s="264" t="s">
        <v>1078</v>
      </c>
      <c r="AD279" s="264" t="s">
        <v>1077</v>
      </c>
      <c r="AE279" s="264" t="s">
        <v>1078</v>
      </c>
      <c r="AF279" s="264" t="s">
        <v>1077</v>
      </c>
      <c r="AG279" s="264" t="s">
        <v>1078</v>
      </c>
      <c r="AH279" s="264" t="s">
        <v>1077</v>
      </c>
      <c r="AI279" s="264" t="s">
        <v>1078</v>
      </c>
      <c r="AJ279" s="264"/>
      <c r="AK279" s="264" t="s">
        <v>1077</v>
      </c>
      <c r="AL279" s="264" t="s">
        <v>1077</v>
      </c>
      <c r="AM279" s="264" t="s">
        <v>1077</v>
      </c>
      <c r="AN279" s="264" t="s">
        <v>1077</v>
      </c>
      <c r="AO279" s="264" t="s">
        <v>1077</v>
      </c>
      <c r="AP279" s="264" t="s">
        <v>1078</v>
      </c>
      <c r="AQ279" s="265" t="s">
        <v>1248</v>
      </c>
      <c r="AR279" s="265" t="s">
        <v>1077</v>
      </c>
      <c r="AS279" s="266"/>
      <c r="AT279" s="267" t="s">
        <v>222</v>
      </c>
      <c r="AU279" s="257" t="s">
        <v>3433</v>
      </c>
      <c r="AV279" s="253" t="s">
        <v>2557</v>
      </c>
      <c r="AW279" s="268"/>
      <c r="AX279" s="253" t="s">
        <v>3387</v>
      </c>
      <c r="AY279" s="253" t="s">
        <v>1080</v>
      </c>
      <c r="AZ279" s="269"/>
      <c r="BA279" s="261" t="s">
        <v>1082</v>
      </c>
      <c r="BB279" s="252" t="s">
        <v>3434</v>
      </c>
      <c r="BC279" s="270" t="s">
        <v>3435</v>
      </c>
      <c r="BD279" s="261" t="s">
        <v>3436</v>
      </c>
      <c r="BE279" s="260" t="s">
        <v>3437</v>
      </c>
      <c r="BF279" s="252"/>
      <c r="BG279" s="252" t="s">
        <v>1473</v>
      </c>
      <c r="BH279" s="252" t="s">
        <v>1089</v>
      </c>
      <c r="BI279" s="252"/>
      <c r="BJ279" s="252" t="s">
        <v>3438</v>
      </c>
      <c r="BK279" s="254" t="s">
        <v>1153</v>
      </c>
      <c r="BL279" s="254" t="s">
        <v>1090</v>
      </c>
      <c r="BM279" s="254"/>
      <c r="BN279" s="271" t="s">
        <v>3433</v>
      </c>
      <c r="BO279" s="252"/>
      <c r="BP279" s="252"/>
      <c r="BQ279" s="270"/>
    </row>
    <row r="280" spans="1:69" s="272" customFormat="1" ht="139.19999999999999">
      <c r="A280" s="251" t="s">
        <v>1080</v>
      </c>
      <c r="B280" s="252" t="s">
        <v>542</v>
      </c>
      <c r="C280" s="253" t="s">
        <v>543</v>
      </c>
      <c r="D280" s="254" t="s">
        <v>544</v>
      </c>
      <c r="E280" s="254" t="s">
        <v>545</v>
      </c>
      <c r="F280" s="254"/>
      <c r="G280" s="255"/>
      <c r="H280" s="255"/>
      <c r="I280" s="257" t="s">
        <v>3439</v>
      </c>
      <c r="J280" s="254" t="s">
        <v>3440</v>
      </c>
      <c r="K280" s="254" t="s">
        <v>3441</v>
      </c>
      <c r="L280" s="254"/>
      <c r="M280" s="255"/>
      <c r="N280" s="258" t="s">
        <v>1074</v>
      </c>
      <c r="O280" s="258" t="s">
        <v>1075</v>
      </c>
      <c r="P280" s="255"/>
      <c r="Q280" s="259" t="s">
        <v>546</v>
      </c>
      <c r="R280" s="252"/>
      <c r="S280" s="261" t="s">
        <v>546</v>
      </c>
      <c r="T280" s="273"/>
      <c r="U280" s="263" t="s">
        <v>1078</v>
      </c>
      <c r="V280" s="264" t="s">
        <v>1078</v>
      </c>
      <c r="W280" s="264" t="s">
        <v>1078</v>
      </c>
      <c r="X280" s="264" t="s">
        <v>1078</v>
      </c>
      <c r="Y280" s="264" t="s">
        <v>1078</v>
      </c>
      <c r="Z280" s="264" t="s">
        <v>1078</v>
      </c>
      <c r="AA280" s="264" t="s">
        <v>1078</v>
      </c>
      <c r="AB280" s="264" t="s">
        <v>1078</v>
      </c>
      <c r="AC280" s="264" t="s">
        <v>1078</v>
      </c>
      <c r="AD280" s="264" t="s">
        <v>1078</v>
      </c>
      <c r="AE280" s="264" t="s">
        <v>1078</v>
      </c>
      <c r="AF280" s="264" t="s">
        <v>1078</v>
      </c>
      <c r="AG280" s="264" t="s">
        <v>1078</v>
      </c>
      <c r="AH280" s="264" t="s">
        <v>1078</v>
      </c>
      <c r="AI280" s="264" t="s">
        <v>1078</v>
      </c>
      <c r="AJ280" s="264" t="s">
        <v>1077</v>
      </c>
      <c r="AK280" s="264" t="s">
        <v>1077</v>
      </c>
      <c r="AL280" s="264" t="s">
        <v>1077</v>
      </c>
      <c r="AM280" s="264" t="s">
        <v>1077</v>
      </c>
      <c r="AN280" s="264" t="s">
        <v>1077</v>
      </c>
      <c r="AO280" s="264" t="s">
        <v>1077</v>
      </c>
      <c r="AP280" s="264" t="s">
        <v>1077</v>
      </c>
      <c r="AQ280" s="265"/>
      <c r="AR280" s="265"/>
      <c r="AS280" s="266"/>
      <c r="AT280" s="267" t="s">
        <v>503</v>
      </c>
      <c r="AU280" s="257" t="s">
        <v>3442</v>
      </c>
      <c r="AV280" s="253" t="s">
        <v>2557</v>
      </c>
      <c r="AW280" s="268"/>
      <c r="AX280" s="253" t="s">
        <v>3442</v>
      </c>
      <c r="AY280" s="253" t="s">
        <v>2557</v>
      </c>
      <c r="AZ280" s="269"/>
      <c r="BA280" s="261" t="s">
        <v>3039</v>
      </c>
      <c r="BB280" s="252" t="s">
        <v>3443</v>
      </c>
      <c r="BC280" s="270" t="s">
        <v>3444</v>
      </c>
      <c r="BD280" s="261" t="s">
        <v>3042</v>
      </c>
      <c r="BE280" s="252" t="s">
        <v>3444</v>
      </c>
      <c r="BF280" s="252"/>
      <c r="BG280" s="252" t="s">
        <v>2490</v>
      </c>
      <c r="BH280" s="252" t="s">
        <v>3445</v>
      </c>
      <c r="BI280" s="252"/>
      <c r="BJ280" s="252"/>
      <c r="BK280" s="254"/>
      <c r="BL280" s="254"/>
      <c r="BM280" s="254"/>
      <c r="BN280" s="271" t="s">
        <v>1155</v>
      </c>
      <c r="BO280" s="252"/>
      <c r="BP280" s="252"/>
      <c r="BQ280" s="270"/>
    </row>
    <row r="281" spans="1:69" s="272" customFormat="1" ht="139.19999999999999">
      <c r="A281" s="251" t="s">
        <v>1080</v>
      </c>
      <c r="B281" s="252" t="s">
        <v>547</v>
      </c>
      <c r="C281" s="253" t="s">
        <v>543</v>
      </c>
      <c r="D281" s="254" t="s">
        <v>544</v>
      </c>
      <c r="E281" s="254" t="s">
        <v>548</v>
      </c>
      <c r="F281" s="254"/>
      <c r="G281" s="255"/>
      <c r="H281" s="255"/>
      <c r="I281" s="257" t="s">
        <v>3439</v>
      </c>
      <c r="J281" s="254" t="s">
        <v>3440</v>
      </c>
      <c r="K281" s="254" t="s">
        <v>3446</v>
      </c>
      <c r="L281" s="254"/>
      <c r="M281" s="255"/>
      <c r="N281" s="258" t="s">
        <v>1074</v>
      </c>
      <c r="O281" s="258" t="s">
        <v>1075</v>
      </c>
      <c r="P281" s="255"/>
      <c r="Q281" s="259" t="s">
        <v>546</v>
      </c>
      <c r="R281" s="252"/>
      <c r="S281" s="261" t="s">
        <v>546</v>
      </c>
      <c r="T281" s="273"/>
      <c r="U281" s="263" t="s">
        <v>1078</v>
      </c>
      <c r="V281" s="264" t="s">
        <v>1078</v>
      </c>
      <c r="W281" s="264" t="s">
        <v>1078</v>
      </c>
      <c r="X281" s="264" t="s">
        <v>1078</v>
      </c>
      <c r="Y281" s="264" t="s">
        <v>1078</v>
      </c>
      <c r="Z281" s="264" t="s">
        <v>1078</v>
      </c>
      <c r="AA281" s="264" t="s">
        <v>1078</v>
      </c>
      <c r="AB281" s="264" t="s">
        <v>1078</v>
      </c>
      <c r="AC281" s="264" t="s">
        <v>1078</v>
      </c>
      <c r="AD281" s="264" t="s">
        <v>1078</v>
      </c>
      <c r="AE281" s="264" t="s">
        <v>1078</v>
      </c>
      <c r="AF281" s="264" t="s">
        <v>1078</v>
      </c>
      <c r="AG281" s="264" t="s">
        <v>1078</v>
      </c>
      <c r="AH281" s="264" t="s">
        <v>1078</v>
      </c>
      <c r="AI281" s="264" t="s">
        <v>1078</v>
      </c>
      <c r="AJ281" s="264" t="s">
        <v>1077</v>
      </c>
      <c r="AK281" s="264" t="s">
        <v>1077</v>
      </c>
      <c r="AL281" s="264" t="s">
        <v>1077</v>
      </c>
      <c r="AM281" s="264" t="s">
        <v>1077</v>
      </c>
      <c r="AN281" s="264" t="s">
        <v>1077</v>
      </c>
      <c r="AO281" s="264" t="s">
        <v>1077</v>
      </c>
      <c r="AP281" s="264" t="s">
        <v>1077</v>
      </c>
      <c r="AQ281" s="265"/>
      <c r="AR281" s="265"/>
      <c r="AS281" s="266"/>
      <c r="AT281" s="267" t="s">
        <v>503</v>
      </c>
      <c r="AU281" s="257" t="s">
        <v>3442</v>
      </c>
      <c r="AV281" s="253" t="s">
        <v>2557</v>
      </c>
      <c r="AW281" s="268"/>
      <c r="AX281" s="253" t="s">
        <v>3442</v>
      </c>
      <c r="AY281" s="253" t="s">
        <v>2557</v>
      </c>
      <c r="AZ281" s="269"/>
      <c r="BA281" s="261" t="s">
        <v>3039</v>
      </c>
      <c r="BB281" s="252" t="s">
        <v>3443</v>
      </c>
      <c r="BC281" s="270" t="s">
        <v>3444</v>
      </c>
      <c r="BD281" s="261" t="s">
        <v>3042</v>
      </c>
      <c r="BE281" s="252" t="s">
        <v>3444</v>
      </c>
      <c r="BF281" s="252"/>
      <c r="BG281" s="252" t="s">
        <v>2490</v>
      </c>
      <c r="BH281" s="252" t="s">
        <v>3445</v>
      </c>
      <c r="BI281" s="252"/>
      <c r="BJ281" s="252"/>
      <c r="BK281" s="254"/>
      <c r="BL281" s="254"/>
      <c r="BM281" s="254"/>
      <c r="BN281" s="271" t="s">
        <v>1155</v>
      </c>
      <c r="BO281" s="252"/>
      <c r="BP281" s="252"/>
      <c r="BQ281" s="270"/>
    </row>
    <row r="282" spans="1:69" s="272" customFormat="1" ht="121.8" hidden="1">
      <c r="A282" s="251" t="s">
        <v>1080</v>
      </c>
      <c r="B282" s="252" t="s">
        <v>3447</v>
      </c>
      <c r="C282" s="253" t="s">
        <v>3448</v>
      </c>
      <c r="D282" s="254" t="s">
        <v>588</v>
      </c>
      <c r="E282" s="254" t="s">
        <v>3347</v>
      </c>
      <c r="F282" s="254"/>
      <c r="G282" s="255"/>
      <c r="H282" s="256" t="s">
        <v>3449</v>
      </c>
      <c r="I282" s="257" t="s">
        <v>3450</v>
      </c>
      <c r="J282" s="254" t="s">
        <v>3451</v>
      </c>
      <c r="K282" s="254" t="s">
        <v>3452</v>
      </c>
      <c r="L282" s="254"/>
      <c r="M282" s="255"/>
      <c r="N282" s="258"/>
      <c r="O282" s="258" t="s">
        <v>1166</v>
      </c>
      <c r="P282" s="255"/>
      <c r="Q282" s="259" t="s">
        <v>895</v>
      </c>
      <c r="R282" s="252"/>
      <c r="S282" s="261" t="s">
        <v>225</v>
      </c>
      <c r="T282" s="262" t="s">
        <v>3453</v>
      </c>
      <c r="U282" s="263" t="s">
        <v>1077</v>
      </c>
      <c r="V282" s="264" t="s">
        <v>1077</v>
      </c>
      <c r="W282" s="264" t="s">
        <v>1078</v>
      </c>
      <c r="X282" s="264" t="s">
        <v>1077</v>
      </c>
      <c r="Y282" s="264" t="s">
        <v>1078</v>
      </c>
      <c r="Z282" s="264" t="s">
        <v>1077</v>
      </c>
      <c r="AA282" s="264" t="s">
        <v>1078</v>
      </c>
      <c r="AB282" s="264" t="s">
        <v>1077</v>
      </c>
      <c r="AC282" s="264" t="s">
        <v>1078</v>
      </c>
      <c r="AD282" s="264" t="s">
        <v>1077</v>
      </c>
      <c r="AE282" s="264" t="s">
        <v>1078</v>
      </c>
      <c r="AF282" s="264" t="s">
        <v>1077</v>
      </c>
      <c r="AG282" s="264" t="s">
        <v>1078</v>
      </c>
      <c r="AH282" s="264" t="s">
        <v>1077</v>
      </c>
      <c r="AI282" s="264" t="s">
        <v>1078</v>
      </c>
      <c r="AJ282" s="264" t="s">
        <v>1077</v>
      </c>
      <c r="AK282" s="264" t="s">
        <v>1077</v>
      </c>
      <c r="AL282" s="264" t="s">
        <v>1078</v>
      </c>
      <c r="AM282" s="264" t="s">
        <v>1077</v>
      </c>
      <c r="AN282" s="264" t="s">
        <v>1077</v>
      </c>
      <c r="AO282" s="264" t="s">
        <v>1077</v>
      </c>
      <c r="AP282" s="264" t="s">
        <v>1077</v>
      </c>
      <c r="AQ282" s="265"/>
      <c r="AR282" s="265"/>
      <c r="AS282" s="266"/>
      <c r="AT282" s="267" t="s">
        <v>222</v>
      </c>
      <c r="AU282" s="257" t="s">
        <v>2385</v>
      </c>
      <c r="AV282" s="253" t="s">
        <v>1080</v>
      </c>
      <c r="AW282" s="268" t="s">
        <v>3454</v>
      </c>
      <c r="AX282" s="253"/>
      <c r="AY282" s="253"/>
      <c r="AZ282" s="269"/>
      <c r="BA282" s="261" t="s">
        <v>1082</v>
      </c>
      <c r="BB282" s="252" t="s">
        <v>3455</v>
      </c>
      <c r="BC282" s="270" t="s">
        <v>3456</v>
      </c>
      <c r="BD282" s="261" t="s">
        <v>1085</v>
      </c>
      <c r="BE282" s="260" t="s">
        <v>3457</v>
      </c>
      <c r="BF282" s="252"/>
      <c r="BG282" s="252" t="s">
        <v>1106</v>
      </c>
      <c r="BH282" s="252" t="s">
        <v>1082</v>
      </c>
      <c r="BI282" s="252" t="s">
        <v>3458</v>
      </c>
      <c r="BJ282" s="252" t="s">
        <v>1215</v>
      </c>
      <c r="BK282" s="254" t="s">
        <v>1131</v>
      </c>
      <c r="BL282" s="254" t="s">
        <v>1082</v>
      </c>
      <c r="BM282" s="254" t="s">
        <v>1475</v>
      </c>
      <c r="BN282" s="271" t="s">
        <v>2430</v>
      </c>
      <c r="BO282" s="252"/>
      <c r="BP282" s="252"/>
      <c r="BQ282" s="270"/>
    </row>
    <row r="283" spans="1:69" s="272" customFormat="1" ht="69.599999999999994" hidden="1">
      <c r="A283" s="251" t="s">
        <v>1080</v>
      </c>
      <c r="B283" s="252" t="s">
        <v>3459</v>
      </c>
      <c r="C283" s="253" t="s">
        <v>3460</v>
      </c>
      <c r="D283" s="254" t="s">
        <v>3461</v>
      </c>
      <c r="E283" s="254"/>
      <c r="F283" s="254"/>
      <c r="G283" s="255"/>
      <c r="H283" s="256" t="s">
        <v>3462</v>
      </c>
      <c r="I283" s="257" t="s">
        <v>3463</v>
      </c>
      <c r="J283" s="254" t="s">
        <v>3464</v>
      </c>
      <c r="K283" s="254"/>
      <c r="L283" s="254"/>
      <c r="M283" s="255"/>
      <c r="N283" s="258" t="s">
        <v>1122</v>
      </c>
      <c r="O283" s="258" t="s">
        <v>1166</v>
      </c>
      <c r="P283" s="255"/>
      <c r="Q283" s="259" t="s">
        <v>225</v>
      </c>
      <c r="R283" s="260" t="s">
        <v>3465</v>
      </c>
      <c r="S283" s="261" t="s">
        <v>225</v>
      </c>
      <c r="T283" s="262" t="s">
        <v>3466</v>
      </c>
      <c r="U283" s="263" t="s">
        <v>1077</v>
      </c>
      <c r="V283" s="264" t="s">
        <v>1078</v>
      </c>
      <c r="W283" s="264" t="s">
        <v>1078</v>
      </c>
      <c r="X283" s="264" t="s">
        <v>1078</v>
      </c>
      <c r="Y283" s="264" t="s">
        <v>1078</v>
      </c>
      <c r="Z283" s="264" t="s">
        <v>1078</v>
      </c>
      <c r="AA283" s="264" t="s">
        <v>1078</v>
      </c>
      <c r="AB283" s="264" t="s">
        <v>1078</v>
      </c>
      <c r="AC283" s="264" t="s">
        <v>1078</v>
      </c>
      <c r="AD283" s="264" t="s">
        <v>1078</v>
      </c>
      <c r="AE283" s="264" t="s">
        <v>1078</v>
      </c>
      <c r="AF283" s="264" t="s">
        <v>1078</v>
      </c>
      <c r="AG283" s="264" t="s">
        <v>1078</v>
      </c>
      <c r="AH283" s="264" t="s">
        <v>1078</v>
      </c>
      <c r="AI283" s="264" t="s">
        <v>1078</v>
      </c>
      <c r="AJ283" s="264" t="s">
        <v>1077</v>
      </c>
      <c r="AK283" s="264" t="s">
        <v>1077</v>
      </c>
      <c r="AL283" s="264" t="s">
        <v>1077</v>
      </c>
      <c r="AM283" s="264" t="s">
        <v>1077</v>
      </c>
      <c r="AN283" s="264" t="s">
        <v>1077</v>
      </c>
      <c r="AO283" s="264" t="s">
        <v>1078</v>
      </c>
      <c r="AP283" s="264" t="s">
        <v>1078</v>
      </c>
      <c r="AQ283" s="265" t="s">
        <v>1501</v>
      </c>
      <c r="AR283" s="265" t="s">
        <v>1147</v>
      </c>
      <c r="AS283" s="266"/>
      <c r="AT283" s="267" t="s">
        <v>287</v>
      </c>
      <c r="AU283" s="257" t="s">
        <v>1079</v>
      </c>
      <c r="AV283" s="253" t="s">
        <v>1080</v>
      </c>
      <c r="AW283" s="268" t="s">
        <v>3467</v>
      </c>
      <c r="AX283" s="253" t="s">
        <v>3468</v>
      </c>
      <c r="AY283" s="253" t="s">
        <v>1080</v>
      </c>
      <c r="AZ283" s="269" t="s">
        <v>3469</v>
      </c>
      <c r="BA283" s="261" t="s">
        <v>1082</v>
      </c>
      <c r="BB283" s="252" t="s">
        <v>3470</v>
      </c>
      <c r="BC283" s="270" t="s">
        <v>3471</v>
      </c>
      <c r="BD283" s="261" t="s">
        <v>1975</v>
      </c>
      <c r="BE283" s="252" t="s">
        <v>3472</v>
      </c>
      <c r="BF283" s="252"/>
      <c r="BG283" s="252" t="s">
        <v>1390</v>
      </c>
      <c r="BH283" s="252" t="s">
        <v>1089</v>
      </c>
      <c r="BI283" s="252"/>
      <c r="BJ283" s="252" t="s">
        <v>1215</v>
      </c>
      <c r="BK283" s="254" t="s">
        <v>1119</v>
      </c>
      <c r="BL283" s="254" t="s">
        <v>1090</v>
      </c>
      <c r="BM283" s="254"/>
      <c r="BN283" s="271" t="s">
        <v>3473</v>
      </c>
      <c r="BO283" s="252"/>
      <c r="BP283" s="252"/>
      <c r="BQ283" s="270"/>
    </row>
    <row r="284" spans="1:69" s="272" customFormat="1" ht="156.6" hidden="1">
      <c r="A284" s="251" t="s">
        <v>1080</v>
      </c>
      <c r="B284" s="252" t="s">
        <v>3474</v>
      </c>
      <c r="C284" s="253" t="s">
        <v>550</v>
      </c>
      <c r="D284" s="254" t="s">
        <v>551</v>
      </c>
      <c r="E284" s="254" t="s">
        <v>552</v>
      </c>
      <c r="F284" s="254"/>
      <c r="G284" s="255"/>
      <c r="H284" s="256" t="s">
        <v>3475</v>
      </c>
      <c r="I284" s="257" t="s">
        <v>3476</v>
      </c>
      <c r="J284" s="254" t="s">
        <v>3477</v>
      </c>
      <c r="K284" s="254" t="s">
        <v>3478</v>
      </c>
      <c r="L284" s="254"/>
      <c r="M284" s="255"/>
      <c r="N284" s="258" t="s">
        <v>1122</v>
      </c>
      <c r="O284" s="258"/>
      <c r="P284" s="255"/>
      <c r="Q284" s="259" t="s">
        <v>225</v>
      </c>
      <c r="R284" s="260" t="s">
        <v>3479</v>
      </c>
      <c r="S284" s="261" t="s">
        <v>1124</v>
      </c>
      <c r="T284" s="273"/>
      <c r="U284" s="263" t="s">
        <v>1078</v>
      </c>
      <c r="V284" s="264" t="s">
        <v>1077</v>
      </c>
      <c r="W284" s="264" t="s">
        <v>1077</v>
      </c>
      <c r="X284" s="264" t="s">
        <v>1077</v>
      </c>
      <c r="Y284" s="264" t="s">
        <v>1077</v>
      </c>
      <c r="Z284" s="264" t="s">
        <v>1077</v>
      </c>
      <c r="AA284" s="264" t="s">
        <v>1077</v>
      </c>
      <c r="AB284" s="264" t="s">
        <v>1077</v>
      </c>
      <c r="AC284" s="264" t="s">
        <v>1077</v>
      </c>
      <c r="AD284" s="264" t="s">
        <v>1077</v>
      </c>
      <c r="AE284" s="264" t="s">
        <v>1077</v>
      </c>
      <c r="AF284" s="264" t="s">
        <v>1077</v>
      </c>
      <c r="AG284" s="264" t="s">
        <v>1077</v>
      </c>
      <c r="AH284" s="264" t="s">
        <v>1077</v>
      </c>
      <c r="AI284" s="264" t="s">
        <v>1077</v>
      </c>
      <c r="AJ284" s="264" t="s">
        <v>1077</v>
      </c>
      <c r="AK284" s="264" t="s">
        <v>1077</v>
      </c>
      <c r="AL284" s="264" t="s">
        <v>1077</v>
      </c>
      <c r="AM284" s="264" t="s">
        <v>1077</v>
      </c>
      <c r="AN284" s="264" t="s">
        <v>1077</v>
      </c>
      <c r="AO284" s="264" t="s">
        <v>1077</v>
      </c>
      <c r="AP284" s="264" t="s">
        <v>1077</v>
      </c>
      <c r="AQ284" s="265"/>
      <c r="AR284" s="265"/>
      <c r="AS284" s="266"/>
      <c r="AT284" s="267" t="s">
        <v>254</v>
      </c>
      <c r="AU284" s="257" t="s">
        <v>1633</v>
      </c>
      <c r="AV284" s="253"/>
      <c r="AW284" s="268"/>
      <c r="AX284" s="253" t="s">
        <v>3480</v>
      </c>
      <c r="AY284" s="253" t="s">
        <v>1080</v>
      </c>
      <c r="AZ284" s="269" t="s">
        <v>3481</v>
      </c>
      <c r="BA284" s="261" t="s">
        <v>1089</v>
      </c>
      <c r="BB284" s="252"/>
      <c r="BC284" s="270"/>
      <c r="BD284" s="261" t="s">
        <v>1085</v>
      </c>
      <c r="BE284" s="252" t="s">
        <v>3482</v>
      </c>
      <c r="BF284" s="252" t="s">
        <v>3483</v>
      </c>
      <c r="BG284" s="252" t="s">
        <v>1088</v>
      </c>
      <c r="BH284" s="252" t="s">
        <v>1082</v>
      </c>
      <c r="BI284" s="252" t="s">
        <v>3484</v>
      </c>
      <c r="BJ284" s="252" t="s">
        <v>1215</v>
      </c>
      <c r="BK284" s="254" t="s">
        <v>1131</v>
      </c>
      <c r="BL284" s="254" t="s">
        <v>1082</v>
      </c>
      <c r="BM284" s="254" t="s">
        <v>1475</v>
      </c>
      <c r="BN284" s="271" t="s">
        <v>1859</v>
      </c>
      <c r="BO284" s="252"/>
      <c r="BP284" s="252"/>
      <c r="BQ284" s="270"/>
    </row>
    <row r="285" spans="1:69" s="272" customFormat="1" ht="330.6" hidden="1">
      <c r="A285" s="251" t="s">
        <v>1080</v>
      </c>
      <c r="B285" s="252" t="s">
        <v>3485</v>
      </c>
      <c r="C285" s="253" t="s">
        <v>550</v>
      </c>
      <c r="D285" s="254" t="s">
        <v>551</v>
      </c>
      <c r="E285" s="254" t="s">
        <v>554</v>
      </c>
      <c r="F285" s="254" t="s">
        <v>3486</v>
      </c>
      <c r="G285" s="255" t="s">
        <v>3486</v>
      </c>
      <c r="H285" s="256" t="s">
        <v>3487</v>
      </c>
      <c r="I285" s="257" t="s">
        <v>3476</v>
      </c>
      <c r="J285" s="254" t="s">
        <v>3477</v>
      </c>
      <c r="K285" s="254" t="s">
        <v>3488</v>
      </c>
      <c r="L285" s="254" t="s">
        <v>3489</v>
      </c>
      <c r="M285" s="255" t="s">
        <v>3489</v>
      </c>
      <c r="N285" s="258" t="s">
        <v>1122</v>
      </c>
      <c r="O285" s="258"/>
      <c r="P285" s="255" t="s">
        <v>3490</v>
      </c>
      <c r="Q285" s="259" t="s">
        <v>225</v>
      </c>
      <c r="R285" s="260" t="s">
        <v>3479</v>
      </c>
      <c r="S285" s="261" t="s">
        <v>1124</v>
      </c>
      <c r="T285" s="273"/>
      <c r="U285" s="263" t="s">
        <v>1078</v>
      </c>
      <c r="V285" s="264" t="s">
        <v>1077</v>
      </c>
      <c r="W285" s="264" t="s">
        <v>1077</v>
      </c>
      <c r="X285" s="264" t="s">
        <v>1077</v>
      </c>
      <c r="Y285" s="264" t="s">
        <v>1077</v>
      </c>
      <c r="Z285" s="264" t="s">
        <v>1077</v>
      </c>
      <c r="AA285" s="264" t="s">
        <v>1077</v>
      </c>
      <c r="AB285" s="264" t="s">
        <v>1077</v>
      </c>
      <c r="AC285" s="264" t="s">
        <v>1077</v>
      </c>
      <c r="AD285" s="264" t="s">
        <v>1077</v>
      </c>
      <c r="AE285" s="264" t="s">
        <v>1077</v>
      </c>
      <c r="AF285" s="264" t="s">
        <v>1077</v>
      </c>
      <c r="AG285" s="264" t="s">
        <v>1077</v>
      </c>
      <c r="AH285" s="264" t="s">
        <v>1077</v>
      </c>
      <c r="AI285" s="264" t="s">
        <v>1077</v>
      </c>
      <c r="AJ285" s="264" t="s">
        <v>1077</v>
      </c>
      <c r="AK285" s="264" t="s">
        <v>1077</v>
      </c>
      <c r="AL285" s="264" t="s">
        <v>1077</v>
      </c>
      <c r="AM285" s="264" t="s">
        <v>1077</v>
      </c>
      <c r="AN285" s="264" t="s">
        <v>1077</v>
      </c>
      <c r="AO285" s="264" t="s">
        <v>1077</v>
      </c>
      <c r="AP285" s="264" t="s">
        <v>1077</v>
      </c>
      <c r="AQ285" s="265"/>
      <c r="AR285" s="265"/>
      <c r="AS285" s="266"/>
      <c r="AT285" s="267" t="s">
        <v>254</v>
      </c>
      <c r="AU285" s="257" t="s">
        <v>1633</v>
      </c>
      <c r="AV285" s="253"/>
      <c r="AW285" s="268"/>
      <c r="AX285" s="253" t="s">
        <v>3480</v>
      </c>
      <c r="AY285" s="253" t="s">
        <v>1080</v>
      </c>
      <c r="AZ285" s="269" t="s">
        <v>3481</v>
      </c>
      <c r="BA285" s="261" t="s">
        <v>1089</v>
      </c>
      <c r="BB285" s="252"/>
      <c r="BC285" s="270"/>
      <c r="BD285" s="261" t="s">
        <v>1085</v>
      </c>
      <c r="BE285" s="252" t="s">
        <v>3482</v>
      </c>
      <c r="BF285" s="252" t="s">
        <v>3483</v>
      </c>
      <c r="BG285" s="252" t="s">
        <v>1088</v>
      </c>
      <c r="BH285" s="252" t="s">
        <v>1082</v>
      </c>
      <c r="BI285" s="252" t="s">
        <v>3484</v>
      </c>
      <c r="BJ285" s="252" t="s">
        <v>1215</v>
      </c>
      <c r="BK285" s="254" t="s">
        <v>1131</v>
      </c>
      <c r="BL285" s="254" t="s">
        <v>1082</v>
      </c>
      <c r="BM285" s="254" t="s">
        <v>1475</v>
      </c>
      <c r="BN285" s="271" t="s">
        <v>1859</v>
      </c>
      <c r="BO285" s="252" t="s">
        <v>3491</v>
      </c>
      <c r="BP285" s="252" t="s">
        <v>3492</v>
      </c>
      <c r="BQ285" s="270" t="s">
        <v>3493</v>
      </c>
    </row>
    <row r="286" spans="1:69" s="272" customFormat="1" ht="261">
      <c r="A286" s="251" t="s">
        <v>1080</v>
      </c>
      <c r="B286" s="252" t="s">
        <v>555</v>
      </c>
      <c r="C286" s="253" t="s">
        <v>550</v>
      </c>
      <c r="D286" s="254" t="s">
        <v>551</v>
      </c>
      <c r="E286" s="254" t="s">
        <v>556</v>
      </c>
      <c r="F286" s="254"/>
      <c r="G286" s="255"/>
      <c r="H286" s="256" t="s">
        <v>3494</v>
      </c>
      <c r="I286" s="257" t="s">
        <v>3495</v>
      </c>
      <c r="J286" s="254" t="s">
        <v>3477</v>
      </c>
      <c r="K286" s="254" t="s">
        <v>3496</v>
      </c>
      <c r="L286" s="254"/>
      <c r="M286" s="255"/>
      <c r="N286" s="258" t="s">
        <v>1122</v>
      </c>
      <c r="O286" s="258" t="s">
        <v>1166</v>
      </c>
      <c r="P286" s="255"/>
      <c r="Q286" s="259" t="s">
        <v>225</v>
      </c>
      <c r="R286" s="260" t="s">
        <v>3479</v>
      </c>
      <c r="S286" s="261" t="s">
        <v>225</v>
      </c>
      <c r="T286" s="262" t="s">
        <v>3479</v>
      </c>
      <c r="U286" s="263" t="s">
        <v>1078</v>
      </c>
      <c r="V286" s="264" t="s">
        <v>1078</v>
      </c>
      <c r="W286" s="264" t="s">
        <v>1078</v>
      </c>
      <c r="X286" s="264" t="s">
        <v>1078</v>
      </c>
      <c r="Y286" s="264" t="s">
        <v>1078</v>
      </c>
      <c r="Z286" s="264" t="s">
        <v>1078</v>
      </c>
      <c r="AA286" s="264" t="s">
        <v>1078</v>
      </c>
      <c r="AB286" s="264" t="s">
        <v>1078</v>
      </c>
      <c r="AC286" s="264" t="s">
        <v>1078</v>
      </c>
      <c r="AD286" s="264" t="s">
        <v>1078</v>
      </c>
      <c r="AE286" s="264" t="s">
        <v>1078</v>
      </c>
      <c r="AF286" s="264" t="s">
        <v>1078</v>
      </c>
      <c r="AG286" s="264" t="s">
        <v>1078</v>
      </c>
      <c r="AH286" s="264" t="s">
        <v>1078</v>
      </c>
      <c r="AI286" s="264" t="s">
        <v>1078</v>
      </c>
      <c r="AJ286" s="264" t="s">
        <v>1077</v>
      </c>
      <c r="AK286" s="264" t="s">
        <v>1194</v>
      </c>
      <c r="AL286" s="264" t="s">
        <v>1194</v>
      </c>
      <c r="AM286" s="264" t="s">
        <v>1077</v>
      </c>
      <c r="AN286" s="264" t="s">
        <v>1077</v>
      </c>
      <c r="AO286" s="264" t="s">
        <v>1077</v>
      </c>
      <c r="AP286" s="264" t="s">
        <v>1077</v>
      </c>
      <c r="AQ286" s="265"/>
      <c r="AR286" s="265"/>
      <c r="AS286" s="266"/>
      <c r="AT286" s="267" t="s">
        <v>254</v>
      </c>
      <c r="AU286" s="257" t="s">
        <v>1633</v>
      </c>
      <c r="AV286" s="253"/>
      <c r="AW286" s="268"/>
      <c r="AX286" s="253" t="s">
        <v>3480</v>
      </c>
      <c r="AY286" s="253" t="s">
        <v>1080</v>
      </c>
      <c r="AZ286" s="269" t="s">
        <v>3481</v>
      </c>
      <c r="BA286" s="261" t="s">
        <v>1089</v>
      </c>
      <c r="BB286" s="252"/>
      <c r="BC286" s="270"/>
      <c r="BD286" s="261" t="s">
        <v>1085</v>
      </c>
      <c r="BE286" s="252" t="s">
        <v>3497</v>
      </c>
      <c r="BF286" s="252" t="s">
        <v>3483</v>
      </c>
      <c r="BG286" s="252" t="s">
        <v>1088</v>
      </c>
      <c r="BH286" s="252" t="s">
        <v>1082</v>
      </c>
      <c r="BI286" s="252" t="s">
        <v>3484</v>
      </c>
      <c r="BJ286" s="252" t="s">
        <v>1215</v>
      </c>
      <c r="BK286" s="254" t="s">
        <v>1131</v>
      </c>
      <c r="BL286" s="254" t="s">
        <v>1082</v>
      </c>
      <c r="BM286" s="254" t="s">
        <v>1475</v>
      </c>
      <c r="BN286" s="271" t="s">
        <v>1859</v>
      </c>
      <c r="BO286" s="252"/>
      <c r="BP286" s="252"/>
      <c r="BQ286" s="270"/>
    </row>
    <row r="287" spans="1:69" s="272" customFormat="1" ht="409.6" hidden="1">
      <c r="A287" s="251" t="s">
        <v>1080</v>
      </c>
      <c r="B287" s="252" t="s">
        <v>557</v>
      </c>
      <c r="C287" s="253" t="s">
        <v>550</v>
      </c>
      <c r="D287" s="254" t="s">
        <v>558</v>
      </c>
      <c r="E287" s="254" t="s">
        <v>559</v>
      </c>
      <c r="F287" s="254" t="s">
        <v>3498</v>
      </c>
      <c r="G287" s="255" t="s">
        <v>3499</v>
      </c>
      <c r="H287" s="256" t="s">
        <v>3500</v>
      </c>
      <c r="I287" s="257" t="s">
        <v>3476</v>
      </c>
      <c r="J287" s="254" t="s">
        <v>3501</v>
      </c>
      <c r="K287" s="254" t="s">
        <v>3502</v>
      </c>
      <c r="L287" s="254" t="s">
        <v>3503</v>
      </c>
      <c r="M287" s="255" t="s">
        <v>3504</v>
      </c>
      <c r="N287" s="258" t="s">
        <v>1122</v>
      </c>
      <c r="O287" s="258" t="s">
        <v>1166</v>
      </c>
      <c r="P287" s="255" t="s">
        <v>3505</v>
      </c>
      <c r="Q287" s="259" t="s">
        <v>225</v>
      </c>
      <c r="R287" s="260" t="s">
        <v>3479</v>
      </c>
      <c r="S287" s="261" t="s">
        <v>225</v>
      </c>
      <c r="T287" s="262" t="s">
        <v>3479</v>
      </c>
      <c r="U287" s="263" t="s">
        <v>1078</v>
      </c>
      <c r="V287" s="264" t="s">
        <v>1078</v>
      </c>
      <c r="W287" s="264" t="s">
        <v>1078</v>
      </c>
      <c r="X287" s="264" t="s">
        <v>1078</v>
      </c>
      <c r="Y287" s="264" t="s">
        <v>1078</v>
      </c>
      <c r="Z287" s="264" t="s">
        <v>1077</v>
      </c>
      <c r="AA287" s="264" t="s">
        <v>1077</v>
      </c>
      <c r="AB287" s="264" t="s">
        <v>1077</v>
      </c>
      <c r="AC287" s="264" t="s">
        <v>1077</v>
      </c>
      <c r="AD287" s="264" t="s">
        <v>1077</v>
      </c>
      <c r="AE287" s="264" t="s">
        <v>1077</v>
      </c>
      <c r="AF287" s="264" t="s">
        <v>1077</v>
      </c>
      <c r="AG287" s="264" t="s">
        <v>1077</v>
      </c>
      <c r="AH287" s="264" t="s">
        <v>1077</v>
      </c>
      <c r="AI287" s="264" t="s">
        <v>1077</v>
      </c>
      <c r="AJ287" s="264" t="s">
        <v>1077</v>
      </c>
      <c r="AK287" s="264" t="s">
        <v>1077</v>
      </c>
      <c r="AL287" s="264" t="s">
        <v>1077</v>
      </c>
      <c r="AM287" s="264" t="s">
        <v>1077</v>
      </c>
      <c r="AN287" s="264" t="s">
        <v>1077</v>
      </c>
      <c r="AO287" s="264" t="s">
        <v>1077</v>
      </c>
      <c r="AP287" s="264" t="s">
        <v>1077</v>
      </c>
      <c r="AQ287" s="265"/>
      <c r="AR287" s="265"/>
      <c r="AS287" s="266"/>
      <c r="AT287" s="267" t="s">
        <v>254</v>
      </c>
      <c r="AU287" s="257" t="s">
        <v>1633</v>
      </c>
      <c r="AV287" s="253"/>
      <c r="AW287" s="268"/>
      <c r="AX287" s="253" t="s">
        <v>3480</v>
      </c>
      <c r="AY287" s="253" t="s">
        <v>1080</v>
      </c>
      <c r="AZ287" s="269" t="s">
        <v>3481</v>
      </c>
      <c r="BA287" s="261" t="s">
        <v>1082</v>
      </c>
      <c r="BB287" s="252" t="s">
        <v>3506</v>
      </c>
      <c r="BC287" s="270" t="s">
        <v>3507</v>
      </c>
      <c r="BD287" s="261" t="s">
        <v>1085</v>
      </c>
      <c r="BE287" s="252" t="s">
        <v>3497</v>
      </c>
      <c r="BF287" s="252" t="s">
        <v>3483</v>
      </c>
      <c r="BG287" s="252" t="s">
        <v>1088</v>
      </c>
      <c r="BH287" s="252" t="s">
        <v>1082</v>
      </c>
      <c r="BI287" s="252" t="s">
        <v>3484</v>
      </c>
      <c r="BJ287" s="252" t="s">
        <v>1215</v>
      </c>
      <c r="BK287" s="254" t="s">
        <v>1131</v>
      </c>
      <c r="BL287" s="254" t="s">
        <v>1082</v>
      </c>
      <c r="BM287" s="254" t="s">
        <v>1475</v>
      </c>
      <c r="BN287" s="271" t="s">
        <v>1859</v>
      </c>
      <c r="BO287" s="252" t="s">
        <v>3508</v>
      </c>
      <c r="BP287" s="252" t="s">
        <v>3492</v>
      </c>
      <c r="BQ287" s="270" t="s">
        <v>3509</v>
      </c>
    </row>
    <row r="288" spans="1:69" s="272" customFormat="1" ht="191.4" hidden="1">
      <c r="A288" s="251" t="s">
        <v>1080</v>
      </c>
      <c r="B288" s="252" t="s">
        <v>560</v>
      </c>
      <c r="C288" s="253" t="s">
        <v>550</v>
      </c>
      <c r="D288" s="254" t="s">
        <v>561</v>
      </c>
      <c r="E288" s="254" t="s">
        <v>562</v>
      </c>
      <c r="F288" s="254"/>
      <c r="G288" s="255"/>
      <c r="H288" s="256" t="s">
        <v>3510</v>
      </c>
      <c r="I288" s="257" t="s">
        <v>3476</v>
      </c>
      <c r="J288" s="254" t="s">
        <v>3511</v>
      </c>
      <c r="K288" s="254" t="s">
        <v>3512</v>
      </c>
      <c r="L288" s="254"/>
      <c r="M288" s="255"/>
      <c r="N288" s="258" t="s">
        <v>1122</v>
      </c>
      <c r="O288" s="258"/>
      <c r="P288" s="255"/>
      <c r="Q288" s="259" t="s">
        <v>225</v>
      </c>
      <c r="R288" s="260" t="s">
        <v>3479</v>
      </c>
      <c r="S288" s="261" t="s">
        <v>1124</v>
      </c>
      <c r="T288" s="273"/>
      <c r="U288" s="263" t="s">
        <v>1078</v>
      </c>
      <c r="V288" s="264" t="s">
        <v>1077</v>
      </c>
      <c r="W288" s="264" t="s">
        <v>1077</v>
      </c>
      <c r="X288" s="264" t="s">
        <v>1077</v>
      </c>
      <c r="Y288" s="264" t="s">
        <v>1077</v>
      </c>
      <c r="Z288" s="264" t="s">
        <v>1077</v>
      </c>
      <c r="AA288" s="264" t="s">
        <v>1077</v>
      </c>
      <c r="AB288" s="264" t="s">
        <v>1077</v>
      </c>
      <c r="AC288" s="264" t="s">
        <v>1077</v>
      </c>
      <c r="AD288" s="264" t="s">
        <v>1077</v>
      </c>
      <c r="AE288" s="264" t="s">
        <v>1077</v>
      </c>
      <c r="AF288" s="264" t="s">
        <v>1077</v>
      </c>
      <c r="AG288" s="264" t="s">
        <v>1077</v>
      </c>
      <c r="AH288" s="264" t="s">
        <v>1077</v>
      </c>
      <c r="AI288" s="264" t="s">
        <v>1077</v>
      </c>
      <c r="AJ288" s="264" t="s">
        <v>1077</v>
      </c>
      <c r="AK288" s="264" t="s">
        <v>1077</v>
      </c>
      <c r="AL288" s="264" t="s">
        <v>1077</v>
      </c>
      <c r="AM288" s="264" t="s">
        <v>1077</v>
      </c>
      <c r="AN288" s="264" t="s">
        <v>1077</v>
      </c>
      <c r="AO288" s="264" t="s">
        <v>1077</v>
      </c>
      <c r="AP288" s="264" t="s">
        <v>1077</v>
      </c>
      <c r="AQ288" s="265"/>
      <c r="AR288" s="265"/>
      <c r="AS288" s="266"/>
      <c r="AT288" s="267" t="s">
        <v>254</v>
      </c>
      <c r="AU288" s="257" t="s">
        <v>1633</v>
      </c>
      <c r="AV288" s="253"/>
      <c r="AW288" s="268"/>
      <c r="AX288" s="253" t="s">
        <v>3480</v>
      </c>
      <c r="AY288" s="253" t="s">
        <v>1080</v>
      </c>
      <c r="AZ288" s="269" t="s">
        <v>3481</v>
      </c>
      <c r="BA288" s="261" t="s">
        <v>1082</v>
      </c>
      <c r="BB288" s="252" t="s">
        <v>3513</v>
      </c>
      <c r="BC288" s="270" t="s">
        <v>3514</v>
      </c>
      <c r="BD288" s="261" t="s">
        <v>1085</v>
      </c>
      <c r="BE288" s="252" t="s">
        <v>3482</v>
      </c>
      <c r="BF288" s="252" t="s">
        <v>3483</v>
      </c>
      <c r="BG288" s="252" t="s">
        <v>1088</v>
      </c>
      <c r="BH288" s="252" t="s">
        <v>1082</v>
      </c>
      <c r="BI288" s="252" t="s">
        <v>3484</v>
      </c>
      <c r="BJ288" s="252" t="s">
        <v>1215</v>
      </c>
      <c r="BK288" s="254" t="s">
        <v>1131</v>
      </c>
      <c r="BL288" s="254" t="s">
        <v>1082</v>
      </c>
      <c r="BM288" s="254" t="s">
        <v>1475</v>
      </c>
      <c r="BN288" s="271" t="s">
        <v>1859</v>
      </c>
      <c r="BO288" s="252"/>
      <c r="BP288" s="252"/>
      <c r="BQ288" s="270"/>
    </row>
    <row r="289" spans="1:69" s="272" customFormat="1" ht="409.6">
      <c r="A289" s="251" t="s">
        <v>1080</v>
      </c>
      <c r="B289" s="252" t="s">
        <v>563</v>
      </c>
      <c r="C289" s="253" t="s">
        <v>550</v>
      </c>
      <c r="D289" s="254" t="s">
        <v>564</v>
      </c>
      <c r="E289" s="254" t="s">
        <v>565</v>
      </c>
      <c r="F289" s="254" t="s">
        <v>3515</v>
      </c>
      <c r="G289" s="255" t="s">
        <v>3515</v>
      </c>
      <c r="H289" s="256" t="s">
        <v>3516</v>
      </c>
      <c r="I289" s="257" t="s">
        <v>3476</v>
      </c>
      <c r="J289" s="254" t="s">
        <v>3517</v>
      </c>
      <c r="K289" s="254" t="s">
        <v>3518</v>
      </c>
      <c r="L289" s="254" t="s">
        <v>3519</v>
      </c>
      <c r="M289" s="255" t="s">
        <v>3519</v>
      </c>
      <c r="N289" s="258" t="s">
        <v>1122</v>
      </c>
      <c r="O289" s="258" t="s">
        <v>1166</v>
      </c>
      <c r="P289" s="255" t="s">
        <v>3505</v>
      </c>
      <c r="Q289" s="259" t="s">
        <v>225</v>
      </c>
      <c r="R289" s="260" t="s">
        <v>3479</v>
      </c>
      <c r="S289" s="261" t="s">
        <v>225</v>
      </c>
      <c r="T289" s="262" t="s">
        <v>3479</v>
      </c>
      <c r="U289" s="263" t="s">
        <v>1078</v>
      </c>
      <c r="V289" s="264" t="s">
        <v>1078</v>
      </c>
      <c r="W289" s="264" t="s">
        <v>1078</v>
      </c>
      <c r="X289" s="264" t="s">
        <v>1078</v>
      </c>
      <c r="Y289" s="264" t="s">
        <v>1078</v>
      </c>
      <c r="Z289" s="264" t="s">
        <v>1078</v>
      </c>
      <c r="AA289" s="264" t="s">
        <v>1078</v>
      </c>
      <c r="AB289" s="264" t="s">
        <v>1078</v>
      </c>
      <c r="AC289" s="264" t="s">
        <v>1078</v>
      </c>
      <c r="AD289" s="264" t="s">
        <v>1078</v>
      </c>
      <c r="AE289" s="264" t="s">
        <v>1078</v>
      </c>
      <c r="AF289" s="264" t="s">
        <v>1078</v>
      </c>
      <c r="AG289" s="264" t="s">
        <v>1078</v>
      </c>
      <c r="AH289" s="264" t="s">
        <v>1078</v>
      </c>
      <c r="AI289" s="264" t="s">
        <v>1078</v>
      </c>
      <c r="AJ289" s="264" t="s">
        <v>1077</v>
      </c>
      <c r="AK289" s="264" t="s">
        <v>1077</v>
      </c>
      <c r="AL289" s="264" t="s">
        <v>1077</v>
      </c>
      <c r="AM289" s="264" t="s">
        <v>1077</v>
      </c>
      <c r="AN289" s="264" t="s">
        <v>1077</v>
      </c>
      <c r="AO289" s="264" t="s">
        <v>1077</v>
      </c>
      <c r="AP289" s="264" t="s">
        <v>1077</v>
      </c>
      <c r="AQ289" s="265"/>
      <c r="AR289" s="265"/>
      <c r="AS289" s="266"/>
      <c r="AT289" s="267" t="s">
        <v>254</v>
      </c>
      <c r="AU289" s="257" t="s">
        <v>1633</v>
      </c>
      <c r="AV289" s="253"/>
      <c r="AW289" s="268"/>
      <c r="AX289" s="253" t="s">
        <v>3480</v>
      </c>
      <c r="AY289" s="253" t="s">
        <v>1080</v>
      </c>
      <c r="AZ289" s="269" t="s">
        <v>3481</v>
      </c>
      <c r="BA289" s="261" t="s">
        <v>1082</v>
      </c>
      <c r="BB289" s="252" t="s">
        <v>3520</v>
      </c>
      <c r="BC289" s="270" t="s">
        <v>3521</v>
      </c>
      <c r="BD289" s="261" t="s">
        <v>1085</v>
      </c>
      <c r="BE289" s="252" t="s">
        <v>3497</v>
      </c>
      <c r="BF289" s="252" t="s">
        <v>3483</v>
      </c>
      <c r="BG289" s="252" t="s">
        <v>1088</v>
      </c>
      <c r="BH289" s="252" t="s">
        <v>1082</v>
      </c>
      <c r="BI289" s="252" t="s">
        <v>3484</v>
      </c>
      <c r="BJ289" s="252" t="s">
        <v>1215</v>
      </c>
      <c r="BK289" s="254" t="s">
        <v>1131</v>
      </c>
      <c r="BL289" s="254" t="s">
        <v>1082</v>
      </c>
      <c r="BM289" s="254" t="s">
        <v>1475</v>
      </c>
      <c r="BN289" s="271" t="s">
        <v>1859</v>
      </c>
      <c r="BO289" s="252"/>
      <c r="BP289" s="252" t="s">
        <v>3492</v>
      </c>
      <c r="BQ289" s="270" t="s">
        <v>3509</v>
      </c>
    </row>
    <row r="290" spans="1:69" s="272" customFormat="1" ht="261">
      <c r="A290" s="251" t="s">
        <v>1080</v>
      </c>
      <c r="B290" s="252" t="s">
        <v>566</v>
      </c>
      <c r="C290" s="253" t="s">
        <v>550</v>
      </c>
      <c r="D290" s="254" t="s">
        <v>564</v>
      </c>
      <c r="E290" s="254" t="s">
        <v>567</v>
      </c>
      <c r="F290" s="254"/>
      <c r="G290" s="255"/>
      <c r="H290" s="256" t="s">
        <v>3522</v>
      </c>
      <c r="I290" s="257" t="s">
        <v>3476</v>
      </c>
      <c r="J290" s="254" t="s">
        <v>3517</v>
      </c>
      <c r="K290" s="254" t="s">
        <v>3523</v>
      </c>
      <c r="L290" s="254"/>
      <c r="M290" s="255"/>
      <c r="N290" s="258" t="s">
        <v>1122</v>
      </c>
      <c r="O290" s="258" t="s">
        <v>1166</v>
      </c>
      <c r="P290" s="255"/>
      <c r="Q290" s="259" t="s">
        <v>225</v>
      </c>
      <c r="R290" s="260" t="s">
        <v>3479</v>
      </c>
      <c r="S290" s="261" t="s">
        <v>225</v>
      </c>
      <c r="T290" s="262" t="s">
        <v>3479</v>
      </c>
      <c r="U290" s="263" t="s">
        <v>1078</v>
      </c>
      <c r="V290" s="264" t="s">
        <v>1078</v>
      </c>
      <c r="W290" s="264" t="s">
        <v>1078</v>
      </c>
      <c r="X290" s="264" t="s">
        <v>1078</v>
      </c>
      <c r="Y290" s="264" t="s">
        <v>1078</v>
      </c>
      <c r="Z290" s="264" t="s">
        <v>1078</v>
      </c>
      <c r="AA290" s="264" t="s">
        <v>1078</v>
      </c>
      <c r="AB290" s="264" t="s">
        <v>1078</v>
      </c>
      <c r="AC290" s="264" t="s">
        <v>1078</v>
      </c>
      <c r="AD290" s="264" t="s">
        <v>1078</v>
      </c>
      <c r="AE290" s="264" t="s">
        <v>1078</v>
      </c>
      <c r="AF290" s="264" t="s">
        <v>1078</v>
      </c>
      <c r="AG290" s="264" t="s">
        <v>1078</v>
      </c>
      <c r="AH290" s="264" t="s">
        <v>1078</v>
      </c>
      <c r="AI290" s="264" t="s">
        <v>1078</v>
      </c>
      <c r="AJ290" s="264" t="s">
        <v>1077</v>
      </c>
      <c r="AK290" s="264" t="s">
        <v>1077</v>
      </c>
      <c r="AL290" s="264" t="s">
        <v>1077</v>
      </c>
      <c r="AM290" s="264" t="s">
        <v>1077</v>
      </c>
      <c r="AN290" s="264" t="s">
        <v>1077</v>
      </c>
      <c r="AO290" s="264" t="s">
        <v>1077</v>
      </c>
      <c r="AP290" s="264" t="s">
        <v>1077</v>
      </c>
      <c r="AQ290" s="265"/>
      <c r="AR290" s="265"/>
      <c r="AS290" s="266"/>
      <c r="AT290" s="267" t="s">
        <v>254</v>
      </c>
      <c r="AU290" s="257" t="s">
        <v>1633</v>
      </c>
      <c r="AV290" s="253"/>
      <c r="AW290" s="268"/>
      <c r="AX290" s="253" t="s">
        <v>3480</v>
      </c>
      <c r="AY290" s="253" t="s">
        <v>1080</v>
      </c>
      <c r="AZ290" s="269" t="s">
        <v>3481</v>
      </c>
      <c r="BA290" s="261" t="s">
        <v>1082</v>
      </c>
      <c r="BB290" s="252" t="s">
        <v>3524</v>
      </c>
      <c r="BC290" s="270" t="s">
        <v>3524</v>
      </c>
      <c r="BD290" s="261" t="s">
        <v>1085</v>
      </c>
      <c r="BE290" s="252" t="s">
        <v>3497</v>
      </c>
      <c r="BF290" s="252" t="s">
        <v>3483</v>
      </c>
      <c r="BG290" s="252" t="s">
        <v>1088</v>
      </c>
      <c r="BH290" s="252" t="s">
        <v>1082</v>
      </c>
      <c r="BI290" s="252" t="s">
        <v>3484</v>
      </c>
      <c r="BJ290" s="252" t="s">
        <v>1215</v>
      </c>
      <c r="BK290" s="254" t="s">
        <v>1131</v>
      </c>
      <c r="BL290" s="254" t="s">
        <v>1082</v>
      </c>
      <c r="BM290" s="254" t="s">
        <v>1475</v>
      </c>
      <c r="BN290" s="271" t="s">
        <v>1859</v>
      </c>
      <c r="BO290" s="252"/>
      <c r="BP290" s="252"/>
      <c r="BQ290" s="270"/>
    </row>
    <row r="291" spans="1:69" s="272" customFormat="1" ht="261">
      <c r="A291" s="251" t="s">
        <v>1080</v>
      </c>
      <c r="B291" s="252" t="s">
        <v>568</v>
      </c>
      <c r="C291" s="253" t="s">
        <v>550</v>
      </c>
      <c r="D291" s="254" t="s">
        <v>564</v>
      </c>
      <c r="E291" s="254" t="s">
        <v>569</v>
      </c>
      <c r="F291" s="254"/>
      <c r="G291" s="255"/>
      <c r="H291" s="256" t="s">
        <v>3525</v>
      </c>
      <c r="I291" s="257" t="s">
        <v>3476</v>
      </c>
      <c r="J291" s="254" t="s">
        <v>3517</v>
      </c>
      <c r="K291" s="254" t="s">
        <v>3526</v>
      </c>
      <c r="L291" s="254"/>
      <c r="M291" s="255"/>
      <c r="N291" s="258" t="s">
        <v>1122</v>
      </c>
      <c r="O291" s="258" t="s">
        <v>1166</v>
      </c>
      <c r="P291" s="255"/>
      <c r="Q291" s="259" t="s">
        <v>225</v>
      </c>
      <c r="R291" s="260" t="s">
        <v>3479</v>
      </c>
      <c r="S291" s="261" t="s">
        <v>225</v>
      </c>
      <c r="T291" s="262" t="s">
        <v>3479</v>
      </c>
      <c r="U291" s="263" t="s">
        <v>1078</v>
      </c>
      <c r="V291" s="264" t="s">
        <v>1078</v>
      </c>
      <c r="W291" s="264" t="s">
        <v>1078</v>
      </c>
      <c r="X291" s="264" t="s">
        <v>1078</v>
      </c>
      <c r="Y291" s="264" t="s">
        <v>1078</v>
      </c>
      <c r="Z291" s="264" t="s">
        <v>1078</v>
      </c>
      <c r="AA291" s="264" t="s">
        <v>1078</v>
      </c>
      <c r="AB291" s="264" t="s">
        <v>1078</v>
      </c>
      <c r="AC291" s="264" t="s">
        <v>1078</v>
      </c>
      <c r="AD291" s="264" t="s">
        <v>1078</v>
      </c>
      <c r="AE291" s="264" t="s">
        <v>1078</v>
      </c>
      <c r="AF291" s="264" t="s">
        <v>1078</v>
      </c>
      <c r="AG291" s="264" t="s">
        <v>1078</v>
      </c>
      <c r="AH291" s="264" t="s">
        <v>1078</v>
      </c>
      <c r="AI291" s="264" t="s">
        <v>1078</v>
      </c>
      <c r="AJ291" s="264" t="s">
        <v>1077</v>
      </c>
      <c r="AK291" s="264" t="s">
        <v>1077</v>
      </c>
      <c r="AL291" s="264" t="s">
        <v>1077</v>
      </c>
      <c r="AM291" s="264" t="s">
        <v>1077</v>
      </c>
      <c r="AN291" s="264" t="s">
        <v>1077</v>
      </c>
      <c r="AO291" s="264" t="s">
        <v>1078</v>
      </c>
      <c r="AP291" s="264" t="s">
        <v>1078</v>
      </c>
      <c r="AQ291" s="265" t="s">
        <v>1169</v>
      </c>
      <c r="AR291" s="265" t="s">
        <v>1334</v>
      </c>
      <c r="AS291" s="266" t="s">
        <v>1147</v>
      </c>
      <c r="AT291" s="267" t="s">
        <v>254</v>
      </c>
      <c r="AU291" s="257" t="s">
        <v>1633</v>
      </c>
      <c r="AV291" s="253"/>
      <c r="AW291" s="268"/>
      <c r="AX291" s="253" t="s">
        <v>3480</v>
      </c>
      <c r="AY291" s="253" t="s">
        <v>1080</v>
      </c>
      <c r="AZ291" s="269" t="s">
        <v>3481</v>
      </c>
      <c r="BA291" s="261" t="s">
        <v>1089</v>
      </c>
      <c r="BB291" s="252"/>
      <c r="BC291" s="270"/>
      <c r="BD291" s="261" t="s">
        <v>1085</v>
      </c>
      <c r="BE291" s="252" t="s">
        <v>3497</v>
      </c>
      <c r="BF291" s="252" t="s">
        <v>3483</v>
      </c>
      <c r="BG291" s="252" t="s">
        <v>1088</v>
      </c>
      <c r="BH291" s="252" t="s">
        <v>1082</v>
      </c>
      <c r="BI291" s="252" t="s">
        <v>3484</v>
      </c>
      <c r="BJ291" s="252" t="s">
        <v>1215</v>
      </c>
      <c r="BK291" s="254" t="s">
        <v>1131</v>
      </c>
      <c r="BL291" s="254" t="s">
        <v>1082</v>
      </c>
      <c r="BM291" s="254" t="s">
        <v>1475</v>
      </c>
      <c r="BN291" s="271" t="s">
        <v>1859</v>
      </c>
      <c r="BO291" s="252"/>
      <c r="BP291" s="252"/>
      <c r="BQ291" s="270"/>
    </row>
    <row r="292" spans="1:69" s="272" customFormat="1" ht="87" hidden="1">
      <c r="A292" s="251" t="s">
        <v>1080</v>
      </c>
      <c r="B292" s="252" t="s">
        <v>3527</v>
      </c>
      <c r="C292" s="253" t="s">
        <v>3528</v>
      </c>
      <c r="D292" s="254" t="s">
        <v>2604</v>
      </c>
      <c r="E292" s="254" t="s">
        <v>3529</v>
      </c>
      <c r="F292" s="254" t="s">
        <v>3530</v>
      </c>
      <c r="G292" s="255" t="s">
        <v>3531</v>
      </c>
      <c r="H292" s="256" t="s">
        <v>3532</v>
      </c>
      <c r="I292" s="257" t="s">
        <v>3533</v>
      </c>
      <c r="J292" s="254" t="s">
        <v>1529</v>
      </c>
      <c r="K292" s="254" t="s">
        <v>3534</v>
      </c>
      <c r="L292" s="254" t="s">
        <v>3535</v>
      </c>
      <c r="M292" s="255" t="s">
        <v>3531</v>
      </c>
      <c r="N292" s="258"/>
      <c r="O292" s="258" t="s">
        <v>1166</v>
      </c>
      <c r="P292" s="255"/>
      <c r="Q292" s="259" t="s">
        <v>895</v>
      </c>
      <c r="R292" s="252"/>
      <c r="S292" s="261" t="s">
        <v>225</v>
      </c>
      <c r="T292" s="262" t="s">
        <v>3536</v>
      </c>
      <c r="U292" s="263" t="s">
        <v>1077</v>
      </c>
      <c r="V292" s="264" t="s">
        <v>1077</v>
      </c>
      <c r="W292" s="264" t="s">
        <v>1077</v>
      </c>
      <c r="X292" s="264" t="s">
        <v>1077</v>
      </c>
      <c r="Y292" s="264" t="s">
        <v>1077</v>
      </c>
      <c r="Z292" s="264" t="s">
        <v>1077</v>
      </c>
      <c r="AA292" s="264" t="s">
        <v>1077</v>
      </c>
      <c r="AB292" s="264" t="s">
        <v>1077</v>
      </c>
      <c r="AC292" s="264" t="s">
        <v>1077</v>
      </c>
      <c r="AD292" s="264" t="s">
        <v>1077</v>
      </c>
      <c r="AE292" s="264" t="s">
        <v>1077</v>
      </c>
      <c r="AF292" s="264" t="s">
        <v>1077</v>
      </c>
      <c r="AG292" s="264" t="s">
        <v>1077</v>
      </c>
      <c r="AH292" s="264" t="s">
        <v>1077</v>
      </c>
      <c r="AI292" s="264" t="s">
        <v>1077</v>
      </c>
      <c r="AJ292" s="264" t="s">
        <v>1077</v>
      </c>
      <c r="AK292" s="264" t="s">
        <v>1077</v>
      </c>
      <c r="AL292" s="264" t="s">
        <v>1077</v>
      </c>
      <c r="AM292" s="264" t="s">
        <v>1077</v>
      </c>
      <c r="AN292" s="264" t="s">
        <v>1077</v>
      </c>
      <c r="AO292" s="264" t="s">
        <v>1077</v>
      </c>
      <c r="AP292" s="264" t="s">
        <v>1078</v>
      </c>
      <c r="AQ292" s="265" t="s">
        <v>1147</v>
      </c>
      <c r="AR292" s="265"/>
      <c r="AS292" s="266"/>
      <c r="AT292" s="267" t="s">
        <v>222</v>
      </c>
      <c r="AU292" s="257" t="s">
        <v>1128</v>
      </c>
      <c r="AV292" s="253" t="s">
        <v>1080</v>
      </c>
      <c r="AW292" s="268" t="s">
        <v>3537</v>
      </c>
      <c r="AX292" s="253"/>
      <c r="AY292" s="253"/>
      <c r="AZ292" s="269"/>
      <c r="BA292" s="261" t="s">
        <v>1082</v>
      </c>
      <c r="BB292" s="252" t="s">
        <v>3538</v>
      </c>
      <c r="BC292" s="270" t="s">
        <v>3539</v>
      </c>
      <c r="BD292" s="261" t="s">
        <v>1085</v>
      </c>
      <c r="BE292" s="260" t="s">
        <v>3540</v>
      </c>
      <c r="BF292" s="252" t="s">
        <v>3541</v>
      </c>
      <c r="BG292" s="252" t="s">
        <v>1106</v>
      </c>
      <c r="BH292" s="252" t="s">
        <v>1089</v>
      </c>
      <c r="BI292" s="252"/>
      <c r="BJ292" s="252"/>
      <c r="BK292" s="254"/>
      <c r="BL292" s="254" t="s">
        <v>1090</v>
      </c>
      <c r="BM292" s="254"/>
      <c r="BN292" s="271" t="s">
        <v>3542</v>
      </c>
      <c r="BO292" s="252" t="s">
        <v>3543</v>
      </c>
      <c r="BP292" s="252" t="s">
        <v>3544</v>
      </c>
      <c r="BQ292" s="270"/>
    </row>
    <row r="293" spans="1:69" s="272" customFormat="1" ht="87" hidden="1">
      <c r="A293" s="251" t="s">
        <v>1080</v>
      </c>
      <c r="B293" s="252" t="s">
        <v>3545</v>
      </c>
      <c r="C293" s="253" t="s">
        <v>3528</v>
      </c>
      <c r="D293" s="254" t="s">
        <v>2604</v>
      </c>
      <c r="E293" s="254" t="s">
        <v>3529</v>
      </c>
      <c r="F293" s="254" t="s">
        <v>3530</v>
      </c>
      <c r="G293" s="255" t="s">
        <v>3546</v>
      </c>
      <c r="H293" s="256" t="s">
        <v>3532</v>
      </c>
      <c r="I293" s="257" t="s">
        <v>3533</v>
      </c>
      <c r="J293" s="254" t="s">
        <v>1529</v>
      </c>
      <c r="K293" s="254" t="s">
        <v>3534</v>
      </c>
      <c r="L293" s="254" t="s">
        <v>3535</v>
      </c>
      <c r="M293" s="255" t="s">
        <v>3547</v>
      </c>
      <c r="N293" s="258"/>
      <c r="O293" s="258" t="s">
        <v>1166</v>
      </c>
      <c r="P293" s="255"/>
      <c r="Q293" s="259" t="s">
        <v>895</v>
      </c>
      <c r="R293" s="252"/>
      <c r="S293" s="261" t="s">
        <v>225</v>
      </c>
      <c r="T293" s="262" t="s">
        <v>3548</v>
      </c>
      <c r="U293" s="263" t="s">
        <v>1077</v>
      </c>
      <c r="V293" s="264" t="s">
        <v>1077</v>
      </c>
      <c r="W293" s="264" t="s">
        <v>1077</v>
      </c>
      <c r="X293" s="264" t="s">
        <v>1077</v>
      </c>
      <c r="Y293" s="264" t="s">
        <v>1077</v>
      </c>
      <c r="Z293" s="264" t="s">
        <v>1077</v>
      </c>
      <c r="AA293" s="264" t="s">
        <v>1077</v>
      </c>
      <c r="AB293" s="264" t="s">
        <v>1077</v>
      </c>
      <c r="AC293" s="264" t="s">
        <v>1077</v>
      </c>
      <c r="AD293" s="264" t="s">
        <v>1077</v>
      </c>
      <c r="AE293" s="264" t="s">
        <v>1077</v>
      </c>
      <c r="AF293" s="264" t="s">
        <v>1077</v>
      </c>
      <c r="AG293" s="264" t="s">
        <v>1077</v>
      </c>
      <c r="AH293" s="264" t="s">
        <v>1077</v>
      </c>
      <c r="AI293" s="264" t="s">
        <v>1077</v>
      </c>
      <c r="AJ293" s="264" t="s">
        <v>1077</v>
      </c>
      <c r="AK293" s="264" t="s">
        <v>1077</v>
      </c>
      <c r="AL293" s="264" t="s">
        <v>1077</v>
      </c>
      <c r="AM293" s="264" t="s">
        <v>1077</v>
      </c>
      <c r="AN293" s="264" t="s">
        <v>1077</v>
      </c>
      <c r="AO293" s="264" t="s">
        <v>1077</v>
      </c>
      <c r="AP293" s="264" t="s">
        <v>1078</v>
      </c>
      <c r="AQ293" s="265" t="s">
        <v>1147</v>
      </c>
      <c r="AR293" s="265"/>
      <c r="AS293" s="266"/>
      <c r="AT293" s="267" t="s">
        <v>222</v>
      </c>
      <c r="AU293" s="257" t="s">
        <v>1128</v>
      </c>
      <c r="AV293" s="253" t="s">
        <v>1080</v>
      </c>
      <c r="AW293" s="268" t="s">
        <v>3537</v>
      </c>
      <c r="AX293" s="253"/>
      <c r="AY293" s="253"/>
      <c r="AZ293" s="269"/>
      <c r="BA293" s="261" t="s">
        <v>1082</v>
      </c>
      <c r="BB293" s="252" t="s">
        <v>3538</v>
      </c>
      <c r="BC293" s="270" t="s">
        <v>3539</v>
      </c>
      <c r="BD293" s="261" t="s">
        <v>1085</v>
      </c>
      <c r="BE293" s="260" t="s">
        <v>3540</v>
      </c>
      <c r="BF293" s="252" t="s">
        <v>3541</v>
      </c>
      <c r="BG293" s="252" t="s">
        <v>1106</v>
      </c>
      <c r="BH293" s="252" t="s">
        <v>1089</v>
      </c>
      <c r="BI293" s="252"/>
      <c r="BJ293" s="252"/>
      <c r="BK293" s="254"/>
      <c r="BL293" s="254" t="s">
        <v>1090</v>
      </c>
      <c r="BM293" s="254"/>
      <c r="BN293" s="271" t="s">
        <v>3542</v>
      </c>
      <c r="BO293" s="252" t="s">
        <v>3543</v>
      </c>
      <c r="BP293" s="252" t="s">
        <v>3544</v>
      </c>
      <c r="BQ293" s="270"/>
    </row>
    <row r="294" spans="1:69" s="272" customFormat="1" ht="121.8">
      <c r="A294" s="251" t="s">
        <v>1080</v>
      </c>
      <c r="B294" s="252" t="s">
        <v>570</v>
      </c>
      <c r="C294" s="253" t="s">
        <v>571</v>
      </c>
      <c r="D294" s="254" t="s">
        <v>572</v>
      </c>
      <c r="E294" s="254"/>
      <c r="F294" s="254"/>
      <c r="G294" s="255"/>
      <c r="H294" s="255"/>
      <c r="I294" s="257" t="s">
        <v>3549</v>
      </c>
      <c r="J294" s="254" t="s">
        <v>1202</v>
      </c>
      <c r="K294" s="254"/>
      <c r="L294" s="254"/>
      <c r="M294" s="255"/>
      <c r="N294" s="258" t="s">
        <v>1122</v>
      </c>
      <c r="O294" s="258" t="s">
        <v>1166</v>
      </c>
      <c r="P294" s="255"/>
      <c r="Q294" s="259" t="s">
        <v>225</v>
      </c>
      <c r="R294" s="260" t="s">
        <v>3550</v>
      </c>
      <c r="S294" s="261" t="s">
        <v>225</v>
      </c>
      <c r="T294" s="262" t="s">
        <v>3550</v>
      </c>
      <c r="U294" s="263" t="s">
        <v>1078</v>
      </c>
      <c r="V294" s="264" t="s">
        <v>1078</v>
      </c>
      <c r="W294" s="264" t="s">
        <v>1078</v>
      </c>
      <c r="X294" s="264" t="s">
        <v>1078</v>
      </c>
      <c r="Y294" s="264" t="s">
        <v>1078</v>
      </c>
      <c r="Z294" s="264" t="s">
        <v>1078</v>
      </c>
      <c r="AA294" s="264" t="s">
        <v>1078</v>
      </c>
      <c r="AB294" s="264" t="s">
        <v>1078</v>
      </c>
      <c r="AC294" s="264" t="s">
        <v>1078</v>
      </c>
      <c r="AD294" s="264" t="s">
        <v>1078</v>
      </c>
      <c r="AE294" s="264" t="s">
        <v>1078</v>
      </c>
      <c r="AF294" s="264" t="s">
        <v>1078</v>
      </c>
      <c r="AG294" s="264" t="s">
        <v>1078</v>
      </c>
      <c r="AH294" s="264" t="s">
        <v>1078</v>
      </c>
      <c r="AI294" s="264" t="s">
        <v>1078</v>
      </c>
      <c r="AJ294" s="264" t="s">
        <v>1077</v>
      </c>
      <c r="AK294" s="264" t="s">
        <v>1194</v>
      </c>
      <c r="AL294" s="264" t="s">
        <v>1194</v>
      </c>
      <c r="AM294" s="264" t="s">
        <v>1077</v>
      </c>
      <c r="AN294" s="264" t="s">
        <v>1077</v>
      </c>
      <c r="AO294" s="264" t="s">
        <v>1078</v>
      </c>
      <c r="AP294" s="264" t="s">
        <v>1078</v>
      </c>
      <c r="AQ294" s="265" t="s">
        <v>1248</v>
      </c>
      <c r="AR294" s="265"/>
      <c r="AS294" s="266"/>
      <c r="AT294" s="267" t="s">
        <v>254</v>
      </c>
      <c r="AU294" s="257" t="s">
        <v>1079</v>
      </c>
      <c r="AV294" s="253" t="s">
        <v>1080</v>
      </c>
      <c r="AW294" s="268" t="s">
        <v>3551</v>
      </c>
      <c r="AX294" s="253" t="s">
        <v>3552</v>
      </c>
      <c r="AY294" s="253" t="s">
        <v>1080</v>
      </c>
      <c r="AZ294" s="269"/>
      <c r="BA294" s="261" t="s">
        <v>1082</v>
      </c>
      <c r="BB294" s="252" t="s">
        <v>3553</v>
      </c>
      <c r="BC294" s="270" t="s">
        <v>3554</v>
      </c>
      <c r="BD294" s="261" t="s">
        <v>1085</v>
      </c>
      <c r="BE294" s="260" t="s">
        <v>3555</v>
      </c>
      <c r="BF294" s="252" t="s">
        <v>2345</v>
      </c>
      <c r="BG294" s="252" t="s">
        <v>1106</v>
      </c>
      <c r="BH294" s="252" t="s">
        <v>1154</v>
      </c>
      <c r="BI294" s="252" t="s">
        <v>3556</v>
      </c>
      <c r="BJ294" s="252" t="s">
        <v>1215</v>
      </c>
      <c r="BK294" s="254" t="s">
        <v>1131</v>
      </c>
      <c r="BL294" s="254" t="s">
        <v>1154</v>
      </c>
      <c r="BM294" s="254"/>
      <c r="BN294" s="271" t="s">
        <v>1962</v>
      </c>
      <c r="BO294" s="252" t="s">
        <v>3557</v>
      </c>
      <c r="BP294" s="252" t="s">
        <v>3558</v>
      </c>
      <c r="BQ294" s="270"/>
    </row>
    <row r="295" spans="1:69" s="272" customFormat="1" ht="121.8">
      <c r="A295" s="251" t="s">
        <v>1080</v>
      </c>
      <c r="B295" s="252" t="s">
        <v>573</v>
      </c>
      <c r="C295" s="253" t="s">
        <v>571</v>
      </c>
      <c r="D295" s="254" t="s">
        <v>574</v>
      </c>
      <c r="E295" s="254"/>
      <c r="F295" s="254"/>
      <c r="G295" s="255"/>
      <c r="H295" s="255"/>
      <c r="I295" s="257" t="s">
        <v>3549</v>
      </c>
      <c r="J295" s="254" t="s">
        <v>3559</v>
      </c>
      <c r="K295" s="254"/>
      <c r="L295" s="254"/>
      <c r="M295" s="255"/>
      <c r="N295" s="258" t="s">
        <v>1122</v>
      </c>
      <c r="O295" s="258" t="s">
        <v>1166</v>
      </c>
      <c r="P295" s="255"/>
      <c r="Q295" s="259" t="s">
        <v>225</v>
      </c>
      <c r="R295" s="260" t="s">
        <v>3550</v>
      </c>
      <c r="S295" s="261" t="s">
        <v>225</v>
      </c>
      <c r="T295" s="262" t="s">
        <v>3550</v>
      </c>
      <c r="U295" s="263" t="s">
        <v>1078</v>
      </c>
      <c r="V295" s="264" t="s">
        <v>1078</v>
      </c>
      <c r="W295" s="264" t="s">
        <v>1078</v>
      </c>
      <c r="X295" s="264" t="s">
        <v>1078</v>
      </c>
      <c r="Y295" s="264" t="s">
        <v>1078</v>
      </c>
      <c r="Z295" s="264" t="s">
        <v>1078</v>
      </c>
      <c r="AA295" s="264" t="s">
        <v>1078</v>
      </c>
      <c r="AB295" s="264" t="s">
        <v>1078</v>
      </c>
      <c r="AC295" s="264" t="s">
        <v>1078</v>
      </c>
      <c r="AD295" s="264" t="s">
        <v>1078</v>
      </c>
      <c r="AE295" s="264" t="s">
        <v>1078</v>
      </c>
      <c r="AF295" s="264" t="s">
        <v>1078</v>
      </c>
      <c r="AG295" s="264" t="s">
        <v>1078</v>
      </c>
      <c r="AH295" s="264" t="s">
        <v>1078</v>
      </c>
      <c r="AI295" s="264" t="s">
        <v>1078</v>
      </c>
      <c r="AJ295" s="264" t="s">
        <v>1077</v>
      </c>
      <c r="AK295" s="264" t="s">
        <v>1194</v>
      </c>
      <c r="AL295" s="264" t="s">
        <v>1194</v>
      </c>
      <c r="AM295" s="264" t="s">
        <v>1077</v>
      </c>
      <c r="AN295" s="264" t="s">
        <v>1077</v>
      </c>
      <c r="AO295" s="264" t="s">
        <v>1078</v>
      </c>
      <c r="AP295" s="264" t="s">
        <v>1078</v>
      </c>
      <c r="AQ295" s="265" t="s">
        <v>1180</v>
      </c>
      <c r="AR295" s="265" t="s">
        <v>1195</v>
      </c>
      <c r="AS295" s="266"/>
      <c r="AT295" s="267" t="s">
        <v>254</v>
      </c>
      <c r="AU295" s="257" t="s">
        <v>1079</v>
      </c>
      <c r="AV295" s="253" t="s">
        <v>1080</v>
      </c>
      <c r="AW295" s="268" t="s">
        <v>3551</v>
      </c>
      <c r="AX295" s="253" t="s">
        <v>3552</v>
      </c>
      <c r="AY295" s="253" t="s">
        <v>1080</v>
      </c>
      <c r="AZ295" s="269"/>
      <c r="BA295" s="261" t="s">
        <v>1082</v>
      </c>
      <c r="BB295" s="252" t="s">
        <v>3553</v>
      </c>
      <c r="BC295" s="270" t="s">
        <v>3554</v>
      </c>
      <c r="BD295" s="261" t="s">
        <v>1085</v>
      </c>
      <c r="BE295" s="260" t="s">
        <v>3555</v>
      </c>
      <c r="BF295" s="252" t="s">
        <v>2345</v>
      </c>
      <c r="BG295" s="252" t="s">
        <v>1106</v>
      </c>
      <c r="BH295" s="252" t="s">
        <v>1154</v>
      </c>
      <c r="BI295" s="252" t="s">
        <v>3556</v>
      </c>
      <c r="BJ295" s="252" t="s">
        <v>1215</v>
      </c>
      <c r="BK295" s="254" t="s">
        <v>1131</v>
      </c>
      <c r="BL295" s="254" t="s">
        <v>1154</v>
      </c>
      <c r="BM295" s="254"/>
      <c r="BN295" s="271" t="s">
        <v>1962</v>
      </c>
      <c r="BO295" s="252" t="s">
        <v>3557</v>
      </c>
      <c r="BP295" s="252" t="s">
        <v>3558</v>
      </c>
      <c r="BQ295" s="270"/>
    </row>
    <row r="296" spans="1:69" s="272" customFormat="1" ht="121.8">
      <c r="A296" s="251" t="s">
        <v>1080</v>
      </c>
      <c r="B296" s="252" t="s">
        <v>575</v>
      </c>
      <c r="C296" s="253" t="s">
        <v>571</v>
      </c>
      <c r="D296" s="254" t="s">
        <v>576</v>
      </c>
      <c r="E296" s="254"/>
      <c r="F296" s="254"/>
      <c r="G296" s="255"/>
      <c r="H296" s="255"/>
      <c r="I296" s="257" t="s">
        <v>3549</v>
      </c>
      <c r="J296" s="254" t="s">
        <v>3560</v>
      </c>
      <c r="K296" s="254"/>
      <c r="L296" s="254"/>
      <c r="M296" s="255"/>
      <c r="N296" s="258" t="s">
        <v>1122</v>
      </c>
      <c r="O296" s="258" t="s">
        <v>1166</v>
      </c>
      <c r="P296" s="255"/>
      <c r="Q296" s="259" t="s">
        <v>225</v>
      </c>
      <c r="R296" s="260" t="s">
        <v>3550</v>
      </c>
      <c r="S296" s="261" t="s">
        <v>225</v>
      </c>
      <c r="T296" s="262" t="s">
        <v>3550</v>
      </c>
      <c r="U296" s="263" t="s">
        <v>1078</v>
      </c>
      <c r="V296" s="264" t="s">
        <v>1078</v>
      </c>
      <c r="W296" s="264" t="s">
        <v>1078</v>
      </c>
      <c r="X296" s="264" t="s">
        <v>1078</v>
      </c>
      <c r="Y296" s="264" t="s">
        <v>1078</v>
      </c>
      <c r="Z296" s="264" t="s">
        <v>1078</v>
      </c>
      <c r="AA296" s="264" t="s">
        <v>1078</v>
      </c>
      <c r="AB296" s="264" t="s">
        <v>1078</v>
      </c>
      <c r="AC296" s="264" t="s">
        <v>1078</v>
      </c>
      <c r="AD296" s="264" t="s">
        <v>1078</v>
      </c>
      <c r="AE296" s="264" t="s">
        <v>1078</v>
      </c>
      <c r="AF296" s="264" t="s">
        <v>1078</v>
      </c>
      <c r="AG296" s="264" t="s">
        <v>1078</v>
      </c>
      <c r="AH296" s="264" t="s">
        <v>1078</v>
      </c>
      <c r="AI296" s="264" t="s">
        <v>1078</v>
      </c>
      <c r="AJ296" s="264" t="s">
        <v>1077</v>
      </c>
      <c r="AK296" s="264" t="s">
        <v>1194</v>
      </c>
      <c r="AL296" s="264" t="s">
        <v>1194</v>
      </c>
      <c r="AM296" s="264" t="s">
        <v>1077</v>
      </c>
      <c r="AN296" s="264" t="s">
        <v>1077</v>
      </c>
      <c r="AO296" s="264" t="s">
        <v>1078</v>
      </c>
      <c r="AP296" s="264" t="s">
        <v>1078</v>
      </c>
      <c r="AQ296" s="265" t="s">
        <v>1180</v>
      </c>
      <c r="AR296" s="265" t="s">
        <v>1195</v>
      </c>
      <c r="AS296" s="266"/>
      <c r="AT296" s="267" t="s">
        <v>254</v>
      </c>
      <c r="AU296" s="257" t="s">
        <v>1079</v>
      </c>
      <c r="AV296" s="253" t="s">
        <v>1080</v>
      </c>
      <c r="AW296" s="268" t="s">
        <v>3551</v>
      </c>
      <c r="AX296" s="253" t="s">
        <v>3552</v>
      </c>
      <c r="AY296" s="253" t="s">
        <v>1080</v>
      </c>
      <c r="AZ296" s="269"/>
      <c r="BA296" s="261" t="s">
        <v>1082</v>
      </c>
      <c r="BB296" s="252" t="s">
        <v>3553</v>
      </c>
      <c r="BC296" s="270" t="s">
        <v>3554</v>
      </c>
      <c r="BD296" s="261" t="s">
        <v>1085</v>
      </c>
      <c r="BE296" s="260" t="s">
        <v>3555</v>
      </c>
      <c r="BF296" s="252" t="s">
        <v>2345</v>
      </c>
      <c r="BG296" s="252" t="s">
        <v>1106</v>
      </c>
      <c r="BH296" s="252" t="s">
        <v>1082</v>
      </c>
      <c r="BI296" s="252" t="s">
        <v>3561</v>
      </c>
      <c r="BJ296" s="252" t="s">
        <v>1215</v>
      </c>
      <c r="BK296" s="254" t="s">
        <v>1131</v>
      </c>
      <c r="BL296" s="254" t="s">
        <v>1089</v>
      </c>
      <c r="BM296" s="254"/>
      <c r="BN296" s="271" t="s">
        <v>1962</v>
      </c>
      <c r="BO296" s="252" t="s">
        <v>3557</v>
      </c>
      <c r="BP296" s="252" t="s">
        <v>3558</v>
      </c>
      <c r="BQ296" s="270"/>
    </row>
    <row r="297" spans="1:69" s="272" customFormat="1" ht="121.8">
      <c r="A297" s="251" t="s">
        <v>1080</v>
      </c>
      <c r="B297" s="252" t="s">
        <v>577</v>
      </c>
      <c r="C297" s="253" t="s">
        <v>571</v>
      </c>
      <c r="D297" s="254" t="s">
        <v>578</v>
      </c>
      <c r="E297" s="254"/>
      <c r="F297" s="254"/>
      <c r="G297" s="255"/>
      <c r="H297" s="255"/>
      <c r="I297" s="257" t="s">
        <v>3549</v>
      </c>
      <c r="J297" s="254" t="s">
        <v>3562</v>
      </c>
      <c r="K297" s="254"/>
      <c r="L297" s="254"/>
      <c r="M297" s="255"/>
      <c r="N297" s="258" t="s">
        <v>1122</v>
      </c>
      <c r="O297" s="258" t="s">
        <v>1166</v>
      </c>
      <c r="P297" s="255"/>
      <c r="Q297" s="259" t="s">
        <v>225</v>
      </c>
      <c r="R297" s="260" t="s">
        <v>3550</v>
      </c>
      <c r="S297" s="261" t="s">
        <v>225</v>
      </c>
      <c r="T297" s="262" t="s">
        <v>3550</v>
      </c>
      <c r="U297" s="263" t="s">
        <v>1078</v>
      </c>
      <c r="V297" s="264" t="s">
        <v>1078</v>
      </c>
      <c r="W297" s="264" t="s">
        <v>1078</v>
      </c>
      <c r="X297" s="264" t="s">
        <v>1078</v>
      </c>
      <c r="Y297" s="264" t="s">
        <v>1078</v>
      </c>
      <c r="Z297" s="264" t="s">
        <v>1078</v>
      </c>
      <c r="AA297" s="264" t="s">
        <v>1078</v>
      </c>
      <c r="AB297" s="264" t="s">
        <v>1078</v>
      </c>
      <c r="AC297" s="264" t="s">
        <v>1078</v>
      </c>
      <c r="AD297" s="264" t="s">
        <v>1078</v>
      </c>
      <c r="AE297" s="264" t="s">
        <v>1078</v>
      </c>
      <c r="AF297" s="264" t="s">
        <v>1078</v>
      </c>
      <c r="AG297" s="264" t="s">
        <v>1078</v>
      </c>
      <c r="AH297" s="264" t="s">
        <v>1078</v>
      </c>
      <c r="AI297" s="264" t="s">
        <v>1078</v>
      </c>
      <c r="AJ297" s="264" t="s">
        <v>1077</v>
      </c>
      <c r="AK297" s="264" t="s">
        <v>1194</v>
      </c>
      <c r="AL297" s="264" t="s">
        <v>1194</v>
      </c>
      <c r="AM297" s="264" t="s">
        <v>1077</v>
      </c>
      <c r="AN297" s="264" t="s">
        <v>1077</v>
      </c>
      <c r="AO297" s="264" t="s">
        <v>1078</v>
      </c>
      <c r="AP297" s="264" t="s">
        <v>1078</v>
      </c>
      <c r="AQ297" s="265"/>
      <c r="AR297" s="265"/>
      <c r="AS297" s="266" t="s">
        <v>3563</v>
      </c>
      <c r="AT297" s="267" t="s">
        <v>254</v>
      </c>
      <c r="AU297" s="257" t="s">
        <v>1079</v>
      </c>
      <c r="AV297" s="253" t="s">
        <v>1080</v>
      </c>
      <c r="AW297" s="268" t="s">
        <v>3551</v>
      </c>
      <c r="AX297" s="253" t="s">
        <v>3552</v>
      </c>
      <c r="AY297" s="253" t="s">
        <v>1080</v>
      </c>
      <c r="AZ297" s="269"/>
      <c r="BA297" s="261" t="s">
        <v>1082</v>
      </c>
      <c r="BB297" s="252" t="s">
        <v>3553</v>
      </c>
      <c r="BC297" s="270" t="s">
        <v>3554</v>
      </c>
      <c r="BD297" s="261" t="s">
        <v>1085</v>
      </c>
      <c r="BE297" s="260" t="s">
        <v>3555</v>
      </c>
      <c r="BF297" s="252" t="s">
        <v>2345</v>
      </c>
      <c r="BG297" s="252" t="s">
        <v>1106</v>
      </c>
      <c r="BH297" s="252" t="s">
        <v>1154</v>
      </c>
      <c r="BI297" s="252" t="s">
        <v>3556</v>
      </c>
      <c r="BJ297" s="252" t="s">
        <v>1215</v>
      </c>
      <c r="BK297" s="254" t="s">
        <v>1131</v>
      </c>
      <c r="BL297" s="254" t="s">
        <v>1154</v>
      </c>
      <c r="BM297" s="254"/>
      <c r="BN297" s="271" t="s">
        <v>1962</v>
      </c>
      <c r="BO297" s="252" t="s">
        <v>3557</v>
      </c>
      <c r="BP297" s="252" t="s">
        <v>3558</v>
      </c>
      <c r="BQ297" s="270"/>
    </row>
    <row r="298" spans="1:69" s="272" customFormat="1" ht="121.8">
      <c r="A298" s="251" t="s">
        <v>1080</v>
      </c>
      <c r="B298" s="252" t="s">
        <v>579</v>
      </c>
      <c r="C298" s="253" t="s">
        <v>571</v>
      </c>
      <c r="D298" s="254" t="s">
        <v>580</v>
      </c>
      <c r="E298" s="254"/>
      <c r="F298" s="254"/>
      <c r="G298" s="255"/>
      <c r="H298" s="255"/>
      <c r="I298" s="257" t="s">
        <v>3549</v>
      </c>
      <c r="J298" s="254" t="s">
        <v>3564</v>
      </c>
      <c r="K298" s="254"/>
      <c r="L298" s="254"/>
      <c r="M298" s="255"/>
      <c r="N298" s="258" t="s">
        <v>1122</v>
      </c>
      <c r="O298" s="258" t="s">
        <v>1166</v>
      </c>
      <c r="P298" s="255"/>
      <c r="Q298" s="259" t="s">
        <v>225</v>
      </c>
      <c r="R298" s="260" t="s">
        <v>3550</v>
      </c>
      <c r="S298" s="261" t="s">
        <v>225</v>
      </c>
      <c r="T298" s="262" t="s">
        <v>3550</v>
      </c>
      <c r="U298" s="263" t="s">
        <v>1078</v>
      </c>
      <c r="V298" s="264" t="s">
        <v>1078</v>
      </c>
      <c r="W298" s="264" t="s">
        <v>1078</v>
      </c>
      <c r="X298" s="264" t="s">
        <v>1078</v>
      </c>
      <c r="Y298" s="264" t="s">
        <v>1078</v>
      </c>
      <c r="Z298" s="264" t="s">
        <v>1078</v>
      </c>
      <c r="AA298" s="264" t="s">
        <v>1078</v>
      </c>
      <c r="AB298" s="264" t="s">
        <v>1078</v>
      </c>
      <c r="AC298" s="264" t="s">
        <v>1078</v>
      </c>
      <c r="AD298" s="264" t="s">
        <v>1078</v>
      </c>
      <c r="AE298" s="264" t="s">
        <v>1078</v>
      </c>
      <c r="AF298" s="264" t="s">
        <v>1078</v>
      </c>
      <c r="AG298" s="264" t="s">
        <v>1078</v>
      </c>
      <c r="AH298" s="264" t="s">
        <v>1078</v>
      </c>
      <c r="AI298" s="264" t="s">
        <v>1078</v>
      </c>
      <c r="AJ298" s="264" t="s">
        <v>1077</v>
      </c>
      <c r="AK298" s="264" t="s">
        <v>1194</v>
      </c>
      <c r="AL298" s="264" t="s">
        <v>1194</v>
      </c>
      <c r="AM298" s="264" t="s">
        <v>1077</v>
      </c>
      <c r="AN298" s="264" t="s">
        <v>1077</v>
      </c>
      <c r="AO298" s="264" t="s">
        <v>1078</v>
      </c>
      <c r="AP298" s="264" t="s">
        <v>1078</v>
      </c>
      <c r="AQ298" s="265"/>
      <c r="AR298" s="265"/>
      <c r="AS298" s="266" t="s">
        <v>3565</v>
      </c>
      <c r="AT298" s="267" t="s">
        <v>254</v>
      </c>
      <c r="AU298" s="257" t="s">
        <v>1079</v>
      </c>
      <c r="AV298" s="253" t="s">
        <v>1080</v>
      </c>
      <c r="AW298" s="268" t="s">
        <v>3551</v>
      </c>
      <c r="AX298" s="253" t="s">
        <v>3552</v>
      </c>
      <c r="AY298" s="253" t="s">
        <v>1080</v>
      </c>
      <c r="AZ298" s="269"/>
      <c r="BA298" s="261" t="s">
        <v>1082</v>
      </c>
      <c r="BB298" s="252" t="s">
        <v>3553</v>
      </c>
      <c r="BC298" s="270" t="s">
        <v>3554</v>
      </c>
      <c r="BD298" s="261" t="s">
        <v>1085</v>
      </c>
      <c r="BE298" s="260" t="s">
        <v>3555</v>
      </c>
      <c r="BF298" s="252" t="s">
        <v>2345</v>
      </c>
      <c r="BG298" s="252" t="s">
        <v>1106</v>
      </c>
      <c r="BH298" s="252" t="s">
        <v>1082</v>
      </c>
      <c r="BI298" s="252" t="s">
        <v>3566</v>
      </c>
      <c r="BJ298" s="252" t="s">
        <v>1215</v>
      </c>
      <c r="BK298" s="254" t="s">
        <v>1131</v>
      </c>
      <c r="BL298" s="254" t="s">
        <v>1154</v>
      </c>
      <c r="BM298" s="254"/>
      <c r="BN298" s="271" t="s">
        <v>1962</v>
      </c>
      <c r="BO298" s="252" t="s">
        <v>3557</v>
      </c>
      <c r="BP298" s="252" t="s">
        <v>3558</v>
      </c>
      <c r="BQ298" s="270"/>
    </row>
    <row r="299" spans="1:69" s="272" customFormat="1" ht="121.8">
      <c r="A299" s="251" t="s">
        <v>1080</v>
      </c>
      <c r="B299" s="252" t="s">
        <v>581</v>
      </c>
      <c r="C299" s="253" t="s">
        <v>571</v>
      </c>
      <c r="D299" s="254" t="s">
        <v>582</v>
      </c>
      <c r="E299" s="254"/>
      <c r="F299" s="254"/>
      <c r="G299" s="255"/>
      <c r="H299" s="255"/>
      <c r="I299" s="257" t="s">
        <v>3549</v>
      </c>
      <c r="J299" s="254" t="s">
        <v>3567</v>
      </c>
      <c r="K299" s="254"/>
      <c r="L299" s="254"/>
      <c r="M299" s="255"/>
      <c r="N299" s="258" t="s">
        <v>1122</v>
      </c>
      <c r="O299" s="258" t="s">
        <v>1166</v>
      </c>
      <c r="P299" s="255"/>
      <c r="Q299" s="259" t="s">
        <v>225</v>
      </c>
      <c r="R299" s="260" t="s">
        <v>3568</v>
      </c>
      <c r="S299" s="261" t="s">
        <v>225</v>
      </c>
      <c r="T299" s="262" t="s">
        <v>3568</v>
      </c>
      <c r="U299" s="263" t="s">
        <v>1078</v>
      </c>
      <c r="V299" s="264" t="s">
        <v>1078</v>
      </c>
      <c r="W299" s="264" t="s">
        <v>1078</v>
      </c>
      <c r="X299" s="264" t="s">
        <v>1078</v>
      </c>
      <c r="Y299" s="264" t="s">
        <v>1078</v>
      </c>
      <c r="Z299" s="264" t="s">
        <v>1078</v>
      </c>
      <c r="AA299" s="264" t="s">
        <v>1078</v>
      </c>
      <c r="AB299" s="264" t="s">
        <v>1078</v>
      </c>
      <c r="AC299" s="264" t="s">
        <v>1078</v>
      </c>
      <c r="AD299" s="264" t="s">
        <v>1078</v>
      </c>
      <c r="AE299" s="264" t="s">
        <v>1078</v>
      </c>
      <c r="AF299" s="264" t="s">
        <v>1078</v>
      </c>
      <c r="AG299" s="264" t="s">
        <v>1078</v>
      </c>
      <c r="AH299" s="264" t="s">
        <v>1078</v>
      </c>
      <c r="AI299" s="264" t="s">
        <v>1078</v>
      </c>
      <c r="AJ299" s="264" t="s">
        <v>1077</v>
      </c>
      <c r="AK299" s="264" t="s">
        <v>1194</v>
      </c>
      <c r="AL299" s="264" t="s">
        <v>1194</v>
      </c>
      <c r="AM299" s="264" t="s">
        <v>1077</v>
      </c>
      <c r="AN299" s="264" t="s">
        <v>1077</v>
      </c>
      <c r="AO299" s="264" t="s">
        <v>1078</v>
      </c>
      <c r="AP299" s="264" t="s">
        <v>1078</v>
      </c>
      <c r="AQ299" s="265" t="s">
        <v>1501</v>
      </c>
      <c r="AR299" s="265"/>
      <c r="AS299" s="266"/>
      <c r="AT299" s="267" t="s">
        <v>254</v>
      </c>
      <c r="AU299" s="257" t="s">
        <v>1079</v>
      </c>
      <c r="AV299" s="253" t="s">
        <v>1080</v>
      </c>
      <c r="AW299" s="268" t="s">
        <v>3551</v>
      </c>
      <c r="AX299" s="253" t="s">
        <v>3552</v>
      </c>
      <c r="AY299" s="253" t="s">
        <v>1080</v>
      </c>
      <c r="AZ299" s="269"/>
      <c r="BA299" s="261" t="s">
        <v>1082</v>
      </c>
      <c r="BB299" s="252" t="s">
        <v>3553</v>
      </c>
      <c r="BC299" s="270" t="s">
        <v>3554</v>
      </c>
      <c r="BD299" s="261" t="s">
        <v>1085</v>
      </c>
      <c r="BE299" s="260" t="s">
        <v>3555</v>
      </c>
      <c r="BF299" s="252" t="s">
        <v>2345</v>
      </c>
      <c r="BG299" s="252" t="s">
        <v>1106</v>
      </c>
      <c r="BH299" s="252" t="s">
        <v>1154</v>
      </c>
      <c r="BI299" s="252" t="s">
        <v>3556</v>
      </c>
      <c r="BJ299" s="252" t="s">
        <v>1215</v>
      </c>
      <c r="BK299" s="254" t="s">
        <v>1131</v>
      </c>
      <c r="BL299" s="254" t="s">
        <v>1154</v>
      </c>
      <c r="BM299" s="254"/>
      <c r="BN299" s="271" t="s">
        <v>1962</v>
      </c>
      <c r="BO299" s="252" t="s">
        <v>3557</v>
      </c>
      <c r="BP299" s="252" t="s">
        <v>3558</v>
      </c>
      <c r="BQ299" s="270"/>
    </row>
    <row r="300" spans="1:69" s="272" customFormat="1" ht="191.4" hidden="1">
      <c r="A300" s="251" t="s">
        <v>1080</v>
      </c>
      <c r="B300" s="252" t="s">
        <v>583</v>
      </c>
      <c r="C300" s="253" t="s">
        <v>584</v>
      </c>
      <c r="D300" s="254" t="s">
        <v>572</v>
      </c>
      <c r="E300" s="254" t="s">
        <v>585</v>
      </c>
      <c r="F300" s="254" t="s">
        <v>3569</v>
      </c>
      <c r="G300" s="255" t="s">
        <v>3569</v>
      </c>
      <c r="H300" s="256" t="s">
        <v>3570</v>
      </c>
      <c r="I300" s="257" t="s">
        <v>3571</v>
      </c>
      <c r="J300" s="254" t="s">
        <v>3572</v>
      </c>
      <c r="K300" s="254" t="s">
        <v>3573</v>
      </c>
      <c r="L300" s="254" t="s">
        <v>3574</v>
      </c>
      <c r="M300" s="255" t="s">
        <v>3575</v>
      </c>
      <c r="N300" s="258" t="s">
        <v>1122</v>
      </c>
      <c r="O300" s="258"/>
      <c r="P300" s="255" t="s">
        <v>3576</v>
      </c>
      <c r="Q300" s="259" t="s">
        <v>225</v>
      </c>
      <c r="R300" s="260" t="s">
        <v>3577</v>
      </c>
      <c r="S300" s="261" t="s">
        <v>1124</v>
      </c>
      <c r="T300" s="273"/>
      <c r="U300" s="263" t="s">
        <v>1078</v>
      </c>
      <c r="V300" s="264" t="s">
        <v>1078</v>
      </c>
      <c r="W300" s="264" t="s">
        <v>1077</v>
      </c>
      <c r="X300" s="264" t="s">
        <v>1078</v>
      </c>
      <c r="Y300" s="264" t="s">
        <v>1077</v>
      </c>
      <c r="Z300" s="264" t="s">
        <v>1078</v>
      </c>
      <c r="AA300" s="264" t="s">
        <v>1077</v>
      </c>
      <c r="AB300" s="264" t="s">
        <v>1078</v>
      </c>
      <c r="AC300" s="264" t="s">
        <v>1077</v>
      </c>
      <c r="AD300" s="264" t="s">
        <v>1078</v>
      </c>
      <c r="AE300" s="264" t="s">
        <v>1077</v>
      </c>
      <c r="AF300" s="264" t="s">
        <v>1078</v>
      </c>
      <c r="AG300" s="264" t="s">
        <v>1077</v>
      </c>
      <c r="AH300" s="264" t="s">
        <v>1078</v>
      </c>
      <c r="AI300" s="264" t="s">
        <v>1077</v>
      </c>
      <c r="AJ300" s="264" t="s">
        <v>1077</v>
      </c>
      <c r="AK300" s="264" t="s">
        <v>1077</v>
      </c>
      <c r="AL300" s="264" t="s">
        <v>1077</v>
      </c>
      <c r="AM300" s="264" t="s">
        <v>1077</v>
      </c>
      <c r="AN300" s="264" t="s">
        <v>1077</v>
      </c>
      <c r="AO300" s="264" t="s">
        <v>1078</v>
      </c>
      <c r="AP300" s="264" t="s">
        <v>1077</v>
      </c>
      <c r="AQ300" s="265" t="s">
        <v>1205</v>
      </c>
      <c r="AR300" s="265" t="s">
        <v>1146</v>
      </c>
      <c r="AS300" s="266" t="s">
        <v>3578</v>
      </c>
      <c r="AT300" s="267" t="s">
        <v>287</v>
      </c>
      <c r="AU300" s="257" t="s">
        <v>3579</v>
      </c>
      <c r="AV300" s="253" t="s">
        <v>1089</v>
      </c>
      <c r="AW300" s="268" t="s">
        <v>3580</v>
      </c>
      <c r="AX300" s="253" t="s">
        <v>3579</v>
      </c>
      <c r="AY300" s="253" t="s">
        <v>1080</v>
      </c>
      <c r="AZ300" s="269"/>
      <c r="BA300" s="261" t="s">
        <v>1082</v>
      </c>
      <c r="BB300" s="252" t="s">
        <v>3581</v>
      </c>
      <c r="BC300" s="270" t="s">
        <v>3582</v>
      </c>
      <c r="BD300" s="261" t="s">
        <v>1104</v>
      </c>
      <c r="BE300" s="252" t="s">
        <v>3583</v>
      </c>
      <c r="BF300" s="252" t="s">
        <v>3584</v>
      </c>
      <c r="BG300" s="252" t="s">
        <v>1106</v>
      </c>
      <c r="BH300" s="252" t="s">
        <v>1082</v>
      </c>
      <c r="BI300" s="252" t="s">
        <v>3585</v>
      </c>
      <c r="BJ300" s="252" t="s">
        <v>1130</v>
      </c>
      <c r="BK300" s="254"/>
      <c r="BL300" s="254" t="s">
        <v>1082</v>
      </c>
      <c r="BM300" s="254" t="s">
        <v>1475</v>
      </c>
      <c r="BN300" s="271" t="s">
        <v>3586</v>
      </c>
      <c r="BO300" s="252"/>
      <c r="BP300" s="252"/>
      <c r="BQ300" s="270"/>
    </row>
    <row r="301" spans="1:69" s="272" customFormat="1" ht="87" hidden="1">
      <c r="A301" s="251" t="s">
        <v>1080</v>
      </c>
      <c r="B301" s="252" t="s">
        <v>3587</v>
      </c>
      <c r="C301" s="253" t="s">
        <v>584</v>
      </c>
      <c r="D301" s="254" t="s">
        <v>366</v>
      </c>
      <c r="E301" s="254" t="s">
        <v>3347</v>
      </c>
      <c r="F301" s="254"/>
      <c r="G301" s="255"/>
      <c r="H301" s="256" t="s">
        <v>3449</v>
      </c>
      <c r="I301" s="257" t="s">
        <v>3571</v>
      </c>
      <c r="J301" s="254" t="s">
        <v>3588</v>
      </c>
      <c r="K301" s="254" t="s">
        <v>3589</v>
      </c>
      <c r="L301" s="254"/>
      <c r="M301" s="255"/>
      <c r="N301" s="258"/>
      <c r="O301" s="258" t="s">
        <v>1075</v>
      </c>
      <c r="P301" s="255"/>
      <c r="Q301" s="259" t="s">
        <v>895</v>
      </c>
      <c r="R301" s="252"/>
      <c r="S301" s="261" t="s">
        <v>225</v>
      </c>
      <c r="T301" s="262" t="s">
        <v>3353</v>
      </c>
      <c r="U301" s="263" t="s">
        <v>1077</v>
      </c>
      <c r="V301" s="264" t="s">
        <v>1077</v>
      </c>
      <c r="W301" s="264" t="s">
        <v>1078</v>
      </c>
      <c r="X301" s="264" t="s">
        <v>1077</v>
      </c>
      <c r="Y301" s="264" t="s">
        <v>1078</v>
      </c>
      <c r="Z301" s="264" t="s">
        <v>1077</v>
      </c>
      <c r="AA301" s="264" t="s">
        <v>1078</v>
      </c>
      <c r="AB301" s="264" t="s">
        <v>1077</v>
      </c>
      <c r="AC301" s="264" t="s">
        <v>1078</v>
      </c>
      <c r="AD301" s="264" t="s">
        <v>1077</v>
      </c>
      <c r="AE301" s="264" t="s">
        <v>1078</v>
      </c>
      <c r="AF301" s="264" t="s">
        <v>1077</v>
      </c>
      <c r="AG301" s="264" t="s">
        <v>1078</v>
      </c>
      <c r="AH301" s="264" t="s">
        <v>1077</v>
      </c>
      <c r="AI301" s="264" t="s">
        <v>1078</v>
      </c>
      <c r="AJ301" s="264" t="s">
        <v>1077</v>
      </c>
      <c r="AK301" s="264" t="s">
        <v>1077</v>
      </c>
      <c r="AL301" s="264" t="s">
        <v>1077</v>
      </c>
      <c r="AM301" s="264" t="s">
        <v>1077</v>
      </c>
      <c r="AN301" s="264" t="s">
        <v>1077</v>
      </c>
      <c r="AO301" s="264" t="s">
        <v>1077</v>
      </c>
      <c r="AP301" s="264" t="s">
        <v>1078</v>
      </c>
      <c r="AQ301" s="265" t="s">
        <v>1205</v>
      </c>
      <c r="AR301" s="265"/>
      <c r="AS301" s="266"/>
      <c r="AT301" s="267" t="s">
        <v>222</v>
      </c>
      <c r="AU301" s="257" t="s">
        <v>3590</v>
      </c>
      <c r="AV301" s="253" t="s">
        <v>1080</v>
      </c>
      <c r="AW301" s="268"/>
      <c r="AX301" s="253"/>
      <c r="AY301" s="253"/>
      <c r="AZ301" s="269"/>
      <c r="BA301" s="261" t="s">
        <v>1082</v>
      </c>
      <c r="BB301" s="252" t="s">
        <v>3591</v>
      </c>
      <c r="BC301" s="270" t="s">
        <v>3592</v>
      </c>
      <c r="BD301" s="261" t="s">
        <v>1085</v>
      </c>
      <c r="BE301" s="260" t="s">
        <v>3457</v>
      </c>
      <c r="BF301" s="252" t="s">
        <v>3593</v>
      </c>
      <c r="BG301" s="252" t="s">
        <v>1106</v>
      </c>
      <c r="BH301" s="252" t="s">
        <v>1082</v>
      </c>
      <c r="BI301" s="252" t="s">
        <v>3594</v>
      </c>
      <c r="BJ301" s="252" t="s">
        <v>1215</v>
      </c>
      <c r="BK301" s="254" t="s">
        <v>1131</v>
      </c>
      <c r="BL301" s="254" t="s">
        <v>1089</v>
      </c>
      <c r="BM301" s="254"/>
      <c r="BN301" s="271" t="s">
        <v>3595</v>
      </c>
      <c r="BO301" s="252"/>
      <c r="BP301" s="252"/>
      <c r="BQ301" s="270"/>
    </row>
    <row r="302" spans="1:69" s="272" customFormat="1" ht="87" hidden="1">
      <c r="A302" s="251" t="s">
        <v>1080</v>
      </c>
      <c r="B302" s="252" t="s">
        <v>3596</v>
      </c>
      <c r="C302" s="253" t="s">
        <v>3597</v>
      </c>
      <c r="D302" s="254" t="s">
        <v>3598</v>
      </c>
      <c r="E302" s="254" t="s">
        <v>3529</v>
      </c>
      <c r="F302" s="254"/>
      <c r="G302" s="255"/>
      <c r="H302" s="255"/>
      <c r="I302" s="257" t="s">
        <v>3599</v>
      </c>
      <c r="J302" s="254" t="s">
        <v>3560</v>
      </c>
      <c r="K302" s="254" t="s">
        <v>3534</v>
      </c>
      <c r="L302" s="254"/>
      <c r="M302" s="255"/>
      <c r="N302" s="258" t="s">
        <v>1122</v>
      </c>
      <c r="O302" s="258" t="s">
        <v>1166</v>
      </c>
      <c r="P302" s="255"/>
      <c r="Q302" s="259" t="s">
        <v>225</v>
      </c>
      <c r="R302" s="260" t="s">
        <v>3600</v>
      </c>
      <c r="S302" s="261" t="s">
        <v>225</v>
      </c>
      <c r="T302" s="262" t="s">
        <v>3600</v>
      </c>
      <c r="U302" s="263" t="s">
        <v>1077</v>
      </c>
      <c r="V302" s="264" t="s">
        <v>1078</v>
      </c>
      <c r="W302" s="264" t="s">
        <v>1078</v>
      </c>
      <c r="X302" s="264" t="s">
        <v>1078</v>
      </c>
      <c r="Y302" s="264" t="s">
        <v>1078</v>
      </c>
      <c r="Z302" s="264" t="s">
        <v>1078</v>
      </c>
      <c r="AA302" s="264" t="s">
        <v>1078</v>
      </c>
      <c r="AB302" s="264" t="s">
        <v>1078</v>
      </c>
      <c r="AC302" s="264" t="s">
        <v>1078</v>
      </c>
      <c r="AD302" s="264" t="s">
        <v>1078</v>
      </c>
      <c r="AE302" s="264" t="s">
        <v>1078</v>
      </c>
      <c r="AF302" s="264" t="s">
        <v>1078</v>
      </c>
      <c r="AG302" s="264" t="s">
        <v>1078</v>
      </c>
      <c r="AH302" s="264" t="s">
        <v>1078</v>
      </c>
      <c r="AI302" s="264" t="s">
        <v>1078</v>
      </c>
      <c r="AJ302" s="264" t="s">
        <v>1077</v>
      </c>
      <c r="AK302" s="264" t="s">
        <v>1077</v>
      </c>
      <c r="AL302" s="264" t="s">
        <v>1077</v>
      </c>
      <c r="AM302" s="264" t="s">
        <v>1077</v>
      </c>
      <c r="AN302" s="264" t="s">
        <v>1077</v>
      </c>
      <c r="AO302" s="264" t="s">
        <v>1077</v>
      </c>
      <c r="AP302" s="264" t="s">
        <v>1077</v>
      </c>
      <c r="AQ302" s="265"/>
      <c r="AR302" s="265"/>
      <c r="AS302" s="266"/>
      <c r="AT302" s="267" t="s">
        <v>287</v>
      </c>
      <c r="AU302" s="257" t="s">
        <v>1128</v>
      </c>
      <c r="AV302" s="253" t="s">
        <v>1080</v>
      </c>
      <c r="AW302" s="268"/>
      <c r="AX302" s="253" t="s">
        <v>1128</v>
      </c>
      <c r="AY302" s="253" t="s">
        <v>1080</v>
      </c>
      <c r="AZ302" s="269" t="s">
        <v>3601</v>
      </c>
      <c r="BA302" s="261" t="s">
        <v>1082</v>
      </c>
      <c r="BB302" s="252" t="s">
        <v>3602</v>
      </c>
      <c r="BC302" s="270" t="s">
        <v>3603</v>
      </c>
      <c r="BD302" s="261" t="s">
        <v>1975</v>
      </c>
      <c r="BE302" s="260" t="s">
        <v>3604</v>
      </c>
      <c r="BF302" s="252"/>
      <c r="BG302" s="252" t="s">
        <v>1390</v>
      </c>
      <c r="BH302" s="252" t="s">
        <v>1154</v>
      </c>
      <c r="BI302" s="252" t="s">
        <v>3605</v>
      </c>
      <c r="BJ302" s="252" t="s">
        <v>1215</v>
      </c>
      <c r="BK302" s="254" t="s">
        <v>1131</v>
      </c>
      <c r="BL302" s="254" t="s">
        <v>1089</v>
      </c>
      <c r="BM302" s="254"/>
      <c r="BN302" s="271" t="s">
        <v>3606</v>
      </c>
      <c r="BO302" s="252" t="s">
        <v>3607</v>
      </c>
      <c r="BP302" s="252" t="s">
        <v>3608</v>
      </c>
      <c r="BQ302" s="270" t="s">
        <v>3609</v>
      </c>
    </row>
    <row r="303" spans="1:69" s="272" customFormat="1" ht="87" hidden="1">
      <c r="A303" s="251" t="s">
        <v>1080</v>
      </c>
      <c r="B303" s="252" t="s">
        <v>3610</v>
      </c>
      <c r="C303" s="253" t="s">
        <v>3597</v>
      </c>
      <c r="D303" s="254" t="s">
        <v>401</v>
      </c>
      <c r="E303" s="254" t="s">
        <v>3611</v>
      </c>
      <c r="F303" s="254"/>
      <c r="G303" s="255"/>
      <c r="H303" s="255"/>
      <c r="I303" s="257" t="s">
        <v>3599</v>
      </c>
      <c r="J303" s="254" t="s">
        <v>3612</v>
      </c>
      <c r="K303" s="254" t="s">
        <v>3613</v>
      </c>
      <c r="L303" s="254"/>
      <c r="M303" s="255"/>
      <c r="N303" s="258" t="s">
        <v>1122</v>
      </c>
      <c r="O303" s="258" t="s">
        <v>1166</v>
      </c>
      <c r="P303" s="255"/>
      <c r="Q303" s="259" t="s">
        <v>225</v>
      </c>
      <c r="R303" s="260" t="s">
        <v>3614</v>
      </c>
      <c r="S303" s="261" t="s">
        <v>225</v>
      </c>
      <c r="T303" s="262" t="s">
        <v>3614</v>
      </c>
      <c r="U303" s="263" t="s">
        <v>1077</v>
      </c>
      <c r="V303" s="264" t="s">
        <v>1078</v>
      </c>
      <c r="W303" s="264" t="s">
        <v>1078</v>
      </c>
      <c r="X303" s="264" t="s">
        <v>1078</v>
      </c>
      <c r="Y303" s="264" t="s">
        <v>1078</v>
      </c>
      <c r="Z303" s="264" t="s">
        <v>1078</v>
      </c>
      <c r="AA303" s="264" t="s">
        <v>1078</v>
      </c>
      <c r="AB303" s="264" t="s">
        <v>1078</v>
      </c>
      <c r="AC303" s="264" t="s">
        <v>1078</v>
      </c>
      <c r="AD303" s="264" t="s">
        <v>1078</v>
      </c>
      <c r="AE303" s="264" t="s">
        <v>1078</v>
      </c>
      <c r="AF303" s="264" t="s">
        <v>1078</v>
      </c>
      <c r="AG303" s="264" t="s">
        <v>1078</v>
      </c>
      <c r="AH303" s="264" t="s">
        <v>1078</v>
      </c>
      <c r="AI303" s="264" t="s">
        <v>1078</v>
      </c>
      <c r="AJ303" s="264" t="s">
        <v>1077</v>
      </c>
      <c r="AK303" s="264" t="s">
        <v>1077</v>
      </c>
      <c r="AL303" s="264" t="s">
        <v>1077</v>
      </c>
      <c r="AM303" s="264" t="s">
        <v>1077</v>
      </c>
      <c r="AN303" s="264" t="s">
        <v>1077</v>
      </c>
      <c r="AO303" s="264" t="s">
        <v>1077</v>
      </c>
      <c r="AP303" s="264" t="s">
        <v>1077</v>
      </c>
      <c r="AQ303" s="265"/>
      <c r="AR303" s="265"/>
      <c r="AS303" s="266"/>
      <c r="AT303" s="267" t="s">
        <v>287</v>
      </c>
      <c r="AU303" s="257" t="s">
        <v>1128</v>
      </c>
      <c r="AV303" s="253" t="s">
        <v>1080</v>
      </c>
      <c r="AW303" s="268"/>
      <c r="AX303" s="253" t="s">
        <v>1128</v>
      </c>
      <c r="AY303" s="253" t="s">
        <v>1080</v>
      </c>
      <c r="AZ303" s="269" t="s">
        <v>3601</v>
      </c>
      <c r="BA303" s="261" t="s">
        <v>1082</v>
      </c>
      <c r="BB303" s="252" t="s">
        <v>3615</v>
      </c>
      <c r="BC303" s="270" t="s">
        <v>3616</v>
      </c>
      <c r="BD303" s="261" t="s">
        <v>1975</v>
      </c>
      <c r="BE303" s="260" t="s">
        <v>3614</v>
      </c>
      <c r="BF303" s="252"/>
      <c r="BG303" s="252" t="s">
        <v>1390</v>
      </c>
      <c r="BH303" s="252" t="s">
        <v>1154</v>
      </c>
      <c r="BI303" s="252" t="s">
        <v>3605</v>
      </c>
      <c r="BJ303" s="252" t="s">
        <v>1215</v>
      </c>
      <c r="BK303" s="254" t="s">
        <v>1131</v>
      </c>
      <c r="BL303" s="254" t="s">
        <v>1089</v>
      </c>
      <c r="BM303" s="254"/>
      <c r="BN303" s="271" t="s">
        <v>3606</v>
      </c>
      <c r="BO303" s="252" t="s">
        <v>3607</v>
      </c>
      <c r="BP303" s="252" t="s">
        <v>3608</v>
      </c>
      <c r="BQ303" s="270" t="s">
        <v>3609</v>
      </c>
    </row>
    <row r="304" spans="1:69" s="272" customFormat="1" ht="208.8">
      <c r="A304" s="251" t="s">
        <v>1080</v>
      </c>
      <c r="B304" s="252" t="s">
        <v>3617</v>
      </c>
      <c r="C304" s="253" t="s">
        <v>587</v>
      </c>
      <c r="D304" s="254" t="s">
        <v>588</v>
      </c>
      <c r="E304" s="254" t="s">
        <v>589</v>
      </c>
      <c r="F304" s="254"/>
      <c r="G304" s="255"/>
      <c r="H304" s="256" t="s">
        <v>3618</v>
      </c>
      <c r="I304" s="257" t="s">
        <v>3619</v>
      </c>
      <c r="J304" s="254" t="s">
        <v>3097</v>
      </c>
      <c r="K304" s="254" t="s">
        <v>3620</v>
      </c>
      <c r="L304" s="254"/>
      <c r="M304" s="255"/>
      <c r="N304" s="258" t="s">
        <v>1122</v>
      </c>
      <c r="O304" s="258" t="s">
        <v>1166</v>
      </c>
      <c r="P304" s="255"/>
      <c r="Q304" s="259" t="s">
        <v>230</v>
      </c>
      <c r="R304" s="260" t="s">
        <v>3621</v>
      </c>
      <c r="S304" s="261" t="s">
        <v>230</v>
      </c>
      <c r="T304" s="262" t="s">
        <v>3621</v>
      </c>
      <c r="U304" s="263" t="s">
        <v>1078</v>
      </c>
      <c r="V304" s="264" t="s">
        <v>1078</v>
      </c>
      <c r="W304" s="264" t="s">
        <v>1078</v>
      </c>
      <c r="X304" s="264" t="s">
        <v>1078</v>
      </c>
      <c r="Y304" s="264" t="s">
        <v>1078</v>
      </c>
      <c r="Z304" s="264" t="s">
        <v>1078</v>
      </c>
      <c r="AA304" s="264" t="s">
        <v>1078</v>
      </c>
      <c r="AB304" s="264" t="s">
        <v>1078</v>
      </c>
      <c r="AC304" s="264" t="s">
        <v>1078</v>
      </c>
      <c r="AD304" s="264" t="s">
        <v>1078</v>
      </c>
      <c r="AE304" s="264" t="s">
        <v>1078</v>
      </c>
      <c r="AF304" s="264" t="s">
        <v>1078</v>
      </c>
      <c r="AG304" s="264" t="s">
        <v>1078</v>
      </c>
      <c r="AH304" s="264" t="s">
        <v>1078</v>
      </c>
      <c r="AI304" s="264" t="s">
        <v>1078</v>
      </c>
      <c r="AJ304" s="264" t="s">
        <v>1078</v>
      </c>
      <c r="AK304" s="264" t="s">
        <v>1077</v>
      </c>
      <c r="AL304" s="264" t="s">
        <v>1077</v>
      </c>
      <c r="AM304" s="264" t="s">
        <v>1077</v>
      </c>
      <c r="AN304" s="264" t="s">
        <v>1077</v>
      </c>
      <c r="AO304" s="264" t="s">
        <v>1077</v>
      </c>
      <c r="AP304" s="264" t="s">
        <v>1077</v>
      </c>
      <c r="AQ304" s="265"/>
      <c r="AR304" s="265"/>
      <c r="AS304" s="266"/>
      <c r="AT304" s="267" t="s">
        <v>287</v>
      </c>
      <c r="AU304" s="257" t="s">
        <v>3622</v>
      </c>
      <c r="AV304" s="253" t="s">
        <v>1080</v>
      </c>
      <c r="AW304" s="268"/>
      <c r="AX304" s="253" t="s">
        <v>3622</v>
      </c>
      <c r="AY304" s="253" t="s">
        <v>1080</v>
      </c>
      <c r="AZ304" s="269"/>
      <c r="BA304" s="261" t="s">
        <v>1082</v>
      </c>
      <c r="BB304" s="252" t="s">
        <v>3623</v>
      </c>
      <c r="BC304" s="270" t="s">
        <v>3624</v>
      </c>
      <c r="BD304" s="261" t="s">
        <v>1085</v>
      </c>
      <c r="BE304" s="260" t="s">
        <v>3625</v>
      </c>
      <c r="BF304" s="252"/>
      <c r="BG304" s="252" t="s">
        <v>1390</v>
      </c>
      <c r="BH304" s="252" t="s">
        <v>1082</v>
      </c>
      <c r="BI304" s="252" t="s">
        <v>2137</v>
      </c>
      <c r="BJ304" s="252" t="s">
        <v>1130</v>
      </c>
      <c r="BK304" s="254"/>
      <c r="BL304" s="254" t="s">
        <v>1082</v>
      </c>
      <c r="BM304" s="254" t="s">
        <v>1783</v>
      </c>
      <c r="BN304" s="271" t="s">
        <v>3626</v>
      </c>
      <c r="BO304" s="252"/>
      <c r="BP304" s="252"/>
      <c r="BQ304" s="270"/>
    </row>
    <row r="305" spans="1:69" s="272" customFormat="1" ht="208.8" hidden="1">
      <c r="A305" s="251" t="s">
        <v>1068</v>
      </c>
      <c r="B305" s="252" t="s">
        <v>3627</v>
      </c>
      <c r="C305" s="253" t="s">
        <v>591</v>
      </c>
      <c r="D305" s="254" t="s">
        <v>370</v>
      </c>
      <c r="E305" s="254" t="s">
        <v>592</v>
      </c>
      <c r="F305" s="254"/>
      <c r="G305" s="255"/>
      <c r="H305" s="256" t="s">
        <v>3628</v>
      </c>
      <c r="I305" s="257" t="s">
        <v>3629</v>
      </c>
      <c r="J305" s="254" t="s">
        <v>1516</v>
      </c>
      <c r="K305" s="254" t="s">
        <v>3630</v>
      </c>
      <c r="L305" s="254"/>
      <c r="M305" s="255"/>
      <c r="N305" s="258" t="s">
        <v>1122</v>
      </c>
      <c r="O305" s="258"/>
      <c r="P305" s="255" t="s">
        <v>3631</v>
      </c>
      <c r="Q305" s="259" t="s">
        <v>230</v>
      </c>
      <c r="R305" s="252"/>
      <c r="S305" s="261"/>
      <c r="T305" s="273"/>
      <c r="U305" s="263" t="s">
        <v>1078</v>
      </c>
      <c r="V305" s="264" t="s">
        <v>1078</v>
      </c>
      <c r="W305" s="264" t="s">
        <v>1077</v>
      </c>
      <c r="X305" s="264" t="s">
        <v>1078</v>
      </c>
      <c r="Y305" s="264" t="s">
        <v>1077</v>
      </c>
      <c r="Z305" s="264" t="s">
        <v>1078</v>
      </c>
      <c r="AA305" s="264" t="s">
        <v>1077</v>
      </c>
      <c r="AB305" s="264" t="s">
        <v>1078</v>
      </c>
      <c r="AC305" s="264" t="s">
        <v>1077</v>
      </c>
      <c r="AD305" s="264" t="s">
        <v>1078</v>
      </c>
      <c r="AE305" s="264" t="s">
        <v>1077</v>
      </c>
      <c r="AF305" s="264" t="s">
        <v>1078</v>
      </c>
      <c r="AG305" s="264" t="s">
        <v>1077</v>
      </c>
      <c r="AH305" s="264" t="s">
        <v>1078</v>
      </c>
      <c r="AI305" s="264" t="s">
        <v>1077</v>
      </c>
      <c r="AJ305" s="264" t="s">
        <v>1078</v>
      </c>
      <c r="AK305" s="264" t="s">
        <v>1078</v>
      </c>
      <c r="AL305" s="264" t="s">
        <v>1077</v>
      </c>
      <c r="AM305" s="264" t="s">
        <v>1077</v>
      </c>
      <c r="AN305" s="264" t="s">
        <v>1077</v>
      </c>
      <c r="AO305" s="264" t="s">
        <v>1077</v>
      </c>
      <c r="AP305" s="264" t="s">
        <v>1077</v>
      </c>
      <c r="AQ305" s="265"/>
      <c r="AR305" s="265"/>
      <c r="AS305" s="266"/>
      <c r="AT305" s="267" t="s">
        <v>222</v>
      </c>
      <c r="AU305" s="257" t="s">
        <v>3632</v>
      </c>
      <c r="AV305" s="253" t="s">
        <v>1080</v>
      </c>
      <c r="AW305" s="268" t="s">
        <v>3633</v>
      </c>
      <c r="AX305" s="253" t="s">
        <v>2557</v>
      </c>
      <c r="AY305" s="253" t="s">
        <v>1080</v>
      </c>
      <c r="AZ305" s="269" t="s">
        <v>2557</v>
      </c>
      <c r="BA305" s="261" t="s">
        <v>1082</v>
      </c>
      <c r="BB305" s="252" t="s">
        <v>3634</v>
      </c>
      <c r="BC305" s="270" t="s">
        <v>3635</v>
      </c>
      <c r="BD305" s="261" t="s">
        <v>1126</v>
      </c>
      <c r="BE305" s="252" t="s">
        <v>3636</v>
      </c>
      <c r="BF305" s="252"/>
      <c r="BG305" s="252" t="s">
        <v>1088</v>
      </c>
      <c r="BH305" s="252" t="s">
        <v>1089</v>
      </c>
      <c r="BI305" s="252"/>
      <c r="BJ305" s="252" t="s">
        <v>1215</v>
      </c>
      <c r="BK305" s="254"/>
      <c r="BL305" s="254" t="s">
        <v>1090</v>
      </c>
      <c r="BM305" s="254"/>
      <c r="BN305" s="271" t="s">
        <v>3637</v>
      </c>
      <c r="BO305" s="252"/>
      <c r="BP305" s="252"/>
      <c r="BQ305" s="270"/>
    </row>
    <row r="306" spans="1:69" s="272" customFormat="1" ht="348">
      <c r="A306" s="251" t="s">
        <v>1068</v>
      </c>
      <c r="B306" s="252" t="s">
        <v>593</v>
      </c>
      <c r="C306" s="253" t="s">
        <v>591</v>
      </c>
      <c r="D306" s="254" t="s">
        <v>594</v>
      </c>
      <c r="E306" s="254" t="s">
        <v>595</v>
      </c>
      <c r="F306" s="254"/>
      <c r="G306" s="255"/>
      <c r="H306" s="256" t="s">
        <v>3638</v>
      </c>
      <c r="I306" s="257" t="s">
        <v>3629</v>
      </c>
      <c r="J306" s="254" t="s">
        <v>3639</v>
      </c>
      <c r="K306" s="254" t="s">
        <v>3640</v>
      </c>
      <c r="L306" s="254"/>
      <c r="M306" s="255"/>
      <c r="N306" s="258" t="s">
        <v>1122</v>
      </c>
      <c r="O306" s="258" t="s">
        <v>1166</v>
      </c>
      <c r="P306" s="255"/>
      <c r="Q306" s="259" t="s">
        <v>225</v>
      </c>
      <c r="R306" s="260" t="s">
        <v>3641</v>
      </c>
      <c r="S306" s="261" t="s">
        <v>225</v>
      </c>
      <c r="T306" s="262" t="s">
        <v>3641</v>
      </c>
      <c r="U306" s="263" t="s">
        <v>1078</v>
      </c>
      <c r="V306" s="264" t="s">
        <v>1078</v>
      </c>
      <c r="W306" s="264" t="s">
        <v>1078</v>
      </c>
      <c r="X306" s="264" t="s">
        <v>1078</v>
      </c>
      <c r="Y306" s="264" t="s">
        <v>1078</v>
      </c>
      <c r="Z306" s="264" t="s">
        <v>1078</v>
      </c>
      <c r="AA306" s="264" t="s">
        <v>1078</v>
      </c>
      <c r="AB306" s="264" t="s">
        <v>1078</v>
      </c>
      <c r="AC306" s="264" t="s">
        <v>1078</v>
      </c>
      <c r="AD306" s="264" t="s">
        <v>1078</v>
      </c>
      <c r="AE306" s="264" t="s">
        <v>1078</v>
      </c>
      <c r="AF306" s="264" t="s">
        <v>1078</v>
      </c>
      <c r="AG306" s="264" t="s">
        <v>1078</v>
      </c>
      <c r="AH306" s="264" t="s">
        <v>1078</v>
      </c>
      <c r="AI306" s="264" t="s">
        <v>1078</v>
      </c>
      <c r="AJ306" s="264" t="s">
        <v>1077</v>
      </c>
      <c r="AK306" s="264" t="s">
        <v>1078</v>
      </c>
      <c r="AL306" s="264" t="s">
        <v>1078</v>
      </c>
      <c r="AM306" s="264" t="s">
        <v>1077</v>
      </c>
      <c r="AN306" s="264" t="s">
        <v>1077</v>
      </c>
      <c r="AO306" s="264" t="s">
        <v>1077</v>
      </c>
      <c r="AP306" s="264" t="s">
        <v>1077</v>
      </c>
      <c r="AQ306" s="265"/>
      <c r="AR306" s="265"/>
      <c r="AS306" s="266"/>
      <c r="AT306" s="267" t="s">
        <v>222</v>
      </c>
      <c r="AU306" s="257" t="s">
        <v>3632</v>
      </c>
      <c r="AV306" s="253" t="s">
        <v>1080</v>
      </c>
      <c r="AW306" s="268" t="s">
        <v>3633</v>
      </c>
      <c r="AX306" s="253" t="s">
        <v>2557</v>
      </c>
      <c r="AY306" s="253" t="s">
        <v>1080</v>
      </c>
      <c r="AZ306" s="269" t="s">
        <v>2557</v>
      </c>
      <c r="BA306" s="261" t="s">
        <v>1089</v>
      </c>
      <c r="BB306" s="252"/>
      <c r="BC306" s="270"/>
      <c r="BD306" s="261" t="s">
        <v>1126</v>
      </c>
      <c r="BE306" s="252" t="s">
        <v>3642</v>
      </c>
      <c r="BF306" s="252"/>
      <c r="BG306" s="252" t="s">
        <v>1088</v>
      </c>
      <c r="BH306" s="252" t="s">
        <v>1082</v>
      </c>
      <c r="BI306" s="252" t="s">
        <v>3643</v>
      </c>
      <c r="BJ306" s="252" t="s">
        <v>1130</v>
      </c>
      <c r="BK306" s="254"/>
      <c r="BL306" s="254" t="s">
        <v>1082</v>
      </c>
      <c r="BM306" s="254" t="s">
        <v>1392</v>
      </c>
      <c r="BN306" s="271" t="s">
        <v>3637</v>
      </c>
      <c r="BO306" s="252"/>
      <c r="BP306" s="252"/>
      <c r="BQ306" s="270"/>
    </row>
    <row r="307" spans="1:69" s="272" customFormat="1" ht="208.8" hidden="1">
      <c r="A307" s="251" t="s">
        <v>1080</v>
      </c>
      <c r="B307" s="252" t="s">
        <v>3644</v>
      </c>
      <c r="C307" s="253" t="s">
        <v>591</v>
      </c>
      <c r="D307" s="254" t="s">
        <v>3645</v>
      </c>
      <c r="E307" s="254" t="s">
        <v>3646</v>
      </c>
      <c r="F307" s="254"/>
      <c r="G307" s="255"/>
      <c r="H307" s="256" t="s">
        <v>3647</v>
      </c>
      <c r="I307" s="257" t="s">
        <v>3629</v>
      </c>
      <c r="J307" s="254" t="s">
        <v>3648</v>
      </c>
      <c r="K307" s="254" t="s">
        <v>3649</v>
      </c>
      <c r="L307" s="254"/>
      <c r="M307" s="255"/>
      <c r="N307" s="258" t="s">
        <v>1122</v>
      </c>
      <c r="O307" s="258" t="s">
        <v>1166</v>
      </c>
      <c r="P307" s="255"/>
      <c r="Q307" s="259" t="s">
        <v>225</v>
      </c>
      <c r="R307" s="260" t="s">
        <v>3650</v>
      </c>
      <c r="S307" s="261" t="s">
        <v>225</v>
      </c>
      <c r="T307" s="262" t="s">
        <v>3650</v>
      </c>
      <c r="U307" s="263" t="s">
        <v>1077</v>
      </c>
      <c r="V307" s="264" t="s">
        <v>1078</v>
      </c>
      <c r="W307" s="264" t="s">
        <v>1078</v>
      </c>
      <c r="X307" s="264" t="s">
        <v>1078</v>
      </c>
      <c r="Y307" s="264" t="s">
        <v>1078</v>
      </c>
      <c r="Z307" s="264" t="s">
        <v>1078</v>
      </c>
      <c r="AA307" s="264" t="s">
        <v>1078</v>
      </c>
      <c r="AB307" s="264" t="s">
        <v>1078</v>
      </c>
      <c r="AC307" s="264" t="s">
        <v>1078</v>
      </c>
      <c r="AD307" s="264" t="s">
        <v>1078</v>
      </c>
      <c r="AE307" s="264" t="s">
        <v>1078</v>
      </c>
      <c r="AF307" s="264" t="s">
        <v>1078</v>
      </c>
      <c r="AG307" s="264" t="s">
        <v>1078</v>
      </c>
      <c r="AH307" s="264" t="s">
        <v>1078</v>
      </c>
      <c r="AI307" s="264" t="s">
        <v>1078</v>
      </c>
      <c r="AJ307" s="264" t="s">
        <v>1077</v>
      </c>
      <c r="AK307" s="264" t="s">
        <v>1077</v>
      </c>
      <c r="AL307" s="264" t="s">
        <v>1077</v>
      </c>
      <c r="AM307" s="264" t="s">
        <v>1077</v>
      </c>
      <c r="AN307" s="264" t="s">
        <v>1077</v>
      </c>
      <c r="AO307" s="264" t="s">
        <v>1077</v>
      </c>
      <c r="AP307" s="264" t="s">
        <v>1077</v>
      </c>
      <c r="AQ307" s="265"/>
      <c r="AR307" s="265"/>
      <c r="AS307" s="266"/>
      <c r="AT307" s="267" t="s">
        <v>287</v>
      </c>
      <c r="AU307" s="257" t="s">
        <v>3632</v>
      </c>
      <c r="AV307" s="253" t="s">
        <v>1080</v>
      </c>
      <c r="AW307" s="268" t="s">
        <v>3633</v>
      </c>
      <c r="AX307" s="253" t="s">
        <v>3632</v>
      </c>
      <c r="AY307" s="253" t="s">
        <v>1080</v>
      </c>
      <c r="AZ307" s="269" t="s">
        <v>3633</v>
      </c>
      <c r="BA307" s="261" t="s">
        <v>1082</v>
      </c>
      <c r="BB307" s="252" t="s">
        <v>3651</v>
      </c>
      <c r="BC307" s="270" t="s">
        <v>3652</v>
      </c>
      <c r="BD307" s="261" t="s">
        <v>1126</v>
      </c>
      <c r="BE307" s="252" t="s">
        <v>3642</v>
      </c>
      <c r="BF307" s="252"/>
      <c r="BG307" s="252" t="s">
        <v>1088</v>
      </c>
      <c r="BH307" s="252" t="s">
        <v>1082</v>
      </c>
      <c r="BI307" s="252" t="s">
        <v>3653</v>
      </c>
      <c r="BJ307" s="252" t="s">
        <v>1130</v>
      </c>
      <c r="BK307" s="254"/>
      <c r="BL307" s="254" t="s">
        <v>3654</v>
      </c>
      <c r="BM307" s="254" t="s">
        <v>1457</v>
      </c>
      <c r="BN307" s="271" t="s">
        <v>3637</v>
      </c>
      <c r="BO307" s="252"/>
      <c r="BP307" s="252"/>
      <c r="BQ307" s="270"/>
    </row>
    <row r="308" spans="1:69" s="272" customFormat="1" ht="208.8">
      <c r="A308" s="251" t="s">
        <v>1080</v>
      </c>
      <c r="B308" s="252" t="s">
        <v>3655</v>
      </c>
      <c r="C308" s="253" t="s">
        <v>591</v>
      </c>
      <c r="D308" s="254" t="s">
        <v>597</v>
      </c>
      <c r="E308" s="254" t="s">
        <v>598</v>
      </c>
      <c r="F308" s="254"/>
      <c r="G308" s="255"/>
      <c r="H308" s="256" t="s">
        <v>3656</v>
      </c>
      <c r="I308" s="257" t="s">
        <v>3629</v>
      </c>
      <c r="J308" s="254" t="s">
        <v>3560</v>
      </c>
      <c r="K308" s="254" t="s">
        <v>3534</v>
      </c>
      <c r="L308" s="254"/>
      <c r="M308" s="255"/>
      <c r="N308" s="258" t="s">
        <v>1074</v>
      </c>
      <c r="O308" s="258" t="s">
        <v>1075</v>
      </c>
      <c r="P308" s="255"/>
      <c r="Q308" s="259" t="s">
        <v>225</v>
      </c>
      <c r="R308" s="260" t="s">
        <v>3657</v>
      </c>
      <c r="S308" s="261" t="s">
        <v>225</v>
      </c>
      <c r="T308" s="262" t="s">
        <v>3657</v>
      </c>
      <c r="U308" s="263" t="s">
        <v>1078</v>
      </c>
      <c r="V308" s="264" t="s">
        <v>1078</v>
      </c>
      <c r="W308" s="264" t="s">
        <v>1078</v>
      </c>
      <c r="X308" s="264" t="s">
        <v>1078</v>
      </c>
      <c r="Y308" s="264" t="s">
        <v>1078</v>
      </c>
      <c r="Z308" s="264" t="s">
        <v>1078</v>
      </c>
      <c r="AA308" s="264" t="s">
        <v>1078</v>
      </c>
      <c r="AB308" s="264" t="s">
        <v>1078</v>
      </c>
      <c r="AC308" s="264" t="s">
        <v>1078</v>
      </c>
      <c r="AD308" s="264" t="s">
        <v>1078</v>
      </c>
      <c r="AE308" s="264" t="s">
        <v>1078</v>
      </c>
      <c r="AF308" s="264" t="s">
        <v>1078</v>
      </c>
      <c r="AG308" s="264" t="s">
        <v>1078</v>
      </c>
      <c r="AH308" s="264" t="s">
        <v>1078</v>
      </c>
      <c r="AI308" s="264" t="s">
        <v>1078</v>
      </c>
      <c r="AJ308" s="264" t="s">
        <v>1077</v>
      </c>
      <c r="AK308" s="264" t="s">
        <v>1077</v>
      </c>
      <c r="AL308" s="264" t="s">
        <v>1077</v>
      </c>
      <c r="AM308" s="264" t="s">
        <v>1077</v>
      </c>
      <c r="AN308" s="264" t="s">
        <v>1077</v>
      </c>
      <c r="AO308" s="264" t="s">
        <v>1078</v>
      </c>
      <c r="AP308" s="264" t="s">
        <v>1078</v>
      </c>
      <c r="AQ308" s="265" t="s">
        <v>1206</v>
      </c>
      <c r="AR308" s="265" t="s">
        <v>1195</v>
      </c>
      <c r="AS308" s="283" t="s">
        <v>1147</v>
      </c>
      <c r="AT308" s="267" t="s">
        <v>287</v>
      </c>
      <c r="AU308" s="257" t="s">
        <v>2782</v>
      </c>
      <c r="AV308" s="253" t="s">
        <v>1080</v>
      </c>
      <c r="AW308" s="268" t="s">
        <v>3658</v>
      </c>
      <c r="AX308" s="253" t="s">
        <v>2782</v>
      </c>
      <c r="AY308" s="253" t="s">
        <v>1080</v>
      </c>
      <c r="AZ308" s="269" t="s">
        <v>3658</v>
      </c>
      <c r="BA308" s="261" t="s">
        <v>1082</v>
      </c>
      <c r="BB308" s="252" t="s">
        <v>3659</v>
      </c>
      <c r="BC308" s="270" t="s">
        <v>3660</v>
      </c>
      <c r="BD308" s="261" t="s">
        <v>1126</v>
      </c>
      <c r="BE308" s="252" t="s">
        <v>3642</v>
      </c>
      <c r="BF308" s="252"/>
      <c r="BG308" s="252" t="s">
        <v>1088</v>
      </c>
      <c r="BH308" s="252" t="s">
        <v>1082</v>
      </c>
      <c r="BI308" s="252" t="s">
        <v>3661</v>
      </c>
      <c r="BJ308" s="252" t="s">
        <v>1130</v>
      </c>
      <c r="BK308" s="254"/>
      <c r="BL308" s="254" t="s">
        <v>1082</v>
      </c>
      <c r="BM308" s="254" t="s">
        <v>1475</v>
      </c>
      <c r="BN308" s="271" t="s">
        <v>3637</v>
      </c>
      <c r="BO308" s="252"/>
      <c r="BP308" s="252"/>
      <c r="BQ308" s="270"/>
    </row>
    <row r="309" spans="1:69" s="272" customFormat="1" ht="409.6" hidden="1">
      <c r="A309" s="251" t="s">
        <v>1080</v>
      </c>
      <c r="B309" s="252" t="s">
        <v>3662</v>
      </c>
      <c r="C309" s="253" t="s">
        <v>600</v>
      </c>
      <c r="D309" s="254" t="s">
        <v>401</v>
      </c>
      <c r="E309" s="254" t="s">
        <v>3663</v>
      </c>
      <c r="F309" s="254"/>
      <c r="G309" s="255" t="s">
        <v>3664</v>
      </c>
      <c r="H309" s="256" t="s">
        <v>3665</v>
      </c>
      <c r="I309" s="257" t="s">
        <v>3666</v>
      </c>
      <c r="J309" s="254" t="s">
        <v>3123</v>
      </c>
      <c r="K309" s="254" t="s">
        <v>3667</v>
      </c>
      <c r="L309" s="254"/>
      <c r="M309" s="255" t="s">
        <v>3668</v>
      </c>
      <c r="N309" s="258"/>
      <c r="O309" s="258" t="s">
        <v>1075</v>
      </c>
      <c r="P309" s="255" t="s">
        <v>3669</v>
      </c>
      <c r="Q309" s="259" t="s">
        <v>895</v>
      </c>
      <c r="R309" s="252"/>
      <c r="S309" s="261" t="s">
        <v>225</v>
      </c>
      <c r="T309" s="273" t="s">
        <v>3670</v>
      </c>
      <c r="U309" s="263" t="s">
        <v>1077</v>
      </c>
      <c r="V309" s="264" t="s">
        <v>1077</v>
      </c>
      <c r="W309" s="264" t="s">
        <v>1078</v>
      </c>
      <c r="X309" s="264" t="s">
        <v>1077</v>
      </c>
      <c r="Y309" s="264" t="s">
        <v>1078</v>
      </c>
      <c r="Z309" s="264" t="s">
        <v>1077</v>
      </c>
      <c r="AA309" s="264" t="s">
        <v>1078</v>
      </c>
      <c r="AB309" s="264" t="s">
        <v>1077</v>
      </c>
      <c r="AC309" s="264" t="s">
        <v>1078</v>
      </c>
      <c r="AD309" s="264" t="s">
        <v>1077</v>
      </c>
      <c r="AE309" s="264" t="s">
        <v>1078</v>
      </c>
      <c r="AF309" s="264" t="s">
        <v>1077</v>
      </c>
      <c r="AG309" s="264" t="s">
        <v>1078</v>
      </c>
      <c r="AH309" s="264" t="s">
        <v>1077</v>
      </c>
      <c r="AI309" s="264" t="s">
        <v>1078</v>
      </c>
      <c r="AJ309" s="264" t="s">
        <v>1077</v>
      </c>
      <c r="AK309" s="264" t="s">
        <v>1077</v>
      </c>
      <c r="AL309" s="264" t="s">
        <v>1077</v>
      </c>
      <c r="AM309" s="264" t="s">
        <v>1077</v>
      </c>
      <c r="AN309" s="264" t="s">
        <v>1077</v>
      </c>
      <c r="AO309" s="264" t="s">
        <v>1077</v>
      </c>
      <c r="AP309" s="264" t="s">
        <v>1078</v>
      </c>
      <c r="AQ309" s="265" t="s">
        <v>1248</v>
      </c>
      <c r="AR309" s="265"/>
      <c r="AS309" s="266"/>
      <c r="AT309" s="267" t="s">
        <v>287</v>
      </c>
      <c r="AU309" s="257" t="s">
        <v>3671</v>
      </c>
      <c r="AV309" s="253" t="s">
        <v>1080</v>
      </c>
      <c r="AW309" s="268" t="s">
        <v>3672</v>
      </c>
      <c r="AX309" s="253" t="s">
        <v>3673</v>
      </c>
      <c r="AY309" s="253" t="s">
        <v>1080</v>
      </c>
      <c r="AZ309" s="269" t="s">
        <v>3674</v>
      </c>
      <c r="BA309" s="261" t="s">
        <v>1089</v>
      </c>
      <c r="BB309" s="252"/>
      <c r="BC309" s="270"/>
      <c r="BD309" s="261" t="s">
        <v>1104</v>
      </c>
      <c r="BE309" s="252" t="s">
        <v>3675</v>
      </c>
      <c r="BF309" s="252"/>
      <c r="BG309" s="252" t="s">
        <v>1390</v>
      </c>
      <c r="BH309" s="252" t="s">
        <v>1082</v>
      </c>
      <c r="BI309" s="252" t="s">
        <v>3676</v>
      </c>
      <c r="BJ309" s="252" t="s">
        <v>1130</v>
      </c>
      <c r="BK309" s="254"/>
      <c r="BL309" s="254" t="s">
        <v>1082</v>
      </c>
      <c r="BM309" s="254" t="s">
        <v>1783</v>
      </c>
      <c r="BN309" s="271" t="s">
        <v>3677</v>
      </c>
      <c r="BO309" s="252" t="s">
        <v>3678</v>
      </c>
      <c r="BP309" s="252" t="s">
        <v>3679</v>
      </c>
      <c r="BQ309" s="270"/>
    </row>
    <row r="310" spans="1:69" s="272" customFormat="1" ht="409.6" hidden="1">
      <c r="A310" s="251" t="s">
        <v>1080</v>
      </c>
      <c r="B310" s="252" t="s">
        <v>599</v>
      </c>
      <c r="C310" s="253" t="s">
        <v>600</v>
      </c>
      <c r="D310" s="254" t="s">
        <v>366</v>
      </c>
      <c r="E310" s="254" t="s">
        <v>601</v>
      </c>
      <c r="F310" s="254"/>
      <c r="G310" s="255" t="s">
        <v>3680</v>
      </c>
      <c r="H310" s="256" t="s">
        <v>3681</v>
      </c>
      <c r="I310" s="257" t="s">
        <v>3666</v>
      </c>
      <c r="J310" s="254" t="s">
        <v>1121</v>
      </c>
      <c r="K310" s="254" t="s">
        <v>3682</v>
      </c>
      <c r="L310" s="254"/>
      <c r="M310" s="255" t="s">
        <v>3683</v>
      </c>
      <c r="N310" s="258" t="s">
        <v>1074</v>
      </c>
      <c r="O310" s="258"/>
      <c r="P310" s="255" t="s">
        <v>3669</v>
      </c>
      <c r="Q310" s="259" t="s">
        <v>225</v>
      </c>
      <c r="R310" s="260" t="s">
        <v>3684</v>
      </c>
      <c r="S310" s="261" t="s">
        <v>1124</v>
      </c>
      <c r="T310" s="273"/>
      <c r="U310" s="263" t="s">
        <v>1078</v>
      </c>
      <c r="V310" s="264" t="s">
        <v>1078</v>
      </c>
      <c r="W310" s="264" t="s">
        <v>1077</v>
      </c>
      <c r="X310" s="264" t="s">
        <v>1078</v>
      </c>
      <c r="Y310" s="264" t="s">
        <v>1077</v>
      </c>
      <c r="Z310" s="264" t="s">
        <v>1078</v>
      </c>
      <c r="AA310" s="264" t="s">
        <v>1077</v>
      </c>
      <c r="AB310" s="264" t="s">
        <v>1078</v>
      </c>
      <c r="AC310" s="264" t="s">
        <v>1077</v>
      </c>
      <c r="AD310" s="264" t="s">
        <v>1078</v>
      </c>
      <c r="AE310" s="264" t="s">
        <v>1077</v>
      </c>
      <c r="AF310" s="264" t="s">
        <v>1078</v>
      </c>
      <c r="AG310" s="264" t="s">
        <v>1077</v>
      </c>
      <c r="AH310" s="264" t="s">
        <v>1078</v>
      </c>
      <c r="AI310" s="264" t="s">
        <v>1077</v>
      </c>
      <c r="AJ310" s="264" t="s">
        <v>1077</v>
      </c>
      <c r="AK310" s="264" t="s">
        <v>1077</v>
      </c>
      <c r="AL310" s="264" t="s">
        <v>1077</v>
      </c>
      <c r="AM310" s="264" t="s">
        <v>1077</v>
      </c>
      <c r="AN310" s="264" t="s">
        <v>1077</v>
      </c>
      <c r="AO310" s="264" t="s">
        <v>1077</v>
      </c>
      <c r="AP310" s="264" t="s">
        <v>1077</v>
      </c>
      <c r="AQ310" s="265"/>
      <c r="AR310" s="265"/>
      <c r="AS310" s="266"/>
      <c r="AT310" s="267" t="s">
        <v>287</v>
      </c>
      <c r="AU310" s="257" t="s">
        <v>3671</v>
      </c>
      <c r="AV310" s="253" t="s">
        <v>1080</v>
      </c>
      <c r="AW310" s="268" t="s">
        <v>3672</v>
      </c>
      <c r="AX310" s="253" t="s">
        <v>3673</v>
      </c>
      <c r="AY310" s="253" t="s">
        <v>1080</v>
      </c>
      <c r="AZ310" s="269" t="s">
        <v>3674</v>
      </c>
      <c r="BA310" s="261" t="s">
        <v>1089</v>
      </c>
      <c r="BB310" s="252"/>
      <c r="BC310" s="270"/>
      <c r="BD310" s="261" t="s">
        <v>1104</v>
      </c>
      <c r="BE310" s="252" t="s">
        <v>3685</v>
      </c>
      <c r="BF310" s="252"/>
      <c r="BG310" s="252" t="s">
        <v>1390</v>
      </c>
      <c r="BH310" s="252" t="s">
        <v>1082</v>
      </c>
      <c r="BI310" s="252" t="s">
        <v>3676</v>
      </c>
      <c r="BJ310" s="252" t="s">
        <v>1130</v>
      </c>
      <c r="BK310" s="254"/>
      <c r="BL310" s="254" t="s">
        <v>1082</v>
      </c>
      <c r="BM310" s="254" t="s">
        <v>1783</v>
      </c>
      <c r="BN310" s="271">
        <v>45444</v>
      </c>
      <c r="BO310" s="252" t="s">
        <v>3678</v>
      </c>
      <c r="BP310" s="252" t="s">
        <v>3679</v>
      </c>
      <c r="BQ310" s="270"/>
    </row>
    <row r="311" spans="1:69" s="272" customFormat="1" ht="409.6" hidden="1">
      <c r="A311" s="251" t="s">
        <v>1080</v>
      </c>
      <c r="B311" s="252" t="s">
        <v>602</v>
      </c>
      <c r="C311" s="253" t="s">
        <v>600</v>
      </c>
      <c r="D311" s="254" t="s">
        <v>366</v>
      </c>
      <c r="E311" s="254" t="s">
        <v>603</v>
      </c>
      <c r="F311" s="254"/>
      <c r="G311" s="255" t="s">
        <v>3686</v>
      </c>
      <c r="H311" s="256" t="s">
        <v>3687</v>
      </c>
      <c r="I311" s="257" t="s">
        <v>3666</v>
      </c>
      <c r="J311" s="254" t="s">
        <v>1121</v>
      </c>
      <c r="K311" s="254" t="s">
        <v>3688</v>
      </c>
      <c r="L311" s="254"/>
      <c r="M311" s="255" t="s">
        <v>3689</v>
      </c>
      <c r="N311" s="258" t="s">
        <v>1074</v>
      </c>
      <c r="O311" s="258"/>
      <c r="P311" s="255" t="s">
        <v>3669</v>
      </c>
      <c r="Q311" s="259" t="s">
        <v>225</v>
      </c>
      <c r="R311" s="260" t="s">
        <v>3690</v>
      </c>
      <c r="S311" s="261" t="s">
        <v>1124</v>
      </c>
      <c r="T311" s="273"/>
      <c r="U311" s="263" t="s">
        <v>1078</v>
      </c>
      <c r="V311" s="264" t="s">
        <v>1078</v>
      </c>
      <c r="W311" s="264" t="s">
        <v>1077</v>
      </c>
      <c r="X311" s="264" t="s">
        <v>1078</v>
      </c>
      <c r="Y311" s="264" t="s">
        <v>1077</v>
      </c>
      <c r="Z311" s="264" t="s">
        <v>1078</v>
      </c>
      <c r="AA311" s="264" t="s">
        <v>1077</v>
      </c>
      <c r="AB311" s="264" t="s">
        <v>1078</v>
      </c>
      <c r="AC311" s="264" t="s">
        <v>1077</v>
      </c>
      <c r="AD311" s="264" t="s">
        <v>1078</v>
      </c>
      <c r="AE311" s="264" t="s">
        <v>1077</v>
      </c>
      <c r="AF311" s="264" t="s">
        <v>1078</v>
      </c>
      <c r="AG311" s="264" t="s">
        <v>1077</v>
      </c>
      <c r="AH311" s="264" t="s">
        <v>1078</v>
      </c>
      <c r="AI311" s="264" t="s">
        <v>1077</v>
      </c>
      <c r="AJ311" s="264" t="s">
        <v>1077</v>
      </c>
      <c r="AK311" s="264" t="s">
        <v>1077</v>
      </c>
      <c r="AL311" s="264" t="s">
        <v>1077</v>
      </c>
      <c r="AM311" s="264" t="s">
        <v>1077</v>
      </c>
      <c r="AN311" s="264" t="s">
        <v>1077</v>
      </c>
      <c r="AO311" s="264" t="s">
        <v>1077</v>
      </c>
      <c r="AP311" s="264" t="s">
        <v>1077</v>
      </c>
      <c r="AQ311" s="265"/>
      <c r="AR311" s="265"/>
      <c r="AS311" s="266"/>
      <c r="AT311" s="267" t="s">
        <v>287</v>
      </c>
      <c r="AU311" s="257" t="s">
        <v>3671</v>
      </c>
      <c r="AV311" s="253" t="s">
        <v>1080</v>
      </c>
      <c r="AW311" s="268" t="s">
        <v>3672</v>
      </c>
      <c r="AX311" s="253" t="s">
        <v>3673</v>
      </c>
      <c r="AY311" s="253" t="s">
        <v>1080</v>
      </c>
      <c r="AZ311" s="269" t="s">
        <v>3674</v>
      </c>
      <c r="BA311" s="261" t="s">
        <v>1089</v>
      </c>
      <c r="BB311" s="252"/>
      <c r="BC311" s="270"/>
      <c r="BD311" s="261" t="s">
        <v>1104</v>
      </c>
      <c r="BE311" s="252" t="s">
        <v>3685</v>
      </c>
      <c r="BF311" s="252"/>
      <c r="BG311" s="252" t="s">
        <v>1390</v>
      </c>
      <c r="BH311" s="252" t="s">
        <v>1082</v>
      </c>
      <c r="BI311" s="252" t="s">
        <v>3676</v>
      </c>
      <c r="BJ311" s="252" t="s">
        <v>1130</v>
      </c>
      <c r="BK311" s="254"/>
      <c r="BL311" s="254" t="s">
        <v>1082</v>
      </c>
      <c r="BM311" s="254" t="s">
        <v>1783</v>
      </c>
      <c r="BN311" s="271">
        <v>45444</v>
      </c>
      <c r="BO311" s="252" t="s">
        <v>3678</v>
      </c>
      <c r="BP311" s="252" t="s">
        <v>3679</v>
      </c>
      <c r="BQ311" s="270"/>
    </row>
    <row r="312" spans="1:69" s="272" customFormat="1" ht="409.6" hidden="1">
      <c r="A312" s="251" t="s">
        <v>1080</v>
      </c>
      <c r="B312" s="252" t="s">
        <v>604</v>
      </c>
      <c r="C312" s="253" t="s">
        <v>600</v>
      </c>
      <c r="D312" s="254" t="s">
        <v>366</v>
      </c>
      <c r="E312" s="254" t="s">
        <v>605</v>
      </c>
      <c r="F312" s="254"/>
      <c r="G312" s="255" t="s">
        <v>3691</v>
      </c>
      <c r="H312" s="256" t="s">
        <v>3692</v>
      </c>
      <c r="I312" s="257" t="s">
        <v>3666</v>
      </c>
      <c r="J312" s="254" t="s">
        <v>1121</v>
      </c>
      <c r="K312" s="254" t="s">
        <v>3693</v>
      </c>
      <c r="L312" s="254"/>
      <c r="M312" s="255" t="s">
        <v>3694</v>
      </c>
      <c r="N312" s="258" t="s">
        <v>1074</v>
      </c>
      <c r="O312" s="258"/>
      <c r="P312" s="255" t="s">
        <v>3669</v>
      </c>
      <c r="Q312" s="259" t="s">
        <v>225</v>
      </c>
      <c r="R312" s="260" t="s">
        <v>3695</v>
      </c>
      <c r="S312" s="261" t="s">
        <v>1124</v>
      </c>
      <c r="T312" s="273"/>
      <c r="U312" s="263" t="s">
        <v>1078</v>
      </c>
      <c r="V312" s="264" t="s">
        <v>1078</v>
      </c>
      <c r="W312" s="264" t="s">
        <v>1077</v>
      </c>
      <c r="X312" s="264" t="s">
        <v>1078</v>
      </c>
      <c r="Y312" s="264" t="s">
        <v>1077</v>
      </c>
      <c r="Z312" s="264" t="s">
        <v>1078</v>
      </c>
      <c r="AA312" s="264" t="s">
        <v>1077</v>
      </c>
      <c r="AB312" s="264" t="s">
        <v>1078</v>
      </c>
      <c r="AC312" s="264" t="s">
        <v>1077</v>
      </c>
      <c r="AD312" s="264" t="s">
        <v>1078</v>
      </c>
      <c r="AE312" s="264" t="s">
        <v>1077</v>
      </c>
      <c r="AF312" s="264" t="s">
        <v>1078</v>
      </c>
      <c r="AG312" s="264" t="s">
        <v>1077</v>
      </c>
      <c r="AH312" s="264" t="s">
        <v>1078</v>
      </c>
      <c r="AI312" s="264" t="s">
        <v>1077</v>
      </c>
      <c r="AJ312" s="264" t="s">
        <v>1077</v>
      </c>
      <c r="AK312" s="264" t="s">
        <v>1077</v>
      </c>
      <c r="AL312" s="264" t="s">
        <v>1077</v>
      </c>
      <c r="AM312" s="264" t="s">
        <v>1077</v>
      </c>
      <c r="AN312" s="264" t="s">
        <v>1077</v>
      </c>
      <c r="AO312" s="264" t="s">
        <v>1077</v>
      </c>
      <c r="AP312" s="264" t="s">
        <v>1077</v>
      </c>
      <c r="AQ312" s="265"/>
      <c r="AR312" s="265"/>
      <c r="AS312" s="266"/>
      <c r="AT312" s="267" t="s">
        <v>287</v>
      </c>
      <c r="AU312" s="257" t="s">
        <v>3671</v>
      </c>
      <c r="AV312" s="253" t="s">
        <v>1080</v>
      </c>
      <c r="AW312" s="268" t="s">
        <v>3672</v>
      </c>
      <c r="AX312" s="253" t="s">
        <v>3673</v>
      </c>
      <c r="AY312" s="253" t="s">
        <v>1080</v>
      </c>
      <c r="AZ312" s="269" t="s">
        <v>3674</v>
      </c>
      <c r="BA312" s="261" t="s">
        <v>1089</v>
      </c>
      <c r="BB312" s="252"/>
      <c r="BC312" s="270"/>
      <c r="BD312" s="261" t="s">
        <v>1104</v>
      </c>
      <c r="BE312" s="252" t="s">
        <v>3685</v>
      </c>
      <c r="BF312" s="252"/>
      <c r="BG312" s="252" t="s">
        <v>1390</v>
      </c>
      <c r="BH312" s="252" t="s">
        <v>1082</v>
      </c>
      <c r="BI312" s="252" t="s">
        <v>3676</v>
      </c>
      <c r="BJ312" s="252" t="s">
        <v>1130</v>
      </c>
      <c r="BK312" s="254"/>
      <c r="BL312" s="254" t="s">
        <v>1082</v>
      </c>
      <c r="BM312" s="254" t="s">
        <v>1783</v>
      </c>
      <c r="BN312" s="271">
        <v>45444</v>
      </c>
      <c r="BO312" s="252" t="s">
        <v>3678</v>
      </c>
      <c r="BP312" s="252" t="s">
        <v>3679</v>
      </c>
      <c r="BQ312" s="270"/>
    </row>
    <row r="313" spans="1:69" s="272" customFormat="1" ht="409.6" hidden="1">
      <c r="A313" s="251" t="s">
        <v>1080</v>
      </c>
      <c r="B313" s="252" t="s">
        <v>606</v>
      </c>
      <c r="C313" s="253" t="s">
        <v>600</v>
      </c>
      <c r="D313" s="254" t="s">
        <v>366</v>
      </c>
      <c r="E313" s="254" t="s">
        <v>607</v>
      </c>
      <c r="F313" s="254"/>
      <c r="G313" s="255" t="s">
        <v>3696</v>
      </c>
      <c r="H313" s="256" t="s">
        <v>3697</v>
      </c>
      <c r="I313" s="257" t="s">
        <v>3666</v>
      </c>
      <c r="J313" s="254" t="s">
        <v>1121</v>
      </c>
      <c r="K313" s="254" t="s">
        <v>2801</v>
      </c>
      <c r="L313" s="254"/>
      <c r="M313" s="255" t="s">
        <v>3698</v>
      </c>
      <c r="N313" s="258" t="s">
        <v>1074</v>
      </c>
      <c r="O313" s="258"/>
      <c r="P313" s="255" t="s">
        <v>3669</v>
      </c>
      <c r="Q313" s="259" t="s">
        <v>225</v>
      </c>
      <c r="R313" s="260" t="s">
        <v>3699</v>
      </c>
      <c r="S313" s="261" t="s">
        <v>1124</v>
      </c>
      <c r="T313" s="273"/>
      <c r="U313" s="263" t="s">
        <v>1078</v>
      </c>
      <c r="V313" s="264" t="s">
        <v>1078</v>
      </c>
      <c r="W313" s="264" t="s">
        <v>1077</v>
      </c>
      <c r="X313" s="264" t="s">
        <v>1078</v>
      </c>
      <c r="Y313" s="264" t="s">
        <v>1077</v>
      </c>
      <c r="Z313" s="264" t="s">
        <v>1078</v>
      </c>
      <c r="AA313" s="264" t="s">
        <v>1077</v>
      </c>
      <c r="AB313" s="264" t="s">
        <v>1078</v>
      </c>
      <c r="AC313" s="264" t="s">
        <v>1077</v>
      </c>
      <c r="AD313" s="264" t="s">
        <v>1078</v>
      </c>
      <c r="AE313" s="264" t="s">
        <v>1077</v>
      </c>
      <c r="AF313" s="264" t="s">
        <v>1078</v>
      </c>
      <c r="AG313" s="264" t="s">
        <v>1077</v>
      </c>
      <c r="AH313" s="264" t="s">
        <v>1078</v>
      </c>
      <c r="AI313" s="264" t="s">
        <v>1077</v>
      </c>
      <c r="AJ313" s="264" t="s">
        <v>1077</v>
      </c>
      <c r="AK313" s="264" t="s">
        <v>1077</v>
      </c>
      <c r="AL313" s="264" t="s">
        <v>1077</v>
      </c>
      <c r="AM313" s="264" t="s">
        <v>1077</v>
      </c>
      <c r="AN313" s="264" t="s">
        <v>1077</v>
      </c>
      <c r="AO313" s="264" t="s">
        <v>1077</v>
      </c>
      <c r="AP313" s="264" t="s">
        <v>1077</v>
      </c>
      <c r="AQ313" s="265"/>
      <c r="AR313" s="265"/>
      <c r="AS313" s="266"/>
      <c r="AT313" s="267" t="s">
        <v>287</v>
      </c>
      <c r="AU313" s="257" t="s">
        <v>3671</v>
      </c>
      <c r="AV313" s="253" t="s">
        <v>1080</v>
      </c>
      <c r="AW313" s="268" t="s">
        <v>3672</v>
      </c>
      <c r="AX313" s="253" t="s">
        <v>3673</v>
      </c>
      <c r="AY313" s="253" t="s">
        <v>1080</v>
      </c>
      <c r="AZ313" s="269" t="s">
        <v>3674</v>
      </c>
      <c r="BA313" s="261" t="s">
        <v>1089</v>
      </c>
      <c r="BB313" s="252"/>
      <c r="BC313" s="270"/>
      <c r="BD313" s="261" t="s">
        <v>1104</v>
      </c>
      <c r="BE313" s="252" t="s">
        <v>3685</v>
      </c>
      <c r="BF313" s="252"/>
      <c r="BG313" s="252" t="s">
        <v>1390</v>
      </c>
      <c r="BH313" s="252" t="s">
        <v>1082</v>
      </c>
      <c r="BI313" s="252" t="s">
        <v>3676</v>
      </c>
      <c r="BJ313" s="252" t="s">
        <v>1130</v>
      </c>
      <c r="BK313" s="254"/>
      <c r="BL313" s="254" t="s">
        <v>1082</v>
      </c>
      <c r="BM313" s="254" t="s">
        <v>1783</v>
      </c>
      <c r="BN313" s="271">
        <v>45444</v>
      </c>
      <c r="BO313" s="252" t="s">
        <v>3678</v>
      </c>
      <c r="BP313" s="252" t="s">
        <v>3679</v>
      </c>
      <c r="BQ313" s="270"/>
    </row>
    <row r="314" spans="1:69" s="272" customFormat="1" ht="87">
      <c r="A314" s="251" t="s">
        <v>1080</v>
      </c>
      <c r="B314" s="252" t="s">
        <v>608</v>
      </c>
      <c r="C314" s="253" t="s">
        <v>609</v>
      </c>
      <c r="D314" s="254" t="s">
        <v>610</v>
      </c>
      <c r="E314" s="254" t="s">
        <v>611</v>
      </c>
      <c r="F314" s="254"/>
      <c r="G314" s="255"/>
      <c r="H314" s="256" t="s">
        <v>3700</v>
      </c>
      <c r="I314" s="257" t="s">
        <v>3701</v>
      </c>
      <c r="J314" s="254" t="s">
        <v>1516</v>
      </c>
      <c r="K314" s="254" t="s">
        <v>1517</v>
      </c>
      <c r="L314" s="254"/>
      <c r="M314" s="255"/>
      <c r="N314" s="258" t="s">
        <v>1074</v>
      </c>
      <c r="O314" s="258" t="s">
        <v>1075</v>
      </c>
      <c r="P314" s="255"/>
      <c r="Q314" s="259" t="s">
        <v>225</v>
      </c>
      <c r="R314" s="260" t="s">
        <v>3702</v>
      </c>
      <c r="S314" s="261" t="s">
        <v>230</v>
      </c>
      <c r="T314" s="273"/>
      <c r="U314" s="263" t="s">
        <v>1078</v>
      </c>
      <c r="V314" s="264" t="s">
        <v>1078</v>
      </c>
      <c r="W314" s="264" t="s">
        <v>1078</v>
      </c>
      <c r="X314" s="264" t="s">
        <v>1078</v>
      </c>
      <c r="Y314" s="264" t="s">
        <v>1078</v>
      </c>
      <c r="Z314" s="264" t="s">
        <v>1078</v>
      </c>
      <c r="AA314" s="264" t="s">
        <v>1078</v>
      </c>
      <c r="AB314" s="264" t="s">
        <v>1078</v>
      </c>
      <c r="AC314" s="264" t="s">
        <v>1078</v>
      </c>
      <c r="AD314" s="264" t="s">
        <v>1078</v>
      </c>
      <c r="AE314" s="264" t="s">
        <v>1078</v>
      </c>
      <c r="AF314" s="264" t="s">
        <v>1078</v>
      </c>
      <c r="AG314" s="264" t="s">
        <v>1078</v>
      </c>
      <c r="AH314" s="264" t="s">
        <v>1078</v>
      </c>
      <c r="AI314" s="264" t="s">
        <v>1078</v>
      </c>
      <c r="AJ314" s="264" t="s">
        <v>1077</v>
      </c>
      <c r="AK314" s="264" t="s">
        <v>1078</v>
      </c>
      <c r="AL314" s="264" t="s">
        <v>1078</v>
      </c>
      <c r="AM314" s="264" t="s">
        <v>1077</v>
      </c>
      <c r="AN314" s="264" t="s">
        <v>1077</v>
      </c>
      <c r="AO314" s="264" t="s">
        <v>1077</v>
      </c>
      <c r="AP314" s="264" t="s">
        <v>1077</v>
      </c>
      <c r="AQ314" s="265"/>
      <c r="AR314" s="265"/>
      <c r="AS314" s="266"/>
      <c r="AT314" s="267" t="s">
        <v>222</v>
      </c>
      <c r="AU314" s="257" t="s">
        <v>3703</v>
      </c>
      <c r="AV314" s="253" t="s">
        <v>1080</v>
      </c>
      <c r="AW314" s="268" t="s">
        <v>1080</v>
      </c>
      <c r="AX314" s="253" t="s">
        <v>1089</v>
      </c>
      <c r="AY314" s="253" t="s">
        <v>1080</v>
      </c>
      <c r="AZ314" s="269" t="s">
        <v>1080</v>
      </c>
      <c r="BA314" s="261" t="s">
        <v>1082</v>
      </c>
      <c r="BB314" s="252" t="s">
        <v>3704</v>
      </c>
      <c r="BC314" s="270" t="s">
        <v>3705</v>
      </c>
      <c r="BD314" s="261" t="s">
        <v>2488</v>
      </c>
      <c r="BE314" s="260" t="s">
        <v>3706</v>
      </c>
      <c r="BF314" s="252"/>
      <c r="BG314" s="252" t="s">
        <v>1390</v>
      </c>
      <c r="BH314" s="252" t="s">
        <v>1082</v>
      </c>
      <c r="BI314" s="252" t="s">
        <v>3707</v>
      </c>
      <c r="BJ314" s="252" t="s">
        <v>1130</v>
      </c>
      <c r="BK314" s="254" t="s">
        <v>1131</v>
      </c>
      <c r="BL314" s="254" t="s">
        <v>1089</v>
      </c>
      <c r="BM314" s="254"/>
      <c r="BN314" s="271" t="s">
        <v>3708</v>
      </c>
      <c r="BO314" s="252"/>
      <c r="BP314" s="252" t="s">
        <v>3709</v>
      </c>
      <c r="BQ314" s="270" t="s">
        <v>3710</v>
      </c>
    </row>
    <row r="315" spans="1:69" s="272" customFormat="1" ht="87" hidden="1">
      <c r="A315" s="251" t="s">
        <v>1080</v>
      </c>
      <c r="B315" s="252" t="s">
        <v>612</v>
      </c>
      <c r="C315" s="253" t="s">
        <v>609</v>
      </c>
      <c r="D315" s="254" t="s">
        <v>613</v>
      </c>
      <c r="E315" s="254" t="s">
        <v>614</v>
      </c>
      <c r="F315" s="254"/>
      <c r="G315" s="255"/>
      <c r="H315" s="256" t="s">
        <v>3711</v>
      </c>
      <c r="I315" s="257" t="s">
        <v>3701</v>
      </c>
      <c r="J315" s="254" t="s">
        <v>3712</v>
      </c>
      <c r="K315" s="254" t="s">
        <v>3713</v>
      </c>
      <c r="L315" s="254"/>
      <c r="M315" s="255"/>
      <c r="N315" s="258" t="s">
        <v>1074</v>
      </c>
      <c r="O315" s="258" t="s">
        <v>1075</v>
      </c>
      <c r="P315" s="255"/>
      <c r="Q315" s="259" t="s">
        <v>230</v>
      </c>
      <c r="R315" s="260" t="s">
        <v>3714</v>
      </c>
      <c r="S315" s="261" t="s">
        <v>230</v>
      </c>
      <c r="T315" s="273"/>
      <c r="U315" s="263" t="s">
        <v>1078</v>
      </c>
      <c r="V315" s="264" t="s">
        <v>1077</v>
      </c>
      <c r="W315" s="264" t="s">
        <v>1077</v>
      </c>
      <c r="X315" s="264" t="s">
        <v>1077</v>
      </c>
      <c r="Y315" s="264" t="s">
        <v>1077</v>
      </c>
      <c r="Z315" s="264" t="s">
        <v>1077</v>
      </c>
      <c r="AA315" s="264" t="s">
        <v>1077</v>
      </c>
      <c r="AB315" s="264" t="s">
        <v>1077</v>
      </c>
      <c r="AC315" s="264" t="s">
        <v>1077</v>
      </c>
      <c r="AD315" s="264" t="s">
        <v>1077</v>
      </c>
      <c r="AE315" s="264" t="s">
        <v>1077</v>
      </c>
      <c r="AF315" s="264" t="s">
        <v>1077</v>
      </c>
      <c r="AG315" s="264" t="s">
        <v>1077</v>
      </c>
      <c r="AH315" s="264" t="s">
        <v>1077</v>
      </c>
      <c r="AI315" s="264" t="s">
        <v>1077</v>
      </c>
      <c r="AJ315" s="264" t="s">
        <v>1077</v>
      </c>
      <c r="AK315" s="264" t="s">
        <v>1078</v>
      </c>
      <c r="AL315" s="264" t="s">
        <v>1078</v>
      </c>
      <c r="AM315" s="264" t="s">
        <v>1077</v>
      </c>
      <c r="AN315" s="264" t="s">
        <v>1077</v>
      </c>
      <c r="AO315" s="264" t="s">
        <v>1077</v>
      </c>
      <c r="AP315" s="264" t="s">
        <v>1077</v>
      </c>
      <c r="AQ315" s="265"/>
      <c r="AR315" s="265"/>
      <c r="AS315" s="266"/>
      <c r="AT315" s="267" t="s">
        <v>222</v>
      </c>
      <c r="AU315" s="257" t="s">
        <v>3703</v>
      </c>
      <c r="AV315" s="253" t="s">
        <v>1080</v>
      </c>
      <c r="AW315" s="268" t="s">
        <v>1080</v>
      </c>
      <c r="AX315" s="253" t="s">
        <v>1089</v>
      </c>
      <c r="AY315" s="253" t="s">
        <v>1080</v>
      </c>
      <c r="AZ315" s="269" t="s">
        <v>1080</v>
      </c>
      <c r="BA315" s="261" t="s">
        <v>1082</v>
      </c>
      <c r="BB315" s="252" t="s">
        <v>3704</v>
      </c>
      <c r="BC315" s="270" t="s">
        <v>3705</v>
      </c>
      <c r="BD315" s="261" t="s">
        <v>2488</v>
      </c>
      <c r="BE315" s="260" t="s">
        <v>3706</v>
      </c>
      <c r="BF315" s="252"/>
      <c r="BG315" s="252" t="s">
        <v>1390</v>
      </c>
      <c r="BH315" s="252" t="s">
        <v>1082</v>
      </c>
      <c r="BI315" s="252" t="s">
        <v>3707</v>
      </c>
      <c r="BJ315" s="252" t="s">
        <v>1130</v>
      </c>
      <c r="BK315" s="254" t="s">
        <v>1131</v>
      </c>
      <c r="BL315" s="254" t="s">
        <v>1089</v>
      </c>
      <c r="BM315" s="254"/>
      <c r="BN315" s="271" t="s">
        <v>3708</v>
      </c>
      <c r="BO315" s="252"/>
      <c r="BP315" s="252" t="s">
        <v>3709</v>
      </c>
      <c r="BQ315" s="270" t="s">
        <v>3710</v>
      </c>
    </row>
    <row r="316" spans="1:69" s="272" customFormat="1" ht="174" hidden="1">
      <c r="A316" s="251" t="s">
        <v>1080</v>
      </c>
      <c r="B316" s="252" t="s">
        <v>615</v>
      </c>
      <c r="C316" s="253" t="s">
        <v>609</v>
      </c>
      <c r="D316" s="254" t="s">
        <v>228</v>
      </c>
      <c r="E316" s="254" t="s">
        <v>616</v>
      </c>
      <c r="F316" s="254"/>
      <c r="G316" s="255"/>
      <c r="H316" s="256" t="s">
        <v>3715</v>
      </c>
      <c r="I316" s="257" t="s">
        <v>3701</v>
      </c>
      <c r="J316" s="254" t="s">
        <v>3716</v>
      </c>
      <c r="K316" s="254" t="s">
        <v>3717</v>
      </c>
      <c r="L316" s="254"/>
      <c r="M316" s="255"/>
      <c r="N316" s="258" t="s">
        <v>1074</v>
      </c>
      <c r="O316" s="258"/>
      <c r="P316" s="255"/>
      <c r="Q316" s="259" t="s">
        <v>225</v>
      </c>
      <c r="R316" s="260" t="s">
        <v>3718</v>
      </c>
      <c r="S316" s="261" t="s">
        <v>1124</v>
      </c>
      <c r="T316" s="273"/>
      <c r="U316" s="263" t="s">
        <v>1078</v>
      </c>
      <c r="V316" s="264" t="s">
        <v>1078</v>
      </c>
      <c r="W316" s="264" t="s">
        <v>1077</v>
      </c>
      <c r="X316" s="264" t="s">
        <v>1078</v>
      </c>
      <c r="Y316" s="264" t="s">
        <v>1077</v>
      </c>
      <c r="Z316" s="264" t="s">
        <v>1078</v>
      </c>
      <c r="AA316" s="264" t="s">
        <v>1077</v>
      </c>
      <c r="AB316" s="264" t="s">
        <v>1078</v>
      </c>
      <c r="AC316" s="264" t="s">
        <v>1077</v>
      </c>
      <c r="AD316" s="264" t="s">
        <v>1078</v>
      </c>
      <c r="AE316" s="264" t="s">
        <v>1077</v>
      </c>
      <c r="AF316" s="264" t="s">
        <v>1078</v>
      </c>
      <c r="AG316" s="264" t="s">
        <v>1077</v>
      </c>
      <c r="AH316" s="264" t="s">
        <v>1078</v>
      </c>
      <c r="AI316" s="264" t="s">
        <v>1077</v>
      </c>
      <c r="AJ316" s="264" t="s">
        <v>1077</v>
      </c>
      <c r="AK316" s="264" t="s">
        <v>1077</v>
      </c>
      <c r="AL316" s="264" t="s">
        <v>1077</v>
      </c>
      <c r="AM316" s="264" t="s">
        <v>1077</v>
      </c>
      <c r="AN316" s="264" t="s">
        <v>1078</v>
      </c>
      <c r="AO316" s="264" t="s">
        <v>1077</v>
      </c>
      <c r="AP316" s="264" t="s">
        <v>1077</v>
      </c>
      <c r="AQ316" s="265"/>
      <c r="AR316" s="265"/>
      <c r="AS316" s="266"/>
      <c r="AT316" s="267" t="s">
        <v>222</v>
      </c>
      <c r="AU316" s="257" t="s">
        <v>3703</v>
      </c>
      <c r="AV316" s="253" t="s">
        <v>1080</v>
      </c>
      <c r="AW316" s="268" t="s">
        <v>1080</v>
      </c>
      <c r="AX316" s="253" t="s">
        <v>1089</v>
      </c>
      <c r="AY316" s="253" t="s">
        <v>1080</v>
      </c>
      <c r="AZ316" s="269" t="s">
        <v>1080</v>
      </c>
      <c r="BA316" s="261" t="s">
        <v>1082</v>
      </c>
      <c r="BB316" s="252" t="s">
        <v>3704</v>
      </c>
      <c r="BC316" s="270" t="s">
        <v>3705</v>
      </c>
      <c r="BD316" s="261" t="s">
        <v>2488</v>
      </c>
      <c r="BE316" s="260" t="s">
        <v>3706</v>
      </c>
      <c r="BF316" s="252"/>
      <c r="BG316" s="252" t="s">
        <v>1390</v>
      </c>
      <c r="BH316" s="252" t="s">
        <v>1082</v>
      </c>
      <c r="BI316" s="252" t="s">
        <v>3707</v>
      </c>
      <c r="BJ316" s="252" t="s">
        <v>1130</v>
      </c>
      <c r="BK316" s="254" t="s">
        <v>1131</v>
      </c>
      <c r="BL316" s="254" t="s">
        <v>1089</v>
      </c>
      <c r="BM316" s="254"/>
      <c r="BN316" s="271" t="s">
        <v>3708</v>
      </c>
      <c r="BO316" s="252" t="s">
        <v>3719</v>
      </c>
      <c r="BP316" s="252" t="s">
        <v>3709</v>
      </c>
      <c r="BQ316" s="270" t="s">
        <v>3710</v>
      </c>
    </row>
    <row r="317" spans="1:69" s="272" customFormat="1" ht="139.19999999999999">
      <c r="A317" s="251" t="s">
        <v>1080</v>
      </c>
      <c r="B317" s="252" t="s">
        <v>617</v>
      </c>
      <c r="C317" s="253" t="s">
        <v>618</v>
      </c>
      <c r="D317" s="254" t="s">
        <v>357</v>
      </c>
      <c r="E317" s="254" t="s">
        <v>619</v>
      </c>
      <c r="F317" s="254" t="s">
        <v>1633</v>
      </c>
      <c r="G317" s="255" t="s">
        <v>1633</v>
      </c>
      <c r="H317" s="256" t="s">
        <v>3720</v>
      </c>
      <c r="I317" s="257" t="s">
        <v>3721</v>
      </c>
      <c r="J317" s="254" t="s">
        <v>3722</v>
      </c>
      <c r="K317" s="254" t="s">
        <v>3723</v>
      </c>
      <c r="L317" s="254" t="s">
        <v>3724</v>
      </c>
      <c r="M317" s="255" t="s">
        <v>3724</v>
      </c>
      <c r="N317" s="258" t="s">
        <v>1122</v>
      </c>
      <c r="O317" s="258" t="s">
        <v>1166</v>
      </c>
      <c r="P317" s="255"/>
      <c r="Q317" s="259" t="s">
        <v>225</v>
      </c>
      <c r="R317" s="260" t="s">
        <v>3725</v>
      </c>
      <c r="S317" s="261" t="s">
        <v>225</v>
      </c>
      <c r="T317" s="262" t="s">
        <v>3725</v>
      </c>
      <c r="U317" s="263" t="s">
        <v>1078</v>
      </c>
      <c r="V317" s="264" t="s">
        <v>1078</v>
      </c>
      <c r="W317" s="264" t="s">
        <v>1078</v>
      </c>
      <c r="X317" s="264" t="s">
        <v>1078</v>
      </c>
      <c r="Y317" s="264" t="s">
        <v>1078</v>
      </c>
      <c r="Z317" s="264" t="s">
        <v>1078</v>
      </c>
      <c r="AA317" s="264" t="s">
        <v>1078</v>
      </c>
      <c r="AB317" s="264" t="s">
        <v>1078</v>
      </c>
      <c r="AC317" s="264" t="s">
        <v>1078</v>
      </c>
      <c r="AD317" s="264" t="s">
        <v>1078</v>
      </c>
      <c r="AE317" s="264" t="s">
        <v>1078</v>
      </c>
      <c r="AF317" s="264" t="s">
        <v>1078</v>
      </c>
      <c r="AG317" s="264" t="s">
        <v>1078</v>
      </c>
      <c r="AH317" s="264" t="s">
        <v>1078</v>
      </c>
      <c r="AI317" s="264" t="s">
        <v>1078</v>
      </c>
      <c r="AJ317" s="264" t="s">
        <v>1077</v>
      </c>
      <c r="AK317" s="264" t="s">
        <v>1078</v>
      </c>
      <c r="AL317" s="264" t="s">
        <v>1078</v>
      </c>
      <c r="AM317" s="264" t="s">
        <v>1077</v>
      </c>
      <c r="AN317" s="264" t="s">
        <v>1077</v>
      </c>
      <c r="AO317" s="264" t="s">
        <v>1078</v>
      </c>
      <c r="AP317" s="264" t="s">
        <v>1078</v>
      </c>
      <c r="AQ317" s="265" t="s">
        <v>1205</v>
      </c>
      <c r="AR317" s="265" t="s">
        <v>1146</v>
      </c>
      <c r="AS317" s="266" t="s">
        <v>3726</v>
      </c>
      <c r="AT317" s="267" t="s">
        <v>222</v>
      </c>
      <c r="AU317" s="257" t="s">
        <v>3727</v>
      </c>
      <c r="AV317" s="253" t="s">
        <v>1080</v>
      </c>
      <c r="AW317" s="268"/>
      <c r="AX317" s="253" t="s">
        <v>1633</v>
      </c>
      <c r="AY317" s="253"/>
      <c r="AZ317" s="269"/>
      <c r="BA317" s="261" t="s">
        <v>1089</v>
      </c>
      <c r="BB317" s="252"/>
      <c r="BC317" s="270"/>
      <c r="BD317" s="261" t="s">
        <v>1126</v>
      </c>
      <c r="BE317" s="260" t="s">
        <v>3728</v>
      </c>
      <c r="BF317" s="252"/>
      <c r="BG317" s="252" t="s">
        <v>1390</v>
      </c>
      <c r="BH317" s="252" t="s">
        <v>1082</v>
      </c>
      <c r="BI317" s="252" t="s">
        <v>2966</v>
      </c>
      <c r="BJ317" s="252" t="s">
        <v>1215</v>
      </c>
      <c r="BK317" s="254" t="s">
        <v>1131</v>
      </c>
      <c r="BL317" s="254" t="s">
        <v>1082</v>
      </c>
      <c r="BM317" s="254" t="s">
        <v>1475</v>
      </c>
      <c r="BN317" s="271" t="s">
        <v>3729</v>
      </c>
      <c r="BO317" s="252"/>
      <c r="BP317" s="252"/>
      <c r="BQ317" s="270"/>
    </row>
    <row r="318" spans="1:69" s="272" customFormat="1" ht="139.19999999999999">
      <c r="A318" s="251" t="s">
        <v>1080</v>
      </c>
      <c r="B318" s="252" t="s">
        <v>3730</v>
      </c>
      <c r="C318" s="253" t="s">
        <v>618</v>
      </c>
      <c r="D318" s="254" t="s">
        <v>621</v>
      </c>
      <c r="E318" s="254" t="s">
        <v>622</v>
      </c>
      <c r="F318" s="254"/>
      <c r="G318" s="255"/>
      <c r="H318" s="255"/>
      <c r="I318" s="257" t="s">
        <v>3721</v>
      </c>
      <c r="J318" s="254" t="s">
        <v>3731</v>
      </c>
      <c r="K318" s="254" t="s">
        <v>3732</v>
      </c>
      <c r="L318" s="254"/>
      <c r="M318" s="255"/>
      <c r="N318" s="258" t="s">
        <v>1122</v>
      </c>
      <c r="O318" s="258" t="s">
        <v>1166</v>
      </c>
      <c r="P318" s="255"/>
      <c r="Q318" s="259" t="s">
        <v>225</v>
      </c>
      <c r="R318" s="260" t="s">
        <v>3733</v>
      </c>
      <c r="S318" s="261" t="s">
        <v>225</v>
      </c>
      <c r="T318" s="262" t="s">
        <v>3733</v>
      </c>
      <c r="U318" s="263" t="s">
        <v>1078</v>
      </c>
      <c r="V318" s="264" t="s">
        <v>1078</v>
      </c>
      <c r="W318" s="264" t="s">
        <v>1078</v>
      </c>
      <c r="X318" s="264" t="s">
        <v>1078</v>
      </c>
      <c r="Y318" s="264" t="s">
        <v>1078</v>
      </c>
      <c r="Z318" s="264" t="s">
        <v>1078</v>
      </c>
      <c r="AA318" s="264" t="s">
        <v>1078</v>
      </c>
      <c r="AB318" s="264" t="s">
        <v>1078</v>
      </c>
      <c r="AC318" s="264" t="s">
        <v>1078</v>
      </c>
      <c r="AD318" s="264" t="s">
        <v>1078</v>
      </c>
      <c r="AE318" s="264" t="s">
        <v>1078</v>
      </c>
      <c r="AF318" s="264" t="s">
        <v>1078</v>
      </c>
      <c r="AG318" s="264" t="s">
        <v>1078</v>
      </c>
      <c r="AH318" s="264" t="s">
        <v>1078</v>
      </c>
      <c r="AI318" s="264" t="s">
        <v>1078</v>
      </c>
      <c r="AJ318" s="264" t="s">
        <v>1077</v>
      </c>
      <c r="AK318" s="264" t="s">
        <v>1077</v>
      </c>
      <c r="AL318" s="264" t="s">
        <v>1077</v>
      </c>
      <c r="AM318" s="264" t="s">
        <v>1077</v>
      </c>
      <c r="AN318" s="264" t="s">
        <v>1077</v>
      </c>
      <c r="AO318" s="264" t="s">
        <v>1078</v>
      </c>
      <c r="AP318" s="264" t="s">
        <v>1078</v>
      </c>
      <c r="AQ318" s="265" t="s">
        <v>1169</v>
      </c>
      <c r="AR318" s="265" t="s">
        <v>1501</v>
      </c>
      <c r="AS318" s="266" t="s">
        <v>3734</v>
      </c>
      <c r="AT318" s="267" t="s">
        <v>254</v>
      </c>
      <c r="AU318" s="257"/>
      <c r="AV318" s="253"/>
      <c r="AW318" s="268"/>
      <c r="AX318" s="253" t="s">
        <v>3735</v>
      </c>
      <c r="AY318" s="253" t="s">
        <v>1080</v>
      </c>
      <c r="AZ318" s="269" t="s">
        <v>3736</v>
      </c>
      <c r="BA318" s="261" t="s">
        <v>1082</v>
      </c>
      <c r="BB318" s="252" t="s">
        <v>3737</v>
      </c>
      <c r="BC318" s="270" t="s">
        <v>3738</v>
      </c>
      <c r="BD318" s="261" t="s">
        <v>1085</v>
      </c>
      <c r="BE318" s="260" t="s">
        <v>3739</v>
      </c>
      <c r="BF318" s="252"/>
      <c r="BG318" s="252" t="s">
        <v>1390</v>
      </c>
      <c r="BH318" s="252" t="s">
        <v>1154</v>
      </c>
      <c r="BI318" s="252" t="s">
        <v>2966</v>
      </c>
      <c r="BJ318" s="252" t="s">
        <v>1130</v>
      </c>
      <c r="BK318" s="254" t="s">
        <v>1131</v>
      </c>
      <c r="BL318" s="254" t="s">
        <v>1154</v>
      </c>
      <c r="BM318" s="254"/>
      <c r="BN318" s="271" t="s">
        <v>3740</v>
      </c>
      <c r="BO318" s="252" t="s">
        <v>3741</v>
      </c>
      <c r="BP318" s="252" t="s">
        <v>3742</v>
      </c>
      <c r="BQ318" s="270"/>
    </row>
    <row r="319" spans="1:69" s="272" customFormat="1" ht="156.6">
      <c r="A319" s="251" t="s">
        <v>1080</v>
      </c>
      <c r="B319" s="252" t="s">
        <v>623</v>
      </c>
      <c r="C319" s="253" t="s">
        <v>618</v>
      </c>
      <c r="D319" s="254" t="s">
        <v>624</v>
      </c>
      <c r="E319" s="254" t="s">
        <v>625</v>
      </c>
      <c r="F319" s="254"/>
      <c r="G319" s="255" t="s">
        <v>3743</v>
      </c>
      <c r="H319" s="256" t="s">
        <v>3744</v>
      </c>
      <c r="I319" s="257" t="s">
        <v>3721</v>
      </c>
      <c r="J319" s="254" t="s">
        <v>3745</v>
      </c>
      <c r="K319" s="254" t="s">
        <v>3746</v>
      </c>
      <c r="L319" s="254"/>
      <c r="M319" s="255" t="s">
        <v>3747</v>
      </c>
      <c r="N319" s="258" t="s">
        <v>1074</v>
      </c>
      <c r="O319" s="258" t="s">
        <v>1075</v>
      </c>
      <c r="P319" s="255" t="s">
        <v>3748</v>
      </c>
      <c r="Q319" s="259" t="s">
        <v>225</v>
      </c>
      <c r="R319" s="260" t="s">
        <v>3749</v>
      </c>
      <c r="S319" s="261" t="s">
        <v>230</v>
      </c>
      <c r="T319" s="262" t="s">
        <v>3749</v>
      </c>
      <c r="U319" s="263" t="s">
        <v>1078</v>
      </c>
      <c r="V319" s="264" t="s">
        <v>1078</v>
      </c>
      <c r="W319" s="264" t="s">
        <v>1078</v>
      </c>
      <c r="X319" s="264" t="s">
        <v>1078</v>
      </c>
      <c r="Y319" s="264" t="s">
        <v>1078</v>
      </c>
      <c r="Z319" s="264" t="s">
        <v>1078</v>
      </c>
      <c r="AA319" s="264" t="s">
        <v>1078</v>
      </c>
      <c r="AB319" s="264" t="s">
        <v>1078</v>
      </c>
      <c r="AC319" s="264" t="s">
        <v>1078</v>
      </c>
      <c r="AD319" s="264" t="s">
        <v>1078</v>
      </c>
      <c r="AE319" s="264" t="s">
        <v>1078</v>
      </c>
      <c r="AF319" s="264" t="s">
        <v>1078</v>
      </c>
      <c r="AG319" s="264" t="s">
        <v>1078</v>
      </c>
      <c r="AH319" s="264" t="s">
        <v>1078</v>
      </c>
      <c r="AI319" s="264" t="s">
        <v>1078</v>
      </c>
      <c r="AJ319" s="264" t="s">
        <v>1077</v>
      </c>
      <c r="AK319" s="264" t="s">
        <v>1077</v>
      </c>
      <c r="AL319" s="264" t="s">
        <v>1077</v>
      </c>
      <c r="AM319" s="264" t="s">
        <v>1077</v>
      </c>
      <c r="AN319" s="264" t="s">
        <v>1077</v>
      </c>
      <c r="AO319" s="264" t="s">
        <v>1078</v>
      </c>
      <c r="AP319" s="264" t="s">
        <v>1078</v>
      </c>
      <c r="AQ319" s="265" t="s">
        <v>1205</v>
      </c>
      <c r="AR319" s="265" t="s">
        <v>1340</v>
      </c>
      <c r="AS319" s="266" t="s">
        <v>3750</v>
      </c>
      <c r="AT319" s="267" t="s">
        <v>254</v>
      </c>
      <c r="AU319" s="257"/>
      <c r="AV319" s="253"/>
      <c r="AW319" s="268"/>
      <c r="AX319" s="253" t="s">
        <v>1386</v>
      </c>
      <c r="AY319" s="253" t="s">
        <v>1089</v>
      </c>
      <c r="AZ319" s="269" t="s">
        <v>3751</v>
      </c>
      <c r="BA319" s="261" t="s">
        <v>1082</v>
      </c>
      <c r="BB319" s="252" t="s">
        <v>3752</v>
      </c>
      <c r="BC319" s="270" t="s">
        <v>3753</v>
      </c>
      <c r="BD319" s="261" t="s">
        <v>1085</v>
      </c>
      <c r="BE319" s="260" t="s">
        <v>3754</v>
      </c>
      <c r="BF319" s="252" t="s">
        <v>1386</v>
      </c>
      <c r="BG319" s="252" t="s">
        <v>1390</v>
      </c>
      <c r="BH319" s="252" t="s">
        <v>1082</v>
      </c>
      <c r="BI319" s="252" t="s">
        <v>2574</v>
      </c>
      <c r="BJ319" s="252" t="s">
        <v>1215</v>
      </c>
      <c r="BK319" s="254" t="s">
        <v>1131</v>
      </c>
      <c r="BL319" s="254" t="s">
        <v>1089</v>
      </c>
      <c r="BM319" s="254"/>
      <c r="BN319" s="271" t="s">
        <v>1386</v>
      </c>
      <c r="BO319" s="252" t="s">
        <v>3755</v>
      </c>
      <c r="BP319" s="252" t="s">
        <v>3756</v>
      </c>
      <c r="BQ319" s="270"/>
    </row>
    <row r="320" spans="1:69" s="272" customFormat="1" ht="139.19999999999999">
      <c r="A320" s="251" t="s">
        <v>1080</v>
      </c>
      <c r="B320" s="252" t="s">
        <v>626</v>
      </c>
      <c r="C320" s="253" t="s">
        <v>618</v>
      </c>
      <c r="D320" s="254" t="s">
        <v>624</v>
      </c>
      <c r="E320" s="254" t="s">
        <v>627</v>
      </c>
      <c r="F320" s="254"/>
      <c r="G320" s="255" t="s">
        <v>3757</v>
      </c>
      <c r="H320" s="255" t="s">
        <v>3758</v>
      </c>
      <c r="I320" s="257" t="s">
        <v>3721</v>
      </c>
      <c r="J320" s="254" t="s">
        <v>3745</v>
      </c>
      <c r="K320" s="254" t="s">
        <v>3759</v>
      </c>
      <c r="L320" s="254"/>
      <c r="M320" s="255" t="s">
        <v>3760</v>
      </c>
      <c r="N320" s="258" t="s">
        <v>1074</v>
      </c>
      <c r="O320" s="258" t="s">
        <v>1075</v>
      </c>
      <c r="P320" s="255" t="s">
        <v>3761</v>
      </c>
      <c r="Q320" s="259" t="s">
        <v>230</v>
      </c>
      <c r="R320" s="260" t="s">
        <v>3762</v>
      </c>
      <c r="S320" s="261" t="s">
        <v>225</v>
      </c>
      <c r="T320" s="262" t="s">
        <v>3762</v>
      </c>
      <c r="U320" s="263" t="s">
        <v>1078</v>
      </c>
      <c r="V320" s="264" t="s">
        <v>1078</v>
      </c>
      <c r="W320" s="264" t="s">
        <v>1078</v>
      </c>
      <c r="X320" s="264" t="s">
        <v>1078</v>
      </c>
      <c r="Y320" s="264" t="s">
        <v>1078</v>
      </c>
      <c r="Z320" s="264" t="s">
        <v>1078</v>
      </c>
      <c r="AA320" s="264" t="s">
        <v>1078</v>
      </c>
      <c r="AB320" s="264" t="s">
        <v>1078</v>
      </c>
      <c r="AC320" s="264" t="s">
        <v>1078</v>
      </c>
      <c r="AD320" s="264" t="s">
        <v>1078</v>
      </c>
      <c r="AE320" s="264" t="s">
        <v>1078</v>
      </c>
      <c r="AF320" s="264" t="s">
        <v>1078</v>
      </c>
      <c r="AG320" s="264" t="s">
        <v>1078</v>
      </c>
      <c r="AH320" s="264" t="s">
        <v>1078</v>
      </c>
      <c r="AI320" s="264" t="s">
        <v>1078</v>
      </c>
      <c r="AJ320" s="264" t="s">
        <v>1077</v>
      </c>
      <c r="AK320" s="264" t="s">
        <v>1077</v>
      </c>
      <c r="AL320" s="264" t="s">
        <v>1077</v>
      </c>
      <c r="AM320" s="264" t="s">
        <v>1077</v>
      </c>
      <c r="AN320" s="264" t="s">
        <v>1077</v>
      </c>
      <c r="AO320" s="264" t="s">
        <v>1078</v>
      </c>
      <c r="AP320" s="264" t="s">
        <v>1078</v>
      </c>
      <c r="AQ320" s="265"/>
      <c r="AR320" s="265"/>
      <c r="AS320" s="266" t="s">
        <v>3763</v>
      </c>
      <c r="AT320" s="267" t="s">
        <v>222</v>
      </c>
      <c r="AU320" s="257" t="s">
        <v>1386</v>
      </c>
      <c r="AV320" s="253" t="s">
        <v>1080</v>
      </c>
      <c r="AW320" s="268" t="s">
        <v>3764</v>
      </c>
      <c r="AX320" s="253"/>
      <c r="AY320" s="253"/>
      <c r="AZ320" s="269"/>
      <c r="BA320" s="261" t="s">
        <v>1082</v>
      </c>
      <c r="BB320" s="252" t="s">
        <v>3765</v>
      </c>
      <c r="BC320" s="270" t="s">
        <v>3766</v>
      </c>
      <c r="BD320" s="261" t="s">
        <v>1085</v>
      </c>
      <c r="BE320" s="260" t="s">
        <v>3762</v>
      </c>
      <c r="BF320" s="252"/>
      <c r="BG320" s="252" t="s">
        <v>1088</v>
      </c>
      <c r="BH320" s="252" t="s">
        <v>1154</v>
      </c>
      <c r="BI320" s="252"/>
      <c r="BJ320" s="252"/>
      <c r="BK320" s="254"/>
      <c r="BL320" s="254"/>
      <c r="BM320" s="254"/>
      <c r="BN320" s="271" t="s">
        <v>3767</v>
      </c>
      <c r="BO320" s="252"/>
      <c r="BP320" s="252"/>
      <c r="BQ320" s="270"/>
    </row>
    <row r="321" spans="1:69" s="272" customFormat="1" ht="139.19999999999999">
      <c r="A321" s="251" t="s">
        <v>1080</v>
      </c>
      <c r="B321" s="252" t="s">
        <v>628</v>
      </c>
      <c r="C321" s="253" t="s">
        <v>618</v>
      </c>
      <c r="D321" s="254" t="s">
        <v>624</v>
      </c>
      <c r="E321" s="254" t="s">
        <v>629</v>
      </c>
      <c r="F321" s="254"/>
      <c r="G321" s="255" t="s">
        <v>3768</v>
      </c>
      <c r="H321" s="256" t="s">
        <v>3744</v>
      </c>
      <c r="I321" s="257" t="s">
        <v>3721</v>
      </c>
      <c r="J321" s="254" t="s">
        <v>3745</v>
      </c>
      <c r="K321" s="254" t="s">
        <v>3769</v>
      </c>
      <c r="L321" s="254"/>
      <c r="M321" s="255" t="s">
        <v>3770</v>
      </c>
      <c r="N321" s="258" t="s">
        <v>1074</v>
      </c>
      <c r="O321" s="258" t="s">
        <v>1075</v>
      </c>
      <c r="P321" s="255" t="s">
        <v>3771</v>
      </c>
      <c r="Q321" s="259" t="s">
        <v>225</v>
      </c>
      <c r="R321" s="260" t="s">
        <v>3772</v>
      </c>
      <c r="S321" s="261" t="s">
        <v>225</v>
      </c>
      <c r="T321" s="262" t="s">
        <v>3772</v>
      </c>
      <c r="U321" s="263" t="s">
        <v>1078</v>
      </c>
      <c r="V321" s="264" t="s">
        <v>1078</v>
      </c>
      <c r="W321" s="264" t="s">
        <v>1078</v>
      </c>
      <c r="X321" s="264" t="s">
        <v>1078</v>
      </c>
      <c r="Y321" s="264" t="s">
        <v>1078</v>
      </c>
      <c r="Z321" s="264" t="s">
        <v>1078</v>
      </c>
      <c r="AA321" s="264" t="s">
        <v>1078</v>
      </c>
      <c r="AB321" s="264" t="s">
        <v>1078</v>
      </c>
      <c r="AC321" s="264" t="s">
        <v>1078</v>
      </c>
      <c r="AD321" s="264" t="s">
        <v>1078</v>
      </c>
      <c r="AE321" s="264" t="s">
        <v>1078</v>
      </c>
      <c r="AF321" s="264" t="s">
        <v>1078</v>
      </c>
      <c r="AG321" s="264" t="s">
        <v>1078</v>
      </c>
      <c r="AH321" s="264" t="s">
        <v>1078</v>
      </c>
      <c r="AI321" s="264" t="s">
        <v>1078</v>
      </c>
      <c r="AJ321" s="264" t="s">
        <v>1077</v>
      </c>
      <c r="AK321" s="264" t="s">
        <v>1077</v>
      </c>
      <c r="AL321" s="264" t="s">
        <v>1077</v>
      </c>
      <c r="AM321" s="264" t="s">
        <v>1077</v>
      </c>
      <c r="AN321" s="264" t="s">
        <v>1077</v>
      </c>
      <c r="AO321" s="264" t="s">
        <v>1078</v>
      </c>
      <c r="AP321" s="264" t="s">
        <v>1078</v>
      </c>
      <c r="AQ321" s="265"/>
      <c r="AR321" s="265"/>
      <c r="AS321" s="266" t="s">
        <v>3773</v>
      </c>
      <c r="AT321" s="267" t="s">
        <v>254</v>
      </c>
      <c r="AU321" s="257"/>
      <c r="AV321" s="253"/>
      <c r="AW321" s="268"/>
      <c r="AX321" s="253" t="s">
        <v>1386</v>
      </c>
      <c r="AY321" s="253" t="s">
        <v>1089</v>
      </c>
      <c r="AZ321" s="269" t="s">
        <v>3751</v>
      </c>
      <c r="BA321" s="261" t="s">
        <v>1089</v>
      </c>
      <c r="BB321" s="252" t="s">
        <v>3768</v>
      </c>
      <c r="BC321" s="270" t="s">
        <v>3766</v>
      </c>
      <c r="BD321" s="261" t="s">
        <v>1975</v>
      </c>
      <c r="BE321" s="252" t="s">
        <v>3774</v>
      </c>
      <c r="BF321" s="252"/>
      <c r="BG321" s="252"/>
      <c r="BH321" s="252" t="s">
        <v>1154</v>
      </c>
      <c r="BI321" s="252"/>
      <c r="BJ321" s="252"/>
      <c r="BK321" s="254"/>
      <c r="BL321" s="254"/>
      <c r="BM321" s="254"/>
      <c r="BN321" s="271"/>
      <c r="BO321" s="252"/>
      <c r="BP321" s="252"/>
      <c r="BQ321" s="270"/>
    </row>
    <row r="322" spans="1:69" s="272" customFormat="1" ht="87" hidden="1">
      <c r="A322" s="251" t="s">
        <v>1080</v>
      </c>
      <c r="B322" s="252" t="s">
        <v>630</v>
      </c>
      <c r="C322" s="253" t="s">
        <v>631</v>
      </c>
      <c r="D322" s="254" t="s">
        <v>632</v>
      </c>
      <c r="E322" s="254" t="s">
        <v>633</v>
      </c>
      <c r="F322" s="254"/>
      <c r="G322" s="255"/>
      <c r="H322" s="256" t="s">
        <v>3775</v>
      </c>
      <c r="I322" s="257" t="s">
        <v>3776</v>
      </c>
      <c r="J322" s="254" t="s">
        <v>3777</v>
      </c>
      <c r="K322" s="254" t="s">
        <v>3778</v>
      </c>
      <c r="L322" s="254"/>
      <c r="M322" s="255"/>
      <c r="N322" s="258" t="s">
        <v>1074</v>
      </c>
      <c r="O322" s="258"/>
      <c r="P322" s="255"/>
      <c r="Q322" s="259" t="s">
        <v>225</v>
      </c>
      <c r="R322" s="260" t="s">
        <v>3779</v>
      </c>
      <c r="S322" s="261" t="s">
        <v>1124</v>
      </c>
      <c r="T322" s="273"/>
      <c r="U322" s="263" t="s">
        <v>1078</v>
      </c>
      <c r="V322" s="264" t="s">
        <v>1077</v>
      </c>
      <c r="W322" s="264" t="s">
        <v>1077</v>
      </c>
      <c r="X322" s="264" t="s">
        <v>1077</v>
      </c>
      <c r="Y322" s="264" t="s">
        <v>1077</v>
      </c>
      <c r="Z322" s="264" t="s">
        <v>1077</v>
      </c>
      <c r="AA322" s="264" t="s">
        <v>1077</v>
      </c>
      <c r="AB322" s="264" t="s">
        <v>1077</v>
      </c>
      <c r="AC322" s="264" t="s">
        <v>1077</v>
      </c>
      <c r="AD322" s="264" t="s">
        <v>1077</v>
      </c>
      <c r="AE322" s="264" t="s">
        <v>1077</v>
      </c>
      <c r="AF322" s="264" t="s">
        <v>1077</v>
      </c>
      <c r="AG322" s="264" t="s">
        <v>1077</v>
      </c>
      <c r="AH322" s="264" t="s">
        <v>1077</v>
      </c>
      <c r="AI322" s="264" t="s">
        <v>1077</v>
      </c>
      <c r="AJ322" s="264" t="s">
        <v>1077</v>
      </c>
      <c r="AK322" s="264" t="s">
        <v>1077</v>
      </c>
      <c r="AL322" s="264" t="s">
        <v>1077</v>
      </c>
      <c r="AM322" s="264" t="s">
        <v>1077</v>
      </c>
      <c r="AN322" s="264" t="s">
        <v>1077</v>
      </c>
      <c r="AO322" s="264" t="s">
        <v>1077</v>
      </c>
      <c r="AP322" s="264" t="s">
        <v>1077</v>
      </c>
      <c r="AQ322" s="265"/>
      <c r="AR322" s="265"/>
      <c r="AS322" s="266"/>
      <c r="AT322" s="267" t="s">
        <v>254</v>
      </c>
      <c r="AU322" s="257"/>
      <c r="AV322" s="253"/>
      <c r="AW322" s="268"/>
      <c r="AX322" s="253" t="s">
        <v>3780</v>
      </c>
      <c r="AY322" s="253" t="s">
        <v>1080</v>
      </c>
      <c r="AZ322" s="269"/>
      <c r="BA322" s="261" t="s">
        <v>1082</v>
      </c>
      <c r="BB322" s="252" t="s">
        <v>3781</v>
      </c>
      <c r="BC322" s="270" t="s">
        <v>3782</v>
      </c>
      <c r="BD322" s="261" t="s">
        <v>1126</v>
      </c>
      <c r="BE322" s="260" t="s">
        <v>3783</v>
      </c>
      <c r="BF322" s="252"/>
      <c r="BG322" s="252" t="s">
        <v>1088</v>
      </c>
      <c r="BH322" s="252" t="s">
        <v>1082</v>
      </c>
      <c r="BI322" s="252" t="s">
        <v>3784</v>
      </c>
      <c r="BJ322" s="252" t="s">
        <v>1130</v>
      </c>
      <c r="BK322" s="254" t="s">
        <v>1131</v>
      </c>
      <c r="BL322" s="254" t="s">
        <v>1089</v>
      </c>
      <c r="BM322" s="254"/>
      <c r="BN322" s="271" t="s">
        <v>3785</v>
      </c>
      <c r="BO322" s="252"/>
      <c r="BP322" s="252"/>
      <c r="BQ322" s="270"/>
    </row>
    <row r="323" spans="1:69" s="272" customFormat="1" ht="87" hidden="1">
      <c r="A323" s="251" t="s">
        <v>1080</v>
      </c>
      <c r="B323" s="252" t="s">
        <v>634</v>
      </c>
      <c r="C323" s="253" t="s">
        <v>631</v>
      </c>
      <c r="D323" s="254" t="s">
        <v>632</v>
      </c>
      <c r="E323" s="254" t="s">
        <v>635</v>
      </c>
      <c r="F323" s="254"/>
      <c r="G323" s="255"/>
      <c r="H323" s="256" t="s">
        <v>3775</v>
      </c>
      <c r="I323" s="257" t="s">
        <v>3776</v>
      </c>
      <c r="J323" s="254" t="s">
        <v>3777</v>
      </c>
      <c r="K323" s="254" t="s">
        <v>3786</v>
      </c>
      <c r="L323" s="254"/>
      <c r="M323" s="255"/>
      <c r="N323" s="258" t="s">
        <v>1074</v>
      </c>
      <c r="O323" s="258"/>
      <c r="P323" s="255"/>
      <c r="Q323" s="259" t="s">
        <v>225</v>
      </c>
      <c r="R323" s="260" t="s">
        <v>3779</v>
      </c>
      <c r="S323" s="261" t="s">
        <v>1124</v>
      </c>
      <c r="T323" s="273"/>
      <c r="U323" s="263" t="s">
        <v>1078</v>
      </c>
      <c r="V323" s="264" t="s">
        <v>1077</v>
      </c>
      <c r="W323" s="264" t="s">
        <v>1077</v>
      </c>
      <c r="X323" s="264" t="s">
        <v>1077</v>
      </c>
      <c r="Y323" s="264" t="s">
        <v>1077</v>
      </c>
      <c r="Z323" s="264" t="s">
        <v>1077</v>
      </c>
      <c r="AA323" s="264" t="s">
        <v>1077</v>
      </c>
      <c r="AB323" s="264" t="s">
        <v>1077</v>
      </c>
      <c r="AC323" s="264" t="s">
        <v>1077</v>
      </c>
      <c r="AD323" s="264" t="s">
        <v>1077</v>
      </c>
      <c r="AE323" s="264" t="s">
        <v>1077</v>
      </c>
      <c r="AF323" s="264" t="s">
        <v>1077</v>
      </c>
      <c r="AG323" s="264" t="s">
        <v>1077</v>
      </c>
      <c r="AH323" s="264" t="s">
        <v>1077</v>
      </c>
      <c r="AI323" s="264" t="s">
        <v>1077</v>
      </c>
      <c r="AJ323" s="264" t="s">
        <v>1077</v>
      </c>
      <c r="AK323" s="264" t="s">
        <v>1077</v>
      </c>
      <c r="AL323" s="264" t="s">
        <v>1077</v>
      </c>
      <c r="AM323" s="264" t="s">
        <v>1077</v>
      </c>
      <c r="AN323" s="264" t="s">
        <v>1077</v>
      </c>
      <c r="AO323" s="264" t="s">
        <v>1077</v>
      </c>
      <c r="AP323" s="264" t="s">
        <v>1077</v>
      </c>
      <c r="AQ323" s="265"/>
      <c r="AR323" s="265"/>
      <c r="AS323" s="266"/>
      <c r="AT323" s="267" t="s">
        <v>254</v>
      </c>
      <c r="AU323" s="257"/>
      <c r="AV323" s="253"/>
      <c r="AW323" s="268"/>
      <c r="AX323" s="253" t="s">
        <v>3780</v>
      </c>
      <c r="AY323" s="253" t="s">
        <v>1080</v>
      </c>
      <c r="AZ323" s="269"/>
      <c r="BA323" s="261" t="s">
        <v>1082</v>
      </c>
      <c r="BB323" s="252" t="s">
        <v>3781</v>
      </c>
      <c r="BC323" s="270" t="s">
        <v>3782</v>
      </c>
      <c r="BD323" s="261" t="s">
        <v>1126</v>
      </c>
      <c r="BE323" s="260" t="s">
        <v>3783</v>
      </c>
      <c r="BF323" s="252"/>
      <c r="BG323" s="252" t="s">
        <v>1088</v>
      </c>
      <c r="BH323" s="252" t="s">
        <v>1082</v>
      </c>
      <c r="BI323" s="252" t="s">
        <v>3784</v>
      </c>
      <c r="BJ323" s="252" t="s">
        <v>1130</v>
      </c>
      <c r="BK323" s="254" t="s">
        <v>1131</v>
      </c>
      <c r="BL323" s="254" t="s">
        <v>1089</v>
      </c>
      <c r="BM323" s="254"/>
      <c r="BN323" s="271" t="s">
        <v>3785</v>
      </c>
      <c r="BO323" s="252"/>
      <c r="BP323" s="252"/>
      <c r="BQ323" s="270"/>
    </row>
    <row r="324" spans="1:69" s="272" customFormat="1" ht="87" hidden="1">
      <c r="A324" s="251" t="s">
        <v>1080</v>
      </c>
      <c r="B324" s="252" t="s">
        <v>636</v>
      </c>
      <c r="C324" s="253" t="s">
        <v>631</v>
      </c>
      <c r="D324" s="254" t="s">
        <v>632</v>
      </c>
      <c r="E324" s="254" t="s">
        <v>637</v>
      </c>
      <c r="F324" s="254"/>
      <c r="G324" s="255"/>
      <c r="H324" s="256" t="s">
        <v>3775</v>
      </c>
      <c r="I324" s="257" t="s">
        <v>3776</v>
      </c>
      <c r="J324" s="254" t="s">
        <v>3777</v>
      </c>
      <c r="K324" s="254" t="s">
        <v>3787</v>
      </c>
      <c r="L324" s="254"/>
      <c r="M324" s="255"/>
      <c r="N324" s="258" t="s">
        <v>1074</v>
      </c>
      <c r="O324" s="258"/>
      <c r="P324" s="255"/>
      <c r="Q324" s="259" t="s">
        <v>225</v>
      </c>
      <c r="R324" s="260" t="s">
        <v>3779</v>
      </c>
      <c r="S324" s="261" t="s">
        <v>1124</v>
      </c>
      <c r="T324" s="273"/>
      <c r="U324" s="263" t="s">
        <v>1078</v>
      </c>
      <c r="V324" s="264" t="s">
        <v>1077</v>
      </c>
      <c r="W324" s="264" t="s">
        <v>1077</v>
      </c>
      <c r="X324" s="264" t="s">
        <v>1077</v>
      </c>
      <c r="Y324" s="264" t="s">
        <v>1077</v>
      </c>
      <c r="Z324" s="264" t="s">
        <v>1077</v>
      </c>
      <c r="AA324" s="264" t="s">
        <v>1077</v>
      </c>
      <c r="AB324" s="264" t="s">
        <v>1077</v>
      </c>
      <c r="AC324" s="264" t="s">
        <v>1077</v>
      </c>
      <c r="AD324" s="264" t="s">
        <v>1077</v>
      </c>
      <c r="AE324" s="264" t="s">
        <v>1077</v>
      </c>
      <c r="AF324" s="264" t="s">
        <v>1077</v>
      </c>
      <c r="AG324" s="264" t="s">
        <v>1077</v>
      </c>
      <c r="AH324" s="264" t="s">
        <v>1077</v>
      </c>
      <c r="AI324" s="264" t="s">
        <v>1077</v>
      </c>
      <c r="AJ324" s="264" t="s">
        <v>1077</v>
      </c>
      <c r="AK324" s="264" t="s">
        <v>1077</v>
      </c>
      <c r="AL324" s="264" t="s">
        <v>1077</v>
      </c>
      <c r="AM324" s="264" t="s">
        <v>1077</v>
      </c>
      <c r="AN324" s="264" t="s">
        <v>1077</v>
      </c>
      <c r="AO324" s="264" t="s">
        <v>1077</v>
      </c>
      <c r="AP324" s="264" t="s">
        <v>1077</v>
      </c>
      <c r="AQ324" s="265"/>
      <c r="AR324" s="265"/>
      <c r="AS324" s="266"/>
      <c r="AT324" s="267" t="s">
        <v>254</v>
      </c>
      <c r="AU324" s="257"/>
      <c r="AV324" s="253"/>
      <c r="AW324" s="268"/>
      <c r="AX324" s="253" t="s">
        <v>3780</v>
      </c>
      <c r="AY324" s="253" t="s">
        <v>1080</v>
      </c>
      <c r="AZ324" s="269"/>
      <c r="BA324" s="261" t="s">
        <v>1082</v>
      </c>
      <c r="BB324" s="252" t="s">
        <v>3781</v>
      </c>
      <c r="BC324" s="270" t="s">
        <v>3782</v>
      </c>
      <c r="BD324" s="261" t="s">
        <v>1126</v>
      </c>
      <c r="BE324" s="260" t="s">
        <v>3783</v>
      </c>
      <c r="BF324" s="252"/>
      <c r="BG324" s="252" t="s">
        <v>1088</v>
      </c>
      <c r="BH324" s="252" t="s">
        <v>1082</v>
      </c>
      <c r="BI324" s="252" t="s">
        <v>3784</v>
      </c>
      <c r="BJ324" s="252" t="s">
        <v>1130</v>
      </c>
      <c r="BK324" s="254" t="s">
        <v>1131</v>
      </c>
      <c r="BL324" s="254" t="s">
        <v>1089</v>
      </c>
      <c r="BM324" s="254"/>
      <c r="BN324" s="271" t="s">
        <v>3785</v>
      </c>
      <c r="BO324" s="252"/>
      <c r="BP324" s="252"/>
      <c r="BQ324" s="270"/>
    </row>
    <row r="325" spans="1:69" s="272" customFormat="1" ht="87" hidden="1">
      <c r="A325" s="251" t="s">
        <v>1080</v>
      </c>
      <c r="B325" s="252" t="s">
        <v>638</v>
      </c>
      <c r="C325" s="253" t="s">
        <v>631</v>
      </c>
      <c r="D325" s="254" t="s">
        <v>632</v>
      </c>
      <c r="E325" s="254" t="s">
        <v>639</v>
      </c>
      <c r="F325" s="254"/>
      <c r="G325" s="255"/>
      <c r="H325" s="255" t="s">
        <v>3788</v>
      </c>
      <c r="I325" s="257" t="s">
        <v>3776</v>
      </c>
      <c r="J325" s="254" t="s">
        <v>3777</v>
      </c>
      <c r="K325" s="254" t="s">
        <v>3789</v>
      </c>
      <c r="L325" s="254"/>
      <c r="M325" s="255"/>
      <c r="N325" s="258" t="s">
        <v>1074</v>
      </c>
      <c r="O325" s="258"/>
      <c r="P325" s="255"/>
      <c r="Q325" s="259" t="s">
        <v>225</v>
      </c>
      <c r="R325" s="260" t="s">
        <v>3779</v>
      </c>
      <c r="S325" s="261" t="s">
        <v>1124</v>
      </c>
      <c r="T325" s="273"/>
      <c r="U325" s="263" t="s">
        <v>1078</v>
      </c>
      <c r="V325" s="264" t="s">
        <v>1077</v>
      </c>
      <c r="W325" s="264" t="s">
        <v>1077</v>
      </c>
      <c r="X325" s="264" t="s">
        <v>1077</v>
      </c>
      <c r="Y325" s="264" t="s">
        <v>1077</v>
      </c>
      <c r="Z325" s="264" t="s">
        <v>1077</v>
      </c>
      <c r="AA325" s="264" t="s">
        <v>1077</v>
      </c>
      <c r="AB325" s="264" t="s">
        <v>1077</v>
      </c>
      <c r="AC325" s="264" t="s">
        <v>1077</v>
      </c>
      <c r="AD325" s="264" t="s">
        <v>1077</v>
      </c>
      <c r="AE325" s="264" t="s">
        <v>1077</v>
      </c>
      <c r="AF325" s="264" t="s">
        <v>1077</v>
      </c>
      <c r="AG325" s="264" t="s">
        <v>1077</v>
      </c>
      <c r="AH325" s="264" t="s">
        <v>1077</v>
      </c>
      <c r="AI325" s="264" t="s">
        <v>1077</v>
      </c>
      <c r="AJ325" s="264" t="s">
        <v>1077</v>
      </c>
      <c r="AK325" s="264" t="s">
        <v>1077</v>
      </c>
      <c r="AL325" s="264" t="s">
        <v>1077</v>
      </c>
      <c r="AM325" s="264" t="s">
        <v>1077</v>
      </c>
      <c r="AN325" s="264" t="s">
        <v>1077</v>
      </c>
      <c r="AO325" s="264" t="s">
        <v>1077</v>
      </c>
      <c r="AP325" s="264" t="s">
        <v>1077</v>
      </c>
      <c r="AQ325" s="265"/>
      <c r="AR325" s="265"/>
      <c r="AS325" s="266"/>
      <c r="AT325" s="267" t="s">
        <v>254</v>
      </c>
      <c r="AU325" s="257"/>
      <c r="AV325" s="253"/>
      <c r="AW325" s="268"/>
      <c r="AX325" s="253" t="s">
        <v>3780</v>
      </c>
      <c r="AY325" s="253" t="s">
        <v>1080</v>
      </c>
      <c r="AZ325" s="269"/>
      <c r="BA325" s="261" t="s">
        <v>1082</v>
      </c>
      <c r="BB325" s="252" t="s">
        <v>3781</v>
      </c>
      <c r="BC325" s="270" t="s">
        <v>3782</v>
      </c>
      <c r="BD325" s="261" t="s">
        <v>1126</v>
      </c>
      <c r="BE325" s="260" t="s">
        <v>3783</v>
      </c>
      <c r="BF325" s="252"/>
      <c r="BG325" s="252" t="s">
        <v>1088</v>
      </c>
      <c r="BH325" s="252" t="s">
        <v>1082</v>
      </c>
      <c r="BI325" s="252" t="s">
        <v>3784</v>
      </c>
      <c r="BJ325" s="252" t="s">
        <v>1130</v>
      </c>
      <c r="BK325" s="254" t="s">
        <v>1131</v>
      </c>
      <c r="BL325" s="254" t="s">
        <v>1089</v>
      </c>
      <c r="BM325" s="254"/>
      <c r="BN325" s="271" t="s">
        <v>3785</v>
      </c>
      <c r="BO325" s="252"/>
      <c r="BP325" s="252"/>
      <c r="BQ325" s="270"/>
    </row>
    <row r="326" spans="1:69" s="272" customFormat="1" ht="87" hidden="1">
      <c r="A326" s="251" t="s">
        <v>1068</v>
      </c>
      <c r="B326" s="252" t="s">
        <v>3790</v>
      </c>
      <c r="C326" s="253" t="s">
        <v>631</v>
      </c>
      <c r="D326" s="254" t="s">
        <v>366</v>
      </c>
      <c r="E326" s="254" t="s">
        <v>567</v>
      </c>
      <c r="F326" s="254"/>
      <c r="G326" s="255"/>
      <c r="H326" s="256" t="s">
        <v>3791</v>
      </c>
      <c r="I326" s="257" t="s">
        <v>3776</v>
      </c>
      <c r="J326" s="254" t="s">
        <v>1121</v>
      </c>
      <c r="K326" s="254" t="s">
        <v>3792</v>
      </c>
      <c r="L326" s="254"/>
      <c r="M326" s="255"/>
      <c r="N326" s="258" t="s">
        <v>1122</v>
      </c>
      <c r="O326" s="258" t="s">
        <v>1166</v>
      </c>
      <c r="P326" s="255"/>
      <c r="Q326" s="259" t="s">
        <v>225</v>
      </c>
      <c r="R326" s="260" t="s">
        <v>3793</v>
      </c>
      <c r="S326" s="261" t="s">
        <v>225</v>
      </c>
      <c r="T326" s="262" t="s">
        <v>3793</v>
      </c>
      <c r="U326" s="263" t="s">
        <v>1077</v>
      </c>
      <c r="V326" s="264" t="s">
        <v>1078</v>
      </c>
      <c r="W326" s="264" t="s">
        <v>1078</v>
      </c>
      <c r="X326" s="264" t="s">
        <v>1078</v>
      </c>
      <c r="Y326" s="264" t="s">
        <v>1078</v>
      </c>
      <c r="Z326" s="264" t="s">
        <v>1078</v>
      </c>
      <c r="AA326" s="264" t="s">
        <v>1078</v>
      </c>
      <c r="AB326" s="264" t="s">
        <v>1078</v>
      </c>
      <c r="AC326" s="264" t="s">
        <v>1078</v>
      </c>
      <c r="AD326" s="264" t="s">
        <v>1078</v>
      </c>
      <c r="AE326" s="264" t="s">
        <v>1078</v>
      </c>
      <c r="AF326" s="264" t="s">
        <v>1078</v>
      </c>
      <c r="AG326" s="264" t="s">
        <v>1078</v>
      </c>
      <c r="AH326" s="264" t="s">
        <v>1078</v>
      </c>
      <c r="AI326" s="264" t="s">
        <v>1078</v>
      </c>
      <c r="AJ326" s="264" t="s">
        <v>1077</v>
      </c>
      <c r="AK326" s="264" t="s">
        <v>1077</v>
      </c>
      <c r="AL326" s="264" t="s">
        <v>1077</v>
      </c>
      <c r="AM326" s="264" t="s">
        <v>1077</v>
      </c>
      <c r="AN326" s="264" t="s">
        <v>1077</v>
      </c>
      <c r="AO326" s="264" t="s">
        <v>1077</v>
      </c>
      <c r="AP326" s="264" t="s">
        <v>1077</v>
      </c>
      <c r="AQ326" s="265"/>
      <c r="AR326" s="265"/>
      <c r="AS326" s="266"/>
      <c r="AT326" s="267" t="s">
        <v>254</v>
      </c>
      <c r="AU326" s="257"/>
      <c r="AV326" s="253"/>
      <c r="AW326" s="268"/>
      <c r="AX326" s="253" t="s">
        <v>3794</v>
      </c>
      <c r="AY326" s="253" t="s">
        <v>1080</v>
      </c>
      <c r="AZ326" s="269" t="s">
        <v>3795</v>
      </c>
      <c r="BA326" s="261" t="s">
        <v>1089</v>
      </c>
      <c r="BB326" s="252"/>
      <c r="BC326" s="270"/>
      <c r="BD326" s="261" t="s">
        <v>1085</v>
      </c>
      <c r="BE326" s="260" t="s">
        <v>3796</v>
      </c>
      <c r="BF326" s="252" t="s">
        <v>3797</v>
      </c>
      <c r="BG326" s="252" t="s">
        <v>1088</v>
      </c>
      <c r="BH326" s="252" t="s">
        <v>1082</v>
      </c>
      <c r="BI326" s="252" t="s">
        <v>3798</v>
      </c>
      <c r="BJ326" s="252" t="s">
        <v>1215</v>
      </c>
      <c r="BK326" s="254" t="s">
        <v>1131</v>
      </c>
      <c r="BL326" s="254" t="s">
        <v>1089</v>
      </c>
      <c r="BM326" s="254"/>
      <c r="BN326" s="271" t="s">
        <v>3799</v>
      </c>
      <c r="BO326" s="252"/>
      <c r="BP326" s="252"/>
      <c r="BQ326" s="270"/>
    </row>
    <row r="327" spans="1:69" s="272" customFormat="1" ht="121.8" hidden="1">
      <c r="A327" s="251" t="s">
        <v>1080</v>
      </c>
      <c r="B327" s="252" t="s">
        <v>3800</v>
      </c>
      <c r="C327" s="253" t="s">
        <v>631</v>
      </c>
      <c r="D327" s="254" t="s">
        <v>3801</v>
      </c>
      <c r="E327" s="254" t="s">
        <v>3802</v>
      </c>
      <c r="F327" s="254" t="s">
        <v>3803</v>
      </c>
      <c r="G327" s="255" t="s">
        <v>3804</v>
      </c>
      <c r="H327" s="256" t="s">
        <v>3805</v>
      </c>
      <c r="I327" s="257" t="s">
        <v>3776</v>
      </c>
      <c r="J327" s="254" t="s">
        <v>1202</v>
      </c>
      <c r="K327" s="254" t="s">
        <v>3806</v>
      </c>
      <c r="L327" s="254" t="s">
        <v>3807</v>
      </c>
      <c r="M327" s="255" t="s">
        <v>3808</v>
      </c>
      <c r="N327" s="258"/>
      <c r="O327" s="258" t="s">
        <v>1166</v>
      </c>
      <c r="P327" s="255"/>
      <c r="Q327" s="259" t="s">
        <v>895</v>
      </c>
      <c r="R327" s="252"/>
      <c r="S327" s="261" t="s">
        <v>225</v>
      </c>
      <c r="T327" s="262" t="s">
        <v>3809</v>
      </c>
      <c r="U327" s="263" t="s">
        <v>1077</v>
      </c>
      <c r="V327" s="264" t="s">
        <v>1077</v>
      </c>
      <c r="W327" s="264" t="s">
        <v>1078</v>
      </c>
      <c r="X327" s="264" t="s">
        <v>1077</v>
      </c>
      <c r="Y327" s="264" t="s">
        <v>1078</v>
      </c>
      <c r="Z327" s="264" t="s">
        <v>1077</v>
      </c>
      <c r="AA327" s="264" t="s">
        <v>1078</v>
      </c>
      <c r="AB327" s="264" t="s">
        <v>1077</v>
      </c>
      <c r="AC327" s="264" t="s">
        <v>1078</v>
      </c>
      <c r="AD327" s="264" t="s">
        <v>1077</v>
      </c>
      <c r="AE327" s="264" t="s">
        <v>1078</v>
      </c>
      <c r="AF327" s="264" t="s">
        <v>1077</v>
      </c>
      <c r="AG327" s="264" t="s">
        <v>1078</v>
      </c>
      <c r="AH327" s="264" t="s">
        <v>1077</v>
      </c>
      <c r="AI327" s="264" t="s">
        <v>1078</v>
      </c>
      <c r="AJ327" s="264" t="s">
        <v>1077</v>
      </c>
      <c r="AK327" s="264" t="s">
        <v>1077</v>
      </c>
      <c r="AL327" s="264" t="s">
        <v>1077</v>
      </c>
      <c r="AM327" s="264" t="s">
        <v>1077</v>
      </c>
      <c r="AN327" s="264" t="s">
        <v>1077</v>
      </c>
      <c r="AO327" s="264" t="s">
        <v>1077</v>
      </c>
      <c r="AP327" s="264" t="s">
        <v>1078</v>
      </c>
      <c r="AQ327" s="265" t="s">
        <v>1290</v>
      </c>
      <c r="AR327" s="265" t="s">
        <v>1248</v>
      </c>
      <c r="AS327" s="266"/>
      <c r="AT327" s="267" t="s">
        <v>287</v>
      </c>
      <c r="AU327" s="257" t="s">
        <v>3810</v>
      </c>
      <c r="AV327" s="253" t="s">
        <v>1080</v>
      </c>
      <c r="AW327" s="268" t="s">
        <v>3811</v>
      </c>
      <c r="AX327" s="253" t="s">
        <v>3812</v>
      </c>
      <c r="AY327" s="253" t="s">
        <v>1080</v>
      </c>
      <c r="AZ327" s="269"/>
      <c r="BA327" s="261" t="s">
        <v>1082</v>
      </c>
      <c r="BB327" s="252" t="s">
        <v>3813</v>
      </c>
      <c r="BC327" s="270" t="s">
        <v>3814</v>
      </c>
      <c r="BD327" s="261" t="s">
        <v>1085</v>
      </c>
      <c r="BE327" s="260" t="s">
        <v>3815</v>
      </c>
      <c r="BF327" s="252" t="s">
        <v>1677</v>
      </c>
      <c r="BG327" s="252" t="s">
        <v>1390</v>
      </c>
      <c r="BH327" s="252" t="s">
        <v>1082</v>
      </c>
      <c r="BI327" s="252" t="s">
        <v>3816</v>
      </c>
      <c r="BJ327" s="252" t="s">
        <v>1130</v>
      </c>
      <c r="BK327" s="254" t="s">
        <v>1131</v>
      </c>
      <c r="BL327" s="254" t="s">
        <v>1089</v>
      </c>
      <c r="BM327" s="254"/>
      <c r="BN327" s="271" t="s">
        <v>1835</v>
      </c>
      <c r="BO327" s="252" t="s">
        <v>3817</v>
      </c>
      <c r="BP327" s="252" t="s">
        <v>3818</v>
      </c>
      <c r="BQ327" s="270"/>
    </row>
    <row r="328" spans="1:69" s="272" customFormat="1" ht="121.8" hidden="1">
      <c r="A328" s="251" t="s">
        <v>1080</v>
      </c>
      <c r="B328" s="252" t="s">
        <v>3819</v>
      </c>
      <c r="C328" s="253" t="s">
        <v>631</v>
      </c>
      <c r="D328" s="254" t="s">
        <v>3801</v>
      </c>
      <c r="E328" s="254" t="s">
        <v>3820</v>
      </c>
      <c r="F328" s="254" t="s">
        <v>1221</v>
      </c>
      <c r="G328" s="255" t="s">
        <v>3821</v>
      </c>
      <c r="H328" s="256" t="s">
        <v>3805</v>
      </c>
      <c r="I328" s="257" t="s">
        <v>3776</v>
      </c>
      <c r="J328" s="254" t="s">
        <v>1202</v>
      </c>
      <c r="K328" s="254" t="s">
        <v>3822</v>
      </c>
      <c r="L328" s="254" t="s">
        <v>3168</v>
      </c>
      <c r="M328" s="255" t="s">
        <v>3823</v>
      </c>
      <c r="N328" s="258"/>
      <c r="O328" s="258" t="s">
        <v>1166</v>
      </c>
      <c r="P328" s="255"/>
      <c r="Q328" s="259" t="s">
        <v>895</v>
      </c>
      <c r="R328" s="252"/>
      <c r="S328" s="261" t="s">
        <v>225</v>
      </c>
      <c r="T328" s="262" t="s">
        <v>3824</v>
      </c>
      <c r="U328" s="263" t="s">
        <v>1077</v>
      </c>
      <c r="V328" s="264" t="s">
        <v>1077</v>
      </c>
      <c r="W328" s="264" t="s">
        <v>1078</v>
      </c>
      <c r="X328" s="264" t="s">
        <v>1077</v>
      </c>
      <c r="Y328" s="264" t="s">
        <v>1078</v>
      </c>
      <c r="Z328" s="264" t="s">
        <v>1077</v>
      </c>
      <c r="AA328" s="264" t="s">
        <v>1078</v>
      </c>
      <c r="AB328" s="264" t="s">
        <v>1077</v>
      </c>
      <c r="AC328" s="264" t="s">
        <v>1078</v>
      </c>
      <c r="AD328" s="264" t="s">
        <v>1077</v>
      </c>
      <c r="AE328" s="264" t="s">
        <v>1078</v>
      </c>
      <c r="AF328" s="264" t="s">
        <v>1077</v>
      </c>
      <c r="AG328" s="264" t="s">
        <v>1078</v>
      </c>
      <c r="AH328" s="264" t="s">
        <v>1077</v>
      </c>
      <c r="AI328" s="264" t="s">
        <v>1078</v>
      </c>
      <c r="AJ328" s="264" t="s">
        <v>1077</v>
      </c>
      <c r="AK328" s="264" t="s">
        <v>1077</v>
      </c>
      <c r="AL328" s="264" t="s">
        <v>1077</v>
      </c>
      <c r="AM328" s="264" t="s">
        <v>1077</v>
      </c>
      <c r="AN328" s="264" t="s">
        <v>1077</v>
      </c>
      <c r="AO328" s="264" t="s">
        <v>1077</v>
      </c>
      <c r="AP328" s="264" t="s">
        <v>1078</v>
      </c>
      <c r="AQ328" s="265" t="s">
        <v>1206</v>
      </c>
      <c r="AR328" s="265" t="s">
        <v>1195</v>
      </c>
      <c r="AS328" s="266"/>
      <c r="AT328" s="267" t="s">
        <v>287</v>
      </c>
      <c r="AU328" s="257" t="s">
        <v>3810</v>
      </c>
      <c r="AV328" s="253" t="s">
        <v>1080</v>
      </c>
      <c r="AW328" s="268" t="s">
        <v>3811</v>
      </c>
      <c r="AX328" s="253" t="s">
        <v>3812</v>
      </c>
      <c r="AY328" s="253" t="s">
        <v>1080</v>
      </c>
      <c r="AZ328" s="269"/>
      <c r="BA328" s="261" t="s">
        <v>1082</v>
      </c>
      <c r="BB328" s="252" t="s">
        <v>3825</v>
      </c>
      <c r="BC328" s="270" t="s">
        <v>3826</v>
      </c>
      <c r="BD328" s="261" t="s">
        <v>1085</v>
      </c>
      <c r="BE328" s="260" t="s">
        <v>3815</v>
      </c>
      <c r="BF328" s="252" t="s">
        <v>1677</v>
      </c>
      <c r="BG328" s="252" t="s">
        <v>1390</v>
      </c>
      <c r="BH328" s="252" t="s">
        <v>1082</v>
      </c>
      <c r="BI328" s="252" t="s">
        <v>3816</v>
      </c>
      <c r="BJ328" s="252" t="s">
        <v>1130</v>
      </c>
      <c r="BK328" s="254" t="s">
        <v>1131</v>
      </c>
      <c r="BL328" s="254" t="s">
        <v>1089</v>
      </c>
      <c r="BM328" s="254"/>
      <c r="BN328" s="271" t="s">
        <v>1835</v>
      </c>
      <c r="BO328" s="252" t="s">
        <v>3817</v>
      </c>
      <c r="BP328" s="252" t="s">
        <v>3818</v>
      </c>
      <c r="BQ328" s="270"/>
    </row>
    <row r="329" spans="1:69" s="272" customFormat="1" ht="121.8" hidden="1">
      <c r="A329" s="251" t="s">
        <v>1080</v>
      </c>
      <c r="B329" s="252" t="s">
        <v>3827</v>
      </c>
      <c r="C329" s="253" t="s">
        <v>631</v>
      </c>
      <c r="D329" s="254" t="s">
        <v>3801</v>
      </c>
      <c r="E329" s="254" t="s">
        <v>3828</v>
      </c>
      <c r="F329" s="254" t="s">
        <v>3829</v>
      </c>
      <c r="G329" s="255" t="s">
        <v>3830</v>
      </c>
      <c r="H329" s="255" t="s">
        <v>3831</v>
      </c>
      <c r="I329" s="257" t="s">
        <v>3776</v>
      </c>
      <c r="J329" s="254" t="s">
        <v>1202</v>
      </c>
      <c r="K329" s="254" t="s">
        <v>3832</v>
      </c>
      <c r="L329" s="254" t="s">
        <v>3833</v>
      </c>
      <c r="M329" s="255" t="s">
        <v>3834</v>
      </c>
      <c r="N329" s="258"/>
      <c r="O329" s="258" t="s">
        <v>1166</v>
      </c>
      <c r="P329" s="255"/>
      <c r="Q329" s="259" t="s">
        <v>895</v>
      </c>
      <c r="R329" s="252"/>
      <c r="S329" s="261" t="s">
        <v>225</v>
      </c>
      <c r="T329" s="262" t="s">
        <v>3835</v>
      </c>
      <c r="U329" s="263" t="s">
        <v>1077</v>
      </c>
      <c r="V329" s="264" t="s">
        <v>1077</v>
      </c>
      <c r="W329" s="264" t="s">
        <v>1078</v>
      </c>
      <c r="X329" s="264" t="s">
        <v>1077</v>
      </c>
      <c r="Y329" s="264" t="s">
        <v>1078</v>
      </c>
      <c r="Z329" s="264" t="s">
        <v>1077</v>
      </c>
      <c r="AA329" s="264" t="s">
        <v>1078</v>
      </c>
      <c r="AB329" s="264" t="s">
        <v>1077</v>
      </c>
      <c r="AC329" s="264" t="s">
        <v>1078</v>
      </c>
      <c r="AD329" s="264" t="s">
        <v>1077</v>
      </c>
      <c r="AE329" s="264" t="s">
        <v>1078</v>
      </c>
      <c r="AF329" s="264" t="s">
        <v>1077</v>
      </c>
      <c r="AG329" s="264" t="s">
        <v>1078</v>
      </c>
      <c r="AH329" s="264" t="s">
        <v>1077</v>
      </c>
      <c r="AI329" s="264" t="s">
        <v>1078</v>
      </c>
      <c r="AJ329" s="264" t="s">
        <v>1077</v>
      </c>
      <c r="AK329" s="264" t="s">
        <v>1077</v>
      </c>
      <c r="AL329" s="264" t="s">
        <v>1077</v>
      </c>
      <c r="AM329" s="264" t="s">
        <v>1077</v>
      </c>
      <c r="AN329" s="264" t="s">
        <v>1077</v>
      </c>
      <c r="AO329" s="264" t="s">
        <v>1077</v>
      </c>
      <c r="AP329" s="264" t="s">
        <v>1078</v>
      </c>
      <c r="AQ329" s="265" t="s">
        <v>1180</v>
      </c>
      <c r="AR329" s="265" t="s">
        <v>3836</v>
      </c>
      <c r="AS329" s="266"/>
      <c r="AT329" s="267" t="s">
        <v>287</v>
      </c>
      <c r="AU329" s="257" t="s">
        <v>3810</v>
      </c>
      <c r="AV329" s="253" t="s">
        <v>1080</v>
      </c>
      <c r="AW329" s="268" t="s">
        <v>3811</v>
      </c>
      <c r="AX329" s="253" t="s">
        <v>3812</v>
      </c>
      <c r="AY329" s="253" t="s">
        <v>1080</v>
      </c>
      <c r="AZ329" s="269"/>
      <c r="BA329" s="261" t="s">
        <v>1082</v>
      </c>
      <c r="BB329" s="252" t="s">
        <v>3837</v>
      </c>
      <c r="BC329" s="270" t="s">
        <v>3838</v>
      </c>
      <c r="BD329" s="261" t="s">
        <v>1085</v>
      </c>
      <c r="BE329" s="260" t="s">
        <v>3815</v>
      </c>
      <c r="BF329" s="252" t="s">
        <v>1677</v>
      </c>
      <c r="BG329" s="252" t="s">
        <v>1390</v>
      </c>
      <c r="BH329" s="252" t="s">
        <v>1082</v>
      </c>
      <c r="BI329" s="252" t="s">
        <v>3816</v>
      </c>
      <c r="BJ329" s="252" t="s">
        <v>1130</v>
      </c>
      <c r="BK329" s="254" t="s">
        <v>1131</v>
      </c>
      <c r="BL329" s="254" t="s">
        <v>1089</v>
      </c>
      <c r="BM329" s="254"/>
      <c r="BN329" s="271" t="s">
        <v>1835</v>
      </c>
      <c r="BO329" s="252" t="s">
        <v>3817</v>
      </c>
      <c r="BP329" s="252" t="s">
        <v>3818</v>
      </c>
      <c r="BQ329" s="270"/>
    </row>
    <row r="330" spans="1:69" s="272" customFormat="1" ht="121.8" hidden="1">
      <c r="A330" s="251" t="s">
        <v>1080</v>
      </c>
      <c r="B330" s="252" t="s">
        <v>3839</v>
      </c>
      <c r="C330" s="253" t="s">
        <v>631</v>
      </c>
      <c r="D330" s="254" t="s">
        <v>3801</v>
      </c>
      <c r="E330" s="254" t="s">
        <v>3840</v>
      </c>
      <c r="F330" s="254" t="s">
        <v>3841</v>
      </c>
      <c r="G330" s="255" t="s">
        <v>3842</v>
      </c>
      <c r="H330" s="256" t="s">
        <v>3805</v>
      </c>
      <c r="I330" s="257" t="s">
        <v>3776</v>
      </c>
      <c r="J330" s="254" t="s">
        <v>1202</v>
      </c>
      <c r="K330" s="254" t="s">
        <v>3843</v>
      </c>
      <c r="L330" s="254" t="s">
        <v>3844</v>
      </c>
      <c r="M330" s="255" t="s">
        <v>3845</v>
      </c>
      <c r="N330" s="258"/>
      <c r="O330" s="258" t="s">
        <v>1166</v>
      </c>
      <c r="P330" s="255"/>
      <c r="Q330" s="259" t="s">
        <v>895</v>
      </c>
      <c r="R330" s="252"/>
      <c r="S330" s="261" t="s">
        <v>225</v>
      </c>
      <c r="T330" s="262" t="s">
        <v>3846</v>
      </c>
      <c r="U330" s="263" t="s">
        <v>1077</v>
      </c>
      <c r="V330" s="264" t="s">
        <v>1077</v>
      </c>
      <c r="W330" s="264" t="s">
        <v>1078</v>
      </c>
      <c r="X330" s="264" t="s">
        <v>1077</v>
      </c>
      <c r="Y330" s="264" t="s">
        <v>1078</v>
      </c>
      <c r="Z330" s="264" t="s">
        <v>1077</v>
      </c>
      <c r="AA330" s="264" t="s">
        <v>1078</v>
      </c>
      <c r="AB330" s="264" t="s">
        <v>1077</v>
      </c>
      <c r="AC330" s="264" t="s">
        <v>1078</v>
      </c>
      <c r="AD330" s="264" t="s">
        <v>1077</v>
      </c>
      <c r="AE330" s="264" t="s">
        <v>1078</v>
      </c>
      <c r="AF330" s="264" t="s">
        <v>1077</v>
      </c>
      <c r="AG330" s="264" t="s">
        <v>1078</v>
      </c>
      <c r="AH330" s="264" t="s">
        <v>1077</v>
      </c>
      <c r="AI330" s="264" t="s">
        <v>1078</v>
      </c>
      <c r="AJ330" s="264" t="s">
        <v>1077</v>
      </c>
      <c r="AK330" s="264" t="s">
        <v>1077</v>
      </c>
      <c r="AL330" s="264" t="s">
        <v>1077</v>
      </c>
      <c r="AM330" s="264" t="s">
        <v>1077</v>
      </c>
      <c r="AN330" s="264" t="s">
        <v>1077</v>
      </c>
      <c r="AO330" s="264" t="s">
        <v>1077</v>
      </c>
      <c r="AP330" s="264" t="s">
        <v>1078</v>
      </c>
      <c r="AQ330" s="265" t="s">
        <v>1205</v>
      </c>
      <c r="AR330" s="265" t="s">
        <v>3836</v>
      </c>
      <c r="AS330" s="266"/>
      <c r="AT330" s="267" t="s">
        <v>287</v>
      </c>
      <c r="AU330" s="257" t="s">
        <v>3810</v>
      </c>
      <c r="AV330" s="253" t="s">
        <v>1080</v>
      </c>
      <c r="AW330" s="268" t="s">
        <v>3811</v>
      </c>
      <c r="AX330" s="253" t="s">
        <v>3812</v>
      </c>
      <c r="AY330" s="253" t="s">
        <v>1080</v>
      </c>
      <c r="AZ330" s="269"/>
      <c r="BA330" s="261" t="s">
        <v>1082</v>
      </c>
      <c r="BB330" s="252" t="s">
        <v>3847</v>
      </c>
      <c r="BC330" s="270" t="s">
        <v>3848</v>
      </c>
      <c r="BD330" s="261" t="s">
        <v>1085</v>
      </c>
      <c r="BE330" s="260" t="s">
        <v>3815</v>
      </c>
      <c r="BF330" s="252" t="s">
        <v>1677</v>
      </c>
      <c r="BG330" s="252" t="s">
        <v>1390</v>
      </c>
      <c r="BH330" s="252" t="s">
        <v>1082</v>
      </c>
      <c r="BI330" s="252" t="s">
        <v>3816</v>
      </c>
      <c r="BJ330" s="252" t="s">
        <v>1130</v>
      </c>
      <c r="BK330" s="254" t="s">
        <v>1131</v>
      </c>
      <c r="BL330" s="254" t="s">
        <v>1089</v>
      </c>
      <c r="BM330" s="254"/>
      <c r="BN330" s="271" t="s">
        <v>1835</v>
      </c>
      <c r="BO330" s="252" t="s">
        <v>3817</v>
      </c>
      <c r="BP330" s="252" t="s">
        <v>3818</v>
      </c>
      <c r="BQ330" s="270"/>
    </row>
    <row r="331" spans="1:69" s="272" customFormat="1" ht="121.8" hidden="1">
      <c r="A331" s="251" t="s">
        <v>1080</v>
      </c>
      <c r="B331" s="252" t="s">
        <v>3849</v>
      </c>
      <c r="C331" s="253" t="s">
        <v>631</v>
      </c>
      <c r="D331" s="254" t="s">
        <v>3801</v>
      </c>
      <c r="E331" s="254" t="s">
        <v>3840</v>
      </c>
      <c r="F331" s="254" t="s">
        <v>3850</v>
      </c>
      <c r="G331" s="255" t="s">
        <v>3851</v>
      </c>
      <c r="H331" s="255" t="s">
        <v>3831</v>
      </c>
      <c r="I331" s="257" t="s">
        <v>3776</v>
      </c>
      <c r="J331" s="254" t="s">
        <v>1202</v>
      </c>
      <c r="K331" s="254" t="s">
        <v>3843</v>
      </c>
      <c r="L331" s="254" t="s">
        <v>3852</v>
      </c>
      <c r="M331" s="255" t="s">
        <v>3853</v>
      </c>
      <c r="N331" s="258"/>
      <c r="O331" s="258" t="s">
        <v>1166</v>
      </c>
      <c r="P331" s="255"/>
      <c r="Q331" s="259" t="s">
        <v>895</v>
      </c>
      <c r="R331" s="252"/>
      <c r="S331" s="261" t="s">
        <v>225</v>
      </c>
      <c r="T331" s="262" t="s">
        <v>3854</v>
      </c>
      <c r="U331" s="263" t="s">
        <v>1077</v>
      </c>
      <c r="V331" s="264" t="s">
        <v>1077</v>
      </c>
      <c r="W331" s="264" t="s">
        <v>1078</v>
      </c>
      <c r="X331" s="264" t="s">
        <v>1077</v>
      </c>
      <c r="Y331" s="264" t="s">
        <v>1078</v>
      </c>
      <c r="Z331" s="264" t="s">
        <v>1077</v>
      </c>
      <c r="AA331" s="264" t="s">
        <v>1078</v>
      </c>
      <c r="AB331" s="264" t="s">
        <v>1077</v>
      </c>
      <c r="AC331" s="264" t="s">
        <v>1078</v>
      </c>
      <c r="AD331" s="264" t="s">
        <v>1077</v>
      </c>
      <c r="AE331" s="264" t="s">
        <v>1078</v>
      </c>
      <c r="AF331" s="264" t="s">
        <v>1077</v>
      </c>
      <c r="AG331" s="264" t="s">
        <v>1078</v>
      </c>
      <c r="AH331" s="264" t="s">
        <v>1077</v>
      </c>
      <c r="AI331" s="264" t="s">
        <v>1078</v>
      </c>
      <c r="AJ331" s="264" t="s">
        <v>1077</v>
      </c>
      <c r="AK331" s="264" t="s">
        <v>1077</v>
      </c>
      <c r="AL331" s="264" t="s">
        <v>1077</v>
      </c>
      <c r="AM331" s="264" t="s">
        <v>1077</v>
      </c>
      <c r="AN331" s="264" t="s">
        <v>1077</v>
      </c>
      <c r="AO331" s="264" t="s">
        <v>1077</v>
      </c>
      <c r="AP331" s="264" t="s">
        <v>1078</v>
      </c>
      <c r="AQ331" s="265" t="s">
        <v>1205</v>
      </c>
      <c r="AR331" s="265" t="s">
        <v>1340</v>
      </c>
      <c r="AS331" s="266"/>
      <c r="AT331" s="267" t="s">
        <v>287</v>
      </c>
      <c r="AU331" s="257" t="s">
        <v>3810</v>
      </c>
      <c r="AV331" s="253" t="s">
        <v>1080</v>
      </c>
      <c r="AW331" s="268" t="s">
        <v>3811</v>
      </c>
      <c r="AX331" s="253" t="s">
        <v>3812</v>
      </c>
      <c r="AY331" s="253" t="s">
        <v>1080</v>
      </c>
      <c r="AZ331" s="269"/>
      <c r="BA331" s="261" t="s">
        <v>1082</v>
      </c>
      <c r="BB331" s="252" t="s">
        <v>3855</v>
      </c>
      <c r="BC331" s="270" t="s">
        <v>3856</v>
      </c>
      <c r="BD331" s="261" t="s">
        <v>1085</v>
      </c>
      <c r="BE331" s="260" t="s">
        <v>3815</v>
      </c>
      <c r="BF331" s="252" t="s">
        <v>1677</v>
      </c>
      <c r="BG331" s="252" t="s">
        <v>1390</v>
      </c>
      <c r="BH331" s="252" t="s">
        <v>1082</v>
      </c>
      <c r="BI331" s="252" t="s">
        <v>3816</v>
      </c>
      <c r="BJ331" s="252" t="s">
        <v>1130</v>
      </c>
      <c r="BK331" s="254" t="s">
        <v>1131</v>
      </c>
      <c r="BL331" s="254" t="s">
        <v>1089</v>
      </c>
      <c r="BM331" s="254"/>
      <c r="BN331" s="271" t="s">
        <v>1835</v>
      </c>
      <c r="BO331" s="252" t="s">
        <v>3817</v>
      </c>
      <c r="BP331" s="252" t="s">
        <v>3818</v>
      </c>
      <c r="BQ331" s="270"/>
    </row>
    <row r="332" spans="1:69" s="272" customFormat="1" ht="121.8" hidden="1">
      <c r="A332" s="251" t="s">
        <v>1080</v>
      </c>
      <c r="B332" s="252" t="s">
        <v>3857</v>
      </c>
      <c r="C332" s="253" t="s">
        <v>631</v>
      </c>
      <c r="D332" s="254" t="s">
        <v>3801</v>
      </c>
      <c r="E332" s="254" t="s">
        <v>3840</v>
      </c>
      <c r="F332" s="254" t="s">
        <v>3858</v>
      </c>
      <c r="G332" s="255" t="s">
        <v>3859</v>
      </c>
      <c r="H332" s="256" t="s">
        <v>3805</v>
      </c>
      <c r="I332" s="257" t="s">
        <v>3776</v>
      </c>
      <c r="J332" s="254" t="s">
        <v>1202</v>
      </c>
      <c r="K332" s="254" t="s">
        <v>3843</v>
      </c>
      <c r="L332" s="254" t="s">
        <v>3860</v>
      </c>
      <c r="M332" s="255" t="s">
        <v>3861</v>
      </c>
      <c r="N332" s="258"/>
      <c r="O332" s="258" t="s">
        <v>1166</v>
      </c>
      <c r="P332" s="255"/>
      <c r="Q332" s="259" t="s">
        <v>895</v>
      </c>
      <c r="R332" s="252"/>
      <c r="S332" s="261" t="s">
        <v>225</v>
      </c>
      <c r="T332" s="262" t="s">
        <v>3862</v>
      </c>
      <c r="U332" s="263" t="s">
        <v>1077</v>
      </c>
      <c r="V332" s="264" t="s">
        <v>1077</v>
      </c>
      <c r="W332" s="264" t="s">
        <v>1078</v>
      </c>
      <c r="X332" s="264" t="s">
        <v>1077</v>
      </c>
      <c r="Y332" s="264" t="s">
        <v>1078</v>
      </c>
      <c r="Z332" s="264" t="s">
        <v>1077</v>
      </c>
      <c r="AA332" s="264" t="s">
        <v>1078</v>
      </c>
      <c r="AB332" s="264" t="s">
        <v>1077</v>
      </c>
      <c r="AC332" s="264" t="s">
        <v>1078</v>
      </c>
      <c r="AD332" s="264" t="s">
        <v>1077</v>
      </c>
      <c r="AE332" s="264" t="s">
        <v>1078</v>
      </c>
      <c r="AF332" s="264" t="s">
        <v>1077</v>
      </c>
      <c r="AG332" s="264" t="s">
        <v>1078</v>
      </c>
      <c r="AH332" s="264" t="s">
        <v>1077</v>
      </c>
      <c r="AI332" s="264" t="s">
        <v>1078</v>
      </c>
      <c r="AJ332" s="264" t="s">
        <v>1077</v>
      </c>
      <c r="AK332" s="264" t="s">
        <v>1077</v>
      </c>
      <c r="AL332" s="264" t="s">
        <v>1077</v>
      </c>
      <c r="AM332" s="264" t="s">
        <v>1077</v>
      </c>
      <c r="AN332" s="264" t="s">
        <v>1077</v>
      </c>
      <c r="AO332" s="264" t="s">
        <v>1077</v>
      </c>
      <c r="AP332" s="264" t="s">
        <v>1078</v>
      </c>
      <c r="AQ332" s="265" t="s">
        <v>1205</v>
      </c>
      <c r="AR332" s="265" t="s">
        <v>3836</v>
      </c>
      <c r="AS332" s="266"/>
      <c r="AT332" s="267" t="s">
        <v>287</v>
      </c>
      <c r="AU332" s="257" t="s">
        <v>3810</v>
      </c>
      <c r="AV332" s="253" t="s">
        <v>1080</v>
      </c>
      <c r="AW332" s="268" t="s">
        <v>3811</v>
      </c>
      <c r="AX332" s="253" t="s">
        <v>3812</v>
      </c>
      <c r="AY332" s="253" t="s">
        <v>1080</v>
      </c>
      <c r="AZ332" s="269"/>
      <c r="BA332" s="261" t="s">
        <v>1082</v>
      </c>
      <c r="BB332" s="252" t="s">
        <v>3863</v>
      </c>
      <c r="BC332" s="270" t="s">
        <v>3864</v>
      </c>
      <c r="BD332" s="261" t="s">
        <v>1085</v>
      </c>
      <c r="BE332" s="260" t="s">
        <v>3815</v>
      </c>
      <c r="BF332" s="252" t="s">
        <v>1677</v>
      </c>
      <c r="BG332" s="252" t="s">
        <v>1390</v>
      </c>
      <c r="BH332" s="252" t="s">
        <v>1082</v>
      </c>
      <c r="BI332" s="252" t="s">
        <v>3816</v>
      </c>
      <c r="BJ332" s="252" t="s">
        <v>1130</v>
      </c>
      <c r="BK332" s="254" t="s">
        <v>1131</v>
      </c>
      <c r="BL332" s="254" t="s">
        <v>1089</v>
      </c>
      <c r="BM332" s="254"/>
      <c r="BN332" s="271" t="s">
        <v>1835</v>
      </c>
      <c r="BO332" s="252" t="s">
        <v>3817</v>
      </c>
      <c r="BP332" s="252" t="s">
        <v>3818</v>
      </c>
      <c r="BQ332" s="270"/>
    </row>
    <row r="333" spans="1:69" s="272" customFormat="1" ht="121.8" hidden="1">
      <c r="A333" s="251" t="s">
        <v>1080</v>
      </c>
      <c r="B333" s="252" t="s">
        <v>3865</v>
      </c>
      <c r="C333" s="253" t="s">
        <v>631</v>
      </c>
      <c r="D333" s="254" t="s">
        <v>3801</v>
      </c>
      <c r="E333" s="254" t="s">
        <v>3840</v>
      </c>
      <c r="F333" s="254" t="s">
        <v>3858</v>
      </c>
      <c r="G333" s="255" t="s">
        <v>3866</v>
      </c>
      <c r="H333" s="255" t="s">
        <v>3831</v>
      </c>
      <c r="I333" s="257" t="s">
        <v>3776</v>
      </c>
      <c r="J333" s="254" t="s">
        <v>1202</v>
      </c>
      <c r="K333" s="254" t="s">
        <v>3843</v>
      </c>
      <c r="L333" s="254" t="s">
        <v>3860</v>
      </c>
      <c r="M333" s="255" t="s">
        <v>3867</v>
      </c>
      <c r="N333" s="258"/>
      <c r="O333" s="258" t="s">
        <v>1166</v>
      </c>
      <c r="P333" s="255"/>
      <c r="Q333" s="259" t="s">
        <v>895</v>
      </c>
      <c r="R333" s="252"/>
      <c r="S333" s="261" t="s">
        <v>225</v>
      </c>
      <c r="T333" s="262" t="s">
        <v>3868</v>
      </c>
      <c r="U333" s="263" t="s">
        <v>1077</v>
      </c>
      <c r="V333" s="264" t="s">
        <v>1077</v>
      </c>
      <c r="W333" s="264" t="s">
        <v>1078</v>
      </c>
      <c r="X333" s="264" t="s">
        <v>1077</v>
      </c>
      <c r="Y333" s="264" t="s">
        <v>1078</v>
      </c>
      <c r="Z333" s="264" t="s">
        <v>1077</v>
      </c>
      <c r="AA333" s="264" t="s">
        <v>1078</v>
      </c>
      <c r="AB333" s="264" t="s">
        <v>1077</v>
      </c>
      <c r="AC333" s="264" t="s">
        <v>1078</v>
      </c>
      <c r="AD333" s="264" t="s">
        <v>1077</v>
      </c>
      <c r="AE333" s="264" t="s">
        <v>1078</v>
      </c>
      <c r="AF333" s="264" t="s">
        <v>1077</v>
      </c>
      <c r="AG333" s="264" t="s">
        <v>1078</v>
      </c>
      <c r="AH333" s="264" t="s">
        <v>1077</v>
      </c>
      <c r="AI333" s="264" t="s">
        <v>1078</v>
      </c>
      <c r="AJ333" s="264" t="s">
        <v>1077</v>
      </c>
      <c r="AK333" s="264" t="s">
        <v>1077</v>
      </c>
      <c r="AL333" s="264" t="s">
        <v>1077</v>
      </c>
      <c r="AM333" s="264" t="s">
        <v>1077</v>
      </c>
      <c r="AN333" s="264" t="s">
        <v>1077</v>
      </c>
      <c r="AO333" s="264" t="s">
        <v>1077</v>
      </c>
      <c r="AP333" s="264" t="s">
        <v>1078</v>
      </c>
      <c r="AQ333" s="265" t="s">
        <v>1147</v>
      </c>
      <c r="AR333" s="265" t="s">
        <v>1205</v>
      </c>
      <c r="AS333" s="266"/>
      <c r="AT333" s="267" t="s">
        <v>287</v>
      </c>
      <c r="AU333" s="257" t="s">
        <v>3810</v>
      </c>
      <c r="AV333" s="253" t="s">
        <v>1080</v>
      </c>
      <c r="AW333" s="268" t="s">
        <v>3811</v>
      </c>
      <c r="AX333" s="253" t="s">
        <v>3812</v>
      </c>
      <c r="AY333" s="253" t="s">
        <v>1080</v>
      </c>
      <c r="AZ333" s="269"/>
      <c r="BA333" s="261" t="s">
        <v>1082</v>
      </c>
      <c r="BB333" s="252" t="s">
        <v>3869</v>
      </c>
      <c r="BC333" s="270" t="s">
        <v>3870</v>
      </c>
      <c r="BD333" s="261" t="s">
        <v>1085</v>
      </c>
      <c r="BE333" s="260" t="s">
        <v>3815</v>
      </c>
      <c r="BF333" s="252" t="s">
        <v>1677</v>
      </c>
      <c r="BG333" s="252" t="s">
        <v>1390</v>
      </c>
      <c r="BH333" s="252" t="s">
        <v>1082</v>
      </c>
      <c r="BI333" s="252" t="s">
        <v>3816</v>
      </c>
      <c r="BJ333" s="252" t="s">
        <v>1130</v>
      </c>
      <c r="BK333" s="254" t="s">
        <v>1131</v>
      </c>
      <c r="BL333" s="254" t="s">
        <v>1089</v>
      </c>
      <c r="BM333" s="254"/>
      <c r="BN333" s="271" t="s">
        <v>1835</v>
      </c>
      <c r="BO333" s="252" t="s">
        <v>3817</v>
      </c>
      <c r="BP333" s="252" t="s">
        <v>3818</v>
      </c>
      <c r="BQ333" s="270"/>
    </row>
    <row r="334" spans="1:69" s="272" customFormat="1" ht="121.8" hidden="1">
      <c r="A334" s="251" t="s">
        <v>1080</v>
      </c>
      <c r="B334" s="252" t="s">
        <v>3871</v>
      </c>
      <c r="C334" s="253" t="s">
        <v>631</v>
      </c>
      <c r="D334" s="254" t="s">
        <v>3801</v>
      </c>
      <c r="E334" s="254" t="s">
        <v>3802</v>
      </c>
      <c r="F334" s="254" t="s">
        <v>3872</v>
      </c>
      <c r="G334" s="255" t="s">
        <v>3873</v>
      </c>
      <c r="H334" s="256" t="s">
        <v>3805</v>
      </c>
      <c r="I334" s="257" t="s">
        <v>3776</v>
      </c>
      <c r="J334" s="254" t="s">
        <v>1202</v>
      </c>
      <c r="K334" s="254" t="s">
        <v>3806</v>
      </c>
      <c r="L334" s="254" t="s">
        <v>3874</v>
      </c>
      <c r="M334" s="255" t="s">
        <v>3875</v>
      </c>
      <c r="N334" s="258"/>
      <c r="O334" s="258" t="s">
        <v>1166</v>
      </c>
      <c r="P334" s="255"/>
      <c r="Q334" s="259" t="s">
        <v>895</v>
      </c>
      <c r="R334" s="252"/>
      <c r="S334" s="261" t="s">
        <v>225</v>
      </c>
      <c r="T334" s="262" t="s">
        <v>3876</v>
      </c>
      <c r="U334" s="263" t="s">
        <v>1077</v>
      </c>
      <c r="V334" s="264" t="s">
        <v>1077</v>
      </c>
      <c r="W334" s="264" t="s">
        <v>1078</v>
      </c>
      <c r="X334" s="264" t="s">
        <v>1077</v>
      </c>
      <c r="Y334" s="264" t="s">
        <v>1078</v>
      </c>
      <c r="Z334" s="264" t="s">
        <v>1077</v>
      </c>
      <c r="AA334" s="264" t="s">
        <v>1078</v>
      </c>
      <c r="AB334" s="264" t="s">
        <v>1077</v>
      </c>
      <c r="AC334" s="264" t="s">
        <v>1078</v>
      </c>
      <c r="AD334" s="264" t="s">
        <v>1077</v>
      </c>
      <c r="AE334" s="264" t="s">
        <v>1078</v>
      </c>
      <c r="AF334" s="264" t="s">
        <v>1077</v>
      </c>
      <c r="AG334" s="264" t="s">
        <v>1078</v>
      </c>
      <c r="AH334" s="264" t="s">
        <v>1077</v>
      </c>
      <c r="AI334" s="264" t="s">
        <v>1078</v>
      </c>
      <c r="AJ334" s="264" t="s">
        <v>1077</v>
      </c>
      <c r="AK334" s="264" t="s">
        <v>1077</v>
      </c>
      <c r="AL334" s="264" t="s">
        <v>1077</v>
      </c>
      <c r="AM334" s="264" t="s">
        <v>1077</v>
      </c>
      <c r="AN334" s="264" t="s">
        <v>1077</v>
      </c>
      <c r="AO334" s="264" t="s">
        <v>1077</v>
      </c>
      <c r="AP334" s="264" t="s">
        <v>1078</v>
      </c>
      <c r="AQ334" s="265" t="s">
        <v>1248</v>
      </c>
      <c r="AR334" s="265" t="s">
        <v>3836</v>
      </c>
      <c r="AS334" s="266"/>
      <c r="AT334" s="267" t="s">
        <v>287</v>
      </c>
      <c r="AU334" s="257" t="s">
        <v>3810</v>
      </c>
      <c r="AV334" s="253" t="s">
        <v>1080</v>
      </c>
      <c r="AW334" s="268" t="s">
        <v>3811</v>
      </c>
      <c r="AX334" s="253" t="s">
        <v>3812</v>
      </c>
      <c r="AY334" s="253" t="s">
        <v>1080</v>
      </c>
      <c r="AZ334" s="269"/>
      <c r="BA334" s="261" t="s">
        <v>1082</v>
      </c>
      <c r="BB334" s="252" t="s">
        <v>3877</v>
      </c>
      <c r="BC334" s="270" t="s">
        <v>3878</v>
      </c>
      <c r="BD334" s="261" t="s">
        <v>1085</v>
      </c>
      <c r="BE334" s="260" t="s">
        <v>3815</v>
      </c>
      <c r="BF334" s="252" t="s">
        <v>1677</v>
      </c>
      <c r="BG334" s="252" t="s">
        <v>1390</v>
      </c>
      <c r="BH334" s="252" t="s">
        <v>1082</v>
      </c>
      <c r="BI334" s="252" t="s">
        <v>3816</v>
      </c>
      <c r="BJ334" s="252" t="s">
        <v>1130</v>
      </c>
      <c r="BK334" s="254" t="s">
        <v>1131</v>
      </c>
      <c r="BL334" s="254" t="s">
        <v>1089</v>
      </c>
      <c r="BM334" s="254"/>
      <c r="BN334" s="271" t="s">
        <v>1835</v>
      </c>
      <c r="BO334" s="252" t="s">
        <v>3817</v>
      </c>
      <c r="BP334" s="252" t="s">
        <v>3818</v>
      </c>
      <c r="BQ334" s="270"/>
    </row>
    <row r="335" spans="1:69" s="272" customFormat="1" ht="121.8" hidden="1">
      <c r="A335" s="251" t="s">
        <v>1080</v>
      </c>
      <c r="B335" s="252" t="s">
        <v>3879</v>
      </c>
      <c r="C335" s="253" t="s">
        <v>631</v>
      </c>
      <c r="D335" s="254" t="s">
        <v>3801</v>
      </c>
      <c r="E335" s="254" t="s">
        <v>3802</v>
      </c>
      <c r="F335" s="254" t="s">
        <v>3880</v>
      </c>
      <c r="G335" s="255" t="s">
        <v>3881</v>
      </c>
      <c r="H335" s="255" t="s">
        <v>3831</v>
      </c>
      <c r="I335" s="257" t="s">
        <v>3776</v>
      </c>
      <c r="J335" s="254" t="s">
        <v>1202</v>
      </c>
      <c r="K335" s="254" t="s">
        <v>3806</v>
      </c>
      <c r="L335" s="254" t="s">
        <v>3882</v>
      </c>
      <c r="M335" s="255" t="s">
        <v>3883</v>
      </c>
      <c r="N335" s="258"/>
      <c r="O335" s="258" t="s">
        <v>1166</v>
      </c>
      <c r="P335" s="255"/>
      <c r="Q335" s="259" t="s">
        <v>895</v>
      </c>
      <c r="R335" s="252"/>
      <c r="S335" s="261" t="s">
        <v>225</v>
      </c>
      <c r="T335" s="262" t="s">
        <v>3884</v>
      </c>
      <c r="U335" s="263" t="s">
        <v>1077</v>
      </c>
      <c r="V335" s="264" t="s">
        <v>1077</v>
      </c>
      <c r="W335" s="264" t="s">
        <v>1078</v>
      </c>
      <c r="X335" s="264" t="s">
        <v>1077</v>
      </c>
      <c r="Y335" s="264" t="s">
        <v>1078</v>
      </c>
      <c r="Z335" s="264" t="s">
        <v>1077</v>
      </c>
      <c r="AA335" s="264" t="s">
        <v>1078</v>
      </c>
      <c r="AB335" s="264" t="s">
        <v>1077</v>
      </c>
      <c r="AC335" s="264" t="s">
        <v>1078</v>
      </c>
      <c r="AD335" s="264" t="s">
        <v>1077</v>
      </c>
      <c r="AE335" s="264" t="s">
        <v>1078</v>
      </c>
      <c r="AF335" s="264" t="s">
        <v>1077</v>
      </c>
      <c r="AG335" s="264" t="s">
        <v>1078</v>
      </c>
      <c r="AH335" s="264" t="s">
        <v>1077</v>
      </c>
      <c r="AI335" s="264" t="s">
        <v>1078</v>
      </c>
      <c r="AJ335" s="264" t="s">
        <v>1077</v>
      </c>
      <c r="AK335" s="264" t="s">
        <v>1077</v>
      </c>
      <c r="AL335" s="264" t="s">
        <v>1077</v>
      </c>
      <c r="AM335" s="264" t="s">
        <v>1077</v>
      </c>
      <c r="AN335" s="264" t="s">
        <v>1077</v>
      </c>
      <c r="AO335" s="264" t="s">
        <v>1077</v>
      </c>
      <c r="AP335" s="264" t="s">
        <v>1078</v>
      </c>
      <c r="AQ335" s="265" t="s">
        <v>1248</v>
      </c>
      <c r="AR335" s="265" t="s">
        <v>3836</v>
      </c>
      <c r="AS335" s="266"/>
      <c r="AT335" s="267" t="s">
        <v>287</v>
      </c>
      <c r="AU335" s="257" t="s">
        <v>3810</v>
      </c>
      <c r="AV335" s="253" t="s">
        <v>1080</v>
      </c>
      <c r="AW335" s="268" t="s">
        <v>3811</v>
      </c>
      <c r="AX335" s="253" t="s">
        <v>3812</v>
      </c>
      <c r="AY335" s="253" t="s">
        <v>1080</v>
      </c>
      <c r="AZ335" s="269"/>
      <c r="BA335" s="261" t="s">
        <v>1082</v>
      </c>
      <c r="BB335" s="252" t="s">
        <v>3885</v>
      </c>
      <c r="BC335" s="270" t="s">
        <v>3886</v>
      </c>
      <c r="BD335" s="261" t="s">
        <v>1085</v>
      </c>
      <c r="BE335" s="260" t="s">
        <v>3815</v>
      </c>
      <c r="BF335" s="252" t="s">
        <v>1677</v>
      </c>
      <c r="BG335" s="252" t="s">
        <v>1390</v>
      </c>
      <c r="BH335" s="252" t="s">
        <v>1082</v>
      </c>
      <c r="BI335" s="252" t="s">
        <v>3816</v>
      </c>
      <c r="BJ335" s="252" t="s">
        <v>1130</v>
      </c>
      <c r="BK335" s="254" t="s">
        <v>1131</v>
      </c>
      <c r="BL335" s="254" t="s">
        <v>1089</v>
      </c>
      <c r="BM335" s="254"/>
      <c r="BN335" s="271" t="s">
        <v>1835</v>
      </c>
      <c r="BO335" s="252" t="s">
        <v>3817</v>
      </c>
      <c r="BP335" s="252" t="s">
        <v>3818</v>
      </c>
      <c r="BQ335" s="270"/>
    </row>
    <row r="336" spans="1:69" s="272" customFormat="1" ht="121.8" hidden="1">
      <c r="A336" s="251" t="s">
        <v>1080</v>
      </c>
      <c r="B336" s="252" t="s">
        <v>3887</v>
      </c>
      <c r="C336" s="253" t="s">
        <v>631</v>
      </c>
      <c r="D336" s="254" t="s">
        <v>3801</v>
      </c>
      <c r="E336" s="254" t="s">
        <v>3820</v>
      </c>
      <c r="F336" s="254" t="s">
        <v>3888</v>
      </c>
      <c r="G336" s="255" t="s">
        <v>3889</v>
      </c>
      <c r="H336" s="256" t="s">
        <v>3805</v>
      </c>
      <c r="I336" s="257" t="s">
        <v>3776</v>
      </c>
      <c r="J336" s="254" t="s">
        <v>1202</v>
      </c>
      <c r="K336" s="254" t="s">
        <v>3822</v>
      </c>
      <c r="L336" s="254" t="s">
        <v>3890</v>
      </c>
      <c r="M336" s="255" t="s">
        <v>3891</v>
      </c>
      <c r="N336" s="258"/>
      <c r="O336" s="258" t="s">
        <v>1166</v>
      </c>
      <c r="P336" s="255"/>
      <c r="Q336" s="259" t="s">
        <v>895</v>
      </c>
      <c r="R336" s="252"/>
      <c r="S336" s="261" t="s">
        <v>225</v>
      </c>
      <c r="T336" s="262" t="s">
        <v>3892</v>
      </c>
      <c r="U336" s="263" t="s">
        <v>1077</v>
      </c>
      <c r="V336" s="264" t="s">
        <v>1077</v>
      </c>
      <c r="W336" s="264" t="s">
        <v>1078</v>
      </c>
      <c r="X336" s="264" t="s">
        <v>1077</v>
      </c>
      <c r="Y336" s="264" t="s">
        <v>1078</v>
      </c>
      <c r="Z336" s="264" t="s">
        <v>1077</v>
      </c>
      <c r="AA336" s="264" t="s">
        <v>1078</v>
      </c>
      <c r="AB336" s="264" t="s">
        <v>1077</v>
      </c>
      <c r="AC336" s="264" t="s">
        <v>1078</v>
      </c>
      <c r="AD336" s="264" t="s">
        <v>1077</v>
      </c>
      <c r="AE336" s="264" t="s">
        <v>1078</v>
      </c>
      <c r="AF336" s="264" t="s">
        <v>1077</v>
      </c>
      <c r="AG336" s="264" t="s">
        <v>1078</v>
      </c>
      <c r="AH336" s="264" t="s">
        <v>1077</v>
      </c>
      <c r="AI336" s="264" t="s">
        <v>1078</v>
      </c>
      <c r="AJ336" s="264" t="s">
        <v>1077</v>
      </c>
      <c r="AK336" s="264" t="s">
        <v>1077</v>
      </c>
      <c r="AL336" s="264" t="s">
        <v>1077</v>
      </c>
      <c r="AM336" s="264" t="s">
        <v>1077</v>
      </c>
      <c r="AN336" s="264" t="s">
        <v>1077</v>
      </c>
      <c r="AO336" s="264" t="s">
        <v>1077</v>
      </c>
      <c r="AP336" s="264" t="s">
        <v>1078</v>
      </c>
      <c r="AQ336" s="265" t="s">
        <v>1206</v>
      </c>
      <c r="AR336" s="265" t="s">
        <v>1195</v>
      </c>
      <c r="AS336" s="266"/>
      <c r="AT336" s="267" t="s">
        <v>287</v>
      </c>
      <c r="AU336" s="257" t="s">
        <v>3810</v>
      </c>
      <c r="AV336" s="253" t="s">
        <v>1080</v>
      </c>
      <c r="AW336" s="268" t="s">
        <v>3811</v>
      </c>
      <c r="AX336" s="253" t="s">
        <v>3812</v>
      </c>
      <c r="AY336" s="253" t="s">
        <v>1080</v>
      </c>
      <c r="AZ336" s="269"/>
      <c r="BA336" s="261" t="s">
        <v>1082</v>
      </c>
      <c r="BB336" s="252" t="s">
        <v>3893</v>
      </c>
      <c r="BC336" s="270" t="s">
        <v>3894</v>
      </c>
      <c r="BD336" s="261" t="s">
        <v>1085</v>
      </c>
      <c r="BE336" s="260" t="s">
        <v>3815</v>
      </c>
      <c r="BF336" s="252" t="s">
        <v>1677</v>
      </c>
      <c r="BG336" s="252" t="s">
        <v>1390</v>
      </c>
      <c r="BH336" s="252" t="s">
        <v>1082</v>
      </c>
      <c r="BI336" s="252" t="s">
        <v>3816</v>
      </c>
      <c r="BJ336" s="252" t="s">
        <v>1130</v>
      </c>
      <c r="BK336" s="254" t="s">
        <v>1131</v>
      </c>
      <c r="BL336" s="254" t="s">
        <v>1089</v>
      </c>
      <c r="BM336" s="254"/>
      <c r="BN336" s="271" t="s">
        <v>1835</v>
      </c>
      <c r="BO336" s="252" t="s">
        <v>3817</v>
      </c>
      <c r="BP336" s="252" t="s">
        <v>3818</v>
      </c>
      <c r="BQ336" s="270"/>
    </row>
    <row r="337" spans="1:69" s="272" customFormat="1" ht="121.8" hidden="1">
      <c r="A337" s="251" t="s">
        <v>1080</v>
      </c>
      <c r="B337" s="252" t="s">
        <v>640</v>
      </c>
      <c r="C337" s="253" t="s">
        <v>631</v>
      </c>
      <c r="D337" s="254" t="s">
        <v>641</v>
      </c>
      <c r="E337" s="254" t="s">
        <v>642</v>
      </c>
      <c r="F337" s="254"/>
      <c r="G337" s="255" t="s">
        <v>3895</v>
      </c>
      <c r="H337" s="256" t="s">
        <v>3896</v>
      </c>
      <c r="I337" s="257" t="s">
        <v>3776</v>
      </c>
      <c r="J337" s="254" t="s">
        <v>3897</v>
      </c>
      <c r="K337" s="254" t="s">
        <v>3898</v>
      </c>
      <c r="L337" s="254"/>
      <c r="M337" s="255" t="s">
        <v>3899</v>
      </c>
      <c r="N337" s="258" t="s">
        <v>1122</v>
      </c>
      <c r="O337" s="258"/>
      <c r="P337" s="255"/>
      <c r="Q337" s="259" t="s">
        <v>225</v>
      </c>
      <c r="R337" s="260" t="s">
        <v>3900</v>
      </c>
      <c r="S337" s="261" t="s">
        <v>1124</v>
      </c>
      <c r="T337" s="273"/>
      <c r="U337" s="263" t="s">
        <v>1078</v>
      </c>
      <c r="V337" s="264" t="s">
        <v>1078</v>
      </c>
      <c r="W337" s="264" t="s">
        <v>1077</v>
      </c>
      <c r="X337" s="264" t="s">
        <v>1078</v>
      </c>
      <c r="Y337" s="264" t="s">
        <v>1077</v>
      </c>
      <c r="Z337" s="264" t="s">
        <v>1078</v>
      </c>
      <c r="AA337" s="264" t="s">
        <v>1077</v>
      </c>
      <c r="AB337" s="264" t="s">
        <v>1078</v>
      </c>
      <c r="AC337" s="264" t="s">
        <v>1077</v>
      </c>
      <c r="AD337" s="264" t="s">
        <v>1078</v>
      </c>
      <c r="AE337" s="264" t="s">
        <v>1077</v>
      </c>
      <c r="AF337" s="264" t="s">
        <v>1078</v>
      </c>
      <c r="AG337" s="264" t="s">
        <v>1077</v>
      </c>
      <c r="AH337" s="264" t="s">
        <v>1078</v>
      </c>
      <c r="AI337" s="264" t="s">
        <v>1077</v>
      </c>
      <c r="AJ337" s="264" t="s">
        <v>1077</v>
      </c>
      <c r="AK337" s="264" t="s">
        <v>1078</v>
      </c>
      <c r="AL337" s="264" t="s">
        <v>1077</v>
      </c>
      <c r="AM337" s="264" t="s">
        <v>1077</v>
      </c>
      <c r="AN337" s="264" t="s">
        <v>1077</v>
      </c>
      <c r="AO337" s="264" t="s">
        <v>1077</v>
      </c>
      <c r="AP337" s="264" t="s">
        <v>1077</v>
      </c>
      <c r="AQ337" s="265"/>
      <c r="AR337" s="265"/>
      <c r="AS337" s="266"/>
      <c r="AT337" s="267" t="s">
        <v>222</v>
      </c>
      <c r="AU337" s="257" t="s">
        <v>1079</v>
      </c>
      <c r="AV337" s="253" t="s">
        <v>1080</v>
      </c>
      <c r="AW337" s="268" t="s">
        <v>3901</v>
      </c>
      <c r="AX337" s="253"/>
      <c r="AY337" s="253"/>
      <c r="AZ337" s="269"/>
      <c r="BA337" s="261" t="s">
        <v>1082</v>
      </c>
      <c r="BB337" s="252" t="s">
        <v>3902</v>
      </c>
      <c r="BC337" s="270" t="s">
        <v>3903</v>
      </c>
      <c r="BD337" s="261" t="s">
        <v>1085</v>
      </c>
      <c r="BE337" s="260" t="s">
        <v>3904</v>
      </c>
      <c r="BF337" s="252" t="s">
        <v>3905</v>
      </c>
      <c r="BG337" s="252" t="s">
        <v>1088</v>
      </c>
      <c r="BH337" s="252" t="s">
        <v>1082</v>
      </c>
      <c r="BI337" s="252" t="s">
        <v>3906</v>
      </c>
      <c r="BJ337" s="252" t="s">
        <v>1130</v>
      </c>
      <c r="BK337" s="254" t="s">
        <v>1131</v>
      </c>
      <c r="BL337" s="254" t="s">
        <v>1154</v>
      </c>
      <c r="BM337" s="254"/>
      <c r="BN337" s="271" t="s">
        <v>2827</v>
      </c>
      <c r="BO337" s="252"/>
      <c r="BP337" s="252"/>
      <c r="BQ337" s="270"/>
    </row>
    <row r="338" spans="1:69" s="272" customFormat="1" ht="139.19999999999999" hidden="1">
      <c r="A338" s="251" t="s">
        <v>1068</v>
      </c>
      <c r="B338" s="252" t="s">
        <v>3907</v>
      </c>
      <c r="C338" s="253" t="s">
        <v>631</v>
      </c>
      <c r="D338" s="254" t="s">
        <v>3908</v>
      </c>
      <c r="E338" s="254"/>
      <c r="F338" s="254"/>
      <c r="G338" s="255"/>
      <c r="H338" s="255"/>
      <c r="I338" s="257" t="s">
        <v>3776</v>
      </c>
      <c r="J338" s="254" t="s">
        <v>3909</v>
      </c>
      <c r="K338" s="254"/>
      <c r="L338" s="254"/>
      <c r="M338" s="255"/>
      <c r="N338" s="258" t="s">
        <v>1122</v>
      </c>
      <c r="O338" s="258" t="s">
        <v>1166</v>
      </c>
      <c r="P338" s="255"/>
      <c r="Q338" s="259" t="s">
        <v>225</v>
      </c>
      <c r="R338" s="260" t="s">
        <v>3910</v>
      </c>
      <c r="S338" s="261" t="s">
        <v>225</v>
      </c>
      <c r="T338" s="262" t="s">
        <v>3910</v>
      </c>
      <c r="U338" s="263" t="s">
        <v>1077</v>
      </c>
      <c r="V338" s="264" t="s">
        <v>1078</v>
      </c>
      <c r="W338" s="264" t="s">
        <v>1078</v>
      </c>
      <c r="X338" s="264" t="s">
        <v>1077</v>
      </c>
      <c r="Y338" s="264" t="s">
        <v>1077</v>
      </c>
      <c r="Z338" s="264" t="s">
        <v>1077</v>
      </c>
      <c r="AA338" s="264" t="s">
        <v>1077</v>
      </c>
      <c r="AB338" s="264" t="s">
        <v>1077</v>
      </c>
      <c r="AC338" s="264" t="s">
        <v>1077</v>
      </c>
      <c r="AD338" s="264" t="s">
        <v>1077</v>
      </c>
      <c r="AE338" s="264" t="s">
        <v>1077</v>
      </c>
      <c r="AF338" s="264" t="s">
        <v>1077</v>
      </c>
      <c r="AG338" s="264" t="s">
        <v>1077</v>
      </c>
      <c r="AH338" s="264" t="s">
        <v>1077</v>
      </c>
      <c r="AI338" s="264" t="s">
        <v>1077</v>
      </c>
      <c r="AJ338" s="264" t="s">
        <v>1077</v>
      </c>
      <c r="AK338" s="264" t="s">
        <v>1077</v>
      </c>
      <c r="AL338" s="264" t="s">
        <v>1077</v>
      </c>
      <c r="AM338" s="264" t="s">
        <v>1077</v>
      </c>
      <c r="AN338" s="264" t="s">
        <v>1077</v>
      </c>
      <c r="AO338" s="264" t="s">
        <v>1077</v>
      </c>
      <c r="AP338" s="264" t="s">
        <v>1077</v>
      </c>
      <c r="AQ338" s="265"/>
      <c r="AR338" s="265"/>
      <c r="AS338" s="266"/>
      <c r="AT338" s="267" t="s">
        <v>287</v>
      </c>
      <c r="AU338" s="257" t="s">
        <v>3911</v>
      </c>
      <c r="AV338" s="253" t="s">
        <v>1080</v>
      </c>
      <c r="AW338" s="268"/>
      <c r="AX338" s="253" t="s">
        <v>3912</v>
      </c>
      <c r="AY338" s="253" t="s">
        <v>1080</v>
      </c>
      <c r="AZ338" s="269"/>
      <c r="BA338" s="261" t="s">
        <v>1082</v>
      </c>
      <c r="BB338" s="252" t="s">
        <v>3913</v>
      </c>
      <c r="BC338" s="270" t="s">
        <v>3914</v>
      </c>
      <c r="BD338" s="261" t="s">
        <v>1975</v>
      </c>
      <c r="BE338" s="252" t="s">
        <v>108</v>
      </c>
      <c r="BF338" s="252"/>
      <c r="BG338" s="252" t="s">
        <v>1390</v>
      </c>
      <c r="BH338" s="252" t="s">
        <v>1082</v>
      </c>
      <c r="BI338" s="252" t="s">
        <v>3915</v>
      </c>
      <c r="BJ338" s="252" t="s">
        <v>1215</v>
      </c>
      <c r="BK338" s="254" t="s">
        <v>1131</v>
      </c>
      <c r="BL338" s="254" t="s">
        <v>1090</v>
      </c>
      <c r="BM338" s="254" t="s">
        <v>1457</v>
      </c>
      <c r="BN338" s="271" t="s">
        <v>3916</v>
      </c>
      <c r="BO338" s="252"/>
      <c r="BP338" s="252"/>
      <c r="BQ338" s="270"/>
    </row>
    <row r="339" spans="1:69" s="272" customFormat="1" ht="139.19999999999999" hidden="1">
      <c r="A339" s="251" t="s">
        <v>1080</v>
      </c>
      <c r="B339" s="252" t="s">
        <v>3917</v>
      </c>
      <c r="C339" s="253" t="s">
        <v>3918</v>
      </c>
      <c r="D339" s="254" t="s">
        <v>3919</v>
      </c>
      <c r="E339" s="254"/>
      <c r="F339" s="254"/>
      <c r="G339" s="255"/>
      <c r="H339" s="255"/>
      <c r="I339" s="257" t="s">
        <v>3920</v>
      </c>
      <c r="J339" s="254" t="s">
        <v>3921</v>
      </c>
      <c r="K339" s="254"/>
      <c r="L339" s="254"/>
      <c r="M339" s="255"/>
      <c r="N339" s="258" t="s">
        <v>1074</v>
      </c>
      <c r="O339" s="258" t="s">
        <v>1075</v>
      </c>
      <c r="P339" s="255"/>
      <c r="Q339" s="259" t="s">
        <v>225</v>
      </c>
      <c r="R339" s="260" t="s">
        <v>3922</v>
      </c>
      <c r="S339" s="261" t="s">
        <v>225</v>
      </c>
      <c r="T339" s="262" t="s">
        <v>3922</v>
      </c>
      <c r="U339" s="263" t="s">
        <v>1077</v>
      </c>
      <c r="V339" s="264" t="s">
        <v>1078</v>
      </c>
      <c r="W339" s="264" t="s">
        <v>1078</v>
      </c>
      <c r="X339" s="264" t="s">
        <v>1078</v>
      </c>
      <c r="Y339" s="264" t="s">
        <v>1078</v>
      </c>
      <c r="Z339" s="264" t="s">
        <v>1078</v>
      </c>
      <c r="AA339" s="264" t="s">
        <v>1078</v>
      </c>
      <c r="AB339" s="264" t="s">
        <v>1078</v>
      </c>
      <c r="AC339" s="264" t="s">
        <v>1078</v>
      </c>
      <c r="AD339" s="264" t="s">
        <v>1078</v>
      </c>
      <c r="AE339" s="264" t="s">
        <v>1078</v>
      </c>
      <c r="AF339" s="264" t="s">
        <v>1078</v>
      </c>
      <c r="AG339" s="264" t="s">
        <v>1078</v>
      </c>
      <c r="AH339" s="264" t="s">
        <v>1078</v>
      </c>
      <c r="AI339" s="264" t="s">
        <v>1078</v>
      </c>
      <c r="AJ339" s="264" t="s">
        <v>1077</v>
      </c>
      <c r="AK339" s="264" t="s">
        <v>1077</v>
      </c>
      <c r="AL339" s="264" t="s">
        <v>1077</v>
      </c>
      <c r="AM339" s="264" t="s">
        <v>1077</v>
      </c>
      <c r="AN339" s="264" t="s">
        <v>1077</v>
      </c>
      <c r="AO339" s="264" t="s">
        <v>1077</v>
      </c>
      <c r="AP339" s="264" t="s">
        <v>1077</v>
      </c>
      <c r="AQ339" s="265"/>
      <c r="AR339" s="265"/>
      <c r="AS339" s="266"/>
      <c r="AT339" s="267" t="s">
        <v>287</v>
      </c>
      <c r="AU339" s="257" t="s">
        <v>3923</v>
      </c>
      <c r="AV339" s="253" t="s">
        <v>1080</v>
      </c>
      <c r="AW339" s="268"/>
      <c r="AX339" s="253" t="s">
        <v>3923</v>
      </c>
      <c r="AY339" s="253" t="s">
        <v>1080</v>
      </c>
      <c r="AZ339" s="269"/>
      <c r="BA339" s="261" t="s">
        <v>1082</v>
      </c>
      <c r="BB339" s="252" t="s">
        <v>3924</v>
      </c>
      <c r="BC339" s="270" t="s">
        <v>3925</v>
      </c>
      <c r="BD339" s="261" t="s">
        <v>1126</v>
      </c>
      <c r="BE339" s="260" t="s">
        <v>3926</v>
      </c>
      <c r="BF339" s="252"/>
      <c r="BG339" s="252" t="s">
        <v>1390</v>
      </c>
      <c r="BH339" s="252" t="s">
        <v>1082</v>
      </c>
      <c r="BI339" s="252" t="s">
        <v>3927</v>
      </c>
      <c r="BJ339" s="252" t="s">
        <v>1130</v>
      </c>
      <c r="BK339" s="254"/>
      <c r="BL339" s="254" t="s">
        <v>1082</v>
      </c>
      <c r="BM339" s="254" t="s">
        <v>1457</v>
      </c>
      <c r="BN339" s="271" t="s">
        <v>3928</v>
      </c>
      <c r="BO339" s="252"/>
      <c r="BP339" s="252"/>
      <c r="BQ339" s="270"/>
    </row>
    <row r="340" spans="1:69" s="272" customFormat="1" ht="261">
      <c r="A340" s="251" t="s">
        <v>1068</v>
      </c>
      <c r="B340" s="252" t="s">
        <v>643</v>
      </c>
      <c r="C340" s="253" t="s">
        <v>644</v>
      </c>
      <c r="D340" s="254" t="s">
        <v>357</v>
      </c>
      <c r="E340" s="254" t="s">
        <v>645</v>
      </c>
      <c r="F340" s="254"/>
      <c r="G340" s="255"/>
      <c r="H340" s="256" t="s">
        <v>3929</v>
      </c>
      <c r="I340" s="257" t="s">
        <v>3930</v>
      </c>
      <c r="J340" s="254" t="s">
        <v>2322</v>
      </c>
      <c r="K340" s="254" t="s">
        <v>2801</v>
      </c>
      <c r="L340" s="254"/>
      <c r="M340" s="255"/>
      <c r="N340" s="258" t="s">
        <v>1122</v>
      </c>
      <c r="O340" s="258" t="s">
        <v>1166</v>
      </c>
      <c r="P340" s="255" t="s">
        <v>3931</v>
      </c>
      <c r="Q340" s="259" t="s">
        <v>225</v>
      </c>
      <c r="R340" s="260" t="s">
        <v>3932</v>
      </c>
      <c r="S340" s="261" t="s">
        <v>225</v>
      </c>
      <c r="T340" s="262" t="s">
        <v>3932</v>
      </c>
      <c r="U340" s="263" t="s">
        <v>1078</v>
      </c>
      <c r="V340" s="264" t="s">
        <v>1078</v>
      </c>
      <c r="W340" s="264" t="s">
        <v>1078</v>
      </c>
      <c r="X340" s="264" t="s">
        <v>1078</v>
      </c>
      <c r="Y340" s="264" t="s">
        <v>1078</v>
      </c>
      <c r="Z340" s="264" t="s">
        <v>1078</v>
      </c>
      <c r="AA340" s="264" t="s">
        <v>1078</v>
      </c>
      <c r="AB340" s="264" t="s">
        <v>1078</v>
      </c>
      <c r="AC340" s="264" t="s">
        <v>1078</v>
      </c>
      <c r="AD340" s="264" t="s">
        <v>1078</v>
      </c>
      <c r="AE340" s="264" t="s">
        <v>1078</v>
      </c>
      <c r="AF340" s="264" t="s">
        <v>1078</v>
      </c>
      <c r="AG340" s="264" t="s">
        <v>1078</v>
      </c>
      <c r="AH340" s="264" t="s">
        <v>1078</v>
      </c>
      <c r="AI340" s="264" t="s">
        <v>1078</v>
      </c>
      <c r="AJ340" s="264" t="s">
        <v>1077</v>
      </c>
      <c r="AK340" s="264" t="s">
        <v>1077</v>
      </c>
      <c r="AL340" s="264" t="s">
        <v>1077</v>
      </c>
      <c r="AM340" s="264" t="s">
        <v>1077</v>
      </c>
      <c r="AN340" s="264" t="s">
        <v>1077</v>
      </c>
      <c r="AO340" s="264" t="s">
        <v>1077</v>
      </c>
      <c r="AP340" s="264" t="s">
        <v>1077</v>
      </c>
      <c r="AQ340" s="265"/>
      <c r="AR340" s="265"/>
      <c r="AS340" s="266"/>
      <c r="AT340" s="267" t="s">
        <v>222</v>
      </c>
      <c r="AU340" s="257" t="s">
        <v>1128</v>
      </c>
      <c r="AV340" s="253" t="s">
        <v>1080</v>
      </c>
      <c r="AW340" s="268" t="s">
        <v>3933</v>
      </c>
      <c r="AX340" s="253" t="s">
        <v>1633</v>
      </c>
      <c r="AY340" s="253" t="s">
        <v>1633</v>
      </c>
      <c r="AZ340" s="269"/>
      <c r="BA340" s="261" t="s">
        <v>1082</v>
      </c>
      <c r="BB340" s="252" t="s">
        <v>3934</v>
      </c>
      <c r="BC340" s="270" t="s">
        <v>3935</v>
      </c>
      <c r="BD340" s="261" t="s">
        <v>1085</v>
      </c>
      <c r="BE340" s="252" t="s">
        <v>3936</v>
      </c>
      <c r="BF340" s="252" t="s">
        <v>3937</v>
      </c>
      <c r="BG340" s="252" t="s">
        <v>1390</v>
      </c>
      <c r="BH340" s="252" t="s">
        <v>1082</v>
      </c>
      <c r="BI340" s="252" t="s">
        <v>3938</v>
      </c>
      <c r="BJ340" s="252" t="s">
        <v>1215</v>
      </c>
      <c r="BK340" s="254" t="s">
        <v>1131</v>
      </c>
      <c r="BL340" s="254" t="s">
        <v>1082</v>
      </c>
      <c r="BM340" s="254" t="s">
        <v>1475</v>
      </c>
      <c r="BN340" s="271" t="s">
        <v>3939</v>
      </c>
      <c r="BO340" s="252" t="s">
        <v>3940</v>
      </c>
      <c r="BP340" s="252" t="s">
        <v>3941</v>
      </c>
      <c r="BQ340" s="270" t="s">
        <v>3942</v>
      </c>
    </row>
    <row r="341" spans="1:69" s="272" customFormat="1" ht="261">
      <c r="A341" s="251" t="s">
        <v>1068</v>
      </c>
      <c r="B341" s="252" t="s">
        <v>646</v>
      </c>
      <c r="C341" s="253" t="s">
        <v>644</v>
      </c>
      <c r="D341" s="254" t="s">
        <v>357</v>
      </c>
      <c r="E341" s="254" t="s">
        <v>647</v>
      </c>
      <c r="F341" s="254"/>
      <c r="G341" s="255"/>
      <c r="H341" s="256" t="s">
        <v>3943</v>
      </c>
      <c r="I341" s="257" t="s">
        <v>3930</v>
      </c>
      <c r="J341" s="254" t="s">
        <v>2322</v>
      </c>
      <c r="K341" s="254" t="s">
        <v>3944</v>
      </c>
      <c r="L341" s="254"/>
      <c r="M341" s="255"/>
      <c r="N341" s="258" t="s">
        <v>1122</v>
      </c>
      <c r="O341" s="258" t="s">
        <v>1166</v>
      </c>
      <c r="P341" s="255" t="s">
        <v>3931</v>
      </c>
      <c r="Q341" s="259" t="s">
        <v>225</v>
      </c>
      <c r="R341" s="260" t="s">
        <v>3945</v>
      </c>
      <c r="S341" s="261" t="s">
        <v>225</v>
      </c>
      <c r="T341" s="262" t="s">
        <v>3945</v>
      </c>
      <c r="U341" s="263" t="s">
        <v>1078</v>
      </c>
      <c r="V341" s="264" t="s">
        <v>1078</v>
      </c>
      <c r="W341" s="264" t="s">
        <v>1078</v>
      </c>
      <c r="X341" s="264" t="s">
        <v>1078</v>
      </c>
      <c r="Y341" s="264" t="s">
        <v>1078</v>
      </c>
      <c r="Z341" s="264" t="s">
        <v>1078</v>
      </c>
      <c r="AA341" s="264" t="s">
        <v>1078</v>
      </c>
      <c r="AB341" s="264" t="s">
        <v>1078</v>
      </c>
      <c r="AC341" s="264" t="s">
        <v>1078</v>
      </c>
      <c r="AD341" s="264" t="s">
        <v>1078</v>
      </c>
      <c r="AE341" s="264" t="s">
        <v>1078</v>
      </c>
      <c r="AF341" s="264" t="s">
        <v>1078</v>
      </c>
      <c r="AG341" s="264" t="s">
        <v>1078</v>
      </c>
      <c r="AH341" s="264" t="s">
        <v>1078</v>
      </c>
      <c r="AI341" s="264" t="s">
        <v>1078</v>
      </c>
      <c r="AJ341" s="264" t="s">
        <v>1077</v>
      </c>
      <c r="AK341" s="264" t="s">
        <v>1077</v>
      </c>
      <c r="AL341" s="264" t="s">
        <v>1077</v>
      </c>
      <c r="AM341" s="264" t="s">
        <v>1077</v>
      </c>
      <c r="AN341" s="264" t="s">
        <v>1077</v>
      </c>
      <c r="AO341" s="264" t="s">
        <v>1077</v>
      </c>
      <c r="AP341" s="264" t="s">
        <v>1077</v>
      </c>
      <c r="AQ341" s="265"/>
      <c r="AR341" s="265"/>
      <c r="AS341" s="266"/>
      <c r="AT341" s="267" t="s">
        <v>222</v>
      </c>
      <c r="AU341" s="257" t="s">
        <v>1128</v>
      </c>
      <c r="AV341" s="253" t="s">
        <v>1080</v>
      </c>
      <c r="AW341" s="268" t="s">
        <v>3933</v>
      </c>
      <c r="AX341" s="253" t="s">
        <v>1633</v>
      </c>
      <c r="AY341" s="253" t="s">
        <v>1633</v>
      </c>
      <c r="AZ341" s="269"/>
      <c r="BA341" s="261" t="s">
        <v>1082</v>
      </c>
      <c r="BB341" s="252" t="s">
        <v>3934</v>
      </c>
      <c r="BC341" s="270" t="s">
        <v>3935</v>
      </c>
      <c r="BD341" s="261" t="s">
        <v>1085</v>
      </c>
      <c r="BE341" s="252" t="s">
        <v>3946</v>
      </c>
      <c r="BF341" s="252" t="s">
        <v>3937</v>
      </c>
      <c r="BG341" s="252" t="s">
        <v>1390</v>
      </c>
      <c r="BH341" s="252" t="s">
        <v>1082</v>
      </c>
      <c r="BI341" s="252" t="s">
        <v>3938</v>
      </c>
      <c r="BJ341" s="252" t="s">
        <v>1215</v>
      </c>
      <c r="BK341" s="254" t="s">
        <v>1131</v>
      </c>
      <c r="BL341" s="254" t="s">
        <v>1082</v>
      </c>
      <c r="BM341" s="254" t="s">
        <v>1475</v>
      </c>
      <c r="BN341" s="271" t="s">
        <v>3939</v>
      </c>
      <c r="BO341" s="252" t="s">
        <v>3940</v>
      </c>
      <c r="BP341" s="252" t="s">
        <v>3941</v>
      </c>
      <c r="BQ341" s="270" t="s">
        <v>3942</v>
      </c>
    </row>
    <row r="342" spans="1:69" s="272" customFormat="1" ht="261">
      <c r="A342" s="251" t="s">
        <v>1068</v>
      </c>
      <c r="B342" s="252" t="s">
        <v>648</v>
      </c>
      <c r="C342" s="253" t="s">
        <v>644</v>
      </c>
      <c r="D342" s="254" t="s">
        <v>357</v>
      </c>
      <c r="E342" s="254" t="s">
        <v>649</v>
      </c>
      <c r="F342" s="254"/>
      <c r="G342" s="255"/>
      <c r="H342" s="256" t="s">
        <v>3947</v>
      </c>
      <c r="I342" s="257" t="s">
        <v>3930</v>
      </c>
      <c r="J342" s="254" t="s">
        <v>2322</v>
      </c>
      <c r="K342" s="254" t="s">
        <v>3948</v>
      </c>
      <c r="L342" s="254"/>
      <c r="M342" s="255"/>
      <c r="N342" s="258" t="s">
        <v>1122</v>
      </c>
      <c r="O342" s="258" t="s">
        <v>1166</v>
      </c>
      <c r="P342" s="255" t="s">
        <v>3931</v>
      </c>
      <c r="Q342" s="259" t="s">
        <v>225</v>
      </c>
      <c r="R342" s="260" t="s">
        <v>3949</v>
      </c>
      <c r="S342" s="261" t="s">
        <v>225</v>
      </c>
      <c r="T342" s="262" t="s">
        <v>3949</v>
      </c>
      <c r="U342" s="263" t="s">
        <v>1078</v>
      </c>
      <c r="V342" s="264" t="s">
        <v>1078</v>
      </c>
      <c r="W342" s="264" t="s">
        <v>1078</v>
      </c>
      <c r="X342" s="264" t="s">
        <v>1078</v>
      </c>
      <c r="Y342" s="264" t="s">
        <v>1078</v>
      </c>
      <c r="Z342" s="264" t="s">
        <v>1078</v>
      </c>
      <c r="AA342" s="264" t="s">
        <v>1078</v>
      </c>
      <c r="AB342" s="264" t="s">
        <v>1078</v>
      </c>
      <c r="AC342" s="264" t="s">
        <v>1078</v>
      </c>
      <c r="AD342" s="264" t="s">
        <v>1078</v>
      </c>
      <c r="AE342" s="264" t="s">
        <v>1078</v>
      </c>
      <c r="AF342" s="264" t="s">
        <v>1078</v>
      </c>
      <c r="AG342" s="264" t="s">
        <v>1078</v>
      </c>
      <c r="AH342" s="264" t="s">
        <v>1078</v>
      </c>
      <c r="AI342" s="264" t="s">
        <v>1078</v>
      </c>
      <c r="AJ342" s="264" t="s">
        <v>1077</v>
      </c>
      <c r="AK342" s="264" t="s">
        <v>1077</v>
      </c>
      <c r="AL342" s="264" t="s">
        <v>1077</v>
      </c>
      <c r="AM342" s="264" t="s">
        <v>1077</v>
      </c>
      <c r="AN342" s="264" t="s">
        <v>1077</v>
      </c>
      <c r="AO342" s="264" t="s">
        <v>1077</v>
      </c>
      <c r="AP342" s="264" t="s">
        <v>1077</v>
      </c>
      <c r="AQ342" s="265"/>
      <c r="AR342" s="265"/>
      <c r="AS342" s="266"/>
      <c r="AT342" s="267" t="s">
        <v>222</v>
      </c>
      <c r="AU342" s="257" t="s">
        <v>1128</v>
      </c>
      <c r="AV342" s="253" t="s">
        <v>1080</v>
      </c>
      <c r="AW342" s="268" t="s">
        <v>3933</v>
      </c>
      <c r="AX342" s="253" t="s">
        <v>1633</v>
      </c>
      <c r="AY342" s="253" t="s">
        <v>1633</v>
      </c>
      <c r="AZ342" s="269"/>
      <c r="BA342" s="261" t="s">
        <v>1082</v>
      </c>
      <c r="BB342" s="252" t="s">
        <v>3934</v>
      </c>
      <c r="BC342" s="270" t="s">
        <v>3935</v>
      </c>
      <c r="BD342" s="261" t="s">
        <v>1085</v>
      </c>
      <c r="BE342" s="252" t="s">
        <v>3946</v>
      </c>
      <c r="BF342" s="252" t="s">
        <v>3937</v>
      </c>
      <c r="BG342" s="252" t="s">
        <v>1390</v>
      </c>
      <c r="BH342" s="252" t="s">
        <v>1082</v>
      </c>
      <c r="BI342" s="252" t="s">
        <v>3938</v>
      </c>
      <c r="BJ342" s="252" t="s">
        <v>1215</v>
      </c>
      <c r="BK342" s="254" t="s">
        <v>1131</v>
      </c>
      <c r="BL342" s="254" t="s">
        <v>1082</v>
      </c>
      <c r="BM342" s="254" t="s">
        <v>1475</v>
      </c>
      <c r="BN342" s="271" t="s">
        <v>3939</v>
      </c>
      <c r="BO342" s="252" t="s">
        <v>3940</v>
      </c>
      <c r="BP342" s="252" t="s">
        <v>3941</v>
      </c>
      <c r="BQ342" s="270" t="s">
        <v>3942</v>
      </c>
    </row>
    <row r="343" spans="1:69" s="272" customFormat="1" ht="261">
      <c r="A343" s="251" t="s">
        <v>1068</v>
      </c>
      <c r="B343" s="252" t="s">
        <v>650</v>
      </c>
      <c r="C343" s="253" t="s">
        <v>644</v>
      </c>
      <c r="D343" s="254" t="s">
        <v>357</v>
      </c>
      <c r="E343" s="254" t="s">
        <v>651</v>
      </c>
      <c r="F343" s="254"/>
      <c r="G343" s="255"/>
      <c r="H343" s="256" t="s">
        <v>3950</v>
      </c>
      <c r="I343" s="257" t="s">
        <v>3930</v>
      </c>
      <c r="J343" s="254" t="s">
        <v>2322</v>
      </c>
      <c r="K343" s="254" t="s">
        <v>3951</v>
      </c>
      <c r="L343" s="254"/>
      <c r="M343" s="255"/>
      <c r="N343" s="258" t="s">
        <v>1122</v>
      </c>
      <c r="O343" s="258" t="s">
        <v>1166</v>
      </c>
      <c r="P343" s="255" t="s">
        <v>3931</v>
      </c>
      <c r="Q343" s="259" t="s">
        <v>225</v>
      </c>
      <c r="R343" s="260" t="s">
        <v>3952</v>
      </c>
      <c r="S343" s="261" t="s">
        <v>225</v>
      </c>
      <c r="T343" s="262" t="s">
        <v>3952</v>
      </c>
      <c r="U343" s="263" t="s">
        <v>1078</v>
      </c>
      <c r="V343" s="264" t="s">
        <v>1078</v>
      </c>
      <c r="W343" s="264" t="s">
        <v>1078</v>
      </c>
      <c r="X343" s="264" t="s">
        <v>1078</v>
      </c>
      <c r="Y343" s="264" t="s">
        <v>1078</v>
      </c>
      <c r="Z343" s="264" t="s">
        <v>1078</v>
      </c>
      <c r="AA343" s="264" t="s">
        <v>1078</v>
      </c>
      <c r="AB343" s="264" t="s">
        <v>1078</v>
      </c>
      <c r="AC343" s="264" t="s">
        <v>1078</v>
      </c>
      <c r="AD343" s="264" t="s">
        <v>1078</v>
      </c>
      <c r="AE343" s="264" t="s">
        <v>1078</v>
      </c>
      <c r="AF343" s="264" t="s">
        <v>1078</v>
      </c>
      <c r="AG343" s="264" t="s">
        <v>1078</v>
      </c>
      <c r="AH343" s="264" t="s">
        <v>1078</v>
      </c>
      <c r="AI343" s="264" t="s">
        <v>1078</v>
      </c>
      <c r="AJ343" s="264" t="s">
        <v>1077</v>
      </c>
      <c r="AK343" s="264" t="s">
        <v>1077</v>
      </c>
      <c r="AL343" s="264" t="s">
        <v>1077</v>
      </c>
      <c r="AM343" s="264" t="s">
        <v>1077</v>
      </c>
      <c r="AN343" s="264" t="s">
        <v>1077</v>
      </c>
      <c r="AO343" s="264" t="s">
        <v>1077</v>
      </c>
      <c r="AP343" s="264" t="s">
        <v>1077</v>
      </c>
      <c r="AQ343" s="265"/>
      <c r="AR343" s="265"/>
      <c r="AS343" s="266"/>
      <c r="AT343" s="267" t="s">
        <v>222</v>
      </c>
      <c r="AU343" s="257" t="s">
        <v>1128</v>
      </c>
      <c r="AV343" s="253" t="s">
        <v>1080</v>
      </c>
      <c r="AW343" s="268" t="s">
        <v>3933</v>
      </c>
      <c r="AX343" s="253" t="s">
        <v>1633</v>
      </c>
      <c r="AY343" s="253" t="s">
        <v>1633</v>
      </c>
      <c r="AZ343" s="269"/>
      <c r="BA343" s="261" t="s">
        <v>1082</v>
      </c>
      <c r="BB343" s="252" t="s">
        <v>3934</v>
      </c>
      <c r="BC343" s="270" t="s">
        <v>3935</v>
      </c>
      <c r="BD343" s="261" t="s">
        <v>1085</v>
      </c>
      <c r="BE343" s="252" t="s">
        <v>3946</v>
      </c>
      <c r="BF343" s="252" t="s">
        <v>3937</v>
      </c>
      <c r="BG343" s="252" t="s">
        <v>1390</v>
      </c>
      <c r="BH343" s="252" t="s">
        <v>1082</v>
      </c>
      <c r="BI343" s="252" t="s">
        <v>3938</v>
      </c>
      <c r="BJ343" s="252" t="s">
        <v>1215</v>
      </c>
      <c r="BK343" s="254" t="s">
        <v>1131</v>
      </c>
      <c r="BL343" s="254" t="s">
        <v>1082</v>
      </c>
      <c r="BM343" s="254" t="s">
        <v>1475</v>
      </c>
      <c r="BN343" s="271" t="s">
        <v>3939</v>
      </c>
      <c r="BO343" s="252" t="s">
        <v>3940</v>
      </c>
      <c r="BP343" s="252" t="s">
        <v>3941</v>
      </c>
      <c r="BQ343" s="270" t="s">
        <v>3942</v>
      </c>
    </row>
    <row r="344" spans="1:69" s="272" customFormat="1" ht="261">
      <c r="A344" s="251" t="s">
        <v>1068</v>
      </c>
      <c r="B344" s="252" t="s">
        <v>652</v>
      </c>
      <c r="C344" s="253" t="s">
        <v>644</v>
      </c>
      <c r="D344" s="254" t="s">
        <v>357</v>
      </c>
      <c r="E344" s="254" t="s">
        <v>653</v>
      </c>
      <c r="F344" s="254"/>
      <c r="G344" s="255"/>
      <c r="H344" s="256" t="s">
        <v>3953</v>
      </c>
      <c r="I344" s="257" t="s">
        <v>3930</v>
      </c>
      <c r="J344" s="254" t="s">
        <v>2322</v>
      </c>
      <c r="K344" s="254" t="s">
        <v>3954</v>
      </c>
      <c r="L344" s="254"/>
      <c r="M344" s="255"/>
      <c r="N344" s="258" t="s">
        <v>1122</v>
      </c>
      <c r="O344" s="258" t="s">
        <v>1166</v>
      </c>
      <c r="P344" s="255" t="s">
        <v>3931</v>
      </c>
      <c r="Q344" s="259" t="s">
        <v>225</v>
      </c>
      <c r="R344" s="260" t="s">
        <v>3955</v>
      </c>
      <c r="S344" s="261" t="s">
        <v>225</v>
      </c>
      <c r="T344" s="262" t="s">
        <v>3955</v>
      </c>
      <c r="U344" s="263" t="s">
        <v>1078</v>
      </c>
      <c r="V344" s="264" t="s">
        <v>1077</v>
      </c>
      <c r="W344" s="264" t="s">
        <v>1077</v>
      </c>
      <c r="X344" s="264" t="s">
        <v>1078</v>
      </c>
      <c r="Y344" s="264" t="s">
        <v>1078</v>
      </c>
      <c r="Z344" s="264" t="s">
        <v>1078</v>
      </c>
      <c r="AA344" s="264" t="s">
        <v>1078</v>
      </c>
      <c r="AB344" s="264" t="s">
        <v>1078</v>
      </c>
      <c r="AC344" s="264" t="s">
        <v>1078</v>
      </c>
      <c r="AD344" s="264" t="s">
        <v>1078</v>
      </c>
      <c r="AE344" s="264" t="s">
        <v>1078</v>
      </c>
      <c r="AF344" s="264" t="s">
        <v>1078</v>
      </c>
      <c r="AG344" s="264" t="s">
        <v>1078</v>
      </c>
      <c r="AH344" s="264" t="s">
        <v>1078</v>
      </c>
      <c r="AI344" s="264" t="s">
        <v>1078</v>
      </c>
      <c r="AJ344" s="264" t="s">
        <v>1077</v>
      </c>
      <c r="AK344" s="264" t="s">
        <v>1077</v>
      </c>
      <c r="AL344" s="264" t="s">
        <v>1077</v>
      </c>
      <c r="AM344" s="264" t="s">
        <v>1077</v>
      </c>
      <c r="AN344" s="264" t="s">
        <v>1077</v>
      </c>
      <c r="AO344" s="264" t="s">
        <v>1077</v>
      </c>
      <c r="AP344" s="264" t="s">
        <v>1077</v>
      </c>
      <c r="AQ344" s="265"/>
      <c r="AR344" s="265"/>
      <c r="AS344" s="266"/>
      <c r="AT344" s="267" t="s">
        <v>222</v>
      </c>
      <c r="AU344" s="257" t="s">
        <v>1128</v>
      </c>
      <c r="AV344" s="253" t="s">
        <v>1080</v>
      </c>
      <c r="AW344" s="268" t="s">
        <v>3933</v>
      </c>
      <c r="AX344" s="253" t="s">
        <v>1633</v>
      </c>
      <c r="AY344" s="253" t="s">
        <v>1633</v>
      </c>
      <c r="AZ344" s="269"/>
      <c r="BA344" s="261" t="s">
        <v>1082</v>
      </c>
      <c r="BB344" s="252" t="s">
        <v>3934</v>
      </c>
      <c r="BC344" s="270" t="s">
        <v>3935</v>
      </c>
      <c r="BD344" s="261" t="s">
        <v>1085</v>
      </c>
      <c r="BE344" s="252" t="s">
        <v>3946</v>
      </c>
      <c r="BF344" s="252" t="s">
        <v>3937</v>
      </c>
      <c r="BG344" s="252" t="s">
        <v>1390</v>
      </c>
      <c r="BH344" s="252" t="s">
        <v>1082</v>
      </c>
      <c r="BI344" s="252" t="s">
        <v>3938</v>
      </c>
      <c r="BJ344" s="252" t="s">
        <v>1215</v>
      </c>
      <c r="BK344" s="254" t="s">
        <v>1131</v>
      </c>
      <c r="BL344" s="254" t="s">
        <v>1082</v>
      </c>
      <c r="BM344" s="254" t="s">
        <v>1475</v>
      </c>
      <c r="BN344" s="271" t="s">
        <v>3939</v>
      </c>
      <c r="BO344" s="252" t="s">
        <v>3940</v>
      </c>
      <c r="BP344" s="252" t="s">
        <v>3941</v>
      </c>
      <c r="BQ344" s="270" t="s">
        <v>3942</v>
      </c>
    </row>
    <row r="345" spans="1:69" s="272" customFormat="1" ht="139.19999999999999">
      <c r="A345" s="251" t="s">
        <v>1080</v>
      </c>
      <c r="B345" s="252" t="s">
        <v>654</v>
      </c>
      <c r="C345" s="253" t="s">
        <v>655</v>
      </c>
      <c r="D345" s="254" t="s">
        <v>357</v>
      </c>
      <c r="E345" s="254"/>
      <c r="F345" s="254"/>
      <c r="G345" s="255"/>
      <c r="H345" s="256" t="s">
        <v>3956</v>
      </c>
      <c r="I345" s="257" t="s">
        <v>3957</v>
      </c>
      <c r="J345" s="254" t="s">
        <v>2322</v>
      </c>
      <c r="K345" s="254"/>
      <c r="L345" s="254"/>
      <c r="M345" s="255"/>
      <c r="N345" s="258" t="s">
        <v>1122</v>
      </c>
      <c r="O345" s="258" t="s">
        <v>1166</v>
      </c>
      <c r="P345" s="255"/>
      <c r="Q345" s="259" t="s">
        <v>225</v>
      </c>
      <c r="R345" s="252" t="s">
        <v>3958</v>
      </c>
      <c r="S345" s="261" t="s">
        <v>225</v>
      </c>
      <c r="T345" s="262" t="s">
        <v>3959</v>
      </c>
      <c r="U345" s="263" t="s">
        <v>1078</v>
      </c>
      <c r="V345" s="264" t="s">
        <v>1078</v>
      </c>
      <c r="W345" s="264" t="s">
        <v>1078</v>
      </c>
      <c r="X345" s="264" t="s">
        <v>1078</v>
      </c>
      <c r="Y345" s="264" t="s">
        <v>1078</v>
      </c>
      <c r="Z345" s="264" t="s">
        <v>1078</v>
      </c>
      <c r="AA345" s="264" t="s">
        <v>1078</v>
      </c>
      <c r="AB345" s="264" t="s">
        <v>1078</v>
      </c>
      <c r="AC345" s="264" t="s">
        <v>1078</v>
      </c>
      <c r="AD345" s="264" t="s">
        <v>1078</v>
      </c>
      <c r="AE345" s="264" t="s">
        <v>1078</v>
      </c>
      <c r="AF345" s="264" t="s">
        <v>1078</v>
      </c>
      <c r="AG345" s="264" t="s">
        <v>1078</v>
      </c>
      <c r="AH345" s="264" t="s">
        <v>1078</v>
      </c>
      <c r="AI345" s="264" t="s">
        <v>1078</v>
      </c>
      <c r="AJ345" s="264" t="s">
        <v>1077</v>
      </c>
      <c r="AK345" s="264" t="s">
        <v>1077</v>
      </c>
      <c r="AL345" s="264" t="s">
        <v>1077</v>
      </c>
      <c r="AM345" s="264" t="s">
        <v>1077</v>
      </c>
      <c r="AN345" s="264" t="s">
        <v>1077</v>
      </c>
      <c r="AO345" s="264" t="s">
        <v>1077</v>
      </c>
      <c r="AP345" s="264" t="s">
        <v>1077</v>
      </c>
      <c r="AQ345" s="265"/>
      <c r="AR345" s="265"/>
      <c r="AS345" s="266"/>
      <c r="AT345" s="267" t="s">
        <v>254</v>
      </c>
      <c r="AU345" s="257"/>
      <c r="AV345" s="253"/>
      <c r="AW345" s="268"/>
      <c r="AX345" s="253" t="s">
        <v>3960</v>
      </c>
      <c r="AY345" s="253" t="s">
        <v>1080</v>
      </c>
      <c r="AZ345" s="269"/>
      <c r="BA345" s="261" t="s">
        <v>1089</v>
      </c>
      <c r="BB345" s="252"/>
      <c r="BC345" s="270"/>
      <c r="BD345" s="261" t="s">
        <v>1104</v>
      </c>
      <c r="BE345" s="252" t="s">
        <v>3961</v>
      </c>
      <c r="BF345" s="252"/>
      <c r="BG345" s="252" t="s">
        <v>1106</v>
      </c>
      <c r="BH345" s="252" t="s">
        <v>1082</v>
      </c>
      <c r="BI345" s="252" t="s">
        <v>3962</v>
      </c>
      <c r="BJ345" s="252" t="s">
        <v>1130</v>
      </c>
      <c r="BK345" s="254"/>
      <c r="BL345" s="254"/>
      <c r="BM345" s="254"/>
      <c r="BN345" s="271" t="s">
        <v>3963</v>
      </c>
      <c r="BO345" s="252"/>
      <c r="BP345" s="252"/>
      <c r="BQ345" s="270"/>
    </row>
    <row r="346" spans="1:69" s="272" customFormat="1" ht="191.4" hidden="1">
      <c r="A346" s="251" t="s">
        <v>1080</v>
      </c>
      <c r="B346" s="252" t="s">
        <v>3964</v>
      </c>
      <c r="C346" s="253" t="s">
        <v>657</v>
      </c>
      <c r="D346" s="254" t="s">
        <v>3965</v>
      </c>
      <c r="E346" s="254"/>
      <c r="F346" s="254"/>
      <c r="G346" s="255"/>
      <c r="H346" s="256" t="s">
        <v>3966</v>
      </c>
      <c r="I346" s="257" t="s">
        <v>3967</v>
      </c>
      <c r="J346" s="254" t="s">
        <v>3968</v>
      </c>
      <c r="K346" s="254"/>
      <c r="L346" s="254"/>
      <c r="M346" s="255"/>
      <c r="N346" s="258" t="s">
        <v>1074</v>
      </c>
      <c r="O346" s="258" t="s">
        <v>1075</v>
      </c>
      <c r="P346" s="255" t="s">
        <v>3969</v>
      </c>
      <c r="Q346" s="259" t="s">
        <v>225</v>
      </c>
      <c r="R346" s="260" t="s">
        <v>3970</v>
      </c>
      <c r="S346" s="261" t="s">
        <v>225</v>
      </c>
      <c r="T346" s="262" t="s">
        <v>3970</v>
      </c>
      <c r="U346" s="263" t="s">
        <v>1077</v>
      </c>
      <c r="V346" s="264" t="s">
        <v>1077</v>
      </c>
      <c r="W346" s="264" t="s">
        <v>1077</v>
      </c>
      <c r="X346" s="264" t="s">
        <v>1077</v>
      </c>
      <c r="Y346" s="264" t="s">
        <v>1077</v>
      </c>
      <c r="Z346" s="264" t="s">
        <v>1077</v>
      </c>
      <c r="AA346" s="264" t="s">
        <v>1077</v>
      </c>
      <c r="AB346" s="264" t="s">
        <v>1077</v>
      </c>
      <c r="AC346" s="264" t="s">
        <v>1077</v>
      </c>
      <c r="AD346" s="264" t="s">
        <v>1077</v>
      </c>
      <c r="AE346" s="264" t="s">
        <v>1077</v>
      </c>
      <c r="AF346" s="264" t="s">
        <v>1077</v>
      </c>
      <c r="AG346" s="264" t="s">
        <v>1077</v>
      </c>
      <c r="AH346" s="264" t="s">
        <v>1077</v>
      </c>
      <c r="AI346" s="264" t="s">
        <v>1077</v>
      </c>
      <c r="AJ346" s="264" t="s">
        <v>1077</v>
      </c>
      <c r="AK346" s="264" t="s">
        <v>1077</v>
      </c>
      <c r="AL346" s="264" t="s">
        <v>1077</v>
      </c>
      <c r="AM346" s="264" t="s">
        <v>1077</v>
      </c>
      <c r="AN346" s="264" t="s">
        <v>1077</v>
      </c>
      <c r="AO346" s="264" t="s">
        <v>1078</v>
      </c>
      <c r="AP346" s="264" t="s">
        <v>1078</v>
      </c>
      <c r="AQ346" s="265" t="s">
        <v>1501</v>
      </c>
      <c r="AR346" s="265" t="s">
        <v>1147</v>
      </c>
      <c r="AS346" s="265" t="s">
        <v>1169</v>
      </c>
      <c r="AT346" s="267" t="s">
        <v>254</v>
      </c>
      <c r="AU346" s="257"/>
      <c r="AV346" s="253"/>
      <c r="AW346" s="268"/>
      <c r="AX346" s="253" t="s">
        <v>3971</v>
      </c>
      <c r="AY346" s="253" t="s">
        <v>1080</v>
      </c>
      <c r="AZ346" s="269"/>
      <c r="BA346" s="261" t="s">
        <v>1082</v>
      </c>
      <c r="BB346" s="252" t="s">
        <v>3972</v>
      </c>
      <c r="BC346" s="270" t="s">
        <v>3973</v>
      </c>
      <c r="BD346" s="261" t="s">
        <v>1104</v>
      </c>
      <c r="BE346" s="252" t="s">
        <v>3974</v>
      </c>
      <c r="BF346" s="252"/>
      <c r="BG346" s="252" t="s">
        <v>1106</v>
      </c>
      <c r="BH346" s="252" t="s">
        <v>1089</v>
      </c>
      <c r="BI346" s="252"/>
      <c r="BJ346" s="252"/>
      <c r="BK346" s="254"/>
      <c r="BL346" s="254" t="s">
        <v>1090</v>
      </c>
      <c r="BM346" s="254"/>
      <c r="BN346" s="271" t="s">
        <v>2194</v>
      </c>
      <c r="BO346" s="252"/>
      <c r="BP346" s="252" t="s">
        <v>3975</v>
      </c>
      <c r="BQ346" s="270" t="s">
        <v>3976</v>
      </c>
    </row>
    <row r="347" spans="1:69" s="272" customFormat="1" ht="139.19999999999999" hidden="1">
      <c r="A347" s="251" t="s">
        <v>1080</v>
      </c>
      <c r="B347" s="252" t="s">
        <v>656</v>
      </c>
      <c r="C347" s="253" t="s">
        <v>657</v>
      </c>
      <c r="D347" s="254" t="s">
        <v>658</v>
      </c>
      <c r="E347" s="254" t="s">
        <v>659</v>
      </c>
      <c r="F347" s="254"/>
      <c r="G347" s="255" t="s">
        <v>3977</v>
      </c>
      <c r="H347" s="255" t="s">
        <v>3978</v>
      </c>
      <c r="I347" s="257" t="s">
        <v>3967</v>
      </c>
      <c r="J347" s="254" t="s">
        <v>3979</v>
      </c>
      <c r="K347" s="254" t="s">
        <v>3980</v>
      </c>
      <c r="L347" s="254"/>
      <c r="M347" s="255" t="s">
        <v>3981</v>
      </c>
      <c r="N347" s="258" t="s">
        <v>1122</v>
      </c>
      <c r="O347" s="258" t="s">
        <v>1166</v>
      </c>
      <c r="P347" s="255" t="s">
        <v>3982</v>
      </c>
      <c r="Q347" s="259" t="s">
        <v>225</v>
      </c>
      <c r="R347" s="260" t="s">
        <v>3983</v>
      </c>
      <c r="S347" s="261" t="s">
        <v>225</v>
      </c>
      <c r="T347" s="262" t="s">
        <v>3983</v>
      </c>
      <c r="U347" s="263" t="s">
        <v>1078</v>
      </c>
      <c r="V347" s="264" t="s">
        <v>1078</v>
      </c>
      <c r="W347" s="264" t="s">
        <v>1077</v>
      </c>
      <c r="X347" s="264" t="s">
        <v>1078</v>
      </c>
      <c r="Y347" s="264" t="s">
        <v>1077</v>
      </c>
      <c r="Z347" s="264" t="s">
        <v>1078</v>
      </c>
      <c r="AA347" s="264" t="s">
        <v>1077</v>
      </c>
      <c r="AB347" s="264" t="s">
        <v>1078</v>
      </c>
      <c r="AC347" s="264" t="s">
        <v>1077</v>
      </c>
      <c r="AD347" s="264" t="s">
        <v>1078</v>
      </c>
      <c r="AE347" s="264" t="s">
        <v>1077</v>
      </c>
      <c r="AF347" s="264" t="s">
        <v>1078</v>
      </c>
      <c r="AG347" s="264" t="s">
        <v>1077</v>
      </c>
      <c r="AH347" s="264" t="s">
        <v>1078</v>
      </c>
      <c r="AI347" s="264" t="s">
        <v>1077</v>
      </c>
      <c r="AJ347" s="264" t="s">
        <v>1077</v>
      </c>
      <c r="AK347" s="264" t="s">
        <v>1077</v>
      </c>
      <c r="AL347" s="264" t="s">
        <v>1077</v>
      </c>
      <c r="AM347" s="264" t="s">
        <v>1194</v>
      </c>
      <c r="AN347" s="264" t="s">
        <v>1194</v>
      </c>
      <c r="AO347" s="264" t="s">
        <v>1077</v>
      </c>
      <c r="AP347" s="264" t="s">
        <v>1077</v>
      </c>
      <c r="AQ347" s="265"/>
      <c r="AR347" s="265"/>
      <c r="AS347" s="266"/>
      <c r="AT347" s="267" t="s">
        <v>254</v>
      </c>
      <c r="AU347" s="257"/>
      <c r="AV347" s="253"/>
      <c r="AW347" s="268"/>
      <c r="AX347" s="253" t="s">
        <v>3984</v>
      </c>
      <c r="AY347" s="253" t="s">
        <v>1080</v>
      </c>
      <c r="AZ347" s="269"/>
      <c r="BA347" s="261" t="s">
        <v>1082</v>
      </c>
      <c r="BB347" s="252" t="s">
        <v>3985</v>
      </c>
      <c r="BC347" s="270" t="s">
        <v>3986</v>
      </c>
      <c r="BD347" s="261" t="s">
        <v>1126</v>
      </c>
      <c r="BE347" s="252" t="s">
        <v>3987</v>
      </c>
      <c r="BF347" s="252"/>
      <c r="BG347" s="252" t="s">
        <v>1106</v>
      </c>
      <c r="BH347" s="252" t="s">
        <v>1089</v>
      </c>
      <c r="BI347" s="252"/>
      <c r="BJ347" s="252"/>
      <c r="BK347" s="254"/>
      <c r="BL347" s="254" t="s">
        <v>1090</v>
      </c>
      <c r="BM347" s="254"/>
      <c r="BN347" s="271" t="s">
        <v>3988</v>
      </c>
      <c r="BO347" s="252" t="s">
        <v>3989</v>
      </c>
      <c r="BP347" s="252" t="s">
        <v>3990</v>
      </c>
      <c r="BQ347" s="270" t="s">
        <v>3991</v>
      </c>
    </row>
    <row r="348" spans="1:69" s="272" customFormat="1" ht="87" hidden="1">
      <c r="A348" s="251" t="s">
        <v>1080</v>
      </c>
      <c r="B348" s="252" t="s">
        <v>660</v>
      </c>
      <c r="C348" s="253" t="s">
        <v>657</v>
      </c>
      <c r="D348" s="254" t="s">
        <v>658</v>
      </c>
      <c r="E348" s="254" t="s">
        <v>659</v>
      </c>
      <c r="F348" s="254"/>
      <c r="G348" s="255" t="s">
        <v>3992</v>
      </c>
      <c r="H348" s="256" t="s">
        <v>3993</v>
      </c>
      <c r="I348" s="257" t="s">
        <v>3967</v>
      </c>
      <c r="J348" s="254" t="s">
        <v>3979</v>
      </c>
      <c r="K348" s="254" t="s">
        <v>3980</v>
      </c>
      <c r="L348" s="254"/>
      <c r="M348" s="255" t="s">
        <v>3994</v>
      </c>
      <c r="N348" s="258" t="s">
        <v>1122</v>
      </c>
      <c r="O348" s="258" t="s">
        <v>1166</v>
      </c>
      <c r="P348" s="255"/>
      <c r="Q348" s="259" t="s">
        <v>225</v>
      </c>
      <c r="R348" s="260" t="s">
        <v>3983</v>
      </c>
      <c r="S348" s="261" t="s">
        <v>225</v>
      </c>
      <c r="T348" s="262" t="s">
        <v>3983</v>
      </c>
      <c r="U348" s="263" t="s">
        <v>1078</v>
      </c>
      <c r="V348" s="264" t="s">
        <v>1078</v>
      </c>
      <c r="W348" s="264" t="s">
        <v>1077</v>
      </c>
      <c r="X348" s="264" t="s">
        <v>1078</v>
      </c>
      <c r="Y348" s="264" t="s">
        <v>1077</v>
      </c>
      <c r="Z348" s="264" t="s">
        <v>1078</v>
      </c>
      <c r="AA348" s="264" t="s">
        <v>1077</v>
      </c>
      <c r="AB348" s="264" t="s">
        <v>1078</v>
      </c>
      <c r="AC348" s="264" t="s">
        <v>1077</v>
      </c>
      <c r="AD348" s="264" t="s">
        <v>1078</v>
      </c>
      <c r="AE348" s="264" t="s">
        <v>1077</v>
      </c>
      <c r="AF348" s="264" t="s">
        <v>1078</v>
      </c>
      <c r="AG348" s="264" t="s">
        <v>1077</v>
      </c>
      <c r="AH348" s="264" t="s">
        <v>1078</v>
      </c>
      <c r="AI348" s="264" t="s">
        <v>1077</v>
      </c>
      <c r="AJ348" s="264" t="s">
        <v>1077</v>
      </c>
      <c r="AK348" s="264" t="s">
        <v>1077</v>
      </c>
      <c r="AL348" s="264" t="s">
        <v>1077</v>
      </c>
      <c r="AM348" s="264" t="s">
        <v>1077</v>
      </c>
      <c r="AN348" s="264" t="s">
        <v>1077</v>
      </c>
      <c r="AO348" s="264" t="s">
        <v>1078</v>
      </c>
      <c r="AP348" s="264" t="s">
        <v>1077</v>
      </c>
      <c r="AQ348" s="265" t="s">
        <v>1334</v>
      </c>
      <c r="AR348" s="265" t="s">
        <v>1147</v>
      </c>
      <c r="AS348" s="266"/>
      <c r="AT348" s="267" t="s">
        <v>254</v>
      </c>
      <c r="AU348" s="257"/>
      <c r="AV348" s="253"/>
      <c r="AW348" s="268"/>
      <c r="AX348" s="253" t="s">
        <v>3984</v>
      </c>
      <c r="AY348" s="253" t="s">
        <v>1080</v>
      </c>
      <c r="AZ348" s="269"/>
      <c r="BA348" s="261" t="s">
        <v>1082</v>
      </c>
      <c r="BB348" s="252" t="s">
        <v>3995</v>
      </c>
      <c r="BC348" s="270" t="s">
        <v>3996</v>
      </c>
      <c r="BD348" s="261" t="s">
        <v>1126</v>
      </c>
      <c r="BE348" s="252" t="s">
        <v>3987</v>
      </c>
      <c r="BF348" s="252"/>
      <c r="BG348" s="252" t="s">
        <v>1106</v>
      </c>
      <c r="BH348" s="252" t="s">
        <v>1089</v>
      </c>
      <c r="BI348" s="252"/>
      <c r="BJ348" s="252"/>
      <c r="BK348" s="254"/>
      <c r="BL348" s="254" t="s">
        <v>1090</v>
      </c>
      <c r="BM348" s="254"/>
      <c r="BN348" s="271" t="s">
        <v>3988</v>
      </c>
      <c r="BO348" s="252" t="s">
        <v>3997</v>
      </c>
      <c r="BP348" s="252" t="s">
        <v>3998</v>
      </c>
      <c r="BQ348" s="270" t="s">
        <v>3999</v>
      </c>
    </row>
    <row r="349" spans="1:69" s="272" customFormat="1" ht="87" hidden="1">
      <c r="A349" s="251" t="s">
        <v>1068</v>
      </c>
      <c r="B349" s="252" t="s">
        <v>4000</v>
      </c>
      <c r="C349" s="253" t="s">
        <v>657</v>
      </c>
      <c r="D349" s="254" t="s">
        <v>4001</v>
      </c>
      <c r="E349" s="254" t="s">
        <v>4002</v>
      </c>
      <c r="F349" s="254"/>
      <c r="G349" s="255"/>
      <c r="H349" s="256" t="s">
        <v>4003</v>
      </c>
      <c r="I349" s="257" t="s">
        <v>3967</v>
      </c>
      <c r="J349" s="254" t="s">
        <v>4004</v>
      </c>
      <c r="K349" s="254" t="s">
        <v>4005</v>
      </c>
      <c r="L349" s="254"/>
      <c r="M349" s="255"/>
      <c r="N349" s="258" t="s">
        <v>1122</v>
      </c>
      <c r="O349" s="258"/>
      <c r="P349" s="255" t="s">
        <v>4006</v>
      </c>
      <c r="Q349" s="259" t="s">
        <v>230</v>
      </c>
      <c r="R349" s="252" t="s">
        <v>4007</v>
      </c>
      <c r="S349" s="261" t="s">
        <v>1124</v>
      </c>
      <c r="T349" s="273"/>
      <c r="U349" s="263" t="s">
        <v>1077</v>
      </c>
      <c r="V349" s="264" t="s">
        <v>1078</v>
      </c>
      <c r="W349" s="264" t="s">
        <v>1077</v>
      </c>
      <c r="X349" s="264" t="s">
        <v>1078</v>
      </c>
      <c r="Y349" s="264" t="s">
        <v>1077</v>
      </c>
      <c r="Z349" s="264" t="s">
        <v>1078</v>
      </c>
      <c r="AA349" s="264" t="s">
        <v>1077</v>
      </c>
      <c r="AB349" s="264" t="s">
        <v>1078</v>
      </c>
      <c r="AC349" s="264" t="s">
        <v>1077</v>
      </c>
      <c r="AD349" s="264" t="s">
        <v>1078</v>
      </c>
      <c r="AE349" s="264" t="s">
        <v>1077</v>
      </c>
      <c r="AF349" s="264" t="s">
        <v>1078</v>
      </c>
      <c r="AG349" s="264" t="s">
        <v>1077</v>
      </c>
      <c r="AH349" s="264" t="s">
        <v>1078</v>
      </c>
      <c r="AI349" s="264" t="s">
        <v>1077</v>
      </c>
      <c r="AJ349" s="264" t="s">
        <v>1077</v>
      </c>
      <c r="AK349" s="264" t="s">
        <v>1077</v>
      </c>
      <c r="AL349" s="264" t="s">
        <v>1077</v>
      </c>
      <c r="AM349" s="264" t="s">
        <v>1077</v>
      </c>
      <c r="AN349" s="264" t="s">
        <v>1077</v>
      </c>
      <c r="AO349" s="264" t="s">
        <v>1077</v>
      </c>
      <c r="AP349" s="264" t="s">
        <v>1077</v>
      </c>
      <c r="AQ349" s="265"/>
      <c r="AR349" s="265"/>
      <c r="AS349" s="266"/>
      <c r="AT349" s="267" t="s">
        <v>222</v>
      </c>
      <c r="AU349" s="257" t="s">
        <v>1503</v>
      </c>
      <c r="AV349" s="253" t="s">
        <v>1080</v>
      </c>
      <c r="AW349" s="268" t="s">
        <v>4008</v>
      </c>
      <c r="AX349" s="253"/>
      <c r="AY349" s="253"/>
      <c r="AZ349" s="269"/>
      <c r="BA349" s="261" t="s">
        <v>1082</v>
      </c>
      <c r="BB349" s="252" t="s">
        <v>4009</v>
      </c>
      <c r="BC349" s="270" t="s">
        <v>4010</v>
      </c>
      <c r="BD349" s="261" t="s">
        <v>1085</v>
      </c>
      <c r="BE349" s="260" t="s">
        <v>4011</v>
      </c>
      <c r="BF349" s="252" t="s">
        <v>4012</v>
      </c>
      <c r="BG349" s="252" t="s">
        <v>1390</v>
      </c>
      <c r="BH349" s="252" t="s">
        <v>1082</v>
      </c>
      <c r="BI349" s="252" t="s">
        <v>4013</v>
      </c>
      <c r="BJ349" s="252" t="s">
        <v>1130</v>
      </c>
      <c r="BK349" s="254"/>
      <c r="BL349" s="254" t="s">
        <v>1089</v>
      </c>
      <c r="BM349" s="254"/>
      <c r="BN349" s="271" t="s">
        <v>1835</v>
      </c>
      <c r="BO349" s="252"/>
      <c r="BP349" s="252"/>
      <c r="BQ349" s="270"/>
    </row>
    <row r="350" spans="1:69" s="272" customFormat="1" ht="208.8" hidden="1">
      <c r="A350" s="251" t="s">
        <v>1080</v>
      </c>
      <c r="B350" s="252" t="s">
        <v>661</v>
      </c>
      <c r="C350" s="253" t="s">
        <v>657</v>
      </c>
      <c r="D350" s="254" t="s">
        <v>357</v>
      </c>
      <c r="E350" s="254" t="s">
        <v>662</v>
      </c>
      <c r="F350" s="254"/>
      <c r="G350" s="255"/>
      <c r="H350" s="256" t="s">
        <v>4014</v>
      </c>
      <c r="I350" s="257" t="s">
        <v>3967</v>
      </c>
      <c r="J350" s="254" t="s">
        <v>1121</v>
      </c>
      <c r="K350" s="254" t="s">
        <v>4015</v>
      </c>
      <c r="L350" s="254"/>
      <c r="M350" s="255"/>
      <c r="N350" s="258" t="s">
        <v>1074</v>
      </c>
      <c r="O350" s="258" t="s">
        <v>1075</v>
      </c>
      <c r="P350" s="255" t="s">
        <v>4016</v>
      </c>
      <c r="Q350" s="259" t="s">
        <v>225</v>
      </c>
      <c r="R350" s="260" t="s">
        <v>4017</v>
      </c>
      <c r="S350" s="261" t="s">
        <v>225</v>
      </c>
      <c r="T350" s="273" t="s">
        <v>4018</v>
      </c>
      <c r="U350" s="263" t="s">
        <v>1078</v>
      </c>
      <c r="V350" s="264" t="s">
        <v>1078</v>
      </c>
      <c r="W350" s="264" t="s">
        <v>1078</v>
      </c>
      <c r="X350" s="264" t="s">
        <v>1078</v>
      </c>
      <c r="Y350" s="264" t="s">
        <v>1078</v>
      </c>
      <c r="Z350" s="264" t="s">
        <v>1077</v>
      </c>
      <c r="AA350" s="264" t="s">
        <v>1077</v>
      </c>
      <c r="AB350" s="264" t="s">
        <v>1077</v>
      </c>
      <c r="AC350" s="264" t="s">
        <v>1077</v>
      </c>
      <c r="AD350" s="264" t="s">
        <v>1077</v>
      </c>
      <c r="AE350" s="264" t="s">
        <v>1077</v>
      </c>
      <c r="AF350" s="264" t="s">
        <v>1077</v>
      </c>
      <c r="AG350" s="264" t="s">
        <v>1077</v>
      </c>
      <c r="AH350" s="264" t="s">
        <v>1077</v>
      </c>
      <c r="AI350" s="264" t="s">
        <v>1077</v>
      </c>
      <c r="AJ350" s="264" t="s">
        <v>1077</v>
      </c>
      <c r="AK350" s="264" t="s">
        <v>1077</v>
      </c>
      <c r="AL350" s="264" t="s">
        <v>1077</v>
      </c>
      <c r="AM350" s="264" t="s">
        <v>1077</v>
      </c>
      <c r="AN350" s="264" t="s">
        <v>1077</v>
      </c>
      <c r="AO350" s="264" t="s">
        <v>1077</v>
      </c>
      <c r="AP350" s="264" t="s">
        <v>1077</v>
      </c>
      <c r="AQ350" s="265"/>
      <c r="AR350" s="265"/>
      <c r="AS350" s="266"/>
      <c r="AT350" s="267" t="s">
        <v>254</v>
      </c>
      <c r="AU350" s="257" t="s">
        <v>3836</v>
      </c>
      <c r="AV350" s="253"/>
      <c r="AW350" s="268" t="s">
        <v>3836</v>
      </c>
      <c r="AX350" s="253" t="s">
        <v>4019</v>
      </c>
      <c r="AY350" s="253" t="s">
        <v>1080</v>
      </c>
      <c r="AZ350" s="269" t="s">
        <v>3836</v>
      </c>
      <c r="BA350" s="261" t="s">
        <v>1082</v>
      </c>
      <c r="BB350" s="252" t="s">
        <v>4020</v>
      </c>
      <c r="BC350" s="270" t="s">
        <v>4021</v>
      </c>
      <c r="BD350" s="261" t="s">
        <v>1104</v>
      </c>
      <c r="BE350" s="252" t="s">
        <v>4022</v>
      </c>
      <c r="BF350" s="252" t="s">
        <v>3836</v>
      </c>
      <c r="BG350" s="252" t="s">
        <v>1128</v>
      </c>
      <c r="BH350" s="252" t="s">
        <v>1082</v>
      </c>
      <c r="BI350" s="252" t="s">
        <v>4023</v>
      </c>
      <c r="BJ350" s="252" t="s">
        <v>1215</v>
      </c>
      <c r="BK350" s="254" t="s">
        <v>1782</v>
      </c>
      <c r="BL350" s="254" t="s">
        <v>1089</v>
      </c>
      <c r="BM350" s="254"/>
      <c r="BN350" s="271" t="s">
        <v>4024</v>
      </c>
      <c r="BO350" s="252"/>
      <c r="BP350" s="252" t="s">
        <v>4025</v>
      </c>
      <c r="BQ350" s="270" t="s">
        <v>4026</v>
      </c>
    </row>
    <row r="351" spans="1:69" s="272" customFormat="1" ht="174" hidden="1">
      <c r="A351" s="251" t="s">
        <v>1080</v>
      </c>
      <c r="B351" s="252" t="s">
        <v>4027</v>
      </c>
      <c r="C351" s="253" t="s">
        <v>657</v>
      </c>
      <c r="D351" s="254" t="s">
        <v>357</v>
      </c>
      <c r="E351" s="254" t="s">
        <v>4028</v>
      </c>
      <c r="F351" s="254" t="s">
        <v>4029</v>
      </c>
      <c r="G351" s="255" t="s">
        <v>4030</v>
      </c>
      <c r="H351" s="256" t="s">
        <v>4014</v>
      </c>
      <c r="I351" s="257" t="s">
        <v>3967</v>
      </c>
      <c r="J351" s="254" t="s">
        <v>1121</v>
      </c>
      <c r="K351" s="254" t="s">
        <v>4031</v>
      </c>
      <c r="L351" s="254" t="s">
        <v>4032</v>
      </c>
      <c r="M351" s="255" t="s">
        <v>4033</v>
      </c>
      <c r="N351" s="258" t="s">
        <v>1074</v>
      </c>
      <c r="O351" s="258"/>
      <c r="P351" s="255" t="s">
        <v>4034</v>
      </c>
      <c r="Q351" s="259" t="s">
        <v>225</v>
      </c>
      <c r="R351" s="260" t="s">
        <v>4035</v>
      </c>
      <c r="S351" s="261" t="s">
        <v>1124</v>
      </c>
      <c r="T351" s="273" t="s">
        <v>3836</v>
      </c>
      <c r="U351" s="263" t="s">
        <v>1077</v>
      </c>
      <c r="V351" s="264" t="s">
        <v>1077</v>
      </c>
      <c r="W351" s="264" t="s">
        <v>1077</v>
      </c>
      <c r="X351" s="264" t="s">
        <v>1078</v>
      </c>
      <c r="Y351" s="264" t="s">
        <v>1077</v>
      </c>
      <c r="Z351" s="264" t="s">
        <v>1078</v>
      </c>
      <c r="AA351" s="264" t="s">
        <v>1077</v>
      </c>
      <c r="AB351" s="264" t="s">
        <v>1077</v>
      </c>
      <c r="AC351" s="264" t="s">
        <v>1077</v>
      </c>
      <c r="AD351" s="264" t="s">
        <v>1077</v>
      </c>
      <c r="AE351" s="264" t="s">
        <v>1077</v>
      </c>
      <c r="AF351" s="264" t="s">
        <v>1077</v>
      </c>
      <c r="AG351" s="264" t="s">
        <v>1077</v>
      </c>
      <c r="AH351" s="264" t="s">
        <v>1077</v>
      </c>
      <c r="AI351" s="264" t="s">
        <v>1077</v>
      </c>
      <c r="AJ351" s="264" t="s">
        <v>1077</v>
      </c>
      <c r="AK351" s="264" t="s">
        <v>1077</v>
      </c>
      <c r="AL351" s="264" t="s">
        <v>1077</v>
      </c>
      <c r="AM351" s="264" t="s">
        <v>1077</v>
      </c>
      <c r="AN351" s="264" t="s">
        <v>1077</v>
      </c>
      <c r="AO351" s="264" t="s">
        <v>1077</v>
      </c>
      <c r="AP351" s="264" t="s">
        <v>1077</v>
      </c>
      <c r="AQ351" s="265"/>
      <c r="AR351" s="265"/>
      <c r="AS351" s="266"/>
      <c r="AT351" s="267" t="s">
        <v>254</v>
      </c>
      <c r="AU351" s="257" t="s">
        <v>3836</v>
      </c>
      <c r="AV351" s="253"/>
      <c r="AW351" s="268" t="s">
        <v>3836</v>
      </c>
      <c r="AX351" s="253" t="s">
        <v>4019</v>
      </c>
      <c r="AY351" s="253" t="s">
        <v>1080</v>
      </c>
      <c r="AZ351" s="269" t="s">
        <v>3836</v>
      </c>
      <c r="BA351" s="261" t="s">
        <v>1082</v>
      </c>
      <c r="BB351" s="252" t="s">
        <v>4036</v>
      </c>
      <c r="BC351" s="270" t="s">
        <v>4021</v>
      </c>
      <c r="BD351" s="261" t="s">
        <v>1104</v>
      </c>
      <c r="BE351" s="252" t="s">
        <v>4022</v>
      </c>
      <c r="BF351" s="252" t="s">
        <v>3836</v>
      </c>
      <c r="BG351" s="252" t="s">
        <v>1128</v>
      </c>
      <c r="BH351" s="252" t="s">
        <v>1089</v>
      </c>
      <c r="BI351" s="252" t="s">
        <v>3836</v>
      </c>
      <c r="BJ351" s="252"/>
      <c r="BK351" s="254"/>
      <c r="BL351" s="254" t="s">
        <v>1090</v>
      </c>
      <c r="BM351" s="254"/>
      <c r="BN351" s="271" t="s">
        <v>4024</v>
      </c>
      <c r="BO351" s="252"/>
      <c r="BP351" s="252" t="s">
        <v>3975</v>
      </c>
      <c r="BQ351" s="270" t="s">
        <v>4037</v>
      </c>
    </row>
    <row r="352" spans="1:69" s="272" customFormat="1" ht="174" hidden="1">
      <c r="A352" s="251" t="s">
        <v>1080</v>
      </c>
      <c r="B352" s="252" t="s">
        <v>4038</v>
      </c>
      <c r="C352" s="253" t="s">
        <v>657</v>
      </c>
      <c r="D352" s="254" t="s">
        <v>357</v>
      </c>
      <c r="E352" s="254" t="s">
        <v>4039</v>
      </c>
      <c r="F352" s="254" t="s">
        <v>4029</v>
      </c>
      <c r="G352" s="255" t="s">
        <v>4030</v>
      </c>
      <c r="H352" s="256" t="s">
        <v>4014</v>
      </c>
      <c r="I352" s="257" t="s">
        <v>3967</v>
      </c>
      <c r="J352" s="254" t="s">
        <v>1121</v>
      </c>
      <c r="K352" s="254" t="s">
        <v>4040</v>
      </c>
      <c r="L352" s="254" t="s">
        <v>4032</v>
      </c>
      <c r="M352" s="255" t="s">
        <v>4033</v>
      </c>
      <c r="N352" s="258"/>
      <c r="O352" s="258" t="s">
        <v>1075</v>
      </c>
      <c r="P352" s="255" t="s">
        <v>4041</v>
      </c>
      <c r="Q352" s="259" t="s">
        <v>895</v>
      </c>
      <c r="R352" s="252" t="s">
        <v>3836</v>
      </c>
      <c r="S352" s="261" t="s">
        <v>225</v>
      </c>
      <c r="T352" s="262" t="s">
        <v>4035</v>
      </c>
      <c r="U352" s="263" t="s">
        <v>1077</v>
      </c>
      <c r="V352" s="264" t="s">
        <v>1077</v>
      </c>
      <c r="W352" s="264" t="s">
        <v>1077</v>
      </c>
      <c r="X352" s="264" t="s">
        <v>1077</v>
      </c>
      <c r="Y352" s="264" t="s">
        <v>1078</v>
      </c>
      <c r="Z352" s="264" t="s">
        <v>1077</v>
      </c>
      <c r="AA352" s="264" t="s">
        <v>1078</v>
      </c>
      <c r="AB352" s="264" t="s">
        <v>1077</v>
      </c>
      <c r="AC352" s="264" t="s">
        <v>1077</v>
      </c>
      <c r="AD352" s="264" t="s">
        <v>1077</v>
      </c>
      <c r="AE352" s="264" t="s">
        <v>1077</v>
      </c>
      <c r="AF352" s="264" t="s">
        <v>1077</v>
      </c>
      <c r="AG352" s="264" t="s">
        <v>1077</v>
      </c>
      <c r="AH352" s="264" t="s">
        <v>1077</v>
      </c>
      <c r="AI352" s="264" t="s">
        <v>1077</v>
      </c>
      <c r="AJ352" s="264" t="s">
        <v>1077</v>
      </c>
      <c r="AK352" s="264" t="s">
        <v>1077</v>
      </c>
      <c r="AL352" s="264" t="s">
        <v>1077</v>
      </c>
      <c r="AM352" s="264" t="s">
        <v>1077</v>
      </c>
      <c r="AN352" s="264" t="s">
        <v>1077</v>
      </c>
      <c r="AO352" s="264" t="s">
        <v>1077</v>
      </c>
      <c r="AP352" s="264" t="s">
        <v>1077</v>
      </c>
      <c r="AQ352" s="265"/>
      <c r="AR352" s="265"/>
      <c r="AS352" s="266"/>
      <c r="AT352" s="267" t="s">
        <v>254</v>
      </c>
      <c r="AU352" s="257" t="s">
        <v>3836</v>
      </c>
      <c r="AV352" s="253"/>
      <c r="AW352" s="268" t="s">
        <v>3836</v>
      </c>
      <c r="AX352" s="253" t="s">
        <v>4019</v>
      </c>
      <c r="AY352" s="253" t="s">
        <v>1080</v>
      </c>
      <c r="AZ352" s="269" t="s">
        <v>3836</v>
      </c>
      <c r="BA352" s="261" t="s">
        <v>1082</v>
      </c>
      <c r="BB352" s="252" t="s">
        <v>4036</v>
      </c>
      <c r="BC352" s="270" t="s">
        <v>4021</v>
      </c>
      <c r="BD352" s="261" t="s">
        <v>1104</v>
      </c>
      <c r="BE352" s="252" t="s">
        <v>4022</v>
      </c>
      <c r="BF352" s="252" t="s">
        <v>3836</v>
      </c>
      <c r="BG352" s="252" t="s">
        <v>1128</v>
      </c>
      <c r="BH352" s="252" t="s">
        <v>1089</v>
      </c>
      <c r="BI352" s="252" t="s">
        <v>3836</v>
      </c>
      <c r="BJ352" s="252"/>
      <c r="BK352" s="254"/>
      <c r="BL352" s="254" t="s">
        <v>1090</v>
      </c>
      <c r="BM352" s="254"/>
      <c r="BN352" s="271" t="s">
        <v>4024</v>
      </c>
      <c r="BO352" s="252"/>
      <c r="BP352" s="252" t="s">
        <v>3975</v>
      </c>
      <c r="BQ352" s="270" t="s">
        <v>3976</v>
      </c>
    </row>
    <row r="353" spans="1:69" s="272" customFormat="1" ht="121.8" hidden="1">
      <c r="A353" s="251" t="s">
        <v>1080</v>
      </c>
      <c r="B353" s="252" t="s">
        <v>663</v>
      </c>
      <c r="C353" s="253" t="s">
        <v>657</v>
      </c>
      <c r="D353" s="254" t="s">
        <v>664</v>
      </c>
      <c r="E353" s="254" t="s">
        <v>665</v>
      </c>
      <c r="F353" s="254"/>
      <c r="G353" s="255"/>
      <c r="H353" s="256" t="s">
        <v>4042</v>
      </c>
      <c r="I353" s="257" t="s">
        <v>3967</v>
      </c>
      <c r="J353" s="254" t="s">
        <v>4043</v>
      </c>
      <c r="K353" s="254" t="s">
        <v>4044</v>
      </c>
      <c r="L353" s="254"/>
      <c r="M353" s="255"/>
      <c r="N353" s="258" t="s">
        <v>4045</v>
      </c>
      <c r="O353" s="258"/>
      <c r="P353" s="255"/>
      <c r="Q353" s="259" t="s">
        <v>225</v>
      </c>
      <c r="R353" s="252" t="s">
        <v>4046</v>
      </c>
      <c r="S353" s="261" t="s">
        <v>1124</v>
      </c>
      <c r="T353" s="273"/>
      <c r="U353" s="263" t="s">
        <v>1078</v>
      </c>
      <c r="V353" s="264" t="s">
        <v>1078</v>
      </c>
      <c r="W353" s="264" t="s">
        <v>1077</v>
      </c>
      <c r="X353" s="264" t="s">
        <v>1078</v>
      </c>
      <c r="Y353" s="264" t="s">
        <v>1077</v>
      </c>
      <c r="Z353" s="264" t="s">
        <v>1078</v>
      </c>
      <c r="AA353" s="264" t="s">
        <v>1077</v>
      </c>
      <c r="AB353" s="264" t="s">
        <v>1078</v>
      </c>
      <c r="AC353" s="264" t="s">
        <v>1077</v>
      </c>
      <c r="AD353" s="264" t="s">
        <v>1078</v>
      </c>
      <c r="AE353" s="264" t="s">
        <v>1077</v>
      </c>
      <c r="AF353" s="264" t="s">
        <v>1078</v>
      </c>
      <c r="AG353" s="264" t="s">
        <v>1077</v>
      </c>
      <c r="AH353" s="264" t="s">
        <v>1078</v>
      </c>
      <c r="AI353" s="264" t="s">
        <v>1077</v>
      </c>
      <c r="AJ353" s="264" t="s">
        <v>1077</v>
      </c>
      <c r="AK353" s="264" t="s">
        <v>1077</v>
      </c>
      <c r="AL353" s="264" t="s">
        <v>1077</v>
      </c>
      <c r="AM353" s="264" t="s">
        <v>1077</v>
      </c>
      <c r="AN353" s="264" t="s">
        <v>1077</v>
      </c>
      <c r="AO353" s="264" t="s">
        <v>1077</v>
      </c>
      <c r="AP353" s="264" t="s">
        <v>1077</v>
      </c>
      <c r="AQ353" s="265" t="s">
        <v>1077</v>
      </c>
      <c r="AR353" s="265" t="s">
        <v>1077</v>
      </c>
      <c r="AS353" s="266"/>
      <c r="AT353" s="267" t="s">
        <v>381</v>
      </c>
      <c r="AU353" s="257" t="s">
        <v>4047</v>
      </c>
      <c r="AV353" s="253" t="s">
        <v>1089</v>
      </c>
      <c r="AW353" s="268"/>
      <c r="AX353" s="253"/>
      <c r="AY353" s="253"/>
      <c r="AZ353" s="269"/>
      <c r="BA353" s="261" t="s">
        <v>1082</v>
      </c>
      <c r="BB353" s="252" t="s">
        <v>4048</v>
      </c>
      <c r="BC353" s="270" t="s">
        <v>4049</v>
      </c>
      <c r="BD353" s="261" t="s">
        <v>1085</v>
      </c>
      <c r="BE353" s="252" t="s">
        <v>4050</v>
      </c>
      <c r="BF353" s="252" t="s">
        <v>4051</v>
      </c>
      <c r="BG353" s="252" t="s">
        <v>1780</v>
      </c>
      <c r="BH353" s="252" t="s">
        <v>1082</v>
      </c>
      <c r="BI353" s="252" t="s">
        <v>4052</v>
      </c>
      <c r="BJ353" s="252" t="s">
        <v>1215</v>
      </c>
      <c r="BK353" s="254" t="s">
        <v>1131</v>
      </c>
      <c r="BL353" s="254" t="s">
        <v>1082</v>
      </c>
      <c r="BM353" s="254" t="s">
        <v>1475</v>
      </c>
      <c r="BN353" s="271" t="s">
        <v>4053</v>
      </c>
      <c r="BO353" s="252" t="s">
        <v>4054</v>
      </c>
      <c r="BP353" s="252" t="s">
        <v>4055</v>
      </c>
      <c r="BQ353" s="270"/>
    </row>
    <row r="354" spans="1:69" s="272" customFormat="1" ht="121.8" hidden="1">
      <c r="A354" s="251" t="s">
        <v>1080</v>
      </c>
      <c r="B354" s="252" t="s">
        <v>666</v>
      </c>
      <c r="C354" s="253" t="s">
        <v>657</v>
      </c>
      <c r="D354" s="254" t="s">
        <v>664</v>
      </c>
      <c r="E354" s="254" t="s">
        <v>667</v>
      </c>
      <c r="F354" s="254"/>
      <c r="G354" s="255"/>
      <c r="H354" s="256" t="s">
        <v>4042</v>
      </c>
      <c r="I354" s="257" t="s">
        <v>3967</v>
      </c>
      <c r="J354" s="254" t="s">
        <v>4043</v>
      </c>
      <c r="K354" s="254" t="s">
        <v>4056</v>
      </c>
      <c r="L354" s="254"/>
      <c r="M354" s="255"/>
      <c r="N354" s="258" t="s">
        <v>1074</v>
      </c>
      <c r="O354" s="258"/>
      <c r="P354" s="255"/>
      <c r="Q354" s="259" t="s">
        <v>225</v>
      </c>
      <c r="R354" s="252" t="s">
        <v>4046</v>
      </c>
      <c r="S354" s="261" t="s">
        <v>1124</v>
      </c>
      <c r="T354" s="273"/>
      <c r="U354" s="263" t="s">
        <v>1078</v>
      </c>
      <c r="V354" s="264" t="s">
        <v>1078</v>
      </c>
      <c r="W354" s="264" t="s">
        <v>1077</v>
      </c>
      <c r="X354" s="264" t="s">
        <v>1078</v>
      </c>
      <c r="Y354" s="264" t="s">
        <v>1077</v>
      </c>
      <c r="Z354" s="264" t="s">
        <v>1078</v>
      </c>
      <c r="AA354" s="264" t="s">
        <v>1077</v>
      </c>
      <c r="AB354" s="264" t="s">
        <v>1078</v>
      </c>
      <c r="AC354" s="264" t="s">
        <v>1077</v>
      </c>
      <c r="AD354" s="264" t="s">
        <v>1078</v>
      </c>
      <c r="AE354" s="264" t="s">
        <v>1077</v>
      </c>
      <c r="AF354" s="264" t="s">
        <v>1078</v>
      </c>
      <c r="AG354" s="264" t="s">
        <v>1077</v>
      </c>
      <c r="AH354" s="264" t="s">
        <v>1078</v>
      </c>
      <c r="AI354" s="264" t="s">
        <v>1077</v>
      </c>
      <c r="AJ354" s="264" t="s">
        <v>1077</v>
      </c>
      <c r="AK354" s="264" t="s">
        <v>1077</v>
      </c>
      <c r="AL354" s="264" t="s">
        <v>1077</v>
      </c>
      <c r="AM354" s="264" t="s">
        <v>1077</v>
      </c>
      <c r="AN354" s="264" t="s">
        <v>1077</v>
      </c>
      <c r="AO354" s="264" t="s">
        <v>1077</v>
      </c>
      <c r="AP354" s="264" t="s">
        <v>1077</v>
      </c>
      <c r="AQ354" s="265" t="s">
        <v>1077</v>
      </c>
      <c r="AR354" s="265" t="s">
        <v>1077</v>
      </c>
      <c r="AS354" s="266"/>
      <c r="AT354" s="267" t="s">
        <v>381</v>
      </c>
      <c r="AU354" s="257" t="s">
        <v>4047</v>
      </c>
      <c r="AV354" s="253" t="s">
        <v>1089</v>
      </c>
      <c r="AW354" s="268"/>
      <c r="AX354" s="253"/>
      <c r="AY354" s="253"/>
      <c r="AZ354" s="269"/>
      <c r="BA354" s="261" t="s">
        <v>1082</v>
      </c>
      <c r="BB354" s="252" t="s">
        <v>4048</v>
      </c>
      <c r="BC354" s="270" t="s">
        <v>4049</v>
      </c>
      <c r="BD354" s="261" t="s">
        <v>1085</v>
      </c>
      <c r="BE354" s="260" t="s">
        <v>4057</v>
      </c>
      <c r="BF354" s="252" t="s">
        <v>4051</v>
      </c>
      <c r="BG354" s="252" t="s">
        <v>1780</v>
      </c>
      <c r="BH354" s="252" t="s">
        <v>1082</v>
      </c>
      <c r="BI354" s="252" t="s">
        <v>4052</v>
      </c>
      <c r="BJ354" s="252" t="s">
        <v>1215</v>
      </c>
      <c r="BK354" s="254" t="s">
        <v>1131</v>
      </c>
      <c r="BL354" s="254" t="s">
        <v>1082</v>
      </c>
      <c r="BM354" s="254" t="s">
        <v>1475</v>
      </c>
      <c r="BN354" s="271" t="s">
        <v>4053</v>
      </c>
      <c r="BO354" s="252" t="s">
        <v>4054</v>
      </c>
      <c r="BP354" s="252" t="s">
        <v>4055</v>
      </c>
      <c r="BQ354" s="270"/>
    </row>
    <row r="355" spans="1:69" s="272" customFormat="1" ht="121.8" hidden="1">
      <c r="A355" s="251" t="s">
        <v>1080</v>
      </c>
      <c r="B355" s="252" t="s">
        <v>4058</v>
      </c>
      <c r="C355" s="253" t="s">
        <v>657</v>
      </c>
      <c r="D355" s="254" t="s">
        <v>664</v>
      </c>
      <c r="E355" s="254" t="s">
        <v>4059</v>
      </c>
      <c r="F355" s="254"/>
      <c r="G355" s="255"/>
      <c r="H355" s="256" t="s">
        <v>4042</v>
      </c>
      <c r="I355" s="257" t="s">
        <v>3967</v>
      </c>
      <c r="J355" s="254" t="s">
        <v>4043</v>
      </c>
      <c r="K355" s="254" t="s">
        <v>4060</v>
      </c>
      <c r="L355" s="254"/>
      <c r="M355" s="255"/>
      <c r="N355" s="258"/>
      <c r="O355" s="258" t="s">
        <v>1166</v>
      </c>
      <c r="P355" s="255"/>
      <c r="Q355" s="259" t="s">
        <v>895</v>
      </c>
      <c r="R355" s="252"/>
      <c r="S355" s="261" t="s">
        <v>225</v>
      </c>
      <c r="T355" s="273" t="s">
        <v>4046</v>
      </c>
      <c r="U355" s="263" t="s">
        <v>1077</v>
      </c>
      <c r="V355" s="264" t="s">
        <v>1077</v>
      </c>
      <c r="W355" s="264" t="s">
        <v>1078</v>
      </c>
      <c r="X355" s="264" t="s">
        <v>1077</v>
      </c>
      <c r="Y355" s="264" t="s">
        <v>1078</v>
      </c>
      <c r="Z355" s="264" t="s">
        <v>1077</v>
      </c>
      <c r="AA355" s="264" t="s">
        <v>1078</v>
      </c>
      <c r="AB355" s="264" t="s">
        <v>1077</v>
      </c>
      <c r="AC355" s="264" t="s">
        <v>1078</v>
      </c>
      <c r="AD355" s="264" t="s">
        <v>1077</v>
      </c>
      <c r="AE355" s="264" t="s">
        <v>1078</v>
      </c>
      <c r="AF355" s="264" t="s">
        <v>1077</v>
      </c>
      <c r="AG355" s="264" t="s">
        <v>1078</v>
      </c>
      <c r="AH355" s="264" t="s">
        <v>1077</v>
      </c>
      <c r="AI355" s="264" t="s">
        <v>1078</v>
      </c>
      <c r="AJ355" s="264" t="s">
        <v>1077</v>
      </c>
      <c r="AK355" s="264" t="s">
        <v>1077</v>
      </c>
      <c r="AL355" s="264" t="s">
        <v>1077</v>
      </c>
      <c r="AM355" s="264" t="s">
        <v>1077</v>
      </c>
      <c r="AN355" s="264" t="s">
        <v>1077</v>
      </c>
      <c r="AO355" s="264" t="s">
        <v>1077</v>
      </c>
      <c r="AP355" s="264" t="s">
        <v>1077</v>
      </c>
      <c r="AQ355" s="265" t="s">
        <v>1077</v>
      </c>
      <c r="AR355" s="265" t="s">
        <v>1077</v>
      </c>
      <c r="AS355" s="266"/>
      <c r="AT355" s="267" t="s">
        <v>381</v>
      </c>
      <c r="AU355" s="257" t="s">
        <v>2385</v>
      </c>
      <c r="AV355" s="253" t="s">
        <v>1089</v>
      </c>
      <c r="AW355" s="268" t="s">
        <v>4061</v>
      </c>
      <c r="AX355" s="253"/>
      <c r="AY355" s="253"/>
      <c r="AZ355" s="269"/>
      <c r="BA355" s="261" t="s">
        <v>1082</v>
      </c>
      <c r="BB355" s="252" t="s">
        <v>4048</v>
      </c>
      <c r="BC355" s="270" t="s">
        <v>4049</v>
      </c>
      <c r="BD355" s="261" t="s">
        <v>1085</v>
      </c>
      <c r="BE355" s="260" t="s">
        <v>4057</v>
      </c>
      <c r="BF355" s="252" t="s">
        <v>4062</v>
      </c>
      <c r="BG355" s="252" t="s">
        <v>1106</v>
      </c>
      <c r="BH355" s="252" t="s">
        <v>1082</v>
      </c>
      <c r="BI355" s="252" t="s">
        <v>4063</v>
      </c>
      <c r="BJ355" s="252" t="s">
        <v>1215</v>
      </c>
      <c r="BK355" s="254" t="s">
        <v>1131</v>
      </c>
      <c r="BL355" s="254" t="s">
        <v>1082</v>
      </c>
      <c r="BM355" s="254" t="s">
        <v>1475</v>
      </c>
      <c r="BN355" s="271" t="s">
        <v>4064</v>
      </c>
      <c r="BO355" s="252" t="s">
        <v>4065</v>
      </c>
      <c r="BP355" s="252" t="s">
        <v>4066</v>
      </c>
      <c r="BQ355" s="270"/>
    </row>
    <row r="356" spans="1:69" s="272" customFormat="1" ht="348" hidden="1">
      <c r="A356" s="251" t="s">
        <v>1080</v>
      </c>
      <c r="B356" s="252" t="s">
        <v>4067</v>
      </c>
      <c r="C356" s="253" t="s">
        <v>657</v>
      </c>
      <c r="D356" s="254" t="s">
        <v>4068</v>
      </c>
      <c r="E356" s="254" t="s">
        <v>4069</v>
      </c>
      <c r="F356" s="254"/>
      <c r="G356" s="255"/>
      <c r="H356" s="256" t="s">
        <v>4070</v>
      </c>
      <c r="I356" s="257" t="s">
        <v>3967</v>
      </c>
      <c r="J356" s="254" t="s">
        <v>4071</v>
      </c>
      <c r="K356" s="254" t="s">
        <v>4072</v>
      </c>
      <c r="L356" s="254"/>
      <c r="M356" s="255"/>
      <c r="N356" s="258"/>
      <c r="O356" s="258" t="s">
        <v>1075</v>
      </c>
      <c r="P356" s="255" t="s">
        <v>4073</v>
      </c>
      <c r="Q356" s="259"/>
      <c r="R356" s="252"/>
      <c r="S356" s="261" t="s">
        <v>230</v>
      </c>
      <c r="T356" s="273"/>
      <c r="U356" s="263" t="s">
        <v>1077</v>
      </c>
      <c r="V356" s="264" t="s">
        <v>1077</v>
      </c>
      <c r="W356" s="264" t="s">
        <v>1078</v>
      </c>
      <c r="X356" s="264" t="s">
        <v>1077</v>
      </c>
      <c r="Y356" s="264" t="s">
        <v>1078</v>
      </c>
      <c r="Z356" s="264" t="s">
        <v>1077</v>
      </c>
      <c r="AA356" s="264" t="s">
        <v>1078</v>
      </c>
      <c r="AB356" s="264" t="s">
        <v>1077</v>
      </c>
      <c r="AC356" s="264" t="s">
        <v>1078</v>
      </c>
      <c r="AD356" s="264" t="s">
        <v>1077</v>
      </c>
      <c r="AE356" s="264" t="s">
        <v>1078</v>
      </c>
      <c r="AF356" s="264" t="s">
        <v>1077</v>
      </c>
      <c r="AG356" s="264" t="s">
        <v>1078</v>
      </c>
      <c r="AH356" s="264" t="s">
        <v>1077</v>
      </c>
      <c r="AI356" s="264" t="s">
        <v>1078</v>
      </c>
      <c r="AJ356" s="264" t="s">
        <v>1077</v>
      </c>
      <c r="AK356" s="264" t="s">
        <v>1077</v>
      </c>
      <c r="AL356" s="264" t="s">
        <v>1077</v>
      </c>
      <c r="AM356" s="264" t="s">
        <v>1077</v>
      </c>
      <c r="AN356" s="264" t="s">
        <v>1077</v>
      </c>
      <c r="AO356" s="264" t="s">
        <v>1077</v>
      </c>
      <c r="AP356" s="264" t="s">
        <v>1077</v>
      </c>
      <c r="AQ356" s="265"/>
      <c r="AR356" s="265"/>
      <c r="AS356" s="266"/>
      <c r="AT356" s="267" t="s">
        <v>222</v>
      </c>
      <c r="AU356" s="257" t="s">
        <v>2557</v>
      </c>
      <c r="AV356" s="253" t="s">
        <v>1080</v>
      </c>
      <c r="AW356" s="268" t="s">
        <v>4074</v>
      </c>
      <c r="AX356" s="253"/>
      <c r="AY356" s="253"/>
      <c r="AZ356" s="269"/>
      <c r="BA356" s="261" t="s">
        <v>1089</v>
      </c>
      <c r="BB356" s="252"/>
      <c r="BC356" s="270"/>
      <c r="BD356" s="261" t="s">
        <v>1085</v>
      </c>
      <c r="BE356" s="260" t="s">
        <v>4070</v>
      </c>
      <c r="BF356" s="252" t="s">
        <v>4012</v>
      </c>
      <c r="BG356" s="252" t="s">
        <v>1088</v>
      </c>
      <c r="BH356" s="252" t="s">
        <v>1082</v>
      </c>
      <c r="BI356" s="252" t="s">
        <v>4075</v>
      </c>
      <c r="BJ356" s="252" t="s">
        <v>1215</v>
      </c>
      <c r="BK356" s="254" t="s">
        <v>1131</v>
      </c>
      <c r="BL356" s="254" t="s">
        <v>1082</v>
      </c>
      <c r="BM356" s="254" t="s">
        <v>1475</v>
      </c>
      <c r="BN356" s="271" t="s">
        <v>4076</v>
      </c>
      <c r="BO356" s="252" t="s">
        <v>4077</v>
      </c>
      <c r="BP356" s="252" t="s">
        <v>4078</v>
      </c>
      <c r="BQ356" s="270"/>
    </row>
    <row r="357" spans="1:69" s="272" customFormat="1" ht="348" hidden="1">
      <c r="A357" s="251" t="s">
        <v>1080</v>
      </c>
      <c r="B357" s="252" t="s">
        <v>668</v>
      </c>
      <c r="C357" s="253" t="s">
        <v>669</v>
      </c>
      <c r="D357" s="254" t="s">
        <v>670</v>
      </c>
      <c r="E357" s="254" t="s">
        <v>535</v>
      </c>
      <c r="F357" s="254" t="s">
        <v>4079</v>
      </c>
      <c r="G357" s="255"/>
      <c r="H357" s="256" t="s">
        <v>4080</v>
      </c>
      <c r="I357" s="257" t="s">
        <v>4081</v>
      </c>
      <c r="J357" s="254" t="s">
        <v>1121</v>
      </c>
      <c r="K357" s="254" t="s">
        <v>4082</v>
      </c>
      <c r="L357" s="254"/>
      <c r="M357" s="255"/>
      <c r="N357" s="258" t="s">
        <v>1074</v>
      </c>
      <c r="O357" s="258"/>
      <c r="P357" s="255" t="s">
        <v>4083</v>
      </c>
      <c r="Q357" s="259" t="s">
        <v>225</v>
      </c>
      <c r="R357" s="260" t="s">
        <v>4084</v>
      </c>
      <c r="S357" s="261" t="s">
        <v>225</v>
      </c>
      <c r="T357" s="262" t="s">
        <v>4085</v>
      </c>
      <c r="U357" s="263" t="s">
        <v>1078</v>
      </c>
      <c r="V357" s="264" t="s">
        <v>1077</v>
      </c>
      <c r="W357" s="264" t="s">
        <v>1077</v>
      </c>
      <c r="X357" s="264" t="s">
        <v>1077</v>
      </c>
      <c r="Y357" s="264" t="s">
        <v>1077</v>
      </c>
      <c r="Z357" s="264" t="s">
        <v>1077</v>
      </c>
      <c r="AA357" s="264" t="s">
        <v>1077</v>
      </c>
      <c r="AB357" s="264" t="s">
        <v>1077</v>
      </c>
      <c r="AC357" s="264" t="s">
        <v>1077</v>
      </c>
      <c r="AD357" s="264" t="s">
        <v>1077</v>
      </c>
      <c r="AE357" s="264" t="s">
        <v>1077</v>
      </c>
      <c r="AF357" s="264" t="s">
        <v>1077</v>
      </c>
      <c r="AG357" s="264" t="s">
        <v>1077</v>
      </c>
      <c r="AH357" s="264" t="s">
        <v>1077</v>
      </c>
      <c r="AI357" s="264" t="s">
        <v>1077</v>
      </c>
      <c r="AJ357" s="264" t="s">
        <v>1077</v>
      </c>
      <c r="AK357" s="264" t="s">
        <v>1077</v>
      </c>
      <c r="AL357" s="264" t="s">
        <v>1077</v>
      </c>
      <c r="AM357" s="264" t="s">
        <v>1077</v>
      </c>
      <c r="AN357" s="264" t="s">
        <v>1077</v>
      </c>
      <c r="AO357" s="264" t="s">
        <v>1077</v>
      </c>
      <c r="AP357" s="264" t="s">
        <v>1077</v>
      </c>
      <c r="AQ357" s="265"/>
      <c r="AR357" s="265"/>
      <c r="AS357" s="266"/>
      <c r="AT357" s="267" t="s">
        <v>254</v>
      </c>
      <c r="AU357" s="257"/>
      <c r="AV357" s="253"/>
      <c r="AW357" s="268"/>
      <c r="AX357" s="253" t="s">
        <v>4086</v>
      </c>
      <c r="AY357" s="253" t="s">
        <v>1080</v>
      </c>
      <c r="AZ357" s="269" t="s">
        <v>4087</v>
      </c>
      <c r="BA357" s="261" t="s">
        <v>1082</v>
      </c>
      <c r="BB357" s="252" t="s">
        <v>4088</v>
      </c>
      <c r="BC357" s="270" t="s">
        <v>4089</v>
      </c>
      <c r="BD357" s="261" t="s">
        <v>1126</v>
      </c>
      <c r="BE357" s="260" t="s">
        <v>4090</v>
      </c>
      <c r="BF357" s="252"/>
      <c r="BG357" s="252" t="s">
        <v>1780</v>
      </c>
      <c r="BH357" s="252" t="s">
        <v>1082</v>
      </c>
      <c r="BI357" s="252" t="s">
        <v>4091</v>
      </c>
      <c r="BJ357" s="252" t="s">
        <v>1130</v>
      </c>
      <c r="BK357" s="254" t="s">
        <v>1131</v>
      </c>
      <c r="BL357" s="254" t="s">
        <v>1082</v>
      </c>
      <c r="BM357" s="254" t="s">
        <v>1475</v>
      </c>
      <c r="BN357" s="271" t="s">
        <v>2620</v>
      </c>
      <c r="BO357" s="252" t="s">
        <v>4092</v>
      </c>
      <c r="BP357" s="252" t="s">
        <v>4093</v>
      </c>
      <c r="BQ357" s="270"/>
    </row>
    <row r="358" spans="1:69" s="272" customFormat="1" ht="348" hidden="1">
      <c r="A358" s="251" t="s">
        <v>1080</v>
      </c>
      <c r="B358" s="252" t="s">
        <v>671</v>
      </c>
      <c r="C358" s="253" t="s">
        <v>669</v>
      </c>
      <c r="D358" s="254" t="s">
        <v>670</v>
      </c>
      <c r="E358" s="254" t="s">
        <v>535</v>
      </c>
      <c r="F358" s="254" t="s">
        <v>4094</v>
      </c>
      <c r="G358" s="255"/>
      <c r="H358" s="256" t="s">
        <v>4095</v>
      </c>
      <c r="I358" s="257" t="s">
        <v>4081</v>
      </c>
      <c r="J358" s="254" t="s">
        <v>1121</v>
      </c>
      <c r="K358" s="254" t="s">
        <v>4096</v>
      </c>
      <c r="L358" s="254"/>
      <c r="M358" s="255"/>
      <c r="N358" s="258" t="s">
        <v>1074</v>
      </c>
      <c r="O358" s="258"/>
      <c r="P358" s="255" t="s">
        <v>4083</v>
      </c>
      <c r="Q358" s="259" t="s">
        <v>225</v>
      </c>
      <c r="R358" s="260" t="s">
        <v>4084</v>
      </c>
      <c r="S358" s="261" t="s">
        <v>225</v>
      </c>
      <c r="T358" s="262" t="s">
        <v>4085</v>
      </c>
      <c r="U358" s="263" t="s">
        <v>1078</v>
      </c>
      <c r="V358" s="264" t="s">
        <v>1077</v>
      </c>
      <c r="W358" s="264" t="s">
        <v>1077</v>
      </c>
      <c r="X358" s="264" t="s">
        <v>1077</v>
      </c>
      <c r="Y358" s="264" t="s">
        <v>1077</v>
      </c>
      <c r="Z358" s="264" t="s">
        <v>1077</v>
      </c>
      <c r="AA358" s="264" t="s">
        <v>1077</v>
      </c>
      <c r="AB358" s="264" t="s">
        <v>1077</v>
      </c>
      <c r="AC358" s="264" t="s">
        <v>1077</v>
      </c>
      <c r="AD358" s="264" t="s">
        <v>1077</v>
      </c>
      <c r="AE358" s="264" t="s">
        <v>1077</v>
      </c>
      <c r="AF358" s="264" t="s">
        <v>1077</v>
      </c>
      <c r="AG358" s="264" t="s">
        <v>1077</v>
      </c>
      <c r="AH358" s="264" t="s">
        <v>1077</v>
      </c>
      <c r="AI358" s="264" t="s">
        <v>1077</v>
      </c>
      <c r="AJ358" s="264" t="s">
        <v>1077</v>
      </c>
      <c r="AK358" s="264" t="s">
        <v>1077</v>
      </c>
      <c r="AL358" s="264" t="s">
        <v>1077</v>
      </c>
      <c r="AM358" s="264" t="s">
        <v>1077</v>
      </c>
      <c r="AN358" s="264" t="s">
        <v>1077</v>
      </c>
      <c r="AO358" s="264" t="s">
        <v>1077</v>
      </c>
      <c r="AP358" s="264" t="s">
        <v>1077</v>
      </c>
      <c r="AQ358" s="265"/>
      <c r="AR358" s="265"/>
      <c r="AS358" s="266"/>
      <c r="AT358" s="267" t="s">
        <v>254</v>
      </c>
      <c r="AU358" s="257"/>
      <c r="AV358" s="253"/>
      <c r="AW358" s="268"/>
      <c r="AX358" s="253" t="s">
        <v>4086</v>
      </c>
      <c r="AY358" s="253" t="s">
        <v>1080</v>
      </c>
      <c r="AZ358" s="269" t="s">
        <v>4087</v>
      </c>
      <c r="BA358" s="261" t="s">
        <v>1082</v>
      </c>
      <c r="BB358" s="252" t="s">
        <v>4088</v>
      </c>
      <c r="BC358" s="270" t="s">
        <v>4089</v>
      </c>
      <c r="BD358" s="261" t="s">
        <v>1126</v>
      </c>
      <c r="BE358" s="260" t="s">
        <v>4090</v>
      </c>
      <c r="BF358" s="252"/>
      <c r="BG358" s="252" t="s">
        <v>1780</v>
      </c>
      <c r="BH358" s="252" t="s">
        <v>1082</v>
      </c>
      <c r="BI358" s="252" t="s">
        <v>4091</v>
      </c>
      <c r="BJ358" s="252" t="s">
        <v>1130</v>
      </c>
      <c r="BK358" s="254" t="s">
        <v>1131</v>
      </c>
      <c r="BL358" s="254" t="s">
        <v>1082</v>
      </c>
      <c r="BM358" s="254" t="s">
        <v>1475</v>
      </c>
      <c r="BN358" s="271" t="s">
        <v>2620</v>
      </c>
      <c r="BO358" s="252" t="s">
        <v>4092</v>
      </c>
      <c r="BP358" s="252" t="s">
        <v>4093</v>
      </c>
      <c r="BQ358" s="270"/>
    </row>
    <row r="359" spans="1:69" s="272" customFormat="1" ht="348">
      <c r="A359" s="251" t="s">
        <v>1080</v>
      </c>
      <c r="B359" s="252" t="s">
        <v>672</v>
      </c>
      <c r="C359" s="253" t="s">
        <v>669</v>
      </c>
      <c r="D359" s="254" t="s">
        <v>670</v>
      </c>
      <c r="E359" s="254" t="s">
        <v>535</v>
      </c>
      <c r="F359" s="254" t="s">
        <v>4097</v>
      </c>
      <c r="G359" s="255"/>
      <c r="H359" s="256" t="s">
        <v>4098</v>
      </c>
      <c r="I359" s="257" t="s">
        <v>4081</v>
      </c>
      <c r="J359" s="254" t="s">
        <v>1121</v>
      </c>
      <c r="K359" s="254" t="s">
        <v>4099</v>
      </c>
      <c r="L359" s="254"/>
      <c r="M359" s="255"/>
      <c r="N359" s="258" t="s">
        <v>1074</v>
      </c>
      <c r="O359" s="258" t="s">
        <v>1075</v>
      </c>
      <c r="P359" s="255" t="s">
        <v>4083</v>
      </c>
      <c r="Q359" s="259" t="s">
        <v>225</v>
      </c>
      <c r="R359" s="260" t="s">
        <v>4084</v>
      </c>
      <c r="S359" s="261" t="s">
        <v>225</v>
      </c>
      <c r="T359" s="262" t="s">
        <v>4085</v>
      </c>
      <c r="U359" s="263" t="s">
        <v>1078</v>
      </c>
      <c r="V359" s="264" t="s">
        <v>1078</v>
      </c>
      <c r="W359" s="264" t="s">
        <v>1078</v>
      </c>
      <c r="X359" s="264" t="s">
        <v>1078</v>
      </c>
      <c r="Y359" s="264" t="s">
        <v>1078</v>
      </c>
      <c r="Z359" s="264" t="s">
        <v>1078</v>
      </c>
      <c r="AA359" s="264" t="s">
        <v>1078</v>
      </c>
      <c r="AB359" s="264" t="s">
        <v>1078</v>
      </c>
      <c r="AC359" s="264" t="s">
        <v>1078</v>
      </c>
      <c r="AD359" s="264" t="s">
        <v>1078</v>
      </c>
      <c r="AE359" s="264" t="s">
        <v>1078</v>
      </c>
      <c r="AF359" s="264" t="s">
        <v>1078</v>
      </c>
      <c r="AG359" s="264" t="s">
        <v>1078</v>
      </c>
      <c r="AH359" s="264" t="s">
        <v>1078</v>
      </c>
      <c r="AI359" s="264" t="s">
        <v>1078</v>
      </c>
      <c r="AJ359" s="264" t="s">
        <v>1077</v>
      </c>
      <c r="AK359" s="264" t="s">
        <v>1077</v>
      </c>
      <c r="AL359" s="264" t="s">
        <v>1077</v>
      </c>
      <c r="AM359" s="264" t="s">
        <v>1077</v>
      </c>
      <c r="AN359" s="264" t="s">
        <v>1077</v>
      </c>
      <c r="AO359" s="264" t="s">
        <v>1077</v>
      </c>
      <c r="AP359" s="264" t="s">
        <v>1077</v>
      </c>
      <c r="AQ359" s="265"/>
      <c r="AR359" s="265"/>
      <c r="AS359" s="266"/>
      <c r="AT359" s="267" t="s">
        <v>254</v>
      </c>
      <c r="AU359" s="257"/>
      <c r="AV359" s="253"/>
      <c r="AW359" s="268"/>
      <c r="AX359" s="253" t="s">
        <v>4086</v>
      </c>
      <c r="AY359" s="253" t="s">
        <v>1080</v>
      </c>
      <c r="AZ359" s="269" t="s">
        <v>4087</v>
      </c>
      <c r="BA359" s="261" t="s">
        <v>1082</v>
      </c>
      <c r="BB359" s="252" t="s">
        <v>4088</v>
      </c>
      <c r="BC359" s="270" t="s">
        <v>4089</v>
      </c>
      <c r="BD359" s="261" t="s">
        <v>1126</v>
      </c>
      <c r="BE359" s="260" t="s">
        <v>4090</v>
      </c>
      <c r="BF359" s="252"/>
      <c r="BG359" s="252" t="s">
        <v>1780</v>
      </c>
      <c r="BH359" s="252" t="s">
        <v>1082</v>
      </c>
      <c r="BI359" s="252" t="s">
        <v>4091</v>
      </c>
      <c r="BJ359" s="252" t="s">
        <v>1130</v>
      </c>
      <c r="BK359" s="254" t="s">
        <v>1131</v>
      </c>
      <c r="BL359" s="254" t="s">
        <v>1082</v>
      </c>
      <c r="BM359" s="254" t="s">
        <v>1475</v>
      </c>
      <c r="BN359" s="271" t="s">
        <v>2620</v>
      </c>
      <c r="BO359" s="252" t="s">
        <v>4092</v>
      </c>
      <c r="BP359" s="252" t="s">
        <v>4093</v>
      </c>
      <c r="BQ359" s="270"/>
    </row>
    <row r="360" spans="1:69" s="272" customFormat="1" ht="348">
      <c r="A360" s="251" t="s">
        <v>1080</v>
      </c>
      <c r="B360" s="252" t="s">
        <v>673</v>
      </c>
      <c r="C360" s="253" t="s">
        <v>669</v>
      </c>
      <c r="D360" s="254" t="s">
        <v>670</v>
      </c>
      <c r="E360" s="254" t="s">
        <v>535</v>
      </c>
      <c r="F360" s="254" t="s">
        <v>4100</v>
      </c>
      <c r="G360" s="255"/>
      <c r="H360" s="256" t="s">
        <v>4101</v>
      </c>
      <c r="I360" s="257" t="s">
        <v>4081</v>
      </c>
      <c r="J360" s="254" t="s">
        <v>1121</v>
      </c>
      <c r="K360" s="254" t="s">
        <v>4102</v>
      </c>
      <c r="L360" s="254"/>
      <c r="M360" s="255"/>
      <c r="N360" s="258" t="s">
        <v>1074</v>
      </c>
      <c r="O360" s="258" t="s">
        <v>1075</v>
      </c>
      <c r="P360" s="255" t="s">
        <v>4083</v>
      </c>
      <c r="Q360" s="259" t="s">
        <v>225</v>
      </c>
      <c r="R360" s="260" t="s">
        <v>4084</v>
      </c>
      <c r="S360" s="261" t="s">
        <v>225</v>
      </c>
      <c r="T360" s="262" t="s">
        <v>4085</v>
      </c>
      <c r="U360" s="263" t="s">
        <v>1078</v>
      </c>
      <c r="V360" s="264" t="s">
        <v>1078</v>
      </c>
      <c r="W360" s="264" t="s">
        <v>1078</v>
      </c>
      <c r="X360" s="264" t="s">
        <v>1078</v>
      </c>
      <c r="Y360" s="264" t="s">
        <v>1078</v>
      </c>
      <c r="Z360" s="264" t="s">
        <v>1078</v>
      </c>
      <c r="AA360" s="264" t="s">
        <v>1078</v>
      </c>
      <c r="AB360" s="264" t="s">
        <v>1078</v>
      </c>
      <c r="AC360" s="264" t="s">
        <v>1078</v>
      </c>
      <c r="AD360" s="264" t="s">
        <v>1078</v>
      </c>
      <c r="AE360" s="264" t="s">
        <v>1078</v>
      </c>
      <c r="AF360" s="264" t="s">
        <v>1078</v>
      </c>
      <c r="AG360" s="264" t="s">
        <v>1078</v>
      </c>
      <c r="AH360" s="264" t="s">
        <v>1078</v>
      </c>
      <c r="AI360" s="264" t="s">
        <v>1078</v>
      </c>
      <c r="AJ360" s="264" t="s">
        <v>1077</v>
      </c>
      <c r="AK360" s="264" t="s">
        <v>1077</v>
      </c>
      <c r="AL360" s="264" t="s">
        <v>1077</v>
      </c>
      <c r="AM360" s="264" t="s">
        <v>1077</v>
      </c>
      <c r="AN360" s="264" t="s">
        <v>1077</v>
      </c>
      <c r="AO360" s="264" t="s">
        <v>1077</v>
      </c>
      <c r="AP360" s="264" t="s">
        <v>1077</v>
      </c>
      <c r="AQ360" s="265"/>
      <c r="AR360" s="265"/>
      <c r="AS360" s="266"/>
      <c r="AT360" s="267" t="s">
        <v>254</v>
      </c>
      <c r="AU360" s="257"/>
      <c r="AV360" s="253"/>
      <c r="AW360" s="268"/>
      <c r="AX360" s="253" t="s">
        <v>4086</v>
      </c>
      <c r="AY360" s="253" t="s">
        <v>1080</v>
      </c>
      <c r="AZ360" s="269" t="s">
        <v>4087</v>
      </c>
      <c r="BA360" s="261" t="s">
        <v>1082</v>
      </c>
      <c r="BB360" s="252" t="s">
        <v>4088</v>
      </c>
      <c r="BC360" s="270" t="s">
        <v>4089</v>
      </c>
      <c r="BD360" s="261" t="s">
        <v>1126</v>
      </c>
      <c r="BE360" s="260" t="s">
        <v>4090</v>
      </c>
      <c r="BF360" s="252"/>
      <c r="BG360" s="252" t="s">
        <v>1780</v>
      </c>
      <c r="BH360" s="252" t="s">
        <v>1082</v>
      </c>
      <c r="BI360" s="252" t="s">
        <v>4091</v>
      </c>
      <c r="BJ360" s="252" t="s">
        <v>1130</v>
      </c>
      <c r="BK360" s="254" t="s">
        <v>1131</v>
      </c>
      <c r="BL360" s="254" t="s">
        <v>1082</v>
      </c>
      <c r="BM360" s="254" t="s">
        <v>1475</v>
      </c>
      <c r="BN360" s="271" t="s">
        <v>2620</v>
      </c>
      <c r="BO360" s="252" t="s">
        <v>4092</v>
      </c>
      <c r="BP360" s="252" t="s">
        <v>4093</v>
      </c>
      <c r="BQ360" s="270"/>
    </row>
    <row r="361" spans="1:69" s="272" customFormat="1" ht="348">
      <c r="A361" s="251" t="s">
        <v>1080</v>
      </c>
      <c r="B361" s="252" t="s">
        <v>674</v>
      </c>
      <c r="C361" s="253" t="s">
        <v>669</v>
      </c>
      <c r="D361" s="254" t="s">
        <v>670</v>
      </c>
      <c r="E361" s="254" t="s">
        <v>535</v>
      </c>
      <c r="F361" s="254" t="s">
        <v>4103</v>
      </c>
      <c r="G361" s="255"/>
      <c r="H361" s="256" t="s">
        <v>4104</v>
      </c>
      <c r="I361" s="257" t="s">
        <v>4081</v>
      </c>
      <c r="J361" s="254" t="s">
        <v>1121</v>
      </c>
      <c r="K361" s="254" t="s">
        <v>4105</v>
      </c>
      <c r="L361" s="254"/>
      <c r="M361" s="255"/>
      <c r="N361" s="258" t="s">
        <v>1074</v>
      </c>
      <c r="O361" s="258" t="s">
        <v>1075</v>
      </c>
      <c r="P361" s="255" t="s">
        <v>4083</v>
      </c>
      <c r="Q361" s="259" t="s">
        <v>225</v>
      </c>
      <c r="R361" s="260" t="s">
        <v>4084</v>
      </c>
      <c r="S361" s="261" t="s">
        <v>225</v>
      </c>
      <c r="T361" s="262" t="s">
        <v>4085</v>
      </c>
      <c r="U361" s="263" t="s">
        <v>1078</v>
      </c>
      <c r="V361" s="264" t="s">
        <v>1078</v>
      </c>
      <c r="W361" s="264" t="s">
        <v>1078</v>
      </c>
      <c r="X361" s="264" t="s">
        <v>1078</v>
      </c>
      <c r="Y361" s="264" t="s">
        <v>1078</v>
      </c>
      <c r="Z361" s="264" t="s">
        <v>1078</v>
      </c>
      <c r="AA361" s="264" t="s">
        <v>1078</v>
      </c>
      <c r="AB361" s="264" t="s">
        <v>1078</v>
      </c>
      <c r="AC361" s="264" t="s">
        <v>1078</v>
      </c>
      <c r="AD361" s="264" t="s">
        <v>1078</v>
      </c>
      <c r="AE361" s="264" t="s">
        <v>1078</v>
      </c>
      <c r="AF361" s="264" t="s">
        <v>1078</v>
      </c>
      <c r="AG361" s="264" t="s">
        <v>1078</v>
      </c>
      <c r="AH361" s="264" t="s">
        <v>1078</v>
      </c>
      <c r="AI361" s="264" t="s">
        <v>1078</v>
      </c>
      <c r="AJ361" s="264" t="s">
        <v>1077</v>
      </c>
      <c r="AK361" s="264" t="s">
        <v>1077</v>
      </c>
      <c r="AL361" s="264" t="s">
        <v>1077</v>
      </c>
      <c r="AM361" s="264" t="s">
        <v>1077</v>
      </c>
      <c r="AN361" s="264" t="s">
        <v>1077</v>
      </c>
      <c r="AO361" s="264" t="s">
        <v>1078</v>
      </c>
      <c r="AP361" s="264" t="s">
        <v>1078</v>
      </c>
      <c r="AQ361" s="265"/>
      <c r="AR361" s="265"/>
      <c r="AS361" s="266" t="s">
        <v>4106</v>
      </c>
      <c r="AT361" s="267" t="s">
        <v>254</v>
      </c>
      <c r="AU361" s="257"/>
      <c r="AV361" s="253"/>
      <c r="AW361" s="268"/>
      <c r="AX361" s="253" t="s">
        <v>4086</v>
      </c>
      <c r="AY361" s="253" t="s">
        <v>1080</v>
      </c>
      <c r="AZ361" s="269" t="s">
        <v>4087</v>
      </c>
      <c r="BA361" s="261" t="s">
        <v>1082</v>
      </c>
      <c r="BB361" s="252" t="s">
        <v>4088</v>
      </c>
      <c r="BC361" s="270" t="s">
        <v>4089</v>
      </c>
      <c r="BD361" s="261" t="s">
        <v>1126</v>
      </c>
      <c r="BE361" s="260" t="s">
        <v>4090</v>
      </c>
      <c r="BF361" s="252"/>
      <c r="BG361" s="252" t="s">
        <v>1780</v>
      </c>
      <c r="BH361" s="252" t="s">
        <v>1082</v>
      </c>
      <c r="BI361" s="252" t="s">
        <v>4091</v>
      </c>
      <c r="BJ361" s="252" t="s">
        <v>1130</v>
      </c>
      <c r="BK361" s="254" t="s">
        <v>1131</v>
      </c>
      <c r="BL361" s="254" t="s">
        <v>1082</v>
      </c>
      <c r="BM361" s="254" t="s">
        <v>1475</v>
      </c>
      <c r="BN361" s="271" t="s">
        <v>2620</v>
      </c>
      <c r="BO361" s="252" t="s">
        <v>4092</v>
      </c>
      <c r="BP361" s="252" t="s">
        <v>4093</v>
      </c>
      <c r="BQ361" s="270"/>
    </row>
    <row r="362" spans="1:69" s="272" customFormat="1" ht="191.4" hidden="1">
      <c r="A362" s="251" t="s">
        <v>1080</v>
      </c>
      <c r="B362" s="252" t="s">
        <v>675</v>
      </c>
      <c r="C362" s="253" t="s">
        <v>676</v>
      </c>
      <c r="D362" s="254" t="s">
        <v>677</v>
      </c>
      <c r="E362" s="254" t="s">
        <v>678</v>
      </c>
      <c r="F362" s="254"/>
      <c r="G362" s="255"/>
      <c r="H362" s="256" t="s">
        <v>4107</v>
      </c>
      <c r="I362" s="257" t="s">
        <v>4108</v>
      </c>
      <c r="J362" s="254" t="s">
        <v>4109</v>
      </c>
      <c r="K362" s="254" t="s">
        <v>4110</v>
      </c>
      <c r="L362" s="254"/>
      <c r="M362" s="255"/>
      <c r="N362" s="258" t="s">
        <v>1074</v>
      </c>
      <c r="O362" s="258" t="s">
        <v>4111</v>
      </c>
      <c r="P362" s="255" t="s">
        <v>4112</v>
      </c>
      <c r="Q362" s="259" t="s">
        <v>230</v>
      </c>
      <c r="R362" s="252"/>
      <c r="S362" s="261" t="s">
        <v>4111</v>
      </c>
      <c r="T362" s="273"/>
      <c r="U362" s="263" t="s">
        <v>1078</v>
      </c>
      <c r="V362" s="264" t="s">
        <v>1077</v>
      </c>
      <c r="W362" s="264" t="s">
        <v>1077</v>
      </c>
      <c r="X362" s="264" t="s">
        <v>1078</v>
      </c>
      <c r="Y362" s="264" t="s">
        <v>1077</v>
      </c>
      <c r="Z362" s="264" t="s">
        <v>1078</v>
      </c>
      <c r="AA362" s="264" t="s">
        <v>1077</v>
      </c>
      <c r="AB362" s="264" t="s">
        <v>1078</v>
      </c>
      <c r="AC362" s="264" t="s">
        <v>1077</v>
      </c>
      <c r="AD362" s="264" t="s">
        <v>1078</v>
      </c>
      <c r="AE362" s="264" t="s">
        <v>1077</v>
      </c>
      <c r="AF362" s="264" t="s">
        <v>1078</v>
      </c>
      <c r="AG362" s="264" t="s">
        <v>1077</v>
      </c>
      <c r="AH362" s="264" t="s">
        <v>1078</v>
      </c>
      <c r="AI362" s="264" t="s">
        <v>1077</v>
      </c>
      <c r="AJ362" s="264" t="s">
        <v>1077</v>
      </c>
      <c r="AK362" s="264" t="s">
        <v>1077</v>
      </c>
      <c r="AL362" s="264" t="s">
        <v>1077</v>
      </c>
      <c r="AM362" s="264" t="s">
        <v>1077</v>
      </c>
      <c r="AN362" s="264" t="s">
        <v>1077</v>
      </c>
      <c r="AO362" s="264" t="s">
        <v>1077</v>
      </c>
      <c r="AP362" s="264" t="s">
        <v>1077</v>
      </c>
      <c r="AQ362" s="265" t="s">
        <v>4111</v>
      </c>
      <c r="AR362" s="265" t="s">
        <v>4111</v>
      </c>
      <c r="AS362" s="266" t="s">
        <v>4111</v>
      </c>
      <c r="AT362" s="267" t="s">
        <v>222</v>
      </c>
      <c r="AU362" s="257" t="s">
        <v>4113</v>
      </c>
      <c r="AV362" s="253" t="s">
        <v>1080</v>
      </c>
      <c r="AW362" s="268"/>
      <c r="AX362" s="253" t="s">
        <v>4111</v>
      </c>
      <c r="AY362" s="253" t="s">
        <v>4111</v>
      </c>
      <c r="AZ362" s="269"/>
      <c r="BA362" s="261" t="s">
        <v>1082</v>
      </c>
      <c r="BB362" s="252" t="s">
        <v>4114</v>
      </c>
      <c r="BC362" s="270" t="s">
        <v>4115</v>
      </c>
      <c r="BD362" s="261" t="s">
        <v>1085</v>
      </c>
      <c r="BE362" s="260" t="s">
        <v>4116</v>
      </c>
      <c r="BF362" s="252" t="s">
        <v>4117</v>
      </c>
      <c r="BG362" s="252" t="s">
        <v>1088</v>
      </c>
      <c r="BH362" s="252" t="s">
        <v>1082</v>
      </c>
      <c r="BI362" s="252" t="s">
        <v>4118</v>
      </c>
      <c r="BJ362" s="252" t="s">
        <v>1215</v>
      </c>
      <c r="BK362" s="254" t="s">
        <v>1131</v>
      </c>
      <c r="BL362" s="254" t="s">
        <v>1082</v>
      </c>
      <c r="BM362" s="254" t="s">
        <v>1475</v>
      </c>
      <c r="BN362" s="271" t="s">
        <v>4119</v>
      </c>
      <c r="BO362" s="252"/>
      <c r="BP362" s="252"/>
      <c r="BQ362" s="270"/>
    </row>
    <row r="363" spans="1:69" s="272" customFormat="1" ht="121.8" hidden="1">
      <c r="A363" s="251" t="s">
        <v>1080</v>
      </c>
      <c r="B363" s="252" t="s">
        <v>679</v>
      </c>
      <c r="C363" s="253" t="s">
        <v>676</v>
      </c>
      <c r="D363" s="254" t="s">
        <v>677</v>
      </c>
      <c r="E363" s="254" t="s">
        <v>678</v>
      </c>
      <c r="F363" s="254"/>
      <c r="G363" s="255"/>
      <c r="H363" s="256" t="s">
        <v>4107</v>
      </c>
      <c r="I363" s="257" t="s">
        <v>4108</v>
      </c>
      <c r="J363" s="254" t="s">
        <v>4109</v>
      </c>
      <c r="K363" s="254" t="s">
        <v>4120</v>
      </c>
      <c r="L363" s="254"/>
      <c r="M363" s="255"/>
      <c r="N363" s="258" t="s">
        <v>4045</v>
      </c>
      <c r="O363" s="258" t="s">
        <v>4111</v>
      </c>
      <c r="P363" s="255" t="s">
        <v>4121</v>
      </c>
      <c r="Q363" s="259" t="s">
        <v>230</v>
      </c>
      <c r="R363" s="252"/>
      <c r="S363" s="261" t="s">
        <v>4111</v>
      </c>
      <c r="T363" s="273"/>
      <c r="U363" s="263" t="s">
        <v>1078</v>
      </c>
      <c r="V363" s="264" t="s">
        <v>1077</v>
      </c>
      <c r="W363" s="264" t="s">
        <v>1077</v>
      </c>
      <c r="X363" s="264" t="s">
        <v>1078</v>
      </c>
      <c r="Y363" s="264" t="s">
        <v>1077</v>
      </c>
      <c r="Z363" s="264" t="s">
        <v>1078</v>
      </c>
      <c r="AA363" s="264" t="s">
        <v>1077</v>
      </c>
      <c r="AB363" s="264" t="s">
        <v>1078</v>
      </c>
      <c r="AC363" s="264" t="s">
        <v>1077</v>
      </c>
      <c r="AD363" s="264" t="s">
        <v>1078</v>
      </c>
      <c r="AE363" s="264" t="s">
        <v>1077</v>
      </c>
      <c r="AF363" s="264" t="s">
        <v>1078</v>
      </c>
      <c r="AG363" s="264" t="s">
        <v>1077</v>
      </c>
      <c r="AH363" s="264" t="s">
        <v>1078</v>
      </c>
      <c r="AI363" s="264" t="s">
        <v>1077</v>
      </c>
      <c r="AJ363" s="264" t="s">
        <v>1077</v>
      </c>
      <c r="AK363" s="264" t="s">
        <v>1077</v>
      </c>
      <c r="AL363" s="264" t="s">
        <v>1077</v>
      </c>
      <c r="AM363" s="264" t="s">
        <v>1077</v>
      </c>
      <c r="AN363" s="264" t="s">
        <v>1077</v>
      </c>
      <c r="AO363" s="264" t="s">
        <v>1077</v>
      </c>
      <c r="AP363" s="264" t="s">
        <v>1077</v>
      </c>
      <c r="AQ363" s="265" t="s">
        <v>4111</v>
      </c>
      <c r="AR363" s="265" t="s">
        <v>4111</v>
      </c>
      <c r="AS363" s="266" t="s">
        <v>4111</v>
      </c>
      <c r="AT363" s="267" t="s">
        <v>222</v>
      </c>
      <c r="AU363" s="257" t="s">
        <v>4113</v>
      </c>
      <c r="AV363" s="253" t="s">
        <v>1080</v>
      </c>
      <c r="AW363" s="268"/>
      <c r="AX363" s="253" t="s">
        <v>4111</v>
      </c>
      <c r="AY363" s="253" t="s">
        <v>4111</v>
      </c>
      <c r="AZ363" s="269"/>
      <c r="BA363" s="261" t="s">
        <v>1082</v>
      </c>
      <c r="BB363" s="252" t="s">
        <v>4114</v>
      </c>
      <c r="BC363" s="270" t="s">
        <v>4115</v>
      </c>
      <c r="BD363" s="261" t="s">
        <v>1085</v>
      </c>
      <c r="BE363" s="260" t="s">
        <v>4116</v>
      </c>
      <c r="BF363" s="252" t="s">
        <v>4117</v>
      </c>
      <c r="BG363" s="252" t="s">
        <v>1088</v>
      </c>
      <c r="BH363" s="252" t="s">
        <v>1082</v>
      </c>
      <c r="BI363" s="252" t="s">
        <v>4122</v>
      </c>
      <c r="BJ363" s="252" t="s">
        <v>1215</v>
      </c>
      <c r="BK363" s="254" t="s">
        <v>1131</v>
      </c>
      <c r="BL363" s="254" t="s">
        <v>1082</v>
      </c>
      <c r="BM363" s="254" t="s">
        <v>1475</v>
      </c>
      <c r="BN363" s="271" t="s">
        <v>4119</v>
      </c>
      <c r="BO363" s="252"/>
      <c r="BP363" s="252"/>
      <c r="BQ363" s="270"/>
    </row>
    <row r="364" spans="1:69" s="272" customFormat="1" ht="121.8" hidden="1">
      <c r="A364" s="251" t="s">
        <v>1068</v>
      </c>
      <c r="B364" s="252" t="s">
        <v>4123</v>
      </c>
      <c r="C364" s="253" t="s">
        <v>681</v>
      </c>
      <c r="D364" s="254" t="s">
        <v>3908</v>
      </c>
      <c r="E364" s="254" t="s">
        <v>4124</v>
      </c>
      <c r="F364" s="254"/>
      <c r="G364" s="255" t="s">
        <v>4125</v>
      </c>
      <c r="H364" s="256" t="s">
        <v>4126</v>
      </c>
      <c r="I364" s="257" t="s">
        <v>4127</v>
      </c>
      <c r="J364" s="254" t="s">
        <v>4128</v>
      </c>
      <c r="K364" s="254" t="s">
        <v>4129</v>
      </c>
      <c r="L364" s="254"/>
      <c r="M364" s="255" t="s">
        <v>4130</v>
      </c>
      <c r="N364" s="258" t="s">
        <v>1122</v>
      </c>
      <c r="O364" s="258" t="s">
        <v>1166</v>
      </c>
      <c r="P364" s="255"/>
      <c r="Q364" s="259" t="s">
        <v>225</v>
      </c>
      <c r="R364" s="252" t="s">
        <v>4131</v>
      </c>
      <c r="S364" s="261" t="s">
        <v>225</v>
      </c>
      <c r="T364" s="273" t="s">
        <v>4131</v>
      </c>
      <c r="U364" s="263" t="s">
        <v>1077</v>
      </c>
      <c r="V364" s="264" t="s">
        <v>1078</v>
      </c>
      <c r="W364" s="264" t="s">
        <v>1078</v>
      </c>
      <c r="X364" s="264" t="s">
        <v>1078</v>
      </c>
      <c r="Y364" s="264" t="s">
        <v>1078</v>
      </c>
      <c r="Z364" s="264" t="s">
        <v>1078</v>
      </c>
      <c r="AA364" s="264" t="s">
        <v>1078</v>
      </c>
      <c r="AB364" s="264" t="s">
        <v>1078</v>
      </c>
      <c r="AC364" s="264" t="s">
        <v>1078</v>
      </c>
      <c r="AD364" s="264" t="s">
        <v>1078</v>
      </c>
      <c r="AE364" s="264" t="s">
        <v>1078</v>
      </c>
      <c r="AF364" s="264" t="s">
        <v>1078</v>
      </c>
      <c r="AG364" s="264" t="s">
        <v>1078</v>
      </c>
      <c r="AH364" s="264" t="s">
        <v>1078</v>
      </c>
      <c r="AI364" s="264" t="s">
        <v>1078</v>
      </c>
      <c r="AJ364" s="264" t="s">
        <v>1077</v>
      </c>
      <c r="AK364" s="264" t="s">
        <v>1077</v>
      </c>
      <c r="AL364" s="264" t="s">
        <v>1077</v>
      </c>
      <c r="AM364" s="264" t="s">
        <v>1077</v>
      </c>
      <c r="AN364" s="264" t="s">
        <v>1077</v>
      </c>
      <c r="AO364" s="264" t="s">
        <v>1077</v>
      </c>
      <c r="AP364" s="264" t="s">
        <v>1077</v>
      </c>
      <c r="AQ364" s="265"/>
      <c r="AR364" s="265"/>
      <c r="AS364" s="266"/>
      <c r="AT364" s="267" t="s">
        <v>222</v>
      </c>
      <c r="AU364" s="257" t="s">
        <v>4132</v>
      </c>
      <c r="AV364" s="253" t="s">
        <v>1080</v>
      </c>
      <c r="AW364" s="268"/>
      <c r="AX364" s="253"/>
      <c r="AY364" s="253"/>
      <c r="AZ364" s="269"/>
      <c r="BA364" s="261" t="s">
        <v>1082</v>
      </c>
      <c r="BB364" s="252" t="s">
        <v>4133</v>
      </c>
      <c r="BC364" s="270" t="s">
        <v>4134</v>
      </c>
      <c r="BD364" s="261" t="s">
        <v>1085</v>
      </c>
      <c r="BE364" s="260" t="s">
        <v>4135</v>
      </c>
      <c r="BF364" s="252"/>
      <c r="BG364" s="252" t="s">
        <v>1780</v>
      </c>
      <c r="BH364" s="252" t="s">
        <v>1154</v>
      </c>
      <c r="BI364" s="252" t="s">
        <v>2966</v>
      </c>
      <c r="BJ364" s="252" t="s">
        <v>1130</v>
      </c>
      <c r="BK364" s="254"/>
      <c r="BL364" s="254" t="s">
        <v>1082</v>
      </c>
      <c r="BM364" s="254" t="s">
        <v>1475</v>
      </c>
      <c r="BN364" s="271" t="s">
        <v>1835</v>
      </c>
      <c r="BO364" s="252"/>
      <c r="BP364" s="252"/>
      <c r="BQ364" s="270"/>
    </row>
    <row r="365" spans="1:69" s="272" customFormat="1" ht="139.19999999999999" hidden="1">
      <c r="A365" s="251" t="s">
        <v>1068</v>
      </c>
      <c r="B365" s="252" t="s">
        <v>4136</v>
      </c>
      <c r="C365" s="253" t="s">
        <v>681</v>
      </c>
      <c r="D365" s="254" t="s">
        <v>4137</v>
      </c>
      <c r="E365" s="254" t="s">
        <v>4138</v>
      </c>
      <c r="F365" s="254"/>
      <c r="G365" s="255"/>
      <c r="H365" s="255" t="s">
        <v>4139</v>
      </c>
      <c r="I365" s="257" t="s">
        <v>4127</v>
      </c>
      <c r="J365" s="254" t="s">
        <v>4140</v>
      </c>
      <c r="K365" s="254" t="s">
        <v>4141</v>
      </c>
      <c r="L365" s="254"/>
      <c r="M365" s="255"/>
      <c r="N365" s="258" t="s">
        <v>1122</v>
      </c>
      <c r="O365" s="258" t="s">
        <v>1166</v>
      </c>
      <c r="P365" s="255"/>
      <c r="Q365" s="259" t="s">
        <v>225</v>
      </c>
      <c r="R365" s="260" t="s">
        <v>4142</v>
      </c>
      <c r="S365" s="261" t="s">
        <v>225</v>
      </c>
      <c r="T365" s="262" t="s">
        <v>4142</v>
      </c>
      <c r="U365" s="263" t="s">
        <v>1077</v>
      </c>
      <c r="V365" s="264" t="s">
        <v>1078</v>
      </c>
      <c r="W365" s="264" t="s">
        <v>1078</v>
      </c>
      <c r="X365" s="264" t="s">
        <v>1078</v>
      </c>
      <c r="Y365" s="264" t="s">
        <v>1078</v>
      </c>
      <c r="Z365" s="264" t="s">
        <v>1078</v>
      </c>
      <c r="AA365" s="264" t="s">
        <v>1078</v>
      </c>
      <c r="AB365" s="264" t="s">
        <v>1077</v>
      </c>
      <c r="AC365" s="264" t="s">
        <v>1077</v>
      </c>
      <c r="AD365" s="264" t="s">
        <v>1077</v>
      </c>
      <c r="AE365" s="264" t="s">
        <v>1077</v>
      </c>
      <c r="AF365" s="264" t="s">
        <v>1078</v>
      </c>
      <c r="AG365" s="264" t="s">
        <v>1078</v>
      </c>
      <c r="AH365" s="264" t="s">
        <v>1077</v>
      </c>
      <c r="AI365" s="264" t="s">
        <v>1077</v>
      </c>
      <c r="AJ365" s="264" t="s">
        <v>1077</v>
      </c>
      <c r="AK365" s="264" t="s">
        <v>1077</v>
      </c>
      <c r="AL365" s="264" t="s">
        <v>1077</v>
      </c>
      <c r="AM365" s="264" t="s">
        <v>1077</v>
      </c>
      <c r="AN365" s="264" t="s">
        <v>1077</v>
      </c>
      <c r="AO365" s="264" t="s">
        <v>1077</v>
      </c>
      <c r="AP365" s="264" t="s">
        <v>1077</v>
      </c>
      <c r="AQ365" s="265"/>
      <c r="AR365" s="265"/>
      <c r="AS365" s="266"/>
      <c r="AT365" s="267" t="s">
        <v>222</v>
      </c>
      <c r="AU365" s="257" t="s">
        <v>4132</v>
      </c>
      <c r="AV365" s="253" t="s">
        <v>1080</v>
      </c>
      <c r="AW365" s="268"/>
      <c r="AX365" s="253"/>
      <c r="AY365" s="253"/>
      <c r="AZ365" s="269"/>
      <c r="BA365" s="261" t="s">
        <v>1082</v>
      </c>
      <c r="BB365" s="252" t="s">
        <v>4143</v>
      </c>
      <c r="BC365" s="270" t="s">
        <v>4144</v>
      </c>
      <c r="BD365" s="261" t="s">
        <v>1126</v>
      </c>
      <c r="BE365" s="260" t="s">
        <v>4145</v>
      </c>
      <c r="BF365" s="252"/>
      <c r="BG365" s="252" t="s">
        <v>1390</v>
      </c>
      <c r="BH365" s="252" t="s">
        <v>1082</v>
      </c>
      <c r="BI365" s="252" t="s">
        <v>4146</v>
      </c>
      <c r="BJ365" s="252" t="s">
        <v>1215</v>
      </c>
      <c r="BK365" s="254" t="s">
        <v>1131</v>
      </c>
      <c r="BL365" s="254" t="s">
        <v>1082</v>
      </c>
      <c r="BM365" s="254" t="s">
        <v>1475</v>
      </c>
      <c r="BN365" s="271" t="s">
        <v>1835</v>
      </c>
      <c r="BO365" s="252" t="s">
        <v>4147</v>
      </c>
      <c r="BP365" s="252" t="s">
        <v>4148</v>
      </c>
      <c r="BQ365" s="270"/>
    </row>
    <row r="366" spans="1:69" s="272" customFormat="1" ht="69.599999999999994" hidden="1">
      <c r="A366" s="251" t="s">
        <v>1068</v>
      </c>
      <c r="B366" s="252" t="s">
        <v>4149</v>
      </c>
      <c r="C366" s="253" t="s">
        <v>681</v>
      </c>
      <c r="D366" s="254" t="s">
        <v>682</v>
      </c>
      <c r="E366" s="254" t="s">
        <v>683</v>
      </c>
      <c r="F366" s="254" t="s">
        <v>1221</v>
      </c>
      <c r="G366" s="255" t="s">
        <v>4150</v>
      </c>
      <c r="H366" s="256" t="s">
        <v>4151</v>
      </c>
      <c r="I366" s="257" t="s">
        <v>4127</v>
      </c>
      <c r="J366" s="254" t="s">
        <v>4152</v>
      </c>
      <c r="K366" s="254" t="s">
        <v>4153</v>
      </c>
      <c r="L366" s="254" t="s">
        <v>4154</v>
      </c>
      <c r="M366" s="255" t="s">
        <v>4155</v>
      </c>
      <c r="N366" s="258" t="s">
        <v>1122</v>
      </c>
      <c r="O366" s="258"/>
      <c r="P366" s="255"/>
      <c r="Q366" s="259" t="s">
        <v>225</v>
      </c>
      <c r="R366" s="260" t="s">
        <v>4156</v>
      </c>
      <c r="S366" s="261" t="s">
        <v>1124</v>
      </c>
      <c r="T366" s="273"/>
      <c r="U366" s="263" t="s">
        <v>1078</v>
      </c>
      <c r="V366" s="264" t="s">
        <v>1078</v>
      </c>
      <c r="W366" s="264" t="s">
        <v>1077</v>
      </c>
      <c r="X366" s="264" t="s">
        <v>1077</v>
      </c>
      <c r="Y366" s="264" t="s">
        <v>1077</v>
      </c>
      <c r="Z366" s="264" t="s">
        <v>1077</v>
      </c>
      <c r="AA366" s="264" t="s">
        <v>1077</v>
      </c>
      <c r="AB366" s="264" t="s">
        <v>1077</v>
      </c>
      <c r="AC366" s="264" t="s">
        <v>1077</v>
      </c>
      <c r="AD366" s="264" t="s">
        <v>1077</v>
      </c>
      <c r="AE366" s="264" t="s">
        <v>1077</v>
      </c>
      <c r="AF366" s="264" t="s">
        <v>1077</v>
      </c>
      <c r="AG366" s="264" t="s">
        <v>1077</v>
      </c>
      <c r="AH366" s="264" t="s">
        <v>1077</v>
      </c>
      <c r="AI366" s="264" t="s">
        <v>1077</v>
      </c>
      <c r="AJ366" s="264" t="s">
        <v>1077</v>
      </c>
      <c r="AK366" s="264" t="s">
        <v>1077</v>
      </c>
      <c r="AL366" s="264" t="s">
        <v>1077</v>
      </c>
      <c r="AM366" s="264" t="s">
        <v>1077</v>
      </c>
      <c r="AN366" s="264" t="s">
        <v>1077</v>
      </c>
      <c r="AO366" s="264" t="s">
        <v>1078</v>
      </c>
      <c r="AP366" s="264" t="s">
        <v>1077</v>
      </c>
      <c r="AQ366" s="265" t="s">
        <v>1206</v>
      </c>
      <c r="AR366" s="265" t="s">
        <v>1195</v>
      </c>
      <c r="AS366" s="266"/>
      <c r="AT366" s="267" t="s">
        <v>287</v>
      </c>
      <c r="AU366" s="257" t="s">
        <v>4157</v>
      </c>
      <c r="AV366" s="253" t="s">
        <v>1080</v>
      </c>
      <c r="AW366" s="268"/>
      <c r="AX366" s="295">
        <v>45036</v>
      </c>
      <c r="AY366" s="253" t="s">
        <v>1080</v>
      </c>
      <c r="AZ366" s="269"/>
      <c r="BA366" s="261" t="s">
        <v>1082</v>
      </c>
      <c r="BB366" s="252" t="s">
        <v>4158</v>
      </c>
      <c r="BC366" s="270" t="s">
        <v>4159</v>
      </c>
      <c r="BD366" s="261" t="s">
        <v>1975</v>
      </c>
      <c r="BE366" s="252" t="s">
        <v>4160</v>
      </c>
      <c r="BF366" s="252"/>
      <c r="BG366" s="252" t="s">
        <v>1128</v>
      </c>
      <c r="BH366" s="252" t="s">
        <v>1089</v>
      </c>
      <c r="BI366" s="252"/>
      <c r="BJ366" s="252"/>
      <c r="BK366" s="254"/>
      <c r="BL366" s="254" t="s">
        <v>1089</v>
      </c>
      <c r="BM366" s="254"/>
      <c r="BN366" s="271" t="s">
        <v>4161</v>
      </c>
      <c r="BO366" s="252"/>
      <c r="BP366" s="252"/>
      <c r="BQ366" s="270"/>
    </row>
    <row r="367" spans="1:69" s="272" customFormat="1" ht="69.599999999999994" hidden="1">
      <c r="A367" s="251" t="s">
        <v>1068</v>
      </c>
      <c r="B367" s="252" t="s">
        <v>4162</v>
      </c>
      <c r="C367" s="253" t="s">
        <v>681</v>
      </c>
      <c r="D367" s="254" t="s">
        <v>682</v>
      </c>
      <c r="E367" s="254" t="s">
        <v>683</v>
      </c>
      <c r="F367" s="254" t="s">
        <v>4163</v>
      </c>
      <c r="G367" s="255" t="s">
        <v>4164</v>
      </c>
      <c r="H367" s="256" t="s">
        <v>4151</v>
      </c>
      <c r="I367" s="257" t="s">
        <v>4127</v>
      </c>
      <c r="J367" s="254" t="s">
        <v>4152</v>
      </c>
      <c r="K367" s="254" t="s">
        <v>4153</v>
      </c>
      <c r="L367" s="254" t="s">
        <v>4165</v>
      </c>
      <c r="M367" s="255" t="s">
        <v>4166</v>
      </c>
      <c r="N367" s="258"/>
      <c r="O367" s="258" t="s">
        <v>1166</v>
      </c>
      <c r="P367" s="255"/>
      <c r="Q367" s="259" t="s">
        <v>895</v>
      </c>
      <c r="R367" s="252"/>
      <c r="S367" s="261" t="s">
        <v>230</v>
      </c>
      <c r="T367" s="262" t="s">
        <v>4167</v>
      </c>
      <c r="U367" s="263" t="s">
        <v>1077</v>
      </c>
      <c r="V367" s="264" t="s">
        <v>1077</v>
      </c>
      <c r="W367" s="264" t="s">
        <v>1077</v>
      </c>
      <c r="X367" s="264" t="s">
        <v>1077</v>
      </c>
      <c r="Y367" s="264" t="s">
        <v>1078</v>
      </c>
      <c r="Z367" s="264" t="s">
        <v>1077</v>
      </c>
      <c r="AA367" s="264" t="s">
        <v>1077</v>
      </c>
      <c r="AB367" s="264" t="s">
        <v>1077</v>
      </c>
      <c r="AC367" s="264" t="s">
        <v>1077</v>
      </c>
      <c r="AD367" s="264" t="s">
        <v>1077</v>
      </c>
      <c r="AE367" s="264" t="s">
        <v>1077</v>
      </c>
      <c r="AF367" s="264" t="s">
        <v>1077</v>
      </c>
      <c r="AG367" s="264" t="s">
        <v>1077</v>
      </c>
      <c r="AH367" s="264" t="s">
        <v>1077</v>
      </c>
      <c r="AI367" s="264" t="s">
        <v>1077</v>
      </c>
      <c r="AJ367" s="264" t="s">
        <v>1077</v>
      </c>
      <c r="AK367" s="264" t="s">
        <v>1077</v>
      </c>
      <c r="AL367" s="264" t="s">
        <v>1077</v>
      </c>
      <c r="AM367" s="264" t="s">
        <v>1077</v>
      </c>
      <c r="AN367" s="264" t="s">
        <v>1077</v>
      </c>
      <c r="AO367" s="264" t="s">
        <v>1077</v>
      </c>
      <c r="AP367" s="264" t="s">
        <v>1078</v>
      </c>
      <c r="AQ367" s="265" t="s">
        <v>1206</v>
      </c>
      <c r="AR367" s="265"/>
      <c r="AS367" s="266"/>
      <c r="AT367" s="267" t="s">
        <v>287</v>
      </c>
      <c r="AU367" s="257" t="s">
        <v>4157</v>
      </c>
      <c r="AV367" s="253" t="s">
        <v>1080</v>
      </c>
      <c r="AW367" s="268"/>
      <c r="AX367" s="295">
        <v>45036</v>
      </c>
      <c r="AY367" s="253" t="s">
        <v>1080</v>
      </c>
      <c r="AZ367" s="269"/>
      <c r="BA367" s="261" t="s">
        <v>1082</v>
      </c>
      <c r="BB367" s="252" t="s">
        <v>4158</v>
      </c>
      <c r="BC367" s="270" t="s">
        <v>4159</v>
      </c>
      <c r="BD367" s="261" t="s">
        <v>1975</v>
      </c>
      <c r="BE367" s="252" t="s">
        <v>4160</v>
      </c>
      <c r="BF367" s="252"/>
      <c r="BG367" s="252" t="s">
        <v>1128</v>
      </c>
      <c r="BH367" s="252" t="s">
        <v>1089</v>
      </c>
      <c r="BI367" s="252"/>
      <c r="BJ367" s="252"/>
      <c r="BK367" s="254"/>
      <c r="BL367" s="254" t="s">
        <v>1089</v>
      </c>
      <c r="BM367" s="254"/>
      <c r="BN367" s="271" t="s">
        <v>4161</v>
      </c>
      <c r="BO367" s="252"/>
      <c r="BP367" s="252"/>
      <c r="BQ367" s="270"/>
    </row>
    <row r="368" spans="1:69" s="272" customFormat="1" ht="69.599999999999994" hidden="1">
      <c r="A368" s="251" t="s">
        <v>1068</v>
      </c>
      <c r="B368" s="252" t="s">
        <v>4168</v>
      </c>
      <c r="C368" s="253" t="s">
        <v>681</v>
      </c>
      <c r="D368" s="254" t="s">
        <v>682</v>
      </c>
      <c r="E368" s="254" t="s">
        <v>683</v>
      </c>
      <c r="F368" s="254" t="s">
        <v>4169</v>
      </c>
      <c r="G368" s="255" t="s">
        <v>4170</v>
      </c>
      <c r="H368" s="256" t="s">
        <v>4151</v>
      </c>
      <c r="I368" s="257" t="s">
        <v>4127</v>
      </c>
      <c r="J368" s="254" t="s">
        <v>4152</v>
      </c>
      <c r="K368" s="254" t="s">
        <v>4153</v>
      </c>
      <c r="L368" s="254" t="s">
        <v>4171</v>
      </c>
      <c r="M368" s="255" t="s">
        <v>4172</v>
      </c>
      <c r="N368" s="258" t="s">
        <v>1122</v>
      </c>
      <c r="O368" s="258" t="s">
        <v>1166</v>
      </c>
      <c r="P368" s="255"/>
      <c r="Q368" s="259" t="s">
        <v>230</v>
      </c>
      <c r="R368" s="252"/>
      <c r="S368" s="261" t="s">
        <v>230</v>
      </c>
      <c r="T368" s="273"/>
      <c r="U368" s="263" t="s">
        <v>1078</v>
      </c>
      <c r="V368" s="264" t="s">
        <v>1078</v>
      </c>
      <c r="W368" s="264" t="s">
        <v>1078</v>
      </c>
      <c r="X368" s="264" t="s">
        <v>1078</v>
      </c>
      <c r="Y368" s="264" t="s">
        <v>1078</v>
      </c>
      <c r="Z368" s="264" t="s">
        <v>1078</v>
      </c>
      <c r="AA368" s="264" t="s">
        <v>1078</v>
      </c>
      <c r="AB368" s="264" t="s">
        <v>1077</v>
      </c>
      <c r="AC368" s="264" t="s">
        <v>1077</v>
      </c>
      <c r="AD368" s="264" t="s">
        <v>1077</v>
      </c>
      <c r="AE368" s="264" t="s">
        <v>1077</v>
      </c>
      <c r="AF368" s="264" t="s">
        <v>1077</v>
      </c>
      <c r="AG368" s="264" t="s">
        <v>1077</v>
      </c>
      <c r="AH368" s="264" t="s">
        <v>1077</v>
      </c>
      <c r="AI368" s="264" t="s">
        <v>1077</v>
      </c>
      <c r="AJ368" s="264" t="s">
        <v>1077</v>
      </c>
      <c r="AK368" s="264" t="s">
        <v>1077</v>
      </c>
      <c r="AL368" s="264" t="s">
        <v>1077</v>
      </c>
      <c r="AM368" s="264" t="s">
        <v>1077</v>
      </c>
      <c r="AN368" s="264" t="s">
        <v>1077</v>
      </c>
      <c r="AO368" s="264" t="s">
        <v>1078</v>
      </c>
      <c r="AP368" s="264" t="s">
        <v>1078</v>
      </c>
      <c r="AQ368" s="265" t="s">
        <v>1205</v>
      </c>
      <c r="AR368" s="265" t="s">
        <v>1169</v>
      </c>
      <c r="AS368" s="265" t="s">
        <v>1147</v>
      </c>
      <c r="AT368" s="267" t="s">
        <v>287</v>
      </c>
      <c r="AU368" s="257" t="s">
        <v>4157</v>
      </c>
      <c r="AV368" s="253" t="s">
        <v>1080</v>
      </c>
      <c r="AW368" s="268"/>
      <c r="AX368" s="295">
        <v>45036</v>
      </c>
      <c r="AY368" s="253" t="s">
        <v>1080</v>
      </c>
      <c r="AZ368" s="269"/>
      <c r="BA368" s="261" t="s">
        <v>1082</v>
      </c>
      <c r="BB368" s="252" t="s">
        <v>4158</v>
      </c>
      <c r="BC368" s="270" t="s">
        <v>4159</v>
      </c>
      <c r="BD368" s="261" t="s">
        <v>1975</v>
      </c>
      <c r="BE368" s="252" t="s">
        <v>4173</v>
      </c>
      <c r="BF368" s="252"/>
      <c r="BG368" s="252" t="s">
        <v>1128</v>
      </c>
      <c r="BH368" s="252" t="s">
        <v>1089</v>
      </c>
      <c r="BI368" s="252"/>
      <c r="BJ368" s="252"/>
      <c r="BK368" s="254"/>
      <c r="BL368" s="254" t="s">
        <v>1089</v>
      </c>
      <c r="BM368" s="254"/>
      <c r="BN368" s="271" t="s">
        <v>4161</v>
      </c>
      <c r="BO368" s="252"/>
      <c r="BP368" s="252"/>
      <c r="BQ368" s="270"/>
    </row>
    <row r="369" spans="1:69" s="272" customFormat="1" ht="69.599999999999994" hidden="1">
      <c r="A369" s="251" t="s">
        <v>1068</v>
      </c>
      <c r="B369" s="252" t="s">
        <v>4174</v>
      </c>
      <c r="C369" s="253" t="s">
        <v>681</v>
      </c>
      <c r="D369" s="254" t="s">
        <v>682</v>
      </c>
      <c r="E369" s="254" t="s">
        <v>683</v>
      </c>
      <c r="F369" s="254" t="s">
        <v>4175</v>
      </c>
      <c r="G369" s="255" t="s">
        <v>4176</v>
      </c>
      <c r="H369" s="256" t="s">
        <v>4151</v>
      </c>
      <c r="I369" s="257" t="s">
        <v>4127</v>
      </c>
      <c r="J369" s="254" t="s">
        <v>4152</v>
      </c>
      <c r="K369" s="254" t="s">
        <v>4153</v>
      </c>
      <c r="L369" s="254" t="s">
        <v>4177</v>
      </c>
      <c r="M369" s="255" t="s">
        <v>4178</v>
      </c>
      <c r="N369" s="258"/>
      <c r="O369" s="258" t="s">
        <v>1166</v>
      </c>
      <c r="P369" s="255"/>
      <c r="Q369" s="259" t="s">
        <v>895</v>
      </c>
      <c r="R369" s="252"/>
      <c r="S369" s="261" t="s">
        <v>230</v>
      </c>
      <c r="T369" s="273"/>
      <c r="U369" s="263" t="s">
        <v>1077</v>
      </c>
      <c r="V369" s="264" t="s">
        <v>1077</v>
      </c>
      <c r="W369" s="264" t="s">
        <v>1077</v>
      </c>
      <c r="X369" s="264" t="s">
        <v>1077</v>
      </c>
      <c r="Y369" s="264" t="s">
        <v>1077</v>
      </c>
      <c r="Z369" s="264" t="s">
        <v>1077</v>
      </c>
      <c r="AA369" s="264" t="s">
        <v>1077</v>
      </c>
      <c r="AB369" s="264" t="s">
        <v>1077</v>
      </c>
      <c r="AC369" s="264" t="s">
        <v>1077</v>
      </c>
      <c r="AD369" s="264" t="s">
        <v>1077</v>
      </c>
      <c r="AE369" s="264" t="s">
        <v>1077</v>
      </c>
      <c r="AF369" s="264" t="s">
        <v>1077</v>
      </c>
      <c r="AG369" s="264" t="s">
        <v>1077</v>
      </c>
      <c r="AH369" s="264" t="s">
        <v>1077</v>
      </c>
      <c r="AI369" s="264" t="s">
        <v>1077</v>
      </c>
      <c r="AJ369" s="264" t="s">
        <v>1077</v>
      </c>
      <c r="AK369" s="264" t="s">
        <v>1077</v>
      </c>
      <c r="AL369" s="264" t="s">
        <v>1077</v>
      </c>
      <c r="AM369" s="264" t="s">
        <v>1077</v>
      </c>
      <c r="AN369" s="264" t="s">
        <v>1077</v>
      </c>
      <c r="AO369" s="264" t="s">
        <v>1077</v>
      </c>
      <c r="AP369" s="264" t="s">
        <v>1078</v>
      </c>
      <c r="AQ369" s="265" t="s">
        <v>1206</v>
      </c>
      <c r="AR369" s="265" t="s">
        <v>1195</v>
      </c>
      <c r="AS369" s="266"/>
      <c r="AT369" s="267" t="s">
        <v>287</v>
      </c>
      <c r="AU369" s="257" t="s">
        <v>4157</v>
      </c>
      <c r="AV369" s="253" t="s">
        <v>1080</v>
      </c>
      <c r="AW369" s="268"/>
      <c r="AX369" s="295">
        <v>45036</v>
      </c>
      <c r="AY369" s="253" t="s">
        <v>1080</v>
      </c>
      <c r="AZ369" s="269"/>
      <c r="BA369" s="261" t="s">
        <v>1082</v>
      </c>
      <c r="BB369" s="252" t="s">
        <v>4158</v>
      </c>
      <c r="BC369" s="270" t="s">
        <v>4159</v>
      </c>
      <c r="BD369" s="261" t="s">
        <v>1975</v>
      </c>
      <c r="BE369" s="252" t="s">
        <v>4173</v>
      </c>
      <c r="BF369" s="252"/>
      <c r="BG369" s="252" t="s">
        <v>1128</v>
      </c>
      <c r="BH369" s="252" t="s">
        <v>1089</v>
      </c>
      <c r="BI369" s="252"/>
      <c r="BJ369" s="252"/>
      <c r="BK369" s="254"/>
      <c r="BL369" s="254" t="s">
        <v>1089</v>
      </c>
      <c r="BM369" s="254"/>
      <c r="BN369" s="271" t="s">
        <v>4161</v>
      </c>
      <c r="BO369" s="252"/>
      <c r="BP369" s="252"/>
      <c r="BQ369" s="270"/>
    </row>
    <row r="370" spans="1:69" s="272" customFormat="1" ht="104.4" hidden="1">
      <c r="A370" s="251" t="s">
        <v>1068</v>
      </c>
      <c r="B370" s="252" t="s">
        <v>4179</v>
      </c>
      <c r="C370" s="253" t="s">
        <v>681</v>
      </c>
      <c r="D370" s="254" t="s">
        <v>346</v>
      </c>
      <c r="E370" s="254" t="s">
        <v>4180</v>
      </c>
      <c r="F370" s="254"/>
      <c r="G370" s="255"/>
      <c r="H370" s="256" t="s">
        <v>4181</v>
      </c>
      <c r="I370" s="257" t="s">
        <v>4127</v>
      </c>
      <c r="J370" s="254" t="s">
        <v>2238</v>
      </c>
      <c r="K370" s="254" t="s">
        <v>4182</v>
      </c>
      <c r="L370" s="254"/>
      <c r="M370" s="255"/>
      <c r="N370" s="258" t="s">
        <v>1122</v>
      </c>
      <c r="O370" s="258" t="s">
        <v>1166</v>
      </c>
      <c r="P370" s="255"/>
      <c r="Q370" s="259" t="s">
        <v>230</v>
      </c>
      <c r="R370" s="252"/>
      <c r="S370" s="261" t="s">
        <v>230</v>
      </c>
      <c r="T370" s="273"/>
      <c r="U370" s="263" t="s">
        <v>1077</v>
      </c>
      <c r="V370" s="264" t="s">
        <v>1077</v>
      </c>
      <c r="W370" s="264" t="s">
        <v>1077</v>
      </c>
      <c r="X370" s="264" t="s">
        <v>1078</v>
      </c>
      <c r="Y370" s="264" t="s">
        <v>1078</v>
      </c>
      <c r="Z370" s="264" t="s">
        <v>1078</v>
      </c>
      <c r="AA370" s="264" t="s">
        <v>1078</v>
      </c>
      <c r="AB370" s="264" t="s">
        <v>1077</v>
      </c>
      <c r="AC370" s="264" t="s">
        <v>1077</v>
      </c>
      <c r="AD370" s="264" t="s">
        <v>1077</v>
      </c>
      <c r="AE370" s="264" t="s">
        <v>1077</v>
      </c>
      <c r="AF370" s="264" t="s">
        <v>1078</v>
      </c>
      <c r="AG370" s="264" t="s">
        <v>1078</v>
      </c>
      <c r="AH370" s="264" t="s">
        <v>1077</v>
      </c>
      <c r="AI370" s="264" t="s">
        <v>1077</v>
      </c>
      <c r="AJ370" s="264" t="s">
        <v>1077</v>
      </c>
      <c r="AK370" s="264" t="s">
        <v>1077</v>
      </c>
      <c r="AL370" s="264" t="s">
        <v>1077</v>
      </c>
      <c r="AM370" s="264" t="s">
        <v>1078</v>
      </c>
      <c r="AN370" s="264" t="s">
        <v>1077</v>
      </c>
      <c r="AO370" s="264" t="s">
        <v>1077</v>
      </c>
      <c r="AP370" s="264" t="s">
        <v>1077</v>
      </c>
      <c r="AQ370" s="265"/>
      <c r="AR370" s="265"/>
      <c r="AS370" s="266"/>
      <c r="AT370" s="267" t="s">
        <v>254</v>
      </c>
      <c r="AU370" s="257"/>
      <c r="AV370" s="253"/>
      <c r="AW370" s="268"/>
      <c r="AX370" s="253" t="s">
        <v>4183</v>
      </c>
      <c r="AY370" s="253" t="s">
        <v>1080</v>
      </c>
      <c r="AZ370" s="269"/>
      <c r="BA370" s="261" t="s">
        <v>1089</v>
      </c>
      <c r="BB370" s="252"/>
      <c r="BC370" s="270"/>
      <c r="BD370" s="261" t="s">
        <v>1085</v>
      </c>
      <c r="BE370" s="260" t="s">
        <v>4184</v>
      </c>
      <c r="BF370" s="252"/>
      <c r="BG370" s="252" t="s">
        <v>1390</v>
      </c>
      <c r="BH370" s="252" t="s">
        <v>1082</v>
      </c>
      <c r="BI370" s="252" t="s">
        <v>4185</v>
      </c>
      <c r="BJ370" s="252" t="s">
        <v>1215</v>
      </c>
      <c r="BK370" s="254" t="s">
        <v>1131</v>
      </c>
      <c r="BL370" s="254" t="s">
        <v>1082</v>
      </c>
      <c r="BM370" s="254" t="s">
        <v>1783</v>
      </c>
      <c r="BN370" s="271" t="s">
        <v>4186</v>
      </c>
      <c r="BO370" s="252"/>
      <c r="BP370" s="252"/>
      <c r="BQ370" s="270"/>
    </row>
    <row r="371" spans="1:69" s="272" customFormat="1" ht="87">
      <c r="A371" s="251" t="s">
        <v>1068</v>
      </c>
      <c r="B371" s="252" t="s">
        <v>685</v>
      </c>
      <c r="C371" s="253" t="s">
        <v>681</v>
      </c>
      <c r="D371" s="254" t="s">
        <v>686</v>
      </c>
      <c r="E371" s="254"/>
      <c r="F371" s="254"/>
      <c r="G371" s="255"/>
      <c r="H371" s="255" t="s">
        <v>4187</v>
      </c>
      <c r="I371" s="257" t="s">
        <v>4127</v>
      </c>
      <c r="J371" s="254" t="s">
        <v>4188</v>
      </c>
      <c r="K371" s="254" t="s">
        <v>4189</v>
      </c>
      <c r="L371" s="254"/>
      <c r="M371" s="255"/>
      <c r="N371" s="258" t="s">
        <v>1122</v>
      </c>
      <c r="O371" s="258" t="s">
        <v>1166</v>
      </c>
      <c r="P371" s="255"/>
      <c r="Q371" s="259" t="s">
        <v>225</v>
      </c>
      <c r="R371" s="260" t="s">
        <v>4190</v>
      </c>
      <c r="S371" s="261" t="s">
        <v>225</v>
      </c>
      <c r="T371" s="262" t="s">
        <v>4190</v>
      </c>
      <c r="U371" s="263" t="s">
        <v>1078</v>
      </c>
      <c r="V371" s="264" t="s">
        <v>1078</v>
      </c>
      <c r="W371" s="264" t="s">
        <v>1078</v>
      </c>
      <c r="X371" s="264" t="s">
        <v>1078</v>
      </c>
      <c r="Y371" s="264" t="s">
        <v>1078</v>
      </c>
      <c r="Z371" s="264" t="s">
        <v>1078</v>
      </c>
      <c r="AA371" s="264" t="s">
        <v>1078</v>
      </c>
      <c r="AB371" s="264" t="s">
        <v>1078</v>
      </c>
      <c r="AC371" s="264" t="s">
        <v>1078</v>
      </c>
      <c r="AD371" s="264" t="s">
        <v>1078</v>
      </c>
      <c r="AE371" s="264" t="s">
        <v>1078</v>
      </c>
      <c r="AF371" s="264" t="s">
        <v>1078</v>
      </c>
      <c r="AG371" s="264" t="s">
        <v>1078</v>
      </c>
      <c r="AH371" s="264" t="s">
        <v>1078</v>
      </c>
      <c r="AI371" s="264" t="s">
        <v>1078</v>
      </c>
      <c r="AJ371" s="264" t="s">
        <v>1078</v>
      </c>
      <c r="AK371" s="264" t="s">
        <v>1078</v>
      </c>
      <c r="AL371" s="264" t="s">
        <v>1078</v>
      </c>
      <c r="AM371" s="264" t="s">
        <v>1078</v>
      </c>
      <c r="AN371" s="264" t="s">
        <v>1078</v>
      </c>
      <c r="AO371" s="264" t="s">
        <v>1077</v>
      </c>
      <c r="AP371" s="264" t="s">
        <v>1077</v>
      </c>
      <c r="AQ371" s="265"/>
      <c r="AR371" s="265"/>
      <c r="AS371" s="266"/>
      <c r="AT371" s="267" t="s">
        <v>254</v>
      </c>
      <c r="AU371" s="257" t="s">
        <v>4191</v>
      </c>
      <c r="AV371" s="253" t="s">
        <v>1080</v>
      </c>
      <c r="AW371" s="268"/>
      <c r="AX371" s="253" t="s">
        <v>4191</v>
      </c>
      <c r="AY371" s="253" t="s">
        <v>1080</v>
      </c>
      <c r="AZ371" s="269"/>
      <c r="BA371" s="261" t="s">
        <v>1089</v>
      </c>
      <c r="BB371" s="252"/>
      <c r="BC371" s="270"/>
      <c r="BD371" s="261" t="s">
        <v>1126</v>
      </c>
      <c r="BE371" s="260" t="s">
        <v>4192</v>
      </c>
      <c r="BF371" s="252"/>
      <c r="BG371" s="252" t="s">
        <v>1088</v>
      </c>
      <c r="BH371" s="252" t="s">
        <v>1082</v>
      </c>
      <c r="BI371" s="252" t="s">
        <v>4193</v>
      </c>
      <c r="BJ371" s="252" t="s">
        <v>1215</v>
      </c>
      <c r="BK371" s="254" t="s">
        <v>1131</v>
      </c>
      <c r="BL371" s="254" t="s">
        <v>1089</v>
      </c>
      <c r="BM371" s="254"/>
      <c r="BN371" s="271" t="s">
        <v>1155</v>
      </c>
      <c r="BO371" s="252"/>
      <c r="BP371" s="252" t="s">
        <v>4194</v>
      </c>
      <c r="BQ371" s="270" t="s">
        <v>4195</v>
      </c>
    </row>
    <row r="372" spans="1:69" s="272" customFormat="1" ht="104.4" hidden="1">
      <c r="A372" s="251" t="s">
        <v>1080</v>
      </c>
      <c r="B372" s="252" t="s">
        <v>4196</v>
      </c>
      <c r="C372" s="253" t="s">
        <v>688</v>
      </c>
      <c r="D372" s="254" t="s">
        <v>401</v>
      </c>
      <c r="E372" s="254" t="s">
        <v>689</v>
      </c>
      <c r="F372" s="254"/>
      <c r="G372" s="255"/>
      <c r="H372" s="256" t="s">
        <v>4197</v>
      </c>
      <c r="I372" s="257" t="s">
        <v>4198</v>
      </c>
      <c r="J372" s="254" t="s">
        <v>4199</v>
      </c>
      <c r="K372" s="254" t="s">
        <v>4200</v>
      </c>
      <c r="L372" s="254"/>
      <c r="M372" s="255"/>
      <c r="N372" s="258" t="s">
        <v>1122</v>
      </c>
      <c r="O372" s="258" t="s">
        <v>1166</v>
      </c>
      <c r="P372" s="255" t="s">
        <v>4201</v>
      </c>
      <c r="Q372" s="259" t="s">
        <v>225</v>
      </c>
      <c r="R372" s="260" t="s">
        <v>4202</v>
      </c>
      <c r="S372" s="261" t="s">
        <v>225</v>
      </c>
      <c r="T372" s="262" t="s">
        <v>4202</v>
      </c>
      <c r="U372" s="263" t="s">
        <v>1078</v>
      </c>
      <c r="V372" s="264" t="s">
        <v>1078</v>
      </c>
      <c r="W372" s="264" t="s">
        <v>1077</v>
      </c>
      <c r="X372" s="264" t="s">
        <v>1078</v>
      </c>
      <c r="Y372" s="264" t="s">
        <v>1077</v>
      </c>
      <c r="Z372" s="264" t="s">
        <v>1078</v>
      </c>
      <c r="AA372" s="264" t="s">
        <v>1077</v>
      </c>
      <c r="AB372" s="264" t="s">
        <v>1078</v>
      </c>
      <c r="AC372" s="264" t="s">
        <v>1077</v>
      </c>
      <c r="AD372" s="264" t="s">
        <v>1078</v>
      </c>
      <c r="AE372" s="264" t="s">
        <v>1077</v>
      </c>
      <c r="AF372" s="264" t="s">
        <v>1078</v>
      </c>
      <c r="AG372" s="264" t="s">
        <v>1077</v>
      </c>
      <c r="AH372" s="264" t="s">
        <v>1078</v>
      </c>
      <c r="AI372" s="264" t="s">
        <v>1077</v>
      </c>
      <c r="AJ372" s="264" t="s">
        <v>1077</v>
      </c>
      <c r="AK372" s="264" t="s">
        <v>1077</v>
      </c>
      <c r="AL372" s="264" t="s">
        <v>1077</v>
      </c>
      <c r="AM372" s="264" t="s">
        <v>1077</v>
      </c>
      <c r="AN372" s="264" t="s">
        <v>1077</v>
      </c>
      <c r="AO372" s="264" t="s">
        <v>1077</v>
      </c>
      <c r="AP372" s="264" t="s">
        <v>1077</v>
      </c>
      <c r="AQ372" s="265"/>
      <c r="AR372" s="265"/>
      <c r="AS372" s="266"/>
      <c r="AT372" s="267" t="s">
        <v>222</v>
      </c>
      <c r="AU372" s="257" t="s">
        <v>1128</v>
      </c>
      <c r="AV372" s="253" t="s">
        <v>1080</v>
      </c>
      <c r="AW372" s="268" t="s">
        <v>4203</v>
      </c>
      <c r="AX372" s="253"/>
      <c r="AY372" s="253"/>
      <c r="AZ372" s="269"/>
      <c r="BA372" s="261" t="s">
        <v>1082</v>
      </c>
      <c r="BB372" s="252" t="s">
        <v>4204</v>
      </c>
      <c r="BC372" s="270" t="s">
        <v>4205</v>
      </c>
      <c r="BD372" s="261" t="s">
        <v>1085</v>
      </c>
      <c r="BE372" s="260" t="s">
        <v>4206</v>
      </c>
      <c r="BF372" s="252" t="s">
        <v>4207</v>
      </c>
      <c r="BG372" s="252" t="s">
        <v>1390</v>
      </c>
      <c r="BH372" s="252" t="s">
        <v>1082</v>
      </c>
      <c r="BI372" s="252" t="s">
        <v>4208</v>
      </c>
      <c r="BJ372" s="252" t="s">
        <v>1215</v>
      </c>
      <c r="BK372" s="254" t="s">
        <v>1131</v>
      </c>
      <c r="BL372" s="254" t="s">
        <v>1089</v>
      </c>
      <c r="BM372" s="254"/>
      <c r="BN372" s="271" t="s">
        <v>4209</v>
      </c>
      <c r="BO372" s="252" t="s">
        <v>4210</v>
      </c>
      <c r="BP372" s="252" t="s">
        <v>4211</v>
      </c>
      <c r="BQ372" s="270" t="s">
        <v>4212</v>
      </c>
    </row>
    <row r="373" spans="1:69" s="272" customFormat="1" ht="139.19999999999999">
      <c r="A373" s="251" t="s">
        <v>1080</v>
      </c>
      <c r="B373" s="252" t="s">
        <v>4213</v>
      </c>
      <c r="C373" s="253" t="s">
        <v>688</v>
      </c>
      <c r="D373" s="254" t="s">
        <v>401</v>
      </c>
      <c r="E373" s="254" t="s">
        <v>691</v>
      </c>
      <c r="F373" s="254"/>
      <c r="G373" s="255"/>
      <c r="H373" s="256" t="s">
        <v>4214</v>
      </c>
      <c r="I373" s="257" t="s">
        <v>4198</v>
      </c>
      <c r="J373" s="254" t="s">
        <v>4199</v>
      </c>
      <c r="K373" s="254" t="s">
        <v>4215</v>
      </c>
      <c r="L373" s="254"/>
      <c r="M373" s="255"/>
      <c r="N373" s="258" t="s">
        <v>1122</v>
      </c>
      <c r="O373" s="258" t="s">
        <v>1166</v>
      </c>
      <c r="P373" s="255" t="s">
        <v>4201</v>
      </c>
      <c r="Q373" s="259" t="s">
        <v>225</v>
      </c>
      <c r="R373" s="260" t="s">
        <v>4216</v>
      </c>
      <c r="S373" s="261" t="s">
        <v>225</v>
      </c>
      <c r="T373" s="262" t="s">
        <v>4216</v>
      </c>
      <c r="U373" s="263" t="s">
        <v>1078</v>
      </c>
      <c r="V373" s="264" t="s">
        <v>1078</v>
      </c>
      <c r="W373" s="264" t="s">
        <v>1078</v>
      </c>
      <c r="X373" s="264" t="s">
        <v>1078</v>
      </c>
      <c r="Y373" s="264" t="s">
        <v>1078</v>
      </c>
      <c r="Z373" s="264" t="s">
        <v>1078</v>
      </c>
      <c r="AA373" s="264" t="s">
        <v>1078</v>
      </c>
      <c r="AB373" s="264" t="s">
        <v>1078</v>
      </c>
      <c r="AC373" s="264" t="s">
        <v>1078</v>
      </c>
      <c r="AD373" s="264" t="s">
        <v>1078</v>
      </c>
      <c r="AE373" s="264" t="s">
        <v>1078</v>
      </c>
      <c r="AF373" s="264" t="s">
        <v>1078</v>
      </c>
      <c r="AG373" s="264" t="s">
        <v>1078</v>
      </c>
      <c r="AH373" s="264" t="s">
        <v>1078</v>
      </c>
      <c r="AI373" s="264" t="s">
        <v>1078</v>
      </c>
      <c r="AJ373" s="264" t="s">
        <v>1077</v>
      </c>
      <c r="AK373" s="264" t="s">
        <v>1077</v>
      </c>
      <c r="AL373" s="264" t="s">
        <v>1077</v>
      </c>
      <c r="AM373" s="264" t="s">
        <v>1077</v>
      </c>
      <c r="AN373" s="264" t="s">
        <v>1077</v>
      </c>
      <c r="AO373" s="264" t="s">
        <v>1078</v>
      </c>
      <c r="AP373" s="264" t="s">
        <v>1078</v>
      </c>
      <c r="AQ373" s="265" t="s">
        <v>1206</v>
      </c>
      <c r="AR373" s="265" t="s">
        <v>1195</v>
      </c>
      <c r="AS373" s="266"/>
      <c r="AT373" s="267" t="s">
        <v>254</v>
      </c>
      <c r="AU373" s="257"/>
      <c r="AV373" s="253"/>
      <c r="AW373" s="268"/>
      <c r="AX373" s="253" t="s">
        <v>4217</v>
      </c>
      <c r="AY373" s="253" t="s">
        <v>1080</v>
      </c>
      <c r="AZ373" s="269"/>
      <c r="BA373" s="261" t="s">
        <v>1082</v>
      </c>
      <c r="BB373" s="252" t="s">
        <v>4204</v>
      </c>
      <c r="BC373" s="270" t="s">
        <v>4205</v>
      </c>
      <c r="BD373" s="261" t="s">
        <v>1126</v>
      </c>
      <c r="BE373" s="260" t="s">
        <v>4218</v>
      </c>
      <c r="BF373" s="252"/>
      <c r="BG373" s="252" t="s">
        <v>1780</v>
      </c>
      <c r="BH373" s="252" t="s">
        <v>1089</v>
      </c>
      <c r="BI373" s="252"/>
      <c r="BJ373" s="252" t="s">
        <v>4219</v>
      </c>
      <c r="BK373" s="254" t="s">
        <v>4219</v>
      </c>
      <c r="BL373" s="254" t="s">
        <v>1090</v>
      </c>
      <c r="BM373" s="254"/>
      <c r="BN373" s="271" t="s">
        <v>1155</v>
      </c>
      <c r="BO373" s="252" t="s">
        <v>4220</v>
      </c>
      <c r="BP373" s="252"/>
      <c r="BQ373" s="270"/>
    </row>
    <row r="374" spans="1:69" s="272" customFormat="1" ht="104.4" hidden="1">
      <c r="A374" s="251" t="s">
        <v>1080</v>
      </c>
      <c r="B374" s="252" t="s">
        <v>4221</v>
      </c>
      <c r="C374" s="253" t="s">
        <v>688</v>
      </c>
      <c r="D374" s="254" t="s">
        <v>401</v>
      </c>
      <c r="E374" s="254" t="s">
        <v>693</v>
      </c>
      <c r="F374" s="254"/>
      <c r="G374" s="255"/>
      <c r="H374" s="256" t="s">
        <v>4222</v>
      </c>
      <c r="I374" s="257" t="s">
        <v>4198</v>
      </c>
      <c r="J374" s="254" t="s">
        <v>4199</v>
      </c>
      <c r="K374" s="254" t="s">
        <v>4223</v>
      </c>
      <c r="L374" s="254"/>
      <c r="M374" s="255"/>
      <c r="N374" s="258" t="s">
        <v>1122</v>
      </c>
      <c r="O374" s="258" t="s">
        <v>1166</v>
      </c>
      <c r="P374" s="255" t="s">
        <v>4201</v>
      </c>
      <c r="Q374" s="259" t="s">
        <v>225</v>
      </c>
      <c r="R374" s="260" t="s">
        <v>4224</v>
      </c>
      <c r="S374" s="261" t="s">
        <v>225</v>
      </c>
      <c r="T374" s="262" t="s">
        <v>4224</v>
      </c>
      <c r="U374" s="263" t="s">
        <v>1078</v>
      </c>
      <c r="V374" s="264" t="s">
        <v>1078</v>
      </c>
      <c r="W374" s="264" t="s">
        <v>1077</v>
      </c>
      <c r="X374" s="264" t="s">
        <v>1078</v>
      </c>
      <c r="Y374" s="264" t="s">
        <v>1077</v>
      </c>
      <c r="Z374" s="264" t="s">
        <v>1078</v>
      </c>
      <c r="AA374" s="264" t="s">
        <v>1077</v>
      </c>
      <c r="AB374" s="264" t="s">
        <v>1078</v>
      </c>
      <c r="AC374" s="264" t="s">
        <v>1077</v>
      </c>
      <c r="AD374" s="264" t="s">
        <v>1078</v>
      </c>
      <c r="AE374" s="264" t="s">
        <v>1077</v>
      </c>
      <c r="AF374" s="264" t="s">
        <v>1078</v>
      </c>
      <c r="AG374" s="264" t="s">
        <v>1077</v>
      </c>
      <c r="AH374" s="264" t="s">
        <v>1078</v>
      </c>
      <c r="AI374" s="264" t="s">
        <v>1077</v>
      </c>
      <c r="AJ374" s="264" t="s">
        <v>1077</v>
      </c>
      <c r="AK374" s="264" t="s">
        <v>1077</v>
      </c>
      <c r="AL374" s="264" t="s">
        <v>1077</v>
      </c>
      <c r="AM374" s="264" t="s">
        <v>1077</v>
      </c>
      <c r="AN374" s="264" t="s">
        <v>1077</v>
      </c>
      <c r="AO374" s="264" t="s">
        <v>1078</v>
      </c>
      <c r="AP374" s="264" t="s">
        <v>1077</v>
      </c>
      <c r="AQ374" s="265" t="s">
        <v>1206</v>
      </c>
      <c r="AR374" s="265" t="s">
        <v>1195</v>
      </c>
      <c r="AS374" s="266"/>
      <c r="AT374" s="267" t="s">
        <v>222</v>
      </c>
      <c r="AU374" s="257" t="s">
        <v>1128</v>
      </c>
      <c r="AV374" s="253" t="s">
        <v>1080</v>
      </c>
      <c r="AW374" s="268" t="s">
        <v>4203</v>
      </c>
      <c r="AX374" s="253"/>
      <c r="AY374" s="253"/>
      <c r="AZ374" s="269"/>
      <c r="BA374" s="261" t="s">
        <v>1082</v>
      </c>
      <c r="BB374" s="252" t="s">
        <v>4204</v>
      </c>
      <c r="BC374" s="270" t="s">
        <v>4205</v>
      </c>
      <c r="BD374" s="261" t="s">
        <v>1085</v>
      </c>
      <c r="BE374" s="260" t="s">
        <v>4206</v>
      </c>
      <c r="BF374" s="252" t="s">
        <v>4207</v>
      </c>
      <c r="BG374" s="252" t="s">
        <v>1390</v>
      </c>
      <c r="BH374" s="252" t="s">
        <v>1082</v>
      </c>
      <c r="BI374" s="252" t="s">
        <v>4208</v>
      </c>
      <c r="BJ374" s="252" t="s">
        <v>1215</v>
      </c>
      <c r="BK374" s="254" t="s">
        <v>1131</v>
      </c>
      <c r="BL374" s="254" t="s">
        <v>1089</v>
      </c>
      <c r="BM374" s="254"/>
      <c r="BN374" s="271" t="s">
        <v>4209</v>
      </c>
      <c r="BO374" s="252" t="s">
        <v>4210</v>
      </c>
      <c r="BP374" s="252" t="s">
        <v>4211</v>
      </c>
      <c r="BQ374" s="270" t="s">
        <v>4212</v>
      </c>
    </row>
    <row r="375" spans="1:69" s="272" customFormat="1" ht="121.8" hidden="1">
      <c r="A375" s="251" t="s">
        <v>1080</v>
      </c>
      <c r="B375" s="252" t="s">
        <v>4225</v>
      </c>
      <c r="C375" s="253" t="s">
        <v>695</v>
      </c>
      <c r="D375" s="254" t="s">
        <v>401</v>
      </c>
      <c r="E375" s="254" t="s">
        <v>4226</v>
      </c>
      <c r="F375" s="254"/>
      <c r="G375" s="255"/>
      <c r="H375" s="256" t="s">
        <v>4227</v>
      </c>
      <c r="I375" s="257" t="s">
        <v>4228</v>
      </c>
      <c r="J375" s="254" t="s">
        <v>4229</v>
      </c>
      <c r="K375" s="254" t="s">
        <v>4230</v>
      </c>
      <c r="L375" s="254"/>
      <c r="M375" s="255"/>
      <c r="N375" s="258" t="s">
        <v>1122</v>
      </c>
      <c r="O375" s="258" t="s">
        <v>1166</v>
      </c>
      <c r="P375" s="255"/>
      <c r="Q375" s="259" t="s">
        <v>230</v>
      </c>
      <c r="R375" s="260" t="s">
        <v>4231</v>
      </c>
      <c r="S375" s="261" t="s">
        <v>230</v>
      </c>
      <c r="T375" s="262" t="s">
        <v>4231</v>
      </c>
      <c r="U375" s="263" t="s">
        <v>1077</v>
      </c>
      <c r="V375" s="264" t="s">
        <v>1078</v>
      </c>
      <c r="W375" s="264" t="s">
        <v>1078</v>
      </c>
      <c r="X375" s="264" t="s">
        <v>1078</v>
      </c>
      <c r="Y375" s="264" t="s">
        <v>1078</v>
      </c>
      <c r="Z375" s="264" t="s">
        <v>1078</v>
      </c>
      <c r="AA375" s="264" t="s">
        <v>1078</v>
      </c>
      <c r="AB375" s="264" t="s">
        <v>1078</v>
      </c>
      <c r="AC375" s="264" t="s">
        <v>1078</v>
      </c>
      <c r="AD375" s="264" t="s">
        <v>1078</v>
      </c>
      <c r="AE375" s="264" t="s">
        <v>1078</v>
      </c>
      <c r="AF375" s="264" t="s">
        <v>1078</v>
      </c>
      <c r="AG375" s="264" t="s">
        <v>1078</v>
      </c>
      <c r="AH375" s="264" t="s">
        <v>1078</v>
      </c>
      <c r="AI375" s="264" t="s">
        <v>1078</v>
      </c>
      <c r="AJ375" s="264" t="s">
        <v>1077</v>
      </c>
      <c r="AK375" s="264" t="s">
        <v>1077</v>
      </c>
      <c r="AL375" s="264" t="s">
        <v>1077</v>
      </c>
      <c r="AM375" s="264" t="s">
        <v>1077</v>
      </c>
      <c r="AN375" s="264" t="s">
        <v>1077</v>
      </c>
      <c r="AO375" s="264" t="s">
        <v>1077</v>
      </c>
      <c r="AP375" s="264" t="s">
        <v>1077</v>
      </c>
      <c r="AQ375" s="265"/>
      <c r="AR375" s="265"/>
      <c r="AS375" s="266"/>
      <c r="AT375" s="267" t="s">
        <v>254</v>
      </c>
      <c r="AU375" s="257" t="s">
        <v>1633</v>
      </c>
      <c r="AV375" s="253"/>
      <c r="AW375" s="268" t="s">
        <v>1633</v>
      </c>
      <c r="AX375" s="253" t="s">
        <v>2345</v>
      </c>
      <c r="AY375" s="253" t="s">
        <v>1080</v>
      </c>
      <c r="AZ375" s="269" t="s">
        <v>4232</v>
      </c>
      <c r="BA375" s="261" t="s">
        <v>1082</v>
      </c>
      <c r="BB375" s="252" t="s">
        <v>4233</v>
      </c>
      <c r="BC375" s="270" t="s">
        <v>4234</v>
      </c>
      <c r="BD375" s="261" t="s">
        <v>1126</v>
      </c>
      <c r="BE375" s="252" t="s">
        <v>4235</v>
      </c>
      <c r="BF375" s="252"/>
      <c r="BG375" s="252" t="s">
        <v>1390</v>
      </c>
      <c r="BH375" s="252" t="s">
        <v>1082</v>
      </c>
      <c r="BI375" s="252" t="s">
        <v>4236</v>
      </c>
      <c r="BJ375" s="252" t="s">
        <v>1130</v>
      </c>
      <c r="BK375" s="254"/>
      <c r="BL375" s="254" t="s">
        <v>1082</v>
      </c>
      <c r="BM375" s="254" t="s">
        <v>1783</v>
      </c>
      <c r="BN375" s="271" t="s">
        <v>4237</v>
      </c>
      <c r="BO375" s="252" t="s">
        <v>4238</v>
      </c>
      <c r="BP375" s="252"/>
      <c r="BQ375" s="270"/>
    </row>
    <row r="376" spans="1:69" s="272" customFormat="1" ht="139.19999999999999">
      <c r="A376" s="251" t="s">
        <v>1080</v>
      </c>
      <c r="B376" s="252" t="s">
        <v>4239</v>
      </c>
      <c r="C376" s="253" t="s">
        <v>695</v>
      </c>
      <c r="D376" s="254" t="s">
        <v>401</v>
      </c>
      <c r="E376" s="254" t="s">
        <v>696</v>
      </c>
      <c r="F376" s="254"/>
      <c r="G376" s="255"/>
      <c r="H376" s="256" t="s">
        <v>4227</v>
      </c>
      <c r="I376" s="257" t="s">
        <v>4228</v>
      </c>
      <c r="J376" s="254" t="s">
        <v>4229</v>
      </c>
      <c r="K376" s="254" t="s">
        <v>4240</v>
      </c>
      <c r="L376" s="254"/>
      <c r="M376" s="255"/>
      <c r="N376" s="258" t="s">
        <v>1122</v>
      </c>
      <c r="O376" s="258" t="s">
        <v>1166</v>
      </c>
      <c r="P376" s="255" t="s">
        <v>4241</v>
      </c>
      <c r="Q376" s="259" t="s">
        <v>230</v>
      </c>
      <c r="R376" s="260" t="s">
        <v>4242</v>
      </c>
      <c r="S376" s="261" t="s">
        <v>230</v>
      </c>
      <c r="T376" s="262" t="s">
        <v>4242</v>
      </c>
      <c r="U376" s="263" t="s">
        <v>1078</v>
      </c>
      <c r="V376" s="264" t="s">
        <v>1078</v>
      </c>
      <c r="W376" s="264" t="s">
        <v>1078</v>
      </c>
      <c r="X376" s="264" t="s">
        <v>1078</v>
      </c>
      <c r="Y376" s="264" t="s">
        <v>1078</v>
      </c>
      <c r="Z376" s="264" t="s">
        <v>1078</v>
      </c>
      <c r="AA376" s="264" t="s">
        <v>1078</v>
      </c>
      <c r="AB376" s="264" t="s">
        <v>1078</v>
      </c>
      <c r="AC376" s="264" t="s">
        <v>1078</v>
      </c>
      <c r="AD376" s="264" t="s">
        <v>1078</v>
      </c>
      <c r="AE376" s="264" t="s">
        <v>1078</v>
      </c>
      <c r="AF376" s="264" t="s">
        <v>1078</v>
      </c>
      <c r="AG376" s="264" t="s">
        <v>1078</v>
      </c>
      <c r="AH376" s="264" t="s">
        <v>1078</v>
      </c>
      <c r="AI376" s="264" t="s">
        <v>1078</v>
      </c>
      <c r="AJ376" s="264" t="s">
        <v>1077</v>
      </c>
      <c r="AK376" s="264" t="s">
        <v>1077</v>
      </c>
      <c r="AL376" s="264" t="s">
        <v>1077</v>
      </c>
      <c r="AM376" s="264" t="s">
        <v>1077</v>
      </c>
      <c r="AN376" s="264" t="s">
        <v>1077</v>
      </c>
      <c r="AO376" s="264" t="s">
        <v>1077</v>
      </c>
      <c r="AP376" s="264" t="s">
        <v>1077</v>
      </c>
      <c r="AQ376" s="265"/>
      <c r="AR376" s="265"/>
      <c r="AS376" s="266"/>
      <c r="AT376" s="267" t="s">
        <v>254</v>
      </c>
      <c r="AU376" s="257" t="s">
        <v>1633</v>
      </c>
      <c r="AV376" s="253"/>
      <c r="AW376" s="268" t="s">
        <v>1633</v>
      </c>
      <c r="AX376" s="253" t="s">
        <v>2345</v>
      </c>
      <c r="AY376" s="253" t="s">
        <v>1080</v>
      </c>
      <c r="AZ376" s="269" t="s">
        <v>4243</v>
      </c>
      <c r="BA376" s="261" t="s">
        <v>1082</v>
      </c>
      <c r="BB376" s="252" t="s">
        <v>4233</v>
      </c>
      <c r="BC376" s="270" t="s">
        <v>4234</v>
      </c>
      <c r="BD376" s="261" t="s">
        <v>1126</v>
      </c>
      <c r="BE376" s="252" t="s">
        <v>4235</v>
      </c>
      <c r="BF376" s="252"/>
      <c r="BG376" s="252" t="s">
        <v>1390</v>
      </c>
      <c r="BH376" s="252" t="s">
        <v>1082</v>
      </c>
      <c r="BI376" s="252" t="s">
        <v>4236</v>
      </c>
      <c r="BJ376" s="252" t="s">
        <v>1130</v>
      </c>
      <c r="BK376" s="254"/>
      <c r="BL376" s="254" t="s">
        <v>1082</v>
      </c>
      <c r="BM376" s="254" t="s">
        <v>1783</v>
      </c>
      <c r="BN376" s="271" t="s">
        <v>4237</v>
      </c>
      <c r="BO376" s="252" t="s">
        <v>4244</v>
      </c>
      <c r="BP376" s="252"/>
      <c r="BQ376" s="270"/>
    </row>
    <row r="377" spans="1:69" s="272" customFormat="1" ht="121.8">
      <c r="A377" s="251" t="s">
        <v>1080</v>
      </c>
      <c r="B377" s="252" t="s">
        <v>4245</v>
      </c>
      <c r="C377" s="253" t="s">
        <v>695</v>
      </c>
      <c r="D377" s="254" t="s">
        <v>401</v>
      </c>
      <c r="E377" s="254" t="s">
        <v>698</v>
      </c>
      <c r="F377" s="254"/>
      <c r="G377" s="255"/>
      <c r="H377" s="256" t="s">
        <v>4227</v>
      </c>
      <c r="I377" s="257" t="s">
        <v>4228</v>
      </c>
      <c r="J377" s="254" t="s">
        <v>4229</v>
      </c>
      <c r="K377" s="254" t="s">
        <v>4246</v>
      </c>
      <c r="L377" s="254"/>
      <c r="M377" s="255"/>
      <c r="N377" s="258" t="s">
        <v>1122</v>
      </c>
      <c r="O377" s="258" t="s">
        <v>1166</v>
      </c>
      <c r="P377" s="255" t="s">
        <v>4247</v>
      </c>
      <c r="Q377" s="259" t="s">
        <v>230</v>
      </c>
      <c r="R377" s="252" t="s">
        <v>4248</v>
      </c>
      <c r="S377" s="261" t="s">
        <v>230</v>
      </c>
      <c r="T377" s="262" t="s">
        <v>4249</v>
      </c>
      <c r="U377" s="263" t="s">
        <v>1078</v>
      </c>
      <c r="V377" s="264" t="s">
        <v>1078</v>
      </c>
      <c r="W377" s="264" t="s">
        <v>1078</v>
      </c>
      <c r="X377" s="264" t="s">
        <v>1078</v>
      </c>
      <c r="Y377" s="264" t="s">
        <v>1078</v>
      </c>
      <c r="Z377" s="264" t="s">
        <v>1078</v>
      </c>
      <c r="AA377" s="264" t="s">
        <v>1078</v>
      </c>
      <c r="AB377" s="264" t="s">
        <v>1078</v>
      </c>
      <c r="AC377" s="264" t="s">
        <v>1078</v>
      </c>
      <c r="AD377" s="264" t="s">
        <v>1078</v>
      </c>
      <c r="AE377" s="264" t="s">
        <v>1078</v>
      </c>
      <c r="AF377" s="264" t="s">
        <v>1078</v>
      </c>
      <c r="AG377" s="264" t="s">
        <v>1078</v>
      </c>
      <c r="AH377" s="264" t="s">
        <v>1078</v>
      </c>
      <c r="AI377" s="264" t="s">
        <v>1078</v>
      </c>
      <c r="AJ377" s="264" t="s">
        <v>1077</v>
      </c>
      <c r="AK377" s="264" t="s">
        <v>1077</v>
      </c>
      <c r="AL377" s="264" t="s">
        <v>1077</v>
      </c>
      <c r="AM377" s="264" t="s">
        <v>1077</v>
      </c>
      <c r="AN377" s="264" t="s">
        <v>1077</v>
      </c>
      <c r="AO377" s="264" t="s">
        <v>1077</v>
      </c>
      <c r="AP377" s="264" t="s">
        <v>1077</v>
      </c>
      <c r="AQ377" s="265"/>
      <c r="AR377" s="265"/>
      <c r="AS377" s="266"/>
      <c r="AT377" s="267" t="s">
        <v>254</v>
      </c>
      <c r="AU377" s="257" t="s">
        <v>1633</v>
      </c>
      <c r="AV377" s="253"/>
      <c r="AW377" s="268" t="s">
        <v>1633</v>
      </c>
      <c r="AX377" s="253" t="s">
        <v>2345</v>
      </c>
      <c r="AY377" s="253" t="s">
        <v>1080</v>
      </c>
      <c r="AZ377" s="269" t="s">
        <v>4250</v>
      </c>
      <c r="BA377" s="261" t="s">
        <v>1082</v>
      </c>
      <c r="BB377" s="252" t="s">
        <v>4233</v>
      </c>
      <c r="BC377" s="270" t="s">
        <v>4234</v>
      </c>
      <c r="BD377" s="261" t="s">
        <v>1126</v>
      </c>
      <c r="BE377" s="252" t="s">
        <v>4251</v>
      </c>
      <c r="BF377" s="252"/>
      <c r="BG377" s="252" t="s">
        <v>1390</v>
      </c>
      <c r="BH377" s="252" t="s">
        <v>1082</v>
      </c>
      <c r="BI377" s="252" t="s">
        <v>4236</v>
      </c>
      <c r="BJ377" s="252" t="s">
        <v>1130</v>
      </c>
      <c r="BK377" s="254"/>
      <c r="BL377" s="254" t="s">
        <v>1082</v>
      </c>
      <c r="BM377" s="254" t="s">
        <v>1783</v>
      </c>
      <c r="BN377" s="271" t="s">
        <v>4237</v>
      </c>
      <c r="BO377" s="252" t="s">
        <v>4252</v>
      </c>
      <c r="BP377" s="252"/>
      <c r="BQ377" s="270"/>
    </row>
    <row r="378" spans="1:69" s="272" customFormat="1" ht="174">
      <c r="A378" s="251" t="s">
        <v>1080</v>
      </c>
      <c r="B378" s="252" t="s">
        <v>699</v>
      </c>
      <c r="C378" s="253" t="s">
        <v>695</v>
      </c>
      <c r="D378" s="254" t="s">
        <v>401</v>
      </c>
      <c r="E378" s="254" t="s">
        <v>700</v>
      </c>
      <c r="F378" s="254"/>
      <c r="G378" s="255"/>
      <c r="H378" s="256" t="s">
        <v>4227</v>
      </c>
      <c r="I378" s="257" t="s">
        <v>4228</v>
      </c>
      <c r="J378" s="254" t="s">
        <v>4229</v>
      </c>
      <c r="K378" s="254" t="s">
        <v>4253</v>
      </c>
      <c r="L378" s="254"/>
      <c r="M378" s="255"/>
      <c r="N378" s="258" t="s">
        <v>1122</v>
      </c>
      <c r="O378" s="258" t="s">
        <v>1166</v>
      </c>
      <c r="P378" s="255"/>
      <c r="Q378" s="259" t="s">
        <v>230</v>
      </c>
      <c r="R378" s="260" t="s">
        <v>4254</v>
      </c>
      <c r="S378" s="261" t="s">
        <v>230</v>
      </c>
      <c r="T378" s="262" t="s">
        <v>4254</v>
      </c>
      <c r="U378" s="263" t="s">
        <v>1078</v>
      </c>
      <c r="V378" s="264" t="s">
        <v>1078</v>
      </c>
      <c r="W378" s="264" t="s">
        <v>1078</v>
      </c>
      <c r="X378" s="264" t="s">
        <v>1078</v>
      </c>
      <c r="Y378" s="264" t="s">
        <v>1078</v>
      </c>
      <c r="Z378" s="264" t="s">
        <v>1078</v>
      </c>
      <c r="AA378" s="264" t="s">
        <v>1078</v>
      </c>
      <c r="AB378" s="264" t="s">
        <v>1078</v>
      </c>
      <c r="AC378" s="264" t="s">
        <v>1078</v>
      </c>
      <c r="AD378" s="264" t="s">
        <v>1078</v>
      </c>
      <c r="AE378" s="264" t="s">
        <v>1078</v>
      </c>
      <c r="AF378" s="264" t="s">
        <v>1078</v>
      </c>
      <c r="AG378" s="264" t="s">
        <v>1078</v>
      </c>
      <c r="AH378" s="264" t="s">
        <v>1078</v>
      </c>
      <c r="AI378" s="264" t="s">
        <v>1078</v>
      </c>
      <c r="AJ378" s="264" t="s">
        <v>1077</v>
      </c>
      <c r="AK378" s="264" t="s">
        <v>1077</v>
      </c>
      <c r="AL378" s="264" t="s">
        <v>1077</v>
      </c>
      <c r="AM378" s="264" t="s">
        <v>1077</v>
      </c>
      <c r="AN378" s="264" t="s">
        <v>1077</v>
      </c>
      <c r="AO378" s="264" t="s">
        <v>1078</v>
      </c>
      <c r="AP378" s="264" t="s">
        <v>1078</v>
      </c>
      <c r="AQ378" s="265"/>
      <c r="AR378" s="265"/>
      <c r="AS378" s="296" t="s">
        <v>4255</v>
      </c>
      <c r="AT378" s="267" t="s">
        <v>254</v>
      </c>
      <c r="AU378" s="257" t="s">
        <v>1633</v>
      </c>
      <c r="AV378" s="253"/>
      <c r="AW378" s="268" t="s">
        <v>1633</v>
      </c>
      <c r="AX378" s="253" t="s">
        <v>2345</v>
      </c>
      <c r="AY378" s="253" t="s">
        <v>1080</v>
      </c>
      <c r="AZ378" s="269" t="s">
        <v>4250</v>
      </c>
      <c r="BA378" s="261" t="s">
        <v>1082</v>
      </c>
      <c r="BB378" s="252" t="s">
        <v>4233</v>
      </c>
      <c r="BC378" s="270" t="s">
        <v>4234</v>
      </c>
      <c r="BD378" s="261" t="s">
        <v>1126</v>
      </c>
      <c r="BE378" s="252" t="s">
        <v>4235</v>
      </c>
      <c r="BF378" s="252"/>
      <c r="BG378" s="252" t="s">
        <v>1390</v>
      </c>
      <c r="BH378" s="252" t="s">
        <v>1082</v>
      </c>
      <c r="BI378" s="252" t="s">
        <v>4236</v>
      </c>
      <c r="BJ378" s="252" t="s">
        <v>1130</v>
      </c>
      <c r="BK378" s="254"/>
      <c r="BL378" s="254" t="s">
        <v>1082</v>
      </c>
      <c r="BM378" s="254" t="s">
        <v>1783</v>
      </c>
      <c r="BN378" s="271" t="s">
        <v>4237</v>
      </c>
      <c r="BO378" s="252" t="s">
        <v>4252</v>
      </c>
      <c r="BP378" s="252" t="s">
        <v>4255</v>
      </c>
      <c r="BQ378" s="270" t="s">
        <v>4256</v>
      </c>
    </row>
    <row r="379" spans="1:69" s="272" customFormat="1" ht="174">
      <c r="A379" s="251" t="s">
        <v>1080</v>
      </c>
      <c r="B379" s="252" t="s">
        <v>701</v>
      </c>
      <c r="C379" s="253" t="s">
        <v>695</v>
      </c>
      <c r="D379" s="254" t="s">
        <v>401</v>
      </c>
      <c r="E379" s="254" t="s">
        <v>702</v>
      </c>
      <c r="F379" s="254"/>
      <c r="G379" s="255"/>
      <c r="H379" s="256" t="s">
        <v>4227</v>
      </c>
      <c r="I379" s="257" t="s">
        <v>4228</v>
      </c>
      <c r="J379" s="254" t="s">
        <v>4229</v>
      </c>
      <c r="K379" s="254" t="s">
        <v>4257</v>
      </c>
      <c r="L379" s="254"/>
      <c r="M379" s="255"/>
      <c r="N379" s="258" t="s">
        <v>1122</v>
      </c>
      <c r="O379" s="258" t="s">
        <v>1166</v>
      </c>
      <c r="P379" s="255"/>
      <c r="Q379" s="259" t="s">
        <v>230</v>
      </c>
      <c r="R379" s="260" t="s">
        <v>4258</v>
      </c>
      <c r="S379" s="261" t="s">
        <v>230</v>
      </c>
      <c r="T379" s="262" t="s">
        <v>4258</v>
      </c>
      <c r="U379" s="263" t="s">
        <v>1078</v>
      </c>
      <c r="V379" s="264" t="s">
        <v>1078</v>
      </c>
      <c r="W379" s="264" t="s">
        <v>1078</v>
      </c>
      <c r="X379" s="264" t="s">
        <v>1078</v>
      </c>
      <c r="Y379" s="264" t="s">
        <v>1078</v>
      </c>
      <c r="Z379" s="264" t="s">
        <v>1078</v>
      </c>
      <c r="AA379" s="264" t="s">
        <v>1078</v>
      </c>
      <c r="AB379" s="264" t="s">
        <v>1078</v>
      </c>
      <c r="AC379" s="264" t="s">
        <v>1078</v>
      </c>
      <c r="AD379" s="264" t="s">
        <v>1078</v>
      </c>
      <c r="AE379" s="264" t="s">
        <v>1078</v>
      </c>
      <c r="AF379" s="264" t="s">
        <v>1078</v>
      </c>
      <c r="AG379" s="264" t="s">
        <v>1078</v>
      </c>
      <c r="AH379" s="264" t="s">
        <v>1078</v>
      </c>
      <c r="AI379" s="264" t="s">
        <v>1078</v>
      </c>
      <c r="AJ379" s="264" t="s">
        <v>1077</v>
      </c>
      <c r="AK379" s="264" t="s">
        <v>1077</v>
      </c>
      <c r="AL379" s="264" t="s">
        <v>1077</v>
      </c>
      <c r="AM379" s="264" t="s">
        <v>1077</v>
      </c>
      <c r="AN379" s="264" t="s">
        <v>1077</v>
      </c>
      <c r="AO379" s="264" t="s">
        <v>1078</v>
      </c>
      <c r="AP379" s="264" t="s">
        <v>1078</v>
      </c>
      <c r="AQ379" s="265"/>
      <c r="AR379" s="265"/>
      <c r="AS379" s="296" t="s">
        <v>4255</v>
      </c>
      <c r="AT379" s="267" t="s">
        <v>254</v>
      </c>
      <c r="AU379" s="257" t="s">
        <v>1633</v>
      </c>
      <c r="AV379" s="253"/>
      <c r="AW379" s="268" t="s">
        <v>1633</v>
      </c>
      <c r="AX379" s="253" t="s">
        <v>2345</v>
      </c>
      <c r="AY379" s="253" t="s">
        <v>1080</v>
      </c>
      <c r="AZ379" s="269" t="s">
        <v>4250</v>
      </c>
      <c r="BA379" s="261" t="s">
        <v>1082</v>
      </c>
      <c r="BB379" s="252" t="s">
        <v>4233</v>
      </c>
      <c r="BC379" s="270" t="s">
        <v>4234</v>
      </c>
      <c r="BD379" s="261" t="s">
        <v>1126</v>
      </c>
      <c r="BE379" s="252" t="s">
        <v>4251</v>
      </c>
      <c r="BF379" s="252"/>
      <c r="BG379" s="252" t="s">
        <v>1390</v>
      </c>
      <c r="BH379" s="252" t="s">
        <v>1082</v>
      </c>
      <c r="BI379" s="252" t="s">
        <v>4236</v>
      </c>
      <c r="BJ379" s="252" t="s">
        <v>1130</v>
      </c>
      <c r="BK379" s="254"/>
      <c r="BL379" s="254" t="s">
        <v>1082</v>
      </c>
      <c r="BM379" s="254" t="s">
        <v>1783</v>
      </c>
      <c r="BN379" s="271" t="s">
        <v>4237</v>
      </c>
      <c r="BO379" s="252" t="s">
        <v>4252</v>
      </c>
      <c r="BP379" s="252" t="s">
        <v>4259</v>
      </c>
      <c r="BQ379" s="270" t="s">
        <v>4256</v>
      </c>
    </row>
    <row r="380" spans="1:69" s="272" customFormat="1" ht="121.8" hidden="1">
      <c r="A380" s="251" t="s">
        <v>1080</v>
      </c>
      <c r="B380" s="252" t="s">
        <v>703</v>
      </c>
      <c r="C380" s="253" t="s">
        <v>695</v>
      </c>
      <c r="D380" s="254" t="s">
        <v>401</v>
      </c>
      <c r="E380" s="254" t="s">
        <v>704</v>
      </c>
      <c r="F380" s="254"/>
      <c r="G380" s="255"/>
      <c r="H380" s="256" t="s">
        <v>4227</v>
      </c>
      <c r="I380" s="257" t="s">
        <v>4228</v>
      </c>
      <c r="J380" s="254" t="s">
        <v>4229</v>
      </c>
      <c r="K380" s="254" t="s">
        <v>4260</v>
      </c>
      <c r="L380" s="254"/>
      <c r="M380" s="255"/>
      <c r="N380" s="258" t="s">
        <v>1122</v>
      </c>
      <c r="O380" s="258"/>
      <c r="P380" s="255"/>
      <c r="Q380" s="259" t="s">
        <v>230</v>
      </c>
      <c r="R380" s="260" t="s">
        <v>4261</v>
      </c>
      <c r="S380" s="261"/>
      <c r="T380" s="273" t="s">
        <v>4262</v>
      </c>
      <c r="U380" s="263" t="s">
        <v>1078</v>
      </c>
      <c r="V380" s="264" t="s">
        <v>1078</v>
      </c>
      <c r="W380" s="264" t="s">
        <v>1077</v>
      </c>
      <c r="X380" s="264" t="s">
        <v>1078</v>
      </c>
      <c r="Y380" s="264" t="s">
        <v>1077</v>
      </c>
      <c r="Z380" s="264" t="s">
        <v>1078</v>
      </c>
      <c r="AA380" s="264" t="s">
        <v>1077</v>
      </c>
      <c r="AB380" s="264" t="s">
        <v>1078</v>
      </c>
      <c r="AC380" s="264" t="s">
        <v>1077</v>
      </c>
      <c r="AD380" s="264" t="s">
        <v>1078</v>
      </c>
      <c r="AE380" s="264" t="s">
        <v>1077</v>
      </c>
      <c r="AF380" s="264" t="s">
        <v>1078</v>
      </c>
      <c r="AG380" s="264" t="s">
        <v>1077</v>
      </c>
      <c r="AH380" s="264" t="s">
        <v>1078</v>
      </c>
      <c r="AI380" s="264" t="s">
        <v>1077</v>
      </c>
      <c r="AJ380" s="264" t="s">
        <v>1077</v>
      </c>
      <c r="AK380" s="264" t="s">
        <v>1077</v>
      </c>
      <c r="AL380" s="264" t="s">
        <v>1077</v>
      </c>
      <c r="AM380" s="264" t="s">
        <v>1077</v>
      </c>
      <c r="AN380" s="264" t="s">
        <v>1077</v>
      </c>
      <c r="AO380" s="264" t="s">
        <v>1077</v>
      </c>
      <c r="AP380" s="264" t="s">
        <v>1077</v>
      </c>
      <c r="AQ380" s="265"/>
      <c r="AR380" s="265"/>
      <c r="AS380" s="266"/>
      <c r="AT380" s="267" t="s">
        <v>254</v>
      </c>
      <c r="AU380" s="257" t="s">
        <v>1633</v>
      </c>
      <c r="AV380" s="253"/>
      <c r="AW380" s="268" t="s">
        <v>1633</v>
      </c>
      <c r="AX380" s="253" t="s">
        <v>2345</v>
      </c>
      <c r="AY380" s="253" t="s">
        <v>1080</v>
      </c>
      <c r="AZ380" s="269" t="s">
        <v>4250</v>
      </c>
      <c r="BA380" s="261" t="s">
        <v>1082</v>
      </c>
      <c r="BB380" s="252" t="s">
        <v>4233</v>
      </c>
      <c r="BC380" s="270" t="s">
        <v>4234</v>
      </c>
      <c r="BD380" s="261" t="s">
        <v>1126</v>
      </c>
      <c r="BE380" s="252" t="s">
        <v>4235</v>
      </c>
      <c r="BF380" s="252"/>
      <c r="BG380" s="252" t="s">
        <v>1390</v>
      </c>
      <c r="BH380" s="252" t="s">
        <v>1082</v>
      </c>
      <c r="BI380" s="252" t="s">
        <v>4236</v>
      </c>
      <c r="BJ380" s="252" t="s">
        <v>1130</v>
      </c>
      <c r="BK380" s="254"/>
      <c r="BL380" s="254" t="s">
        <v>1082</v>
      </c>
      <c r="BM380" s="254" t="s">
        <v>1783</v>
      </c>
      <c r="BN380" s="271" t="s">
        <v>4237</v>
      </c>
      <c r="BO380" s="252" t="s">
        <v>4263</v>
      </c>
      <c r="BP380" s="252" t="s">
        <v>4264</v>
      </c>
      <c r="BQ380" s="270"/>
    </row>
    <row r="381" spans="1:69" s="272" customFormat="1" ht="121.8">
      <c r="A381" s="251" t="s">
        <v>1080</v>
      </c>
      <c r="B381" s="252" t="s">
        <v>705</v>
      </c>
      <c r="C381" s="253" t="s">
        <v>695</v>
      </c>
      <c r="D381" s="254" t="s">
        <v>401</v>
      </c>
      <c r="E381" s="254" t="s">
        <v>706</v>
      </c>
      <c r="F381" s="254"/>
      <c r="G381" s="255"/>
      <c r="H381" s="256" t="s">
        <v>4227</v>
      </c>
      <c r="I381" s="257" t="s">
        <v>4228</v>
      </c>
      <c r="J381" s="254" t="s">
        <v>4229</v>
      </c>
      <c r="K381" s="254" t="s">
        <v>4265</v>
      </c>
      <c r="L381" s="254"/>
      <c r="M381" s="255"/>
      <c r="N381" s="258" t="s">
        <v>1122</v>
      </c>
      <c r="O381" s="258" t="s">
        <v>1166</v>
      </c>
      <c r="P381" s="255"/>
      <c r="Q381" s="259" t="s">
        <v>230</v>
      </c>
      <c r="R381" s="260" t="s">
        <v>4266</v>
      </c>
      <c r="S381" s="261" t="s">
        <v>230</v>
      </c>
      <c r="T381" s="262" t="s">
        <v>4266</v>
      </c>
      <c r="U381" s="263" t="s">
        <v>1078</v>
      </c>
      <c r="V381" s="264" t="s">
        <v>1078</v>
      </c>
      <c r="W381" s="264" t="s">
        <v>1078</v>
      </c>
      <c r="X381" s="264" t="s">
        <v>1078</v>
      </c>
      <c r="Y381" s="264" t="s">
        <v>1078</v>
      </c>
      <c r="Z381" s="264" t="s">
        <v>1078</v>
      </c>
      <c r="AA381" s="264" t="s">
        <v>1078</v>
      </c>
      <c r="AB381" s="264" t="s">
        <v>1078</v>
      </c>
      <c r="AC381" s="264" t="s">
        <v>1078</v>
      </c>
      <c r="AD381" s="264" t="s">
        <v>1078</v>
      </c>
      <c r="AE381" s="264" t="s">
        <v>1078</v>
      </c>
      <c r="AF381" s="264" t="s">
        <v>1078</v>
      </c>
      <c r="AG381" s="264" t="s">
        <v>1078</v>
      </c>
      <c r="AH381" s="264" t="s">
        <v>1078</v>
      </c>
      <c r="AI381" s="264" t="s">
        <v>1078</v>
      </c>
      <c r="AJ381" s="264" t="s">
        <v>1077</v>
      </c>
      <c r="AK381" s="264" t="s">
        <v>1077</v>
      </c>
      <c r="AL381" s="264" t="s">
        <v>1077</v>
      </c>
      <c r="AM381" s="264" t="s">
        <v>1077</v>
      </c>
      <c r="AN381" s="264" t="s">
        <v>1077</v>
      </c>
      <c r="AO381" s="264" t="s">
        <v>1078</v>
      </c>
      <c r="AP381" s="264" t="s">
        <v>1078</v>
      </c>
      <c r="AQ381" s="265" t="s">
        <v>1146</v>
      </c>
      <c r="AR381" s="265" t="s">
        <v>1169</v>
      </c>
      <c r="AS381" s="266"/>
      <c r="AT381" s="267" t="s">
        <v>254</v>
      </c>
      <c r="AU381" s="257" t="s">
        <v>1633</v>
      </c>
      <c r="AV381" s="253"/>
      <c r="AW381" s="268" t="s">
        <v>1633</v>
      </c>
      <c r="AX381" s="253" t="s">
        <v>2345</v>
      </c>
      <c r="AY381" s="253" t="s">
        <v>1080</v>
      </c>
      <c r="AZ381" s="269" t="s">
        <v>4250</v>
      </c>
      <c r="BA381" s="261" t="s">
        <v>1082</v>
      </c>
      <c r="BB381" s="252" t="s">
        <v>4233</v>
      </c>
      <c r="BC381" s="270" t="s">
        <v>4234</v>
      </c>
      <c r="BD381" s="261" t="s">
        <v>1126</v>
      </c>
      <c r="BE381" s="252" t="s">
        <v>4251</v>
      </c>
      <c r="BF381" s="252"/>
      <c r="BG381" s="252" t="s">
        <v>1390</v>
      </c>
      <c r="BH381" s="252" t="s">
        <v>1082</v>
      </c>
      <c r="BI381" s="252" t="s">
        <v>4236</v>
      </c>
      <c r="BJ381" s="252" t="s">
        <v>1130</v>
      </c>
      <c r="BK381" s="254"/>
      <c r="BL381" s="254" t="s">
        <v>1082</v>
      </c>
      <c r="BM381" s="254" t="s">
        <v>1783</v>
      </c>
      <c r="BN381" s="271" t="s">
        <v>4237</v>
      </c>
      <c r="BO381" s="252" t="s">
        <v>4252</v>
      </c>
      <c r="BP381" s="252"/>
      <c r="BQ381" s="270"/>
    </row>
    <row r="382" spans="1:69" s="272" customFormat="1" ht="156.6">
      <c r="A382" s="251" t="s">
        <v>1080</v>
      </c>
      <c r="B382" s="252" t="s">
        <v>707</v>
      </c>
      <c r="C382" s="253" t="s">
        <v>695</v>
      </c>
      <c r="D382" s="254" t="s">
        <v>401</v>
      </c>
      <c r="E382" s="254" t="s">
        <v>708</v>
      </c>
      <c r="F382" s="254"/>
      <c r="G382" s="255"/>
      <c r="H382" s="256" t="s">
        <v>4227</v>
      </c>
      <c r="I382" s="257" t="s">
        <v>4228</v>
      </c>
      <c r="J382" s="254" t="s">
        <v>4229</v>
      </c>
      <c r="K382" s="254" t="s">
        <v>4267</v>
      </c>
      <c r="L382" s="254"/>
      <c r="M382" s="255"/>
      <c r="N382" s="258" t="s">
        <v>1122</v>
      </c>
      <c r="O382" s="258" t="s">
        <v>1166</v>
      </c>
      <c r="P382" s="255"/>
      <c r="Q382" s="259" t="s">
        <v>230</v>
      </c>
      <c r="R382" s="260" t="s">
        <v>4268</v>
      </c>
      <c r="S382" s="261" t="s">
        <v>230</v>
      </c>
      <c r="T382" s="262" t="s">
        <v>4268</v>
      </c>
      <c r="U382" s="263" t="s">
        <v>1078</v>
      </c>
      <c r="V382" s="264" t="s">
        <v>1078</v>
      </c>
      <c r="W382" s="264" t="s">
        <v>1078</v>
      </c>
      <c r="X382" s="264" t="s">
        <v>1078</v>
      </c>
      <c r="Y382" s="264" t="s">
        <v>1078</v>
      </c>
      <c r="Z382" s="264" t="s">
        <v>1078</v>
      </c>
      <c r="AA382" s="264" t="s">
        <v>1078</v>
      </c>
      <c r="AB382" s="264" t="s">
        <v>1078</v>
      </c>
      <c r="AC382" s="264" t="s">
        <v>1078</v>
      </c>
      <c r="AD382" s="264" t="s">
        <v>1078</v>
      </c>
      <c r="AE382" s="264" t="s">
        <v>1078</v>
      </c>
      <c r="AF382" s="264" t="s">
        <v>1078</v>
      </c>
      <c r="AG382" s="264" t="s">
        <v>1078</v>
      </c>
      <c r="AH382" s="264" t="s">
        <v>1078</v>
      </c>
      <c r="AI382" s="264" t="s">
        <v>1078</v>
      </c>
      <c r="AJ382" s="264" t="s">
        <v>1077</v>
      </c>
      <c r="AK382" s="264" t="s">
        <v>1077</v>
      </c>
      <c r="AL382" s="264" t="s">
        <v>1077</v>
      </c>
      <c r="AM382" s="264" t="s">
        <v>1077</v>
      </c>
      <c r="AN382" s="264" t="s">
        <v>1077</v>
      </c>
      <c r="AO382" s="264" t="s">
        <v>1078</v>
      </c>
      <c r="AP382" s="264" t="s">
        <v>1078</v>
      </c>
      <c r="AQ382" s="265" t="s">
        <v>1146</v>
      </c>
      <c r="AR382" s="265" t="s">
        <v>1169</v>
      </c>
      <c r="AS382" s="266"/>
      <c r="AT382" s="267" t="s">
        <v>254</v>
      </c>
      <c r="AU382" s="257" t="s">
        <v>1633</v>
      </c>
      <c r="AV382" s="253"/>
      <c r="AW382" s="268" t="s">
        <v>1633</v>
      </c>
      <c r="AX382" s="253" t="s">
        <v>2345</v>
      </c>
      <c r="AY382" s="253" t="s">
        <v>1080</v>
      </c>
      <c r="AZ382" s="269" t="s">
        <v>4250</v>
      </c>
      <c r="BA382" s="261" t="s">
        <v>1082</v>
      </c>
      <c r="BB382" s="252" t="s">
        <v>4233</v>
      </c>
      <c r="BC382" s="270" t="s">
        <v>4234</v>
      </c>
      <c r="BD382" s="261" t="s">
        <v>1126</v>
      </c>
      <c r="BE382" s="252" t="s">
        <v>4235</v>
      </c>
      <c r="BF382" s="252"/>
      <c r="BG382" s="252" t="s">
        <v>1390</v>
      </c>
      <c r="BH382" s="252" t="s">
        <v>1082</v>
      </c>
      <c r="BI382" s="252" t="s">
        <v>4236</v>
      </c>
      <c r="BJ382" s="252" t="s">
        <v>1130</v>
      </c>
      <c r="BK382" s="254"/>
      <c r="BL382" s="254" t="s">
        <v>1082</v>
      </c>
      <c r="BM382" s="254" t="s">
        <v>1783</v>
      </c>
      <c r="BN382" s="271" t="s">
        <v>4237</v>
      </c>
      <c r="BO382" s="252" t="s">
        <v>4269</v>
      </c>
      <c r="BP382" s="252"/>
      <c r="BQ382" s="270"/>
    </row>
    <row r="383" spans="1:69" s="272" customFormat="1" ht="121.8">
      <c r="A383" s="251" t="s">
        <v>1080</v>
      </c>
      <c r="B383" s="252" t="s">
        <v>709</v>
      </c>
      <c r="C383" s="253" t="s">
        <v>695</v>
      </c>
      <c r="D383" s="254" t="s">
        <v>401</v>
      </c>
      <c r="E383" s="254" t="s">
        <v>710</v>
      </c>
      <c r="F383" s="254"/>
      <c r="G383" s="255"/>
      <c r="H383" s="256" t="s">
        <v>4227</v>
      </c>
      <c r="I383" s="257" t="s">
        <v>4228</v>
      </c>
      <c r="J383" s="254" t="s">
        <v>4229</v>
      </c>
      <c r="K383" s="254" t="s">
        <v>4270</v>
      </c>
      <c r="L383" s="254"/>
      <c r="M383" s="255"/>
      <c r="N383" s="258" t="s">
        <v>1122</v>
      </c>
      <c r="O383" s="258" t="s">
        <v>1166</v>
      </c>
      <c r="P383" s="255"/>
      <c r="Q383" s="259" t="s">
        <v>230</v>
      </c>
      <c r="R383" s="260" t="s">
        <v>4271</v>
      </c>
      <c r="S383" s="261" t="s">
        <v>230</v>
      </c>
      <c r="T383" s="262" t="s">
        <v>4271</v>
      </c>
      <c r="U383" s="263" t="s">
        <v>1078</v>
      </c>
      <c r="V383" s="264" t="s">
        <v>1078</v>
      </c>
      <c r="W383" s="264" t="s">
        <v>1078</v>
      </c>
      <c r="X383" s="264" t="s">
        <v>1078</v>
      </c>
      <c r="Y383" s="264" t="s">
        <v>1078</v>
      </c>
      <c r="Z383" s="264" t="s">
        <v>1078</v>
      </c>
      <c r="AA383" s="264" t="s">
        <v>1078</v>
      </c>
      <c r="AB383" s="264" t="s">
        <v>1078</v>
      </c>
      <c r="AC383" s="264" t="s">
        <v>1078</v>
      </c>
      <c r="AD383" s="264" t="s">
        <v>1078</v>
      </c>
      <c r="AE383" s="264" t="s">
        <v>1078</v>
      </c>
      <c r="AF383" s="264" t="s">
        <v>1078</v>
      </c>
      <c r="AG383" s="264" t="s">
        <v>1078</v>
      </c>
      <c r="AH383" s="264" t="s">
        <v>1078</v>
      </c>
      <c r="AI383" s="264" t="s">
        <v>1078</v>
      </c>
      <c r="AJ383" s="264" t="s">
        <v>1077</v>
      </c>
      <c r="AK383" s="264" t="s">
        <v>1077</v>
      </c>
      <c r="AL383" s="264" t="s">
        <v>1077</v>
      </c>
      <c r="AM383" s="264" t="s">
        <v>1077</v>
      </c>
      <c r="AN383" s="264" t="s">
        <v>1077</v>
      </c>
      <c r="AO383" s="264" t="s">
        <v>1077</v>
      </c>
      <c r="AP383" s="264" t="s">
        <v>1077</v>
      </c>
      <c r="AQ383" s="265"/>
      <c r="AR383" s="265"/>
      <c r="AS383" s="266"/>
      <c r="AT383" s="267" t="s">
        <v>254</v>
      </c>
      <c r="AU383" s="257" t="s">
        <v>1633</v>
      </c>
      <c r="AV383" s="253"/>
      <c r="AW383" s="268" t="s">
        <v>1633</v>
      </c>
      <c r="AX383" s="253" t="s">
        <v>2345</v>
      </c>
      <c r="AY383" s="253" t="s">
        <v>1080</v>
      </c>
      <c r="AZ383" s="269" t="s">
        <v>4250</v>
      </c>
      <c r="BA383" s="261" t="s">
        <v>1082</v>
      </c>
      <c r="BB383" s="252" t="s">
        <v>4233</v>
      </c>
      <c r="BC383" s="270" t="s">
        <v>4234</v>
      </c>
      <c r="BD383" s="261" t="s">
        <v>1126</v>
      </c>
      <c r="BE383" s="252" t="s">
        <v>4251</v>
      </c>
      <c r="BF383" s="252"/>
      <c r="BG383" s="252" t="s">
        <v>1390</v>
      </c>
      <c r="BH383" s="252" t="s">
        <v>1082</v>
      </c>
      <c r="BI383" s="252" t="s">
        <v>4236</v>
      </c>
      <c r="BJ383" s="252" t="s">
        <v>1130</v>
      </c>
      <c r="BK383" s="254"/>
      <c r="BL383" s="254" t="s">
        <v>1082</v>
      </c>
      <c r="BM383" s="254" t="s">
        <v>1783</v>
      </c>
      <c r="BN383" s="271" t="s">
        <v>4237</v>
      </c>
      <c r="BO383" s="252" t="s">
        <v>4252</v>
      </c>
      <c r="BP383" s="252"/>
      <c r="BQ383" s="270"/>
    </row>
    <row r="384" spans="1:69" s="272" customFormat="1" ht="156.6">
      <c r="A384" s="251" t="s">
        <v>1080</v>
      </c>
      <c r="B384" s="252" t="s">
        <v>711</v>
      </c>
      <c r="C384" s="253" t="s">
        <v>695</v>
      </c>
      <c r="D384" s="254" t="s">
        <v>401</v>
      </c>
      <c r="E384" s="254" t="s">
        <v>712</v>
      </c>
      <c r="F384" s="254" t="s">
        <v>4272</v>
      </c>
      <c r="G384" s="255" t="s">
        <v>4273</v>
      </c>
      <c r="H384" s="256" t="s">
        <v>4227</v>
      </c>
      <c r="I384" s="257" t="s">
        <v>4228</v>
      </c>
      <c r="J384" s="254" t="s">
        <v>4229</v>
      </c>
      <c r="K384" s="254" t="s">
        <v>4274</v>
      </c>
      <c r="L384" s="254" t="s">
        <v>4275</v>
      </c>
      <c r="M384" s="255" t="s">
        <v>4276</v>
      </c>
      <c r="N384" s="258" t="s">
        <v>1122</v>
      </c>
      <c r="O384" s="258" t="s">
        <v>1166</v>
      </c>
      <c r="P384" s="255" t="s">
        <v>4277</v>
      </c>
      <c r="Q384" s="259" t="s">
        <v>230</v>
      </c>
      <c r="R384" s="260" t="s">
        <v>4278</v>
      </c>
      <c r="S384" s="261" t="s">
        <v>230</v>
      </c>
      <c r="T384" s="262" t="s">
        <v>4278</v>
      </c>
      <c r="U384" s="263" t="s">
        <v>1078</v>
      </c>
      <c r="V384" s="264" t="s">
        <v>1078</v>
      </c>
      <c r="W384" s="264" t="s">
        <v>1078</v>
      </c>
      <c r="X384" s="264" t="s">
        <v>1078</v>
      </c>
      <c r="Y384" s="264" t="s">
        <v>1078</v>
      </c>
      <c r="Z384" s="264" t="s">
        <v>1078</v>
      </c>
      <c r="AA384" s="264" t="s">
        <v>1078</v>
      </c>
      <c r="AB384" s="264" t="s">
        <v>1078</v>
      </c>
      <c r="AC384" s="264" t="s">
        <v>1078</v>
      </c>
      <c r="AD384" s="264" t="s">
        <v>1078</v>
      </c>
      <c r="AE384" s="264" t="s">
        <v>1078</v>
      </c>
      <c r="AF384" s="264" t="s">
        <v>1078</v>
      </c>
      <c r="AG384" s="264" t="s">
        <v>1078</v>
      </c>
      <c r="AH384" s="264" t="s">
        <v>1078</v>
      </c>
      <c r="AI384" s="264" t="s">
        <v>1078</v>
      </c>
      <c r="AJ384" s="264" t="s">
        <v>1077</v>
      </c>
      <c r="AK384" s="264" t="s">
        <v>1077</v>
      </c>
      <c r="AL384" s="264" t="s">
        <v>1077</v>
      </c>
      <c r="AM384" s="264" t="s">
        <v>1077</v>
      </c>
      <c r="AN384" s="264" t="s">
        <v>1077</v>
      </c>
      <c r="AO384" s="264" t="s">
        <v>1078</v>
      </c>
      <c r="AP384" s="264" t="s">
        <v>1078</v>
      </c>
      <c r="AQ384" s="265" t="s">
        <v>1248</v>
      </c>
      <c r="AR384" s="265" t="s">
        <v>1147</v>
      </c>
      <c r="AS384" s="266"/>
      <c r="AT384" s="267" t="s">
        <v>254</v>
      </c>
      <c r="AU384" s="257" t="s">
        <v>1633</v>
      </c>
      <c r="AV384" s="253"/>
      <c r="AW384" s="268" t="s">
        <v>1633</v>
      </c>
      <c r="AX384" s="253" t="s">
        <v>2345</v>
      </c>
      <c r="AY384" s="253" t="s">
        <v>1080</v>
      </c>
      <c r="AZ384" s="269" t="s">
        <v>4232</v>
      </c>
      <c r="BA384" s="261" t="s">
        <v>1082</v>
      </c>
      <c r="BB384" s="252" t="s">
        <v>4233</v>
      </c>
      <c r="BC384" s="270" t="s">
        <v>4234</v>
      </c>
      <c r="BD384" s="261" t="s">
        <v>1126</v>
      </c>
      <c r="BE384" s="252" t="s">
        <v>4279</v>
      </c>
      <c r="BF384" s="252"/>
      <c r="BG384" s="252" t="s">
        <v>1390</v>
      </c>
      <c r="BH384" s="252" t="s">
        <v>1082</v>
      </c>
      <c r="BI384" s="252" t="s">
        <v>4236</v>
      </c>
      <c r="BJ384" s="252" t="s">
        <v>1130</v>
      </c>
      <c r="BK384" s="254"/>
      <c r="BL384" s="254" t="s">
        <v>1082</v>
      </c>
      <c r="BM384" s="254" t="s">
        <v>1783</v>
      </c>
      <c r="BN384" s="271" t="s">
        <v>4237</v>
      </c>
      <c r="BO384" s="252"/>
      <c r="BP384" s="252"/>
      <c r="BQ384" s="270"/>
    </row>
    <row r="385" spans="1:69" s="272" customFormat="1" ht="121.8">
      <c r="A385" s="251" t="s">
        <v>1080</v>
      </c>
      <c r="B385" s="252" t="s">
        <v>713</v>
      </c>
      <c r="C385" s="253" t="s">
        <v>695</v>
      </c>
      <c r="D385" s="254" t="s">
        <v>401</v>
      </c>
      <c r="E385" s="254" t="s">
        <v>714</v>
      </c>
      <c r="F385" s="254"/>
      <c r="G385" s="255" t="s">
        <v>4280</v>
      </c>
      <c r="H385" s="256" t="s">
        <v>4227</v>
      </c>
      <c r="I385" s="257" t="s">
        <v>4228</v>
      </c>
      <c r="J385" s="254" t="s">
        <v>4229</v>
      </c>
      <c r="K385" s="254" t="s">
        <v>4281</v>
      </c>
      <c r="L385" s="254"/>
      <c r="M385" s="255" t="s">
        <v>4282</v>
      </c>
      <c r="N385" s="258" t="s">
        <v>1122</v>
      </c>
      <c r="O385" s="258" t="s">
        <v>1166</v>
      </c>
      <c r="P385" s="255" t="s">
        <v>4283</v>
      </c>
      <c r="Q385" s="259" t="s">
        <v>230</v>
      </c>
      <c r="R385" s="260" t="s">
        <v>4284</v>
      </c>
      <c r="S385" s="261" t="s">
        <v>230</v>
      </c>
      <c r="T385" s="262" t="s">
        <v>4284</v>
      </c>
      <c r="U385" s="263" t="s">
        <v>1078</v>
      </c>
      <c r="V385" s="264" t="s">
        <v>1078</v>
      </c>
      <c r="W385" s="264" t="s">
        <v>1078</v>
      </c>
      <c r="X385" s="264" t="s">
        <v>1078</v>
      </c>
      <c r="Y385" s="264" t="s">
        <v>1078</v>
      </c>
      <c r="Z385" s="264" t="s">
        <v>1078</v>
      </c>
      <c r="AA385" s="264" t="s">
        <v>1078</v>
      </c>
      <c r="AB385" s="264" t="s">
        <v>1078</v>
      </c>
      <c r="AC385" s="264" t="s">
        <v>1078</v>
      </c>
      <c r="AD385" s="264" t="s">
        <v>1078</v>
      </c>
      <c r="AE385" s="264" t="s">
        <v>1078</v>
      </c>
      <c r="AF385" s="264" t="s">
        <v>1078</v>
      </c>
      <c r="AG385" s="264" t="s">
        <v>1078</v>
      </c>
      <c r="AH385" s="264" t="s">
        <v>1078</v>
      </c>
      <c r="AI385" s="264" t="s">
        <v>1078</v>
      </c>
      <c r="AJ385" s="264" t="s">
        <v>1077</v>
      </c>
      <c r="AK385" s="264" t="s">
        <v>1077</v>
      </c>
      <c r="AL385" s="264" t="s">
        <v>1077</v>
      </c>
      <c r="AM385" s="264" t="s">
        <v>1077</v>
      </c>
      <c r="AN385" s="264" t="s">
        <v>1077</v>
      </c>
      <c r="AO385" s="264" t="s">
        <v>1078</v>
      </c>
      <c r="AP385" s="264" t="s">
        <v>1078</v>
      </c>
      <c r="AQ385" s="265" t="s">
        <v>1206</v>
      </c>
      <c r="AR385" s="265" t="s">
        <v>1195</v>
      </c>
      <c r="AS385" s="266"/>
      <c r="AT385" s="267" t="s">
        <v>254</v>
      </c>
      <c r="AU385" s="257" t="s">
        <v>1633</v>
      </c>
      <c r="AV385" s="253"/>
      <c r="AW385" s="268" t="s">
        <v>1633</v>
      </c>
      <c r="AX385" s="253" t="s">
        <v>2345</v>
      </c>
      <c r="AY385" s="253" t="s">
        <v>1080</v>
      </c>
      <c r="AZ385" s="269" t="s">
        <v>4285</v>
      </c>
      <c r="BA385" s="261" t="s">
        <v>1082</v>
      </c>
      <c r="BB385" s="252" t="s">
        <v>4233</v>
      </c>
      <c r="BC385" s="270" t="s">
        <v>4234</v>
      </c>
      <c r="BD385" s="261" t="s">
        <v>1126</v>
      </c>
      <c r="BE385" s="252" t="s">
        <v>4286</v>
      </c>
      <c r="BF385" s="252"/>
      <c r="BG385" s="252" t="s">
        <v>1390</v>
      </c>
      <c r="BH385" s="252" t="s">
        <v>1082</v>
      </c>
      <c r="BI385" s="252" t="s">
        <v>4236</v>
      </c>
      <c r="BJ385" s="252" t="s">
        <v>1130</v>
      </c>
      <c r="BK385" s="254"/>
      <c r="BL385" s="254" t="s">
        <v>1082</v>
      </c>
      <c r="BM385" s="254" t="s">
        <v>1783</v>
      </c>
      <c r="BN385" s="271" t="s">
        <v>4237</v>
      </c>
      <c r="BO385" s="252"/>
      <c r="BP385" s="252"/>
      <c r="BQ385" s="270"/>
    </row>
    <row r="386" spans="1:69" s="272" customFormat="1" ht="121.8">
      <c r="A386" s="251" t="s">
        <v>1080</v>
      </c>
      <c r="B386" s="252" t="s">
        <v>715</v>
      </c>
      <c r="C386" s="253" t="s">
        <v>695</v>
      </c>
      <c r="D386" s="254" t="s">
        <v>401</v>
      </c>
      <c r="E386" s="254" t="s">
        <v>714</v>
      </c>
      <c r="F386" s="254"/>
      <c r="G386" s="255" t="s">
        <v>4287</v>
      </c>
      <c r="H386" s="256" t="s">
        <v>4227</v>
      </c>
      <c r="I386" s="257" t="s">
        <v>4228</v>
      </c>
      <c r="J386" s="254" t="s">
        <v>4229</v>
      </c>
      <c r="K386" s="254" t="s">
        <v>4281</v>
      </c>
      <c r="L386" s="254"/>
      <c r="M386" s="255" t="s">
        <v>4288</v>
      </c>
      <c r="N386" s="258" t="s">
        <v>1122</v>
      </c>
      <c r="O386" s="258" t="s">
        <v>1166</v>
      </c>
      <c r="P386" s="255"/>
      <c r="Q386" s="259" t="s">
        <v>230</v>
      </c>
      <c r="R386" s="260" t="s">
        <v>4284</v>
      </c>
      <c r="S386" s="261" t="s">
        <v>230</v>
      </c>
      <c r="T386" s="262" t="s">
        <v>4284</v>
      </c>
      <c r="U386" s="263" t="s">
        <v>1078</v>
      </c>
      <c r="V386" s="264" t="s">
        <v>1078</v>
      </c>
      <c r="W386" s="264" t="s">
        <v>1078</v>
      </c>
      <c r="X386" s="264" t="s">
        <v>1078</v>
      </c>
      <c r="Y386" s="264" t="s">
        <v>1078</v>
      </c>
      <c r="Z386" s="264" t="s">
        <v>1078</v>
      </c>
      <c r="AA386" s="264" t="s">
        <v>1078</v>
      </c>
      <c r="AB386" s="264" t="s">
        <v>1078</v>
      </c>
      <c r="AC386" s="264" t="s">
        <v>1078</v>
      </c>
      <c r="AD386" s="264" t="s">
        <v>1078</v>
      </c>
      <c r="AE386" s="264" t="s">
        <v>1078</v>
      </c>
      <c r="AF386" s="264" t="s">
        <v>1078</v>
      </c>
      <c r="AG386" s="264" t="s">
        <v>1078</v>
      </c>
      <c r="AH386" s="264" t="s">
        <v>1078</v>
      </c>
      <c r="AI386" s="264" t="s">
        <v>1078</v>
      </c>
      <c r="AJ386" s="264" t="s">
        <v>1077</v>
      </c>
      <c r="AK386" s="264" t="s">
        <v>1077</v>
      </c>
      <c r="AL386" s="264" t="s">
        <v>1077</v>
      </c>
      <c r="AM386" s="264" t="s">
        <v>1077</v>
      </c>
      <c r="AN386" s="264" t="s">
        <v>1077</v>
      </c>
      <c r="AO386" s="264" t="s">
        <v>1078</v>
      </c>
      <c r="AP386" s="264" t="s">
        <v>1078</v>
      </c>
      <c r="AQ386" s="265" t="s">
        <v>1195</v>
      </c>
      <c r="AR386" s="265"/>
      <c r="AS386" s="266"/>
      <c r="AT386" s="267" t="s">
        <v>254</v>
      </c>
      <c r="AU386" s="257" t="s">
        <v>1633</v>
      </c>
      <c r="AV386" s="253"/>
      <c r="AW386" s="268" t="s">
        <v>1633</v>
      </c>
      <c r="AX386" s="253" t="s">
        <v>2345</v>
      </c>
      <c r="AY386" s="253" t="s">
        <v>1080</v>
      </c>
      <c r="AZ386" s="269" t="s">
        <v>4285</v>
      </c>
      <c r="BA386" s="261" t="s">
        <v>1082</v>
      </c>
      <c r="BB386" s="252" t="s">
        <v>4233</v>
      </c>
      <c r="BC386" s="270" t="s">
        <v>4234</v>
      </c>
      <c r="BD386" s="261" t="s">
        <v>1126</v>
      </c>
      <c r="BE386" s="252" t="s">
        <v>4289</v>
      </c>
      <c r="BF386" s="252"/>
      <c r="BG386" s="252" t="s">
        <v>1390</v>
      </c>
      <c r="BH386" s="252" t="s">
        <v>1082</v>
      </c>
      <c r="BI386" s="252" t="s">
        <v>4236</v>
      </c>
      <c r="BJ386" s="252" t="s">
        <v>1130</v>
      </c>
      <c r="BK386" s="254"/>
      <c r="BL386" s="254" t="s">
        <v>1082</v>
      </c>
      <c r="BM386" s="254" t="s">
        <v>1783</v>
      </c>
      <c r="BN386" s="271" t="s">
        <v>4237</v>
      </c>
      <c r="BO386" s="252"/>
      <c r="BP386" s="252"/>
      <c r="BQ386" s="270"/>
    </row>
    <row r="387" spans="1:69" s="272" customFormat="1" ht="121.8">
      <c r="A387" s="251" t="s">
        <v>1080</v>
      </c>
      <c r="B387" s="252" t="s">
        <v>716</v>
      </c>
      <c r="C387" s="253" t="s">
        <v>695</v>
      </c>
      <c r="D387" s="254" t="s">
        <v>401</v>
      </c>
      <c r="E387" s="254" t="s">
        <v>714</v>
      </c>
      <c r="F387" s="254"/>
      <c r="G387" s="255" t="s">
        <v>4290</v>
      </c>
      <c r="H387" s="256" t="s">
        <v>4227</v>
      </c>
      <c r="I387" s="257" t="s">
        <v>4228</v>
      </c>
      <c r="J387" s="254" t="s">
        <v>4229</v>
      </c>
      <c r="K387" s="254" t="s">
        <v>4281</v>
      </c>
      <c r="L387" s="254"/>
      <c r="M387" s="255" t="s">
        <v>4291</v>
      </c>
      <c r="N387" s="258" t="s">
        <v>1122</v>
      </c>
      <c r="O387" s="258" t="s">
        <v>1166</v>
      </c>
      <c r="P387" s="255"/>
      <c r="Q387" s="259" t="s">
        <v>230</v>
      </c>
      <c r="R387" s="260" t="s">
        <v>4284</v>
      </c>
      <c r="S387" s="261" t="s">
        <v>230</v>
      </c>
      <c r="T387" s="262" t="s">
        <v>4284</v>
      </c>
      <c r="U387" s="263" t="s">
        <v>1078</v>
      </c>
      <c r="V387" s="264" t="s">
        <v>1078</v>
      </c>
      <c r="W387" s="264" t="s">
        <v>1078</v>
      </c>
      <c r="X387" s="264" t="s">
        <v>1078</v>
      </c>
      <c r="Y387" s="264" t="s">
        <v>1078</v>
      </c>
      <c r="Z387" s="264" t="s">
        <v>1078</v>
      </c>
      <c r="AA387" s="264" t="s">
        <v>1078</v>
      </c>
      <c r="AB387" s="264" t="s">
        <v>1078</v>
      </c>
      <c r="AC387" s="264" t="s">
        <v>1078</v>
      </c>
      <c r="AD387" s="264" t="s">
        <v>1078</v>
      </c>
      <c r="AE387" s="264" t="s">
        <v>1078</v>
      </c>
      <c r="AF387" s="264" t="s">
        <v>1078</v>
      </c>
      <c r="AG387" s="264" t="s">
        <v>1078</v>
      </c>
      <c r="AH387" s="264" t="s">
        <v>1078</v>
      </c>
      <c r="AI387" s="264" t="s">
        <v>1078</v>
      </c>
      <c r="AJ387" s="264" t="s">
        <v>1077</v>
      </c>
      <c r="AK387" s="264" t="s">
        <v>1077</v>
      </c>
      <c r="AL387" s="264" t="s">
        <v>1077</v>
      </c>
      <c r="AM387" s="264" t="s">
        <v>1077</v>
      </c>
      <c r="AN387" s="264" t="s">
        <v>1077</v>
      </c>
      <c r="AO387" s="264" t="s">
        <v>1078</v>
      </c>
      <c r="AP387" s="264" t="s">
        <v>1078</v>
      </c>
      <c r="AQ387" s="265" t="s">
        <v>1180</v>
      </c>
      <c r="AR387" s="265"/>
      <c r="AS387" s="266"/>
      <c r="AT387" s="267" t="s">
        <v>254</v>
      </c>
      <c r="AU387" s="257" t="s">
        <v>1633</v>
      </c>
      <c r="AV387" s="253"/>
      <c r="AW387" s="268" t="s">
        <v>1633</v>
      </c>
      <c r="AX387" s="253" t="s">
        <v>2345</v>
      </c>
      <c r="AY387" s="253" t="s">
        <v>1080</v>
      </c>
      <c r="AZ387" s="269" t="s">
        <v>4285</v>
      </c>
      <c r="BA387" s="261" t="s">
        <v>1082</v>
      </c>
      <c r="BB387" s="252" t="s">
        <v>4233</v>
      </c>
      <c r="BC387" s="270" t="s">
        <v>4234</v>
      </c>
      <c r="BD387" s="261" t="s">
        <v>1126</v>
      </c>
      <c r="BE387" s="252" t="s">
        <v>4292</v>
      </c>
      <c r="BF387" s="252"/>
      <c r="BG387" s="252" t="s">
        <v>1390</v>
      </c>
      <c r="BH387" s="252" t="s">
        <v>1082</v>
      </c>
      <c r="BI387" s="252" t="s">
        <v>4236</v>
      </c>
      <c r="BJ387" s="252" t="s">
        <v>1130</v>
      </c>
      <c r="BK387" s="254"/>
      <c r="BL387" s="254" t="s">
        <v>1082</v>
      </c>
      <c r="BM387" s="254" t="s">
        <v>1783</v>
      </c>
      <c r="BN387" s="271" t="s">
        <v>4237</v>
      </c>
      <c r="BO387" s="252"/>
      <c r="BP387" s="252"/>
      <c r="BQ387" s="270"/>
    </row>
    <row r="388" spans="1:69" s="272" customFormat="1" ht="121.8">
      <c r="A388" s="251" t="s">
        <v>1080</v>
      </c>
      <c r="B388" s="252" t="s">
        <v>717</v>
      </c>
      <c r="C388" s="253" t="s">
        <v>695</v>
      </c>
      <c r="D388" s="254" t="s">
        <v>401</v>
      </c>
      <c r="E388" s="254" t="s">
        <v>714</v>
      </c>
      <c r="F388" s="254"/>
      <c r="G388" s="255" t="s">
        <v>4293</v>
      </c>
      <c r="H388" s="256" t="s">
        <v>4227</v>
      </c>
      <c r="I388" s="257" t="s">
        <v>4228</v>
      </c>
      <c r="J388" s="254" t="s">
        <v>4229</v>
      </c>
      <c r="K388" s="254" t="s">
        <v>4281</v>
      </c>
      <c r="L388" s="254"/>
      <c r="M388" s="255" t="s">
        <v>4294</v>
      </c>
      <c r="N388" s="258" t="s">
        <v>1122</v>
      </c>
      <c r="O388" s="258" t="s">
        <v>1166</v>
      </c>
      <c r="P388" s="255"/>
      <c r="Q388" s="259" t="s">
        <v>230</v>
      </c>
      <c r="R388" s="260" t="s">
        <v>4284</v>
      </c>
      <c r="S388" s="261" t="s">
        <v>230</v>
      </c>
      <c r="T388" s="262" t="s">
        <v>4284</v>
      </c>
      <c r="U388" s="263" t="s">
        <v>1078</v>
      </c>
      <c r="V388" s="264" t="s">
        <v>1078</v>
      </c>
      <c r="W388" s="264" t="s">
        <v>1078</v>
      </c>
      <c r="X388" s="264" t="s">
        <v>1078</v>
      </c>
      <c r="Y388" s="264" t="s">
        <v>1078</v>
      </c>
      <c r="Z388" s="264" t="s">
        <v>1078</v>
      </c>
      <c r="AA388" s="264" t="s">
        <v>1078</v>
      </c>
      <c r="AB388" s="264" t="s">
        <v>1078</v>
      </c>
      <c r="AC388" s="264" t="s">
        <v>1078</v>
      </c>
      <c r="AD388" s="264" t="s">
        <v>1078</v>
      </c>
      <c r="AE388" s="264" t="s">
        <v>1078</v>
      </c>
      <c r="AF388" s="264" t="s">
        <v>1078</v>
      </c>
      <c r="AG388" s="264" t="s">
        <v>1078</v>
      </c>
      <c r="AH388" s="264" t="s">
        <v>1078</v>
      </c>
      <c r="AI388" s="264" t="s">
        <v>1078</v>
      </c>
      <c r="AJ388" s="264" t="s">
        <v>1077</v>
      </c>
      <c r="AK388" s="264" t="s">
        <v>1077</v>
      </c>
      <c r="AL388" s="264" t="s">
        <v>1077</v>
      </c>
      <c r="AM388" s="264" t="s">
        <v>1077</v>
      </c>
      <c r="AN388" s="264" t="s">
        <v>1077</v>
      </c>
      <c r="AO388" s="264" t="s">
        <v>1078</v>
      </c>
      <c r="AP388" s="264" t="s">
        <v>1078</v>
      </c>
      <c r="AQ388" s="265" t="s">
        <v>1180</v>
      </c>
      <c r="AR388" s="265"/>
      <c r="AS388" s="266"/>
      <c r="AT388" s="267" t="s">
        <v>254</v>
      </c>
      <c r="AU388" s="257" t="s">
        <v>1633</v>
      </c>
      <c r="AV388" s="253"/>
      <c r="AW388" s="268" t="s">
        <v>1633</v>
      </c>
      <c r="AX388" s="253" t="s">
        <v>2345</v>
      </c>
      <c r="AY388" s="253" t="s">
        <v>1080</v>
      </c>
      <c r="AZ388" s="269" t="s">
        <v>4285</v>
      </c>
      <c r="BA388" s="261" t="s">
        <v>1082</v>
      </c>
      <c r="BB388" s="252" t="s">
        <v>4233</v>
      </c>
      <c r="BC388" s="270" t="s">
        <v>4234</v>
      </c>
      <c r="BD388" s="261" t="s">
        <v>1126</v>
      </c>
      <c r="BE388" s="252" t="s">
        <v>4295</v>
      </c>
      <c r="BF388" s="252"/>
      <c r="BG388" s="252" t="s">
        <v>1390</v>
      </c>
      <c r="BH388" s="252" t="s">
        <v>1082</v>
      </c>
      <c r="BI388" s="252" t="s">
        <v>4236</v>
      </c>
      <c r="BJ388" s="252" t="s">
        <v>1130</v>
      </c>
      <c r="BK388" s="254"/>
      <c r="BL388" s="254" t="s">
        <v>1082</v>
      </c>
      <c r="BM388" s="254" t="s">
        <v>1783</v>
      </c>
      <c r="BN388" s="271" t="s">
        <v>4237</v>
      </c>
      <c r="BO388" s="252"/>
      <c r="BP388" s="252"/>
      <c r="BQ388" s="270"/>
    </row>
    <row r="389" spans="1:69" s="272" customFormat="1" ht="139.19999999999999">
      <c r="A389" s="251" t="s">
        <v>1080</v>
      </c>
      <c r="B389" s="252" t="s">
        <v>718</v>
      </c>
      <c r="C389" s="253" t="s">
        <v>695</v>
      </c>
      <c r="D389" s="254" t="s">
        <v>401</v>
      </c>
      <c r="E389" s="254" t="s">
        <v>714</v>
      </c>
      <c r="F389" s="254"/>
      <c r="G389" s="255" t="s">
        <v>4296</v>
      </c>
      <c r="H389" s="256" t="s">
        <v>4227</v>
      </c>
      <c r="I389" s="257" t="s">
        <v>4228</v>
      </c>
      <c r="J389" s="254" t="s">
        <v>4229</v>
      </c>
      <c r="K389" s="254" t="s">
        <v>4281</v>
      </c>
      <c r="L389" s="254"/>
      <c r="M389" s="255" t="s">
        <v>4297</v>
      </c>
      <c r="N389" s="258" t="s">
        <v>1122</v>
      </c>
      <c r="O389" s="258" t="s">
        <v>1166</v>
      </c>
      <c r="P389" s="255"/>
      <c r="Q389" s="259" t="s">
        <v>230</v>
      </c>
      <c r="R389" s="260" t="s">
        <v>4284</v>
      </c>
      <c r="S389" s="261" t="s">
        <v>230</v>
      </c>
      <c r="T389" s="262" t="s">
        <v>4284</v>
      </c>
      <c r="U389" s="263" t="s">
        <v>1078</v>
      </c>
      <c r="V389" s="264" t="s">
        <v>1078</v>
      </c>
      <c r="W389" s="264" t="s">
        <v>1078</v>
      </c>
      <c r="X389" s="264" t="s">
        <v>1078</v>
      </c>
      <c r="Y389" s="264" t="s">
        <v>1078</v>
      </c>
      <c r="Z389" s="264" t="s">
        <v>1078</v>
      </c>
      <c r="AA389" s="264" t="s">
        <v>1078</v>
      </c>
      <c r="AB389" s="264" t="s">
        <v>1078</v>
      </c>
      <c r="AC389" s="264" t="s">
        <v>1078</v>
      </c>
      <c r="AD389" s="264" t="s">
        <v>1078</v>
      </c>
      <c r="AE389" s="264" t="s">
        <v>1078</v>
      </c>
      <c r="AF389" s="264" t="s">
        <v>1078</v>
      </c>
      <c r="AG389" s="264" t="s">
        <v>1078</v>
      </c>
      <c r="AH389" s="264" t="s">
        <v>1078</v>
      </c>
      <c r="AI389" s="264" t="s">
        <v>1078</v>
      </c>
      <c r="AJ389" s="264" t="s">
        <v>1077</v>
      </c>
      <c r="AK389" s="264" t="s">
        <v>1077</v>
      </c>
      <c r="AL389" s="264" t="s">
        <v>1077</v>
      </c>
      <c r="AM389" s="264" t="s">
        <v>1077</v>
      </c>
      <c r="AN389" s="264" t="s">
        <v>1077</v>
      </c>
      <c r="AO389" s="264" t="s">
        <v>1078</v>
      </c>
      <c r="AP389" s="264" t="s">
        <v>1078</v>
      </c>
      <c r="AQ389" s="265" t="s">
        <v>1206</v>
      </c>
      <c r="AR389" s="265" t="s">
        <v>1195</v>
      </c>
      <c r="AS389" s="276" t="s">
        <v>1334</v>
      </c>
      <c r="AT389" s="277" t="s">
        <v>254</v>
      </c>
      <c r="AU389" s="257" t="s">
        <v>1633</v>
      </c>
      <c r="AV389" s="253"/>
      <c r="AW389" s="268" t="s">
        <v>1633</v>
      </c>
      <c r="AX389" s="253" t="s">
        <v>2345</v>
      </c>
      <c r="AY389" s="253" t="s">
        <v>1080</v>
      </c>
      <c r="AZ389" s="269" t="s">
        <v>4285</v>
      </c>
      <c r="BA389" s="261" t="s">
        <v>1082</v>
      </c>
      <c r="BB389" s="252" t="s">
        <v>4233</v>
      </c>
      <c r="BC389" s="270" t="s">
        <v>4234</v>
      </c>
      <c r="BD389" s="261" t="s">
        <v>1126</v>
      </c>
      <c r="BE389" s="252" t="s">
        <v>4298</v>
      </c>
      <c r="BF389" s="252"/>
      <c r="BG389" s="252" t="s">
        <v>1390</v>
      </c>
      <c r="BH389" s="252" t="s">
        <v>1082</v>
      </c>
      <c r="BI389" s="252" t="s">
        <v>4236</v>
      </c>
      <c r="BJ389" s="252" t="s">
        <v>1130</v>
      </c>
      <c r="BK389" s="254"/>
      <c r="BL389" s="254" t="s">
        <v>1082</v>
      </c>
      <c r="BM389" s="254" t="s">
        <v>1783</v>
      </c>
      <c r="BN389" s="271" t="s">
        <v>4237</v>
      </c>
      <c r="BO389" s="252"/>
      <c r="BP389" s="252"/>
      <c r="BQ389" s="270"/>
    </row>
    <row r="390" spans="1:69" s="272" customFormat="1" ht="139.19999999999999">
      <c r="A390" s="251" t="s">
        <v>1080</v>
      </c>
      <c r="B390" s="252" t="s">
        <v>719</v>
      </c>
      <c r="C390" s="253" t="s">
        <v>695</v>
      </c>
      <c r="D390" s="254" t="s">
        <v>401</v>
      </c>
      <c r="E390" s="254" t="s">
        <v>714</v>
      </c>
      <c r="F390" s="254"/>
      <c r="G390" s="255" t="s">
        <v>4299</v>
      </c>
      <c r="H390" s="256" t="s">
        <v>4227</v>
      </c>
      <c r="I390" s="257" t="s">
        <v>4228</v>
      </c>
      <c r="J390" s="254" t="s">
        <v>4229</v>
      </c>
      <c r="K390" s="254" t="s">
        <v>4281</v>
      </c>
      <c r="L390" s="254"/>
      <c r="M390" s="255" t="s">
        <v>4300</v>
      </c>
      <c r="N390" s="258" t="s">
        <v>1122</v>
      </c>
      <c r="O390" s="258" t="s">
        <v>1166</v>
      </c>
      <c r="P390" s="255"/>
      <c r="Q390" s="259" t="s">
        <v>230</v>
      </c>
      <c r="R390" s="260" t="s">
        <v>4284</v>
      </c>
      <c r="S390" s="261" t="s">
        <v>230</v>
      </c>
      <c r="T390" s="262" t="s">
        <v>4284</v>
      </c>
      <c r="U390" s="263" t="s">
        <v>1078</v>
      </c>
      <c r="V390" s="264" t="s">
        <v>1078</v>
      </c>
      <c r="W390" s="264" t="s">
        <v>1078</v>
      </c>
      <c r="X390" s="264" t="s">
        <v>1078</v>
      </c>
      <c r="Y390" s="264" t="s">
        <v>1078</v>
      </c>
      <c r="Z390" s="264" t="s">
        <v>1078</v>
      </c>
      <c r="AA390" s="264" t="s">
        <v>1078</v>
      </c>
      <c r="AB390" s="264" t="s">
        <v>1078</v>
      </c>
      <c r="AC390" s="264" t="s">
        <v>1078</v>
      </c>
      <c r="AD390" s="264" t="s">
        <v>1078</v>
      </c>
      <c r="AE390" s="264" t="s">
        <v>1078</v>
      </c>
      <c r="AF390" s="264" t="s">
        <v>1078</v>
      </c>
      <c r="AG390" s="264" t="s">
        <v>1078</v>
      </c>
      <c r="AH390" s="264" t="s">
        <v>1078</v>
      </c>
      <c r="AI390" s="264" t="s">
        <v>1078</v>
      </c>
      <c r="AJ390" s="264" t="s">
        <v>1077</v>
      </c>
      <c r="AK390" s="264" t="s">
        <v>1077</v>
      </c>
      <c r="AL390" s="264" t="s">
        <v>1077</v>
      </c>
      <c r="AM390" s="264" t="s">
        <v>1077</v>
      </c>
      <c r="AN390" s="264" t="s">
        <v>1077</v>
      </c>
      <c r="AO390" s="264" t="s">
        <v>1078</v>
      </c>
      <c r="AP390" s="264" t="s">
        <v>1078</v>
      </c>
      <c r="AQ390" s="265" t="s">
        <v>1180</v>
      </c>
      <c r="AR390" s="265" t="s">
        <v>1248</v>
      </c>
      <c r="AS390" s="266"/>
      <c r="AT390" s="267" t="s">
        <v>254</v>
      </c>
      <c r="AU390" s="257" t="s">
        <v>1633</v>
      </c>
      <c r="AV390" s="253"/>
      <c r="AW390" s="268" t="s">
        <v>1633</v>
      </c>
      <c r="AX390" s="253" t="s">
        <v>2345</v>
      </c>
      <c r="AY390" s="253" t="s">
        <v>1080</v>
      </c>
      <c r="AZ390" s="269" t="s">
        <v>4285</v>
      </c>
      <c r="BA390" s="261" t="s">
        <v>1082</v>
      </c>
      <c r="BB390" s="252" t="s">
        <v>4233</v>
      </c>
      <c r="BC390" s="270" t="s">
        <v>4234</v>
      </c>
      <c r="BD390" s="261" t="s">
        <v>1126</v>
      </c>
      <c r="BE390" s="252" t="s">
        <v>4301</v>
      </c>
      <c r="BF390" s="252"/>
      <c r="BG390" s="252" t="s">
        <v>1390</v>
      </c>
      <c r="BH390" s="252" t="s">
        <v>1082</v>
      </c>
      <c r="BI390" s="252" t="s">
        <v>4236</v>
      </c>
      <c r="BJ390" s="252" t="s">
        <v>1130</v>
      </c>
      <c r="BK390" s="254"/>
      <c r="BL390" s="254" t="s">
        <v>1082</v>
      </c>
      <c r="BM390" s="254" t="s">
        <v>1783</v>
      </c>
      <c r="BN390" s="271" t="s">
        <v>4237</v>
      </c>
      <c r="BO390" s="252"/>
      <c r="BP390" s="252"/>
      <c r="BQ390" s="270"/>
    </row>
    <row r="391" spans="1:69" s="272" customFormat="1" ht="139.19999999999999">
      <c r="A391" s="251" t="s">
        <v>1080</v>
      </c>
      <c r="B391" s="252" t="s">
        <v>720</v>
      </c>
      <c r="C391" s="253" t="s">
        <v>695</v>
      </c>
      <c r="D391" s="254" t="s">
        <v>401</v>
      </c>
      <c r="E391" s="254" t="s">
        <v>714</v>
      </c>
      <c r="F391" s="254"/>
      <c r="G391" s="255" t="s">
        <v>4302</v>
      </c>
      <c r="H391" s="256" t="s">
        <v>4227</v>
      </c>
      <c r="I391" s="257" t="s">
        <v>4228</v>
      </c>
      <c r="J391" s="254" t="s">
        <v>4229</v>
      </c>
      <c r="K391" s="254" t="s">
        <v>4281</v>
      </c>
      <c r="L391" s="254"/>
      <c r="M391" s="255" t="s">
        <v>4303</v>
      </c>
      <c r="N391" s="258" t="s">
        <v>1122</v>
      </c>
      <c r="O391" s="258" t="s">
        <v>1166</v>
      </c>
      <c r="P391" s="255"/>
      <c r="Q391" s="259" t="s">
        <v>230</v>
      </c>
      <c r="R391" s="260" t="s">
        <v>4284</v>
      </c>
      <c r="S391" s="261" t="s">
        <v>230</v>
      </c>
      <c r="T391" s="262" t="s">
        <v>4284</v>
      </c>
      <c r="U391" s="263" t="s">
        <v>1078</v>
      </c>
      <c r="V391" s="264" t="s">
        <v>1078</v>
      </c>
      <c r="W391" s="264" t="s">
        <v>1078</v>
      </c>
      <c r="X391" s="264" t="s">
        <v>1078</v>
      </c>
      <c r="Y391" s="264" t="s">
        <v>1078</v>
      </c>
      <c r="Z391" s="264" t="s">
        <v>1078</v>
      </c>
      <c r="AA391" s="264" t="s">
        <v>1078</v>
      </c>
      <c r="AB391" s="264" t="s">
        <v>1078</v>
      </c>
      <c r="AC391" s="264" t="s">
        <v>1078</v>
      </c>
      <c r="AD391" s="264" t="s">
        <v>1078</v>
      </c>
      <c r="AE391" s="264" t="s">
        <v>1078</v>
      </c>
      <c r="AF391" s="264" t="s">
        <v>1078</v>
      </c>
      <c r="AG391" s="264" t="s">
        <v>1078</v>
      </c>
      <c r="AH391" s="264" t="s">
        <v>1078</v>
      </c>
      <c r="AI391" s="264" t="s">
        <v>1078</v>
      </c>
      <c r="AJ391" s="264" t="s">
        <v>1077</v>
      </c>
      <c r="AK391" s="264" t="s">
        <v>1077</v>
      </c>
      <c r="AL391" s="264" t="s">
        <v>1077</v>
      </c>
      <c r="AM391" s="264" t="s">
        <v>1077</v>
      </c>
      <c r="AN391" s="264" t="s">
        <v>1077</v>
      </c>
      <c r="AO391" s="264" t="s">
        <v>1078</v>
      </c>
      <c r="AP391" s="264" t="s">
        <v>1078</v>
      </c>
      <c r="AQ391" s="265" t="s">
        <v>1206</v>
      </c>
      <c r="AR391" s="265"/>
      <c r="AS391" s="266"/>
      <c r="AT391" s="267" t="s">
        <v>254</v>
      </c>
      <c r="AU391" s="257" t="s">
        <v>1633</v>
      </c>
      <c r="AV391" s="253"/>
      <c r="AW391" s="268" t="s">
        <v>1633</v>
      </c>
      <c r="AX391" s="253" t="s">
        <v>2345</v>
      </c>
      <c r="AY391" s="253" t="s">
        <v>1080</v>
      </c>
      <c r="AZ391" s="269" t="s">
        <v>4285</v>
      </c>
      <c r="BA391" s="261" t="s">
        <v>1082</v>
      </c>
      <c r="BB391" s="252" t="s">
        <v>4233</v>
      </c>
      <c r="BC391" s="270" t="s">
        <v>4234</v>
      </c>
      <c r="BD391" s="261" t="s">
        <v>1126</v>
      </c>
      <c r="BE391" s="252" t="s">
        <v>4304</v>
      </c>
      <c r="BF391" s="252"/>
      <c r="BG391" s="252" t="s">
        <v>1390</v>
      </c>
      <c r="BH391" s="252" t="s">
        <v>1082</v>
      </c>
      <c r="BI391" s="252" t="s">
        <v>4236</v>
      </c>
      <c r="BJ391" s="252" t="s">
        <v>1130</v>
      </c>
      <c r="BK391" s="254"/>
      <c r="BL391" s="254" t="s">
        <v>1082</v>
      </c>
      <c r="BM391" s="254" t="s">
        <v>1783</v>
      </c>
      <c r="BN391" s="271" t="s">
        <v>4237</v>
      </c>
      <c r="BO391" s="252"/>
      <c r="BP391" s="252"/>
      <c r="BQ391" s="270"/>
    </row>
    <row r="392" spans="1:69" s="272" customFormat="1" ht="121.8">
      <c r="A392" s="251" t="s">
        <v>1080</v>
      </c>
      <c r="B392" s="252" t="s">
        <v>721</v>
      </c>
      <c r="C392" s="253" t="s">
        <v>695</v>
      </c>
      <c r="D392" s="254" t="s">
        <v>401</v>
      </c>
      <c r="E392" s="254" t="s">
        <v>714</v>
      </c>
      <c r="F392" s="254"/>
      <c r="G392" s="255" t="s">
        <v>4305</v>
      </c>
      <c r="H392" s="256" t="s">
        <v>4227</v>
      </c>
      <c r="I392" s="257" t="s">
        <v>4228</v>
      </c>
      <c r="J392" s="254" t="s">
        <v>4229</v>
      </c>
      <c r="K392" s="254" t="s">
        <v>4281</v>
      </c>
      <c r="L392" s="254"/>
      <c r="M392" s="255" t="s">
        <v>4306</v>
      </c>
      <c r="N392" s="258" t="s">
        <v>1122</v>
      </c>
      <c r="O392" s="258" t="s">
        <v>1166</v>
      </c>
      <c r="P392" s="255"/>
      <c r="Q392" s="259" t="s">
        <v>230</v>
      </c>
      <c r="R392" s="260" t="s">
        <v>4284</v>
      </c>
      <c r="S392" s="261" t="s">
        <v>230</v>
      </c>
      <c r="T392" s="262" t="s">
        <v>4284</v>
      </c>
      <c r="U392" s="263" t="s">
        <v>1078</v>
      </c>
      <c r="V392" s="264" t="s">
        <v>1078</v>
      </c>
      <c r="W392" s="264" t="s">
        <v>1078</v>
      </c>
      <c r="X392" s="264" t="s">
        <v>1078</v>
      </c>
      <c r="Y392" s="264" t="s">
        <v>1078</v>
      </c>
      <c r="Z392" s="264" t="s">
        <v>1078</v>
      </c>
      <c r="AA392" s="264" t="s">
        <v>1078</v>
      </c>
      <c r="AB392" s="264" t="s">
        <v>1078</v>
      </c>
      <c r="AC392" s="264" t="s">
        <v>1078</v>
      </c>
      <c r="AD392" s="264" t="s">
        <v>1078</v>
      </c>
      <c r="AE392" s="264" t="s">
        <v>1078</v>
      </c>
      <c r="AF392" s="264" t="s">
        <v>1078</v>
      </c>
      <c r="AG392" s="264" t="s">
        <v>1078</v>
      </c>
      <c r="AH392" s="264" t="s">
        <v>1078</v>
      </c>
      <c r="AI392" s="264" t="s">
        <v>1078</v>
      </c>
      <c r="AJ392" s="264" t="s">
        <v>1077</v>
      </c>
      <c r="AK392" s="264" t="s">
        <v>1077</v>
      </c>
      <c r="AL392" s="264" t="s">
        <v>1077</v>
      </c>
      <c r="AM392" s="264" t="s">
        <v>1077</v>
      </c>
      <c r="AN392" s="264" t="s">
        <v>1077</v>
      </c>
      <c r="AO392" s="264" t="s">
        <v>1078</v>
      </c>
      <c r="AP392" s="264" t="s">
        <v>1078</v>
      </c>
      <c r="AQ392" s="265" t="s">
        <v>1195</v>
      </c>
      <c r="AR392" s="265"/>
      <c r="AS392" s="266"/>
      <c r="AT392" s="267" t="s">
        <v>254</v>
      </c>
      <c r="AU392" s="257" t="s">
        <v>1633</v>
      </c>
      <c r="AV392" s="253"/>
      <c r="AW392" s="268" t="s">
        <v>1633</v>
      </c>
      <c r="AX392" s="253" t="s">
        <v>2345</v>
      </c>
      <c r="AY392" s="253" t="s">
        <v>1080</v>
      </c>
      <c r="AZ392" s="269" t="s">
        <v>4285</v>
      </c>
      <c r="BA392" s="261" t="s">
        <v>1082</v>
      </c>
      <c r="BB392" s="252" t="s">
        <v>4233</v>
      </c>
      <c r="BC392" s="270" t="s">
        <v>4234</v>
      </c>
      <c r="BD392" s="261" t="s">
        <v>1126</v>
      </c>
      <c r="BE392" s="252" t="s">
        <v>4307</v>
      </c>
      <c r="BF392" s="252"/>
      <c r="BG392" s="252" t="s">
        <v>1390</v>
      </c>
      <c r="BH392" s="252" t="s">
        <v>1082</v>
      </c>
      <c r="BI392" s="252" t="s">
        <v>4236</v>
      </c>
      <c r="BJ392" s="252" t="s">
        <v>1130</v>
      </c>
      <c r="BK392" s="254"/>
      <c r="BL392" s="254" t="s">
        <v>1082</v>
      </c>
      <c r="BM392" s="254" t="s">
        <v>1783</v>
      </c>
      <c r="BN392" s="271" t="s">
        <v>4237</v>
      </c>
      <c r="BO392" s="252"/>
      <c r="BP392" s="252"/>
      <c r="BQ392" s="270"/>
    </row>
    <row r="393" spans="1:69" s="272" customFormat="1" ht="139.19999999999999">
      <c r="A393" s="251" t="s">
        <v>1080</v>
      </c>
      <c r="B393" s="252" t="s">
        <v>722</v>
      </c>
      <c r="C393" s="253" t="s">
        <v>695</v>
      </c>
      <c r="D393" s="254" t="s">
        <v>401</v>
      </c>
      <c r="E393" s="254" t="s">
        <v>714</v>
      </c>
      <c r="F393" s="254"/>
      <c r="G393" s="255" t="s">
        <v>4308</v>
      </c>
      <c r="H393" s="256" t="s">
        <v>4227</v>
      </c>
      <c r="I393" s="257" t="s">
        <v>4228</v>
      </c>
      <c r="J393" s="254" t="s">
        <v>4229</v>
      </c>
      <c r="K393" s="254" t="s">
        <v>4281</v>
      </c>
      <c r="L393" s="254"/>
      <c r="M393" s="255" t="s">
        <v>4309</v>
      </c>
      <c r="N393" s="258" t="s">
        <v>1122</v>
      </c>
      <c r="O393" s="258" t="s">
        <v>1166</v>
      </c>
      <c r="P393" s="255"/>
      <c r="Q393" s="259" t="s">
        <v>230</v>
      </c>
      <c r="R393" s="260" t="s">
        <v>4284</v>
      </c>
      <c r="S393" s="261" t="s">
        <v>230</v>
      </c>
      <c r="T393" s="262" t="s">
        <v>4284</v>
      </c>
      <c r="U393" s="263" t="s">
        <v>1078</v>
      </c>
      <c r="V393" s="264" t="s">
        <v>1078</v>
      </c>
      <c r="W393" s="264" t="s">
        <v>1078</v>
      </c>
      <c r="X393" s="264" t="s">
        <v>1078</v>
      </c>
      <c r="Y393" s="264" t="s">
        <v>1078</v>
      </c>
      <c r="Z393" s="264" t="s">
        <v>1078</v>
      </c>
      <c r="AA393" s="264" t="s">
        <v>1078</v>
      </c>
      <c r="AB393" s="264" t="s">
        <v>1078</v>
      </c>
      <c r="AC393" s="264" t="s">
        <v>1078</v>
      </c>
      <c r="AD393" s="264" t="s">
        <v>1078</v>
      </c>
      <c r="AE393" s="264" t="s">
        <v>1078</v>
      </c>
      <c r="AF393" s="264" t="s">
        <v>1078</v>
      </c>
      <c r="AG393" s="264" t="s">
        <v>1078</v>
      </c>
      <c r="AH393" s="264" t="s">
        <v>1078</v>
      </c>
      <c r="AI393" s="264" t="s">
        <v>1078</v>
      </c>
      <c r="AJ393" s="264" t="s">
        <v>1077</v>
      </c>
      <c r="AK393" s="264" t="s">
        <v>1077</v>
      </c>
      <c r="AL393" s="264" t="s">
        <v>1077</v>
      </c>
      <c r="AM393" s="264" t="s">
        <v>1077</v>
      </c>
      <c r="AN393" s="264" t="s">
        <v>1077</v>
      </c>
      <c r="AO393" s="264" t="s">
        <v>1078</v>
      </c>
      <c r="AP393" s="264" t="s">
        <v>1078</v>
      </c>
      <c r="AQ393" s="265" t="s">
        <v>1180</v>
      </c>
      <c r="AR393" s="265"/>
      <c r="AS393" s="266"/>
      <c r="AT393" s="267" t="s">
        <v>254</v>
      </c>
      <c r="AU393" s="257" t="s">
        <v>1633</v>
      </c>
      <c r="AV393" s="253"/>
      <c r="AW393" s="268" t="s">
        <v>1633</v>
      </c>
      <c r="AX393" s="253" t="s">
        <v>2345</v>
      </c>
      <c r="AY393" s="253" t="s">
        <v>1080</v>
      </c>
      <c r="AZ393" s="269" t="s">
        <v>4285</v>
      </c>
      <c r="BA393" s="261" t="s">
        <v>1082</v>
      </c>
      <c r="BB393" s="252" t="s">
        <v>4233</v>
      </c>
      <c r="BC393" s="270" t="s">
        <v>4234</v>
      </c>
      <c r="BD393" s="261" t="s">
        <v>1126</v>
      </c>
      <c r="BE393" s="252" t="s">
        <v>4310</v>
      </c>
      <c r="BF393" s="252"/>
      <c r="BG393" s="252" t="s">
        <v>1390</v>
      </c>
      <c r="BH393" s="252" t="s">
        <v>1082</v>
      </c>
      <c r="BI393" s="252" t="s">
        <v>4236</v>
      </c>
      <c r="BJ393" s="252" t="s">
        <v>1130</v>
      </c>
      <c r="BK393" s="254"/>
      <c r="BL393" s="254" t="s">
        <v>1082</v>
      </c>
      <c r="BM393" s="254" t="s">
        <v>1783</v>
      </c>
      <c r="BN393" s="271" t="s">
        <v>4237</v>
      </c>
      <c r="BO393" s="252"/>
      <c r="BP393" s="252"/>
      <c r="BQ393" s="270"/>
    </row>
    <row r="394" spans="1:69" s="272" customFormat="1" ht="121.8">
      <c r="A394" s="251" t="s">
        <v>1080</v>
      </c>
      <c r="B394" s="252" t="s">
        <v>723</v>
      </c>
      <c r="C394" s="253" t="s">
        <v>695</v>
      </c>
      <c r="D394" s="254" t="s">
        <v>401</v>
      </c>
      <c r="E394" s="254" t="s">
        <v>714</v>
      </c>
      <c r="F394" s="254"/>
      <c r="G394" s="255" t="s">
        <v>4311</v>
      </c>
      <c r="H394" s="256" t="s">
        <v>4227</v>
      </c>
      <c r="I394" s="257" t="s">
        <v>4228</v>
      </c>
      <c r="J394" s="254" t="s">
        <v>4229</v>
      </c>
      <c r="K394" s="254" t="s">
        <v>4281</v>
      </c>
      <c r="L394" s="254"/>
      <c r="M394" s="255" t="s">
        <v>4312</v>
      </c>
      <c r="N394" s="258" t="s">
        <v>1122</v>
      </c>
      <c r="O394" s="258" t="s">
        <v>1166</v>
      </c>
      <c r="P394" s="255"/>
      <c r="Q394" s="259" t="s">
        <v>230</v>
      </c>
      <c r="R394" s="260" t="s">
        <v>4284</v>
      </c>
      <c r="S394" s="261" t="s">
        <v>230</v>
      </c>
      <c r="T394" s="262" t="s">
        <v>4284</v>
      </c>
      <c r="U394" s="263" t="s">
        <v>1078</v>
      </c>
      <c r="V394" s="264" t="s">
        <v>1078</v>
      </c>
      <c r="W394" s="264" t="s">
        <v>1078</v>
      </c>
      <c r="X394" s="264" t="s">
        <v>1078</v>
      </c>
      <c r="Y394" s="264" t="s">
        <v>1078</v>
      </c>
      <c r="Z394" s="264" t="s">
        <v>1078</v>
      </c>
      <c r="AA394" s="264" t="s">
        <v>1078</v>
      </c>
      <c r="AB394" s="264" t="s">
        <v>1078</v>
      </c>
      <c r="AC394" s="264" t="s">
        <v>1078</v>
      </c>
      <c r="AD394" s="264" t="s">
        <v>1078</v>
      </c>
      <c r="AE394" s="264" t="s">
        <v>1078</v>
      </c>
      <c r="AF394" s="264" t="s">
        <v>1078</v>
      </c>
      <c r="AG394" s="264" t="s">
        <v>1078</v>
      </c>
      <c r="AH394" s="264" t="s">
        <v>1078</v>
      </c>
      <c r="AI394" s="264" t="s">
        <v>1078</v>
      </c>
      <c r="AJ394" s="264" t="s">
        <v>1077</v>
      </c>
      <c r="AK394" s="264" t="s">
        <v>1077</v>
      </c>
      <c r="AL394" s="264" t="s">
        <v>1077</v>
      </c>
      <c r="AM394" s="264" t="s">
        <v>1077</v>
      </c>
      <c r="AN394" s="264" t="s">
        <v>1077</v>
      </c>
      <c r="AO394" s="264" t="s">
        <v>1078</v>
      </c>
      <c r="AP394" s="264" t="s">
        <v>1078</v>
      </c>
      <c r="AQ394" s="265" t="s">
        <v>1180</v>
      </c>
      <c r="AR394" s="265"/>
      <c r="AS394" s="266"/>
      <c r="AT394" s="267" t="s">
        <v>254</v>
      </c>
      <c r="AU394" s="257" t="s">
        <v>1633</v>
      </c>
      <c r="AV394" s="253"/>
      <c r="AW394" s="268" t="s">
        <v>1633</v>
      </c>
      <c r="AX394" s="253" t="s">
        <v>2345</v>
      </c>
      <c r="AY394" s="253" t="s">
        <v>1080</v>
      </c>
      <c r="AZ394" s="269" t="s">
        <v>4285</v>
      </c>
      <c r="BA394" s="261" t="s">
        <v>1082</v>
      </c>
      <c r="BB394" s="252" t="s">
        <v>4233</v>
      </c>
      <c r="BC394" s="270" t="s">
        <v>4234</v>
      </c>
      <c r="BD394" s="261" t="s">
        <v>1126</v>
      </c>
      <c r="BE394" s="252" t="s">
        <v>4313</v>
      </c>
      <c r="BF394" s="252"/>
      <c r="BG394" s="252" t="s">
        <v>1390</v>
      </c>
      <c r="BH394" s="252" t="s">
        <v>1082</v>
      </c>
      <c r="BI394" s="252" t="s">
        <v>4236</v>
      </c>
      <c r="BJ394" s="252" t="s">
        <v>1130</v>
      </c>
      <c r="BK394" s="254"/>
      <c r="BL394" s="254" t="s">
        <v>1082</v>
      </c>
      <c r="BM394" s="254" t="s">
        <v>1783</v>
      </c>
      <c r="BN394" s="271" t="s">
        <v>4237</v>
      </c>
      <c r="BO394" s="252"/>
      <c r="BP394" s="252"/>
      <c r="BQ394" s="270"/>
    </row>
    <row r="395" spans="1:69" s="272" customFormat="1" ht="121.8">
      <c r="A395" s="251" t="s">
        <v>1080</v>
      </c>
      <c r="B395" s="252" t="s">
        <v>724</v>
      </c>
      <c r="C395" s="253" t="s">
        <v>695</v>
      </c>
      <c r="D395" s="254" t="s">
        <v>401</v>
      </c>
      <c r="E395" s="254" t="s">
        <v>714</v>
      </c>
      <c r="F395" s="254"/>
      <c r="G395" s="255" t="s">
        <v>4314</v>
      </c>
      <c r="H395" s="256" t="s">
        <v>4227</v>
      </c>
      <c r="I395" s="257" t="s">
        <v>4228</v>
      </c>
      <c r="J395" s="254" t="s">
        <v>4229</v>
      </c>
      <c r="K395" s="254" t="s">
        <v>4281</v>
      </c>
      <c r="L395" s="254"/>
      <c r="M395" s="255" t="s">
        <v>4315</v>
      </c>
      <c r="N395" s="258" t="s">
        <v>1122</v>
      </c>
      <c r="O395" s="258" t="s">
        <v>1166</v>
      </c>
      <c r="P395" s="255"/>
      <c r="Q395" s="259" t="s">
        <v>230</v>
      </c>
      <c r="R395" s="260" t="s">
        <v>4284</v>
      </c>
      <c r="S395" s="261" t="s">
        <v>230</v>
      </c>
      <c r="T395" s="262" t="s">
        <v>4284</v>
      </c>
      <c r="U395" s="263" t="s">
        <v>1078</v>
      </c>
      <c r="V395" s="264" t="s">
        <v>1078</v>
      </c>
      <c r="W395" s="264" t="s">
        <v>1078</v>
      </c>
      <c r="X395" s="264" t="s">
        <v>1078</v>
      </c>
      <c r="Y395" s="264" t="s">
        <v>1078</v>
      </c>
      <c r="Z395" s="264" t="s">
        <v>1078</v>
      </c>
      <c r="AA395" s="264" t="s">
        <v>1078</v>
      </c>
      <c r="AB395" s="264" t="s">
        <v>1078</v>
      </c>
      <c r="AC395" s="264" t="s">
        <v>1078</v>
      </c>
      <c r="AD395" s="264" t="s">
        <v>1078</v>
      </c>
      <c r="AE395" s="264" t="s">
        <v>1078</v>
      </c>
      <c r="AF395" s="264" t="s">
        <v>1078</v>
      </c>
      <c r="AG395" s="264" t="s">
        <v>1078</v>
      </c>
      <c r="AH395" s="264" t="s">
        <v>1078</v>
      </c>
      <c r="AI395" s="264" t="s">
        <v>1078</v>
      </c>
      <c r="AJ395" s="264" t="s">
        <v>1077</v>
      </c>
      <c r="AK395" s="264" t="s">
        <v>1077</v>
      </c>
      <c r="AL395" s="264" t="s">
        <v>1077</v>
      </c>
      <c r="AM395" s="264" t="s">
        <v>1077</v>
      </c>
      <c r="AN395" s="264" t="s">
        <v>1077</v>
      </c>
      <c r="AO395" s="264" t="s">
        <v>1078</v>
      </c>
      <c r="AP395" s="264" t="s">
        <v>1078</v>
      </c>
      <c r="AQ395" s="265" t="s">
        <v>1206</v>
      </c>
      <c r="AR395" s="265"/>
      <c r="AS395" s="266"/>
      <c r="AT395" s="267" t="s">
        <v>254</v>
      </c>
      <c r="AU395" s="257" t="s">
        <v>1633</v>
      </c>
      <c r="AV395" s="253"/>
      <c r="AW395" s="268" t="s">
        <v>1633</v>
      </c>
      <c r="AX395" s="253" t="s">
        <v>2345</v>
      </c>
      <c r="AY395" s="253" t="s">
        <v>1080</v>
      </c>
      <c r="AZ395" s="269" t="s">
        <v>4285</v>
      </c>
      <c r="BA395" s="261" t="s">
        <v>1082</v>
      </c>
      <c r="BB395" s="252" t="s">
        <v>4233</v>
      </c>
      <c r="BC395" s="270" t="s">
        <v>4234</v>
      </c>
      <c r="BD395" s="261" t="s">
        <v>1126</v>
      </c>
      <c r="BE395" s="252" t="s">
        <v>4316</v>
      </c>
      <c r="BF395" s="252"/>
      <c r="BG395" s="252" t="s">
        <v>1390</v>
      </c>
      <c r="BH395" s="252" t="s">
        <v>1082</v>
      </c>
      <c r="BI395" s="252" t="s">
        <v>4236</v>
      </c>
      <c r="BJ395" s="252" t="s">
        <v>1130</v>
      </c>
      <c r="BK395" s="254"/>
      <c r="BL395" s="254" t="s">
        <v>1082</v>
      </c>
      <c r="BM395" s="254" t="s">
        <v>1783</v>
      </c>
      <c r="BN395" s="271" t="s">
        <v>4237</v>
      </c>
      <c r="BO395" s="252"/>
      <c r="BP395" s="252"/>
      <c r="BQ395" s="270"/>
    </row>
    <row r="396" spans="1:69" s="272" customFormat="1" ht="121.8">
      <c r="A396" s="251" t="s">
        <v>1080</v>
      </c>
      <c r="B396" s="252" t="s">
        <v>725</v>
      </c>
      <c r="C396" s="253" t="s">
        <v>695</v>
      </c>
      <c r="D396" s="254" t="s">
        <v>401</v>
      </c>
      <c r="E396" s="254" t="s">
        <v>714</v>
      </c>
      <c r="F396" s="254"/>
      <c r="G396" s="255" t="s">
        <v>4317</v>
      </c>
      <c r="H396" s="256" t="s">
        <v>4227</v>
      </c>
      <c r="I396" s="257" t="s">
        <v>4228</v>
      </c>
      <c r="J396" s="254" t="s">
        <v>4229</v>
      </c>
      <c r="K396" s="254" t="s">
        <v>4281</v>
      </c>
      <c r="L396" s="254"/>
      <c r="M396" s="255" t="s">
        <v>4318</v>
      </c>
      <c r="N396" s="258" t="s">
        <v>1122</v>
      </c>
      <c r="O396" s="258" t="s">
        <v>1166</v>
      </c>
      <c r="P396" s="255"/>
      <c r="Q396" s="259" t="s">
        <v>230</v>
      </c>
      <c r="R396" s="260" t="s">
        <v>4284</v>
      </c>
      <c r="S396" s="261" t="s">
        <v>230</v>
      </c>
      <c r="T396" s="262" t="s">
        <v>4284</v>
      </c>
      <c r="U396" s="263" t="s">
        <v>1078</v>
      </c>
      <c r="V396" s="264" t="s">
        <v>1078</v>
      </c>
      <c r="W396" s="264" t="s">
        <v>1078</v>
      </c>
      <c r="X396" s="264" t="s">
        <v>1078</v>
      </c>
      <c r="Y396" s="264" t="s">
        <v>1078</v>
      </c>
      <c r="Z396" s="264" t="s">
        <v>1078</v>
      </c>
      <c r="AA396" s="264" t="s">
        <v>1078</v>
      </c>
      <c r="AB396" s="264" t="s">
        <v>1078</v>
      </c>
      <c r="AC396" s="264" t="s">
        <v>1078</v>
      </c>
      <c r="AD396" s="264" t="s">
        <v>1078</v>
      </c>
      <c r="AE396" s="264" t="s">
        <v>1078</v>
      </c>
      <c r="AF396" s="264" t="s">
        <v>1078</v>
      </c>
      <c r="AG396" s="264" t="s">
        <v>1078</v>
      </c>
      <c r="AH396" s="264" t="s">
        <v>1078</v>
      </c>
      <c r="AI396" s="264" t="s">
        <v>1078</v>
      </c>
      <c r="AJ396" s="264" t="s">
        <v>1077</v>
      </c>
      <c r="AK396" s="264" t="s">
        <v>1077</v>
      </c>
      <c r="AL396" s="264" t="s">
        <v>1077</v>
      </c>
      <c r="AM396" s="264" t="s">
        <v>1077</v>
      </c>
      <c r="AN396" s="264" t="s">
        <v>1077</v>
      </c>
      <c r="AO396" s="264" t="s">
        <v>1078</v>
      </c>
      <c r="AP396" s="264" t="s">
        <v>1078</v>
      </c>
      <c r="AQ396" s="265" t="s">
        <v>1206</v>
      </c>
      <c r="AR396" s="265"/>
      <c r="AS396" s="266"/>
      <c r="AT396" s="267" t="s">
        <v>254</v>
      </c>
      <c r="AU396" s="257" t="s">
        <v>1633</v>
      </c>
      <c r="AV396" s="253"/>
      <c r="AW396" s="268" t="s">
        <v>1633</v>
      </c>
      <c r="AX396" s="253" t="s">
        <v>2345</v>
      </c>
      <c r="AY396" s="253" t="s">
        <v>1080</v>
      </c>
      <c r="AZ396" s="269" t="s">
        <v>4285</v>
      </c>
      <c r="BA396" s="261" t="s">
        <v>1082</v>
      </c>
      <c r="BB396" s="252" t="s">
        <v>4233</v>
      </c>
      <c r="BC396" s="270" t="s">
        <v>4234</v>
      </c>
      <c r="BD396" s="261" t="s">
        <v>1126</v>
      </c>
      <c r="BE396" s="252" t="s">
        <v>4319</v>
      </c>
      <c r="BF396" s="252"/>
      <c r="BG396" s="252" t="s">
        <v>1390</v>
      </c>
      <c r="BH396" s="252" t="s">
        <v>1082</v>
      </c>
      <c r="BI396" s="252" t="s">
        <v>4236</v>
      </c>
      <c r="BJ396" s="252" t="s">
        <v>1130</v>
      </c>
      <c r="BK396" s="254"/>
      <c r="BL396" s="254" t="s">
        <v>1082</v>
      </c>
      <c r="BM396" s="254" t="s">
        <v>1783</v>
      </c>
      <c r="BN396" s="271" t="s">
        <v>4237</v>
      </c>
      <c r="BO396" s="252"/>
      <c r="BP396" s="252"/>
      <c r="BQ396" s="270"/>
    </row>
    <row r="397" spans="1:69" s="272" customFormat="1" ht="139.19999999999999">
      <c r="A397" s="251" t="s">
        <v>1080</v>
      </c>
      <c r="B397" s="252" t="s">
        <v>726</v>
      </c>
      <c r="C397" s="253" t="s">
        <v>695</v>
      </c>
      <c r="D397" s="254" t="s">
        <v>401</v>
      </c>
      <c r="E397" s="254" t="s">
        <v>714</v>
      </c>
      <c r="F397" s="254"/>
      <c r="G397" s="255" t="s">
        <v>4320</v>
      </c>
      <c r="H397" s="256" t="s">
        <v>4227</v>
      </c>
      <c r="I397" s="257" t="s">
        <v>4228</v>
      </c>
      <c r="J397" s="254" t="s">
        <v>4229</v>
      </c>
      <c r="K397" s="254" t="s">
        <v>4281</v>
      </c>
      <c r="L397" s="254"/>
      <c r="M397" s="255" t="s">
        <v>4321</v>
      </c>
      <c r="N397" s="258" t="s">
        <v>1122</v>
      </c>
      <c r="O397" s="258" t="s">
        <v>1166</v>
      </c>
      <c r="P397" s="255"/>
      <c r="Q397" s="259" t="s">
        <v>230</v>
      </c>
      <c r="R397" s="260" t="s">
        <v>4284</v>
      </c>
      <c r="S397" s="261" t="s">
        <v>230</v>
      </c>
      <c r="T397" s="262" t="s">
        <v>4284</v>
      </c>
      <c r="U397" s="263" t="s">
        <v>1078</v>
      </c>
      <c r="V397" s="264" t="s">
        <v>1078</v>
      </c>
      <c r="W397" s="264" t="s">
        <v>1078</v>
      </c>
      <c r="X397" s="264" t="s">
        <v>1078</v>
      </c>
      <c r="Y397" s="264" t="s">
        <v>1078</v>
      </c>
      <c r="Z397" s="264" t="s">
        <v>1078</v>
      </c>
      <c r="AA397" s="264" t="s">
        <v>1078</v>
      </c>
      <c r="AB397" s="264" t="s">
        <v>1078</v>
      </c>
      <c r="AC397" s="264" t="s">
        <v>1078</v>
      </c>
      <c r="AD397" s="264" t="s">
        <v>1078</v>
      </c>
      <c r="AE397" s="264" t="s">
        <v>1078</v>
      </c>
      <c r="AF397" s="264" t="s">
        <v>1078</v>
      </c>
      <c r="AG397" s="264" t="s">
        <v>1078</v>
      </c>
      <c r="AH397" s="264" t="s">
        <v>1078</v>
      </c>
      <c r="AI397" s="264" t="s">
        <v>1078</v>
      </c>
      <c r="AJ397" s="264" t="s">
        <v>1077</v>
      </c>
      <c r="AK397" s="264" t="s">
        <v>1077</v>
      </c>
      <c r="AL397" s="264" t="s">
        <v>1077</v>
      </c>
      <c r="AM397" s="264" t="s">
        <v>1077</v>
      </c>
      <c r="AN397" s="264" t="s">
        <v>1077</v>
      </c>
      <c r="AO397" s="264" t="s">
        <v>1078</v>
      </c>
      <c r="AP397" s="264" t="s">
        <v>1078</v>
      </c>
      <c r="AQ397" s="265" t="s">
        <v>1169</v>
      </c>
      <c r="AR397" s="265"/>
      <c r="AS397" s="266"/>
      <c r="AT397" s="267" t="s">
        <v>254</v>
      </c>
      <c r="AU397" s="257" t="s">
        <v>1633</v>
      </c>
      <c r="AV397" s="253"/>
      <c r="AW397" s="268" t="s">
        <v>1633</v>
      </c>
      <c r="AX397" s="253" t="s">
        <v>2345</v>
      </c>
      <c r="AY397" s="253" t="s">
        <v>1080</v>
      </c>
      <c r="AZ397" s="269" t="s">
        <v>4285</v>
      </c>
      <c r="BA397" s="261" t="s">
        <v>1082</v>
      </c>
      <c r="BB397" s="252" t="s">
        <v>4233</v>
      </c>
      <c r="BC397" s="270" t="s">
        <v>4234</v>
      </c>
      <c r="BD397" s="261" t="s">
        <v>1126</v>
      </c>
      <c r="BE397" s="252" t="s">
        <v>4322</v>
      </c>
      <c r="BF397" s="252"/>
      <c r="BG397" s="252" t="s">
        <v>1390</v>
      </c>
      <c r="BH397" s="252" t="s">
        <v>1082</v>
      </c>
      <c r="BI397" s="252" t="s">
        <v>4236</v>
      </c>
      <c r="BJ397" s="252" t="s">
        <v>1130</v>
      </c>
      <c r="BK397" s="254"/>
      <c r="BL397" s="254" t="s">
        <v>1082</v>
      </c>
      <c r="BM397" s="254" t="s">
        <v>1783</v>
      </c>
      <c r="BN397" s="271" t="s">
        <v>4237</v>
      </c>
      <c r="BO397" s="252"/>
      <c r="BP397" s="252"/>
      <c r="BQ397" s="270"/>
    </row>
    <row r="398" spans="1:69" s="272" customFormat="1" ht="139.19999999999999">
      <c r="A398" s="251" t="s">
        <v>1080</v>
      </c>
      <c r="B398" s="252" t="s">
        <v>727</v>
      </c>
      <c r="C398" s="253" t="s">
        <v>695</v>
      </c>
      <c r="D398" s="254" t="s">
        <v>401</v>
      </c>
      <c r="E398" s="254" t="s">
        <v>714</v>
      </c>
      <c r="F398" s="254"/>
      <c r="G398" s="255" t="s">
        <v>4323</v>
      </c>
      <c r="H398" s="256" t="s">
        <v>4227</v>
      </c>
      <c r="I398" s="257" t="s">
        <v>4228</v>
      </c>
      <c r="J398" s="254" t="s">
        <v>4229</v>
      </c>
      <c r="K398" s="254" t="s">
        <v>4281</v>
      </c>
      <c r="L398" s="254"/>
      <c r="M398" s="255" t="s">
        <v>4324</v>
      </c>
      <c r="N398" s="258" t="s">
        <v>1122</v>
      </c>
      <c r="O398" s="258" t="s">
        <v>1166</v>
      </c>
      <c r="P398" s="255"/>
      <c r="Q398" s="259" t="s">
        <v>230</v>
      </c>
      <c r="R398" s="260" t="s">
        <v>4284</v>
      </c>
      <c r="S398" s="261" t="s">
        <v>230</v>
      </c>
      <c r="T398" s="262" t="s">
        <v>4284</v>
      </c>
      <c r="U398" s="263" t="s">
        <v>1078</v>
      </c>
      <c r="V398" s="264" t="s">
        <v>1078</v>
      </c>
      <c r="W398" s="264" t="s">
        <v>1078</v>
      </c>
      <c r="X398" s="264" t="s">
        <v>1078</v>
      </c>
      <c r="Y398" s="264" t="s">
        <v>1078</v>
      </c>
      <c r="Z398" s="264" t="s">
        <v>1078</v>
      </c>
      <c r="AA398" s="264" t="s">
        <v>1078</v>
      </c>
      <c r="AB398" s="264" t="s">
        <v>1078</v>
      </c>
      <c r="AC398" s="264" t="s">
        <v>1078</v>
      </c>
      <c r="AD398" s="264" t="s">
        <v>1078</v>
      </c>
      <c r="AE398" s="264" t="s">
        <v>1078</v>
      </c>
      <c r="AF398" s="264" t="s">
        <v>1078</v>
      </c>
      <c r="AG398" s="264" t="s">
        <v>1078</v>
      </c>
      <c r="AH398" s="264" t="s">
        <v>1078</v>
      </c>
      <c r="AI398" s="264" t="s">
        <v>1078</v>
      </c>
      <c r="AJ398" s="264" t="s">
        <v>1077</v>
      </c>
      <c r="AK398" s="264" t="s">
        <v>1077</v>
      </c>
      <c r="AL398" s="264" t="s">
        <v>1077</v>
      </c>
      <c r="AM398" s="264" t="s">
        <v>1077</v>
      </c>
      <c r="AN398" s="264" t="s">
        <v>1077</v>
      </c>
      <c r="AO398" s="264" t="s">
        <v>1078</v>
      </c>
      <c r="AP398" s="264" t="s">
        <v>1078</v>
      </c>
      <c r="AQ398" s="265" t="s">
        <v>1180</v>
      </c>
      <c r="AR398" s="265"/>
      <c r="AS398" s="266"/>
      <c r="AT398" s="267" t="s">
        <v>254</v>
      </c>
      <c r="AU398" s="257" t="s">
        <v>1633</v>
      </c>
      <c r="AV398" s="253"/>
      <c r="AW398" s="268" t="s">
        <v>1633</v>
      </c>
      <c r="AX398" s="253" t="s">
        <v>2345</v>
      </c>
      <c r="AY398" s="253" t="s">
        <v>1080</v>
      </c>
      <c r="AZ398" s="269" t="s">
        <v>4285</v>
      </c>
      <c r="BA398" s="261" t="s">
        <v>1082</v>
      </c>
      <c r="BB398" s="252" t="s">
        <v>4233</v>
      </c>
      <c r="BC398" s="270" t="s">
        <v>4234</v>
      </c>
      <c r="BD398" s="261" t="s">
        <v>1126</v>
      </c>
      <c r="BE398" s="252" t="s">
        <v>4325</v>
      </c>
      <c r="BF398" s="252"/>
      <c r="BG398" s="252" t="s">
        <v>1390</v>
      </c>
      <c r="BH398" s="252" t="s">
        <v>1082</v>
      </c>
      <c r="BI398" s="252" t="s">
        <v>4236</v>
      </c>
      <c r="BJ398" s="252" t="s">
        <v>1130</v>
      </c>
      <c r="BK398" s="254"/>
      <c r="BL398" s="254" t="s">
        <v>1082</v>
      </c>
      <c r="BM398" s="254" t="s">
        <v>1783</v>
      </c>
      <c r="BN398" s="271" t="s">
        <v>4237</v>
      </c>
      <c r="BO398" s="252"/>
      <c r="BP398" s="252"/>
      <c r="BQ398" s="270"/>
    </row>
    <row r="399" spans="1:69" s="272" customFormat="1" ht="139.19999999999999">
      <c r="A399" s="251" t="s">
        <v>1080</v>
      </c>
      <c r="B399" s="252" t="s">
        <v>728</v>
      </c>
      <c r="C399" s="253" t="s">
        <v>695</v>
      </c>
      <c r="D399" s="254" t="s">
        <v>401</v>
      </c>
      <c r="E399" s="254" t="s">
        <v>714</v>
      </c>
      <c r="F399" s="254"/>
      <c r="G399" s="255" t="s">
        <v>4326</v>
      </c>
      <c r="H399" s="256" t="s">
        <v>4227</v>
      </c>
      <c r="I399" s="257" t="s">
        <v>4228</v>
      </c>
      <c r="J399" s="254" t="s">
        <v>4229</v>
      </c>
      <c r="K399" s="254" t="s">
        <v>4281</v>
      </c>
      <c r="L399" s="254"/>
      <c r="M399" s="255" t="s">
        <v>4327</v>
      </c>
      <c r="N399" s="258" t="s">
        <v>1122</v>
      </c>
      <c r="O399" s="258" t="s">
        <v>1166</v>
      </c>
      <c r="P399" s="255"/>
      <c r="Q399" s="259" t="s">
        <v>230</v>
      </c>
      <c r="R399" s="260" t="s">
        <v>4284</v>
      </c>
      <c r="S399" s="261" t="s">
        <v>230</v>
      </c>
      <c r="T399" s="262" t="s">
        <v>4284</v>
      </c>
      <c r="U399" s="263" t="s">
        <v>1078</v>
      </c>
      <c r="V399" s="264" t="s">
        <v>1078</v>
      </c>
      <c r="W399" s="264" t="s">
        <v>1078</v>
      </c>
      <c r="X399" s="264" t="s">
        <v>1078</v>
      </c>
      <c r="Y399" s="264" t="s">
        <v>1078</v>
      </c>
      <c r="Z399" s="264" t="s">
        <v>1078</v>
      </c>
      <c r="AA399" s="264" t="s">
        <v>1078</v>
      </c>
      <c r="AB399" s="264" t="s">
        <v>1078</v>
      </c>
      <c r="AC399" s="264" t="s">
        <v>1078</v>
      </c>
      <c r="AD399" s="264" t="s">
        <v>1078</v>
      </c>
      <c r="AE399" s="264" t="s">
        <v>1078</v>
      </c>
      <c r="AF399" s="264" t="s">
        <v>1078</v>
      </c>
      <c r="AG399" s="264" t="s">
        <v>1078</v>
      </c>
      <c r="AH399" s="264" t="s">
        <v>1078</v>
      </c>
      <c r="AI399" s="264" t="s">
        <v>1078</v>
      </c>
      <c r="AJ399" s="264" t="s">
        <v>1077</v>
      </c>
      <c r="AK399" s="264" t="s">
        <v>1077</v>
      </c>
      <c r="AL399" s="264" t="s">
        <v>1077</v>
      </c>
      <c r="AM399" s="264" t="s">
        <v>1077</v>
      </c>
      <c r="AN399" s="264" t="s">
        <v>1077</v>
      </c>
      <c r="AO399" s="264" t="s">
        <v>1078</v>
      </c>
      <c r="AP399" s="264" t="s">
        <v>1078</v>
      </c>
      <c r="AQ399" s="265" t="s">
        <v>1180</v>
      </c>
      <c r="AR399" s="265"/>
      <c r="AS399" s="266"/>
      <c r="AT399" s="267" t="s">
        <v>254</v>
      </c>
      <c r="AU399" s="257" t="s">
        <v>1633</v>
      </c>
      <c r="AV399" s="253"/>
      <c r="AW399" s="268" t="s">
        <v>1633</v>
      </c>
      <c r="AX399" s="253" t="s">
        <v>2345</v>
      </c>
      <c r="AY399" s="253" t="s">
        <v>1080</v>
      </c>
      <c r="AZ399" s="269" t="s">
        <v>4285</v>
      </c>
      <c r="BA399" s="261" t="s">
        <v>1082</v>
      </c>
      <c r="BB399" s="252" t="s">
        <v>4233</v>
      </c>
      <c r="BC399" s="270" t="s">
        <v>4234</v>
      </c>
      <c r="BD399" s="261" t="s">
        <v>1126</v>
      </c>
      <c r="BE399" s="252" t="s">
        <v>4328</v>
      </c>
      <c r="BF399" s="252"/>
      <c r="BG399" s="252" t="s">
        <v>1390</v>
      </c>
      <c r="BH399" s="252" t="s">
        <v>1082</v>
      </c>
      <c r="BI399" s="252" t="s">
        <v>4236</v>
      </c>
      <c r="BJ399" s="252" t="s">
        <v>1130</v>
      </c>
      <c r="BK399" s="254"/>
      <c r="BL399" s="254" t="s">
        <v>1082</v>
      </c>
      <c r="BM399" s="254" t="s">
        <v>1783</v>
      </c>
      <c r="BN399" s="271" t="s">
        <v>4237</v>
      </c>
      <c r="BO399" s="252"/>
      <c r="BP399" s="252"/>
      <c r="BQ399" s="270"/>
    </row>
    <row r="400" spans="1:69" s="272" customFormat="1" ht="139.19999999999999">
      <c r="A400" s="251" t="s">
        <v>1080</v>
      </c>
      <c r="B400" s="252" t="s">
        <v>729</v>
      </c>
      <c r="C400" s="253" t="s">
        <v>695</v>
      </c>
      <c r="D400" s="254" t="s">
        <v>401</v>
      </c>
      <c r="E400" s="254" t="s">
        <v>714</v>
      </c>
      <c r="F400" s="254" t="s">
        <v>4329</v>
      </c>
      <c r="G400" s="255" t="s">
        <v>4330</v>
      </c>
      <c r="H400" s="256" t="s">
        <v>4227</v>
      </c>
      <c r="I400" s="257" t="s">
        <v>4228</v>
      </c>
      <c r="J400" s="254" t="s">
        <v>4229</v>
      </c>
      <c r="K400" s="254" t="s">
        <v>4281</v>
      </c>
      <c r="L400" s="254" t="s">
        <v>4331</v>
      </c>
      <c r="M400" s="255" t="s">
        <v>4332</v>
      </c>
      <c r="N400" s="258" t="s">
        <v>1122</v>
      </c>
      <c r="O400" s="258" t="s">
        <v>1166</v>
      </c>
      <c r="P400" s="255" t="s">
        <v>4333</v>
      </c>
      <c r="Q400" s="259" t="s">
        <v>230</v>
      </c>
      <c r="R400" s="260" t="s">
        <v>4284</v>
      </c>
      <c r="S400" s="261" t="s">
        <v>230</v>
      </c>
      <c r="T400" s="262" t="s">
        <v>4284</v>
      </c>
      <c r="U400" s="263" t="s">
        <v>1078</v>
      </c>
      <c r="V400" s="264" t="s">
        <v>1078</v>
      </c>
      <c r="W400" s="264" t="s">
        <v>1078</v>
      </c>
      <c r="X400" s="264" t="s">
        <v>1078</v>
      </c>
      <c r="Y400" s="264" t="s">
        <v>1078</v>
      </c>
      <c r="Z400" s="264" t="s">
        <v>1078</v>
      </c>
      <c r="AA400" s="264" t="s">
        <v>1078</v>
      </c>
      <c r="AB400" s="264" t="s">
        <v>1078</v>
      </c>
      <c r="AC400" s="264" t="s">
        <v>1078</v>
      </c>
      <c r="AD400" s="264" t="s">
        <v>1078</v>
      </c>
      <c r="AE400" s="264" t="s">
        <v>1078</v>
      </c>
      <c r="AF400" s="264" t="s">
        <v>1078</v>
      </c>
      <c r="AG400" s="264" t="s">
        <v>1078</v>
      </c>
      <c r="AH400" s="264" t="s">
        <v>1078</v>
      </c>
      <c r="AI400" s="264" t="s">
        <v>1078</v>
      </c>
      <c r="AJ400" s="264" t="s">
        <v>1077</v>
      </c>
      <c r="AK400" s="264" t="s">
        <v>1077</v>
      </c>
      <c r="AL400" s="264" t="s">
        <v>1077</v>
      </c>
      <c r="AM400" s="264" t="s">
        <v>1077</v>
      </c>
      <c r="AN400" s="264" t="s">
        <v>1077</v>
      </c>
      <c r="AO400" s="264" t="s">
        <v>1078</v>
      </c>
      <c r="AP400" s="264" t="s">
        <v>1078</v>
      </c>
      <c r="AQ400" s="265" t="s">
        <v>1206</v>
      </c>
      <c r="AR400" s="265" t="s">
        <v>1195</v>
      </c>
      <c r="AS400" s="265" t="s">
        <v>1334</v>
      </c>
      <c r="AT400" s="267" t="s">
        <v>254</v>
      </c>
      <c r="AU400" s="257" t="s">
        <v>1633</v>
      </c>
      <c r="AV400" s="253"/>
      <c r="AW400" s="268" t="s">
        <v>1633</v>
      </c>
      <c r="AX400" s="253" t="s">
        <v>2345</v>
      </c>
      <c r="AY400" s="253" t="s">
        <v>1080</v>
      </c>
      <c r="AZ400" s="269" t="s">
        <v>4285</v>
      </c>
      <c r="BA400" s="261" t="s">
        <v>1082</v>
      </c>
      <c r="BB400" s="252" t="s">
        <v>4233</v>
      </c>
      <c r="BC400" s="270" t="s">
        <v>4234</v>
      </c>
      <c r="BD400" s="261" t="s">
        <v>1126</v>
      </c>
      <c r="BE400" s="252" t="s">
        <v>4334</v>
      </c>
      <c r="BF400" s="252"/>
      <c r="BG400" s="252" t="s">
        <v>1390</v>
      </c>
      <c r="BH400" s="252" t="s">
        <v>1082</v>
      </c>
      <c r="BI400" s="252" t="s">
        <v>4236</v>
      </c>
      <c r="BJ400" s="252" t="s">
        <v>1130</v>
      </c>
      <c r="BK400" s="254"/>
      <c r="BL400" s="254" t="s">
        <v>1082</v>
      </c>
      <c r="BM400" s="254" t="s">
        <v>1783</v>
      </c>
      <c r="BN400" s="271" t="s">
        <v>4237</v>
      </c>
      <c r="BO400" s="252"/>
      <c r="BP400" s="252"/>
      <c r="BQ400" s="270"/>
    </row>
    <row r="401" spans="1:69" s="272" customFormat="1" ht="139.19999999999999">
      <c r="A401" s="251" t="s">
        <v>1080</v>
      </c>
      <c r="B401" s="252" t="s">
        <v>730</v>
      </c>
      <c r="C401" s="253" t="s">
        <v>695</v>
      </c>
      <c r="D401" s="254" t="s">
        <v>401</v>
      </c>
      <c r="E401" s="254" t="s">
        <v>714</v>
      </c>
      <c r="F401" s="254"/>
      <c r="G401" s="255" t="s">
        <v>4335</v>
      </c>
      <c r="H401" s="256" t="s">
        <v>4227</v>
      </c>
      <c r="I401" s="257" t="s">
        <v>4228</v>
      </c>
      <c r="J401" s="254" t="s">
        <v>4229</v>
      </c>
      <c r="K401" s="254" t="s">
        <v>4281</v>
      </c>
      <c r="L401" s="254"/>
      <c r="M401" s="255" t="s">
        <v>4336</v>
      </c>
      <c r="N401" s="258" t="s">
        <v>1122</v>
      </c>
      <c r="O401" s="258" t="s">
        <v>1166</v>
      </c>
      <c r="P401" s="255"/>
      <c r="Q401" s="259" t="s">
        <v>230</v>
      </c>
      <c r="R401" s="260" t="s">
        <v>4284</v>
      </c>
      <c r="S401" s="261" t="s">
        <v>230</v>
      </c>
      <c r="T401" s="262" t="s">
        <v>4284</v>
      </c>
      <c r="U401" s="263" t="s">
        <v>1078</v>
      </c>
      <c r="V401" s="264" t="s">
        <v>1078</v>
      </c>
      <c r="W401" s="264" t="s">
        <v>1078</v>
      </c>
      <c r="X401" s="264" t="s">
        <v>1078</v>
      </c>
      <c r="Y401" s="264" t="s">
        <v>1078</v>
      </c>
      <c r="Z401" s="264" t="s">
        <v>1078</v>
      </c>
      <c r="AA401" s="264" t="s">
        <v>1078</v>
      </c>
      <c r="AB401" s="264" t="s">
        <v>1078</v>
      </c>
      <c r="AC401" s="264" t="s">
        <v>1078</v>
      </c>
      <c r="AD401" s="264" t="s">
        <v>1078</v>
      </c>
      <c r="AE401" s="264" t="s">
        <v>1078</v>
      </c>
      <c r="AF401" s="264" t="s">
        <v>1078</v>
      </c>
      <c r="AG401" s="264" t="s">
        <v>1078</v>
      </c>
      <c r="AH401" s="264" t="s">
        <v>1078</v>
      </c>
      <c r="AI401" s="264" t="s">
        <v>1078</v>
      </c>
      <c r="AJ401" s="264" t="s">
        <v>1077</v>
      </c>
      <c r="AK401" s="264" t="s">
        <v>1077</v>
      </c>
      <c r="AL401" s="264" t="s">
        <v>1077</v>
      </c>
      <c r="AM401" s="264" t="s">
        <v>1077</v>
      </c>
      <c r="AN401" s="264" t="s">
        <v>1077</v>
      </c>
      <c r="AO401" s="264" t="s">
        <v>1078</v>
      </c>
      <c r="AP401" s="264" t="s">
        <v>1078</v>
      </c>
      <c r="AQ401" s="265" t="s">
        <v>1180</v>
      </c>
      <c r="AR401" s="265"/>
      <c r="AS401" s="266"/>
      <c r="AT401" s="267" t="s">
        <v>254</v>
      </c>
      <c r="AU401" s="257" t="s">
        <v>1633</v>
      </c>
      <c r="AV401" s="253"/>
      <c r="AW401" s="268" t="s">
        <v>1633</v>
      </c>
      <c r="AX401" s="253" t="s">
        <v>2345</v>
      </c>
      <c r="AY401" s="253" t="s">
        <v>1080</v>
      </c>
      <c r="AZ401" s="269" t="s">
        <v>4285</v>
      </c>
      <c r="BA401" s="261" t="s">
        <v>1082</v>
      </c>
      <c r="BB401" s="252" t="s">
        <v>4233</v>
      </c>
      <c r="BC401" s="270" t="s">
        <v>4234</v>
      </c>
      <c r="BD401" s="261" t="s">
        <v>1126</v>
      </c>
      <c r="BE401" s="252" t="s">
        <v>4337</v>
      </c>
      <c r="BF401" s="252"/>
      <c r="BG401" s="252" t="s">
        <v>1390</v>
      </c>
      <c r="BH401" s="252" t="s">
        <v>1082</v>
      </c>
      <c r="BI401" s="252" t="s">
        <v>4236</v>
      </c>
      <c r="BJ401" s="252" t="s">
        <v>1130</v>
      </c>
      <c r="BK401" s="254"/>
      <c r="BL401" s="254" t="s">
        <v>1082</v>
      </c>
      <c r="BM401" s="254" t="s">
        <v>1783</v>
      </c>
      <c r="BN401" s="271" t="s">
        <v>4237</v>
      </c>
      <c r="BO401" s="252"/>
      <c r="BP401" s="252"/>
      <c r="BQ401" s="270"/>
    </row>
    <row r="402" spans="1:69" s="272" customFormat="1" ht="139.19999999999999">
      <c r="A402" s="251" t="s">
        <v>1080</v>
      </c>
      <c r="B402" s="252" t="s">
        <v>731</v>
      </c>
      <c r="C402" s="253" t="s">
        <v>695</v>
      </c>
      <c r="D402" s="254" t="s">
        <v>401</v>
      </c>
      <c r="E402" s="254" t="s">
        <v>714</v>
      </c>
      <c r="F402" s="254"/>
      <c r="G402" s="255" t="s">
        <v>4338</v>
      </c>
      <c r="H402" s="256" t="s">
        <v>4227</v>
      </c>
      <c r="I402" s="257" t="s">
        <v>4228</v>
      </c>
      <c r="J402" s="254" t="s">
        <v>4229</v>
      </c>
      <c r="K402" s="254" t="s">
        <v>4281</v>
      </c>
      <c r="L402" s="254"/>
      <c r="M402" s="255" t="s">
        <v>4339</v>
      </c>
      <c r="N402" s="258" t="s">
        <v>1122</v>
      </c>
      <c r="O402" s="258" t="s">
        <v>1166</v>
      </c>
      <c r="P402" s="255"/>
      <c r="Q402" s="259" t="s">
        <v>230</v>
      </c>
      <c r="R402" s="260" t="s">
        <v>4284</v>
      </c>
      <c r="S402" s="261" t="s">
        <v>230</v>
      </c>
      <c r="T402" s="262" t="s">
        <v>4284</v>
      </c>
      <c r="U402" s="263" t="s">
        <v>1078</v>
      </c>
      <c r="V402" s="264" t="s">
        <v>1078</v>
      </c>
      <c r="W402" s="264" t="s">
        <v>1078</v>
      </c>
      <c r="X402" s="264" t="s">
        <v>1078</v>
      </c>
      <c r="Y402" s="264" t="s">
        <v>1078</v>
      </c>
      <c r="Z402" s="264" t="s">
        <v>1078</v>
      </c>
      <c r="AA402" s="264" t="s">
        <v>1078</v>
      </c>
      <c r="AB402" s="264" t="s">
        <v>1078</v>
      </c>
      <c r="AC402" s="264" t="s">
        <v>1078</v>
      </c>
      <c r="AD402" s="264" t="s">
        <v>1078</v>
      </c>
      <c r="AE402" s="264" t="s">
        <v>1078</v>
      </c>
      <c r="AF402" s="264" t="s">
        <v>1078</v>
      </c>
      <c r="AG402" s="264" t="s">
        <v>1078</v>
      </c>
      <c r="AH402" s="264" t="s">
        <v>1078</v>
      </c>
      <c r="AI402" s="264" t="s">
        <v>1078</v>
      </c>
      <c r="AJ402" s="264" t="s">
        <v>1077</v>
      </c>
      <c r="AK402" s="264" t="s">
        <v>1077</v>
      </c>
      <c r="AL402" s="264" t="s">
        <v>1077</v>
      </c>
      <c r="AM402" s="264" t="s">
        <v>1077</v>
      </c>
      <c r="AN402" s="264" t="s">
        <v>1077</v>
      </c>
      <c r="AO402" s="264" t="s">
        <v>1078</v>
      </c>
      <c r="AP402" s="264" t="s">
        <v>1078</v>
      </c>
      <c r="AQ402" s="265" t="s">
        <v>1180</v>
      </c>
      <c r="AR402" s="265" t="s">
        <v>1290</v>
      </c>
      <c r="AS402" s="266"/>
      <c r="AT402" s="267" t="s">
        <v>254</v>
      </c>
      <c r="AU402" s="257" t="s">
        <v>1633</v>
      </c>
      <c r="AV402" s="253"/>
      <c r="AW402" s="268" t="s">
        <v>1633</v>
      </c>
      <c r="AX402" s="253" t="s">
        <v>2345</v>
      </c>
      <c r="AY402" s="253" t="s">
        <v>1080</v>
      </c>
      <c r="AZ402" s="269" t="s">
        <v>4285</v>
      </c>
      <c r="BA402" s="261" t="s">
        <v>1082</v>
      </c>
      <c r="BB402" s="252" t="s">
        <v>4233</v>
      </c>
      <c r="BC402" s="270" t="s">
        <v>4234</v>
      </c>
      <c r="BD402" s="261" t="s">
        <v>1126</v>
      </c>
      <c r="BE402" s="252" t="s">
        <v>4340</v>
      </c>
      <c r="BF402" s="252"/>
      <c r="BG402" s="252" t="s">
        <v>1390</v>
      </c>
      <c r="BH402" s="252" t="s">
        <v>1082</v>
      </c>
      <c r="BI402" s="252" t="s">
        <v>4236</v>
      </c>
      <c r="BJ402" s="252" t="s">
        <v>1130</v>
      </c>
      <c r="BK402" s="254"/>
      <c r="BL402" s="254" t="s">
        <v>1082</v>
      </c>
      <c r="BM402" s="254" t="s">
        <v>1783</v>
      </c>
      <c r="BN402" s="271" t="s">
        <v>4237</v>
      </c>
      <c r="BO402" s="252"/>
      <c r="BP402" s="252"/>
      <c r="BQ402" s="270"/>
    </row>
    <row r="403" spans="1:69" s="272" customFormat="1" ht="139.19999999999999">
      <c r="A403" s="251" t="s">
        <v>1080</v>
      </c>
      <c r="B403" s="252" t="s">
        <v>732</v>
      </c>
      <c r="C403" s="253" t="s">
        <v>695</v>
      </c>
      <c r="D403" s="254" t="s">
        <v>401</v>
      </c>
      <c r="E403" s="254" t="s">
        <v>714</v>
      </c>
      <c r="F403" s="254"/>
      <c r="G403" s="255" t="s">
        <v>4341</v>
      </c>
      <c r="H403" s="256" t="s">
        <v>4227</v>
      </c>
      <c r="I403" s="257" t="s">
        <v>4228</v>
      </c>
      <c r="J403" s="254" t="s">
        <v>4229</v>
      </c>
      <c r="K403" s="254" t="s">
        <v>4281</v>
      </c>
      <c r="L403" s="254"/>
      <c r="M403" s="255" t="s">
        <v>4342</v>
      </c>
      <c r="N403" s="258" t="s">
        <v>1122</v>
      </c>
      <c r="O403" s="258" t="s">
        <v>1166</v>
      </c>
      <c r="P403" s="255"/>
      <c r="Q403" s="259" t="s">
        <v>230</v>
      </c>
      <c r="R403" s="260" t="s">
        <v>4284</v>
      </c>
      <c r="S403" s="261" t="s">
        <v>230</v>
      </c>
      <c r="T403" s="262" t="s">
        <v>4284</v>
      </c>
      <c r="U403" s="263" t="s">
        <v>1078</v>
      </c>
      <c r="V403" s="264" t="s">
        <v>1078</v>
      </c>
      <c r="W403" s="264" t="s">
        <v>1078</v>
      </c>
      <c r="X403" s="264" t="s">
        <v>1078</v>
      </c>
      <c r="Y403" s="264" t="s">
        <v>1078</v>
      </c>
      <c r="Z403" s="264" t="s">
        <v>1078</v>
      </c>
      <c r="AA403" s="264" t="s">
        <v>1078</v>
      </c>
      <c r="AB403" s="264" t="s">
        <v>1078</v>
      </c>
      <c r="AC403" s="264" t="s">
        <v>1078</v>
      </c>
      <c r="AD403" s="264" t="s">
        <v>1078</v>
      </c>
      <c r="AE403" s="264" t="s">
        <v>1078</v>
      </c>
      <c r="AF403" s="264" t="s">
        <v>1078</v>
      </c>
      <c r="AG403" s="264" t="s">
        <v>1078</v>
      </c>
      <c r="AH403" s="264" t="s">
        <v>1078</v>
      </c>
      <c r="AI403" s="264" t="s">
        <v>1078</v>
      </c>
      <c r="AJ403" s="264" t="s">
        <v>1077</v>
      </c>
      <c r="AK403" s="264" t="s">
        <v>1077</v>
      </c>
      <c r="AL403" s="264" t="s">
        <v>1077</v>
      </c>
      <c r="AM403" s="264" t="s">
        <v>1077</v>
      </c>
      <c r="AN403" s="264" t="s">
        <v>1077</v>
      </c>
      <c r="AO403" s="264" t="s">
        <v>1078</v>
      </c>
      <c r="AP403" s="264" t="s">
        <v>1078</v>
      </c>
      <c r="AQ403" s="265" t="s">
        <v>1180</v>
      </c>
      <c r="AR403" s="265"/>
      <c r="AS403" s="266"/>
      <c r="AT403" s="267" t="s">
        <v>254</v>
      </c>
      <c r="AU403" s="257" t="s">
        <v>1633</v>
      </c>
      <c r="AV403" s="253"/>
      <c r="AW403" s="268" t="s">
        <v>1633</v>
      </c>
      <c r="AX403" s="253" t="s">
        <v>2345</v>
      </c>
      <c r="AY403" s="253" t="s">
        <v>1080</v>
      </c>
      <c r="AZ403" s="269" t="s">
        <v>4285</v>
      </c>
      <c r="BA403" s="261" t="s">
        <v>1082</v>
      </c>
      <c r="BB403" s="252" t="s">
        <v>4233</v>
      </c>
      <c r="BC403" s="270" t="s">
        <v>4234</v>
      </c>
      <c r="BD403" s="261" t="s">
        <v>1126</v>
      </c>
      <c r="BE403" s="252" t="s">
        <v>4343</v>
      </c>
      <c r="BF403" s="252"/>
      <c r="BG403" s="252" t="s">
        <v>1390</v>
      </c>
      <c r="BH403" s="252" t="s">
        <v>1082</v>
      </c>
      <c r="BI403" s="252" t="s">
        <v>4236</v>
      </c>
      <c r="BJ403" s="252" t="s">
        <v>1130</v>
      </c>
      <c r="BK403" s="254"/>
      <c r="BL403" s="254" t="s">
        <v>1082</v>
      </c>
      <c r="BM403" s="254" t="s">
        <v>1783</v>
      </c>
      <c r="BN403" s="271" t="s">
        <v>4237</v>
      </c>
      <c r="BO403" s="252"/>
      <c r="BP403" s="252"/>
      <c r="BQ403" s="270"/>
    </row>
    <row r="404" spans="1:69" s="272" customFormat="1" ht="156.6">
      <c r="A404" s="251" t="s">
        <v>1080</v>
      </c>
      <c r="B404" s="252" t="s">
        <v>733</v>
      </c>
      <c r="C404" s="253" t="s">
        <v>695</v>
      </c>
      <c r="D404" s="254" t="s">
        <v>401</v>
      </c>
      <c r="E404" s="254" t="s">
        <v>714</v>
      </c>
      <c r="F404" s="254" t="s">
        <v>4344</v>
      </c>
      <c r="G404" s="255" t="s">
        <v>4345</v>
      </c>
      <c r="H404" s="256" t="s">
        <v>4227</v>
      </c>
      <c r="I404" s="257" t="s">
        <v>4228</v>
      </c>
      <c r="J404" s="254" t="s">
        <v>4229</v>
      </c>
      <c r="K404" s="254" t="s">
        <v>4346</v>
      </c>
      <c r="L404" s="254" t="s">
        <v>4347</v>
      </c>
      <c r="M404" s="255" t="s">
        <v>4348</v>
      </c>
      <c r="N404" s="258" t="s">
        <v>1122</v>
      </c>
      <c r="O404" s="258" t="s">
        <v>1166</v>
      </c>
      <c r="P404" s="255"/>
      <c r="Q404" s="259" t="s">
        <v>230</v>
      </c>
      <c r="R404" s="260" t="s">
        <v>4284</v>
      </c>
      <c r="S404" s="261" t="s">
        <v>230</v>
      </c>
      <c r="T404" s="262" t="s">
        <v>4284</v>
      </c>
      <c r="U404" s="263" t="s">
        <v>1078</v>
      </c>
      <c r="V404" s="264" t="s">
        <v>1078</v>
      </c>
      <c r="W404" s="264" t="s">
        <v>1078</v>
      </c>
      <c r="X404" s="264" t="s">
        <v>1078</v>
      </c>
      <c r="Y404" s="264" t="s">
        <v>1078</v>
      </c>
      <c r="Z404" s="264" t="s">
        <v>1078</v>
      </c>
      <c r="AA404" s="264" t="s">
        <v>1078</v>
      </c>
      <c r="AB404" s="264" t="s">
        <v>1078</v>
      </c>
      <c r="AC404" s="264" t="s">
        <v>1078</v>
      </c>
      <c r="AD404" s="264" t="s">
        <v>1078</v>
      </c>
      <c r="AE404" s="264" t="s">
        <v>1078</v>
      </c>
      <c r="AF404" s="264" t="s">
        <v>1078</v>
      </c>
      <c r="AG404" s="264" t="s">
        <v>1078</v>
      </c>
      <c r="AH404" s="264" t="s">
        <v>1078</v>
      </c>
      <c r="AI404" s="264" t="s">
        <v>1078</v>
      </c>
      <c r="AJ404" s="264" t="s">
        <v>1077</v>
      </c>
      <c r="AK404" s="264" t="s">
        <v>1077</v>
      </c>
      <c r="AL404" s="264" t="s">
        <v>1077</v>
      </c>
      <c r="AM404" s="264" t="s">
        <v>1077</v>
      </c>
      <c r="AN404" s="264" t="s">
        <v>1077</v>
      </c>
      <c r="AO404" s="264" t="s">
        <v>1078</v>
      </c>
      <c r="AP404" s="264" t="s">
        <v>1078</v>
      </c>
      <c r="AQ404" s="265" t="s">
        <v>1206</v>
      </c>
      <c r="AR404" s="265" t="s">
        <v>1195</v>
      </c>
      <c r="AS404" s="276" t="s">
        <v>1334</v>
      </c>
      <c r="AT404" s="277" t="s">
        <v>254</v>
      </c>
      <c r="AU404" s="257" t="s">
        <v>1633</v>
      </c>
      <c r="AV404" s="253"/>
      <c r="AW404" s="268" t="s">
        <v>1633</v>
      </c>
      <c r="AX404" s="253" t="s">
        <v>2345</v>
      </c>
      <c r="AY404" s="253" t="s">
        <v>1080</v>
      </c>
      <c r="AZ404" s="269" t="s">
        <v>4285</v>
      </c>
      <c r="BA404" s="261" t="s">
        <v>1082</v>
      </c>
      <c r="BB404" s="252" t="s">
        <v>4233</v>
      </c>
      <c r="BC404" s="270" t="s">
        <v>4234</v>
      </c>
      <c r="BD404" s="261" t="s">
        <v>1126</v>
      </c>
      <c r="BE404" s="252" t="s">
        <v>4349</v>
      </c>
      <c r="BF404" s="252"/>
      <c r="BG404" s="252" t="s">
        <v>1390</v>
      </c>
      <c r="BH404" s="252" t="s">
        <v>1082</v>
      </c>
      <c r="BI404" s="252" t="s">
        <v>4236</v>
      </c>
      <c r="BJ404" s="252" t="s">
        <v>1130</v>
      </c>
      <c r="BK404" s="254"/>
      <c r="BL404" s="254" t="s">
        <v>1082</v>
      </c>
      <c r="BM404" s="254" t="s">
        <v>1783</v>
      </c>
      <c r="BN404" s="271" t="s">
        <v>4237</v>
      </c>
      <c r="BO404" s="252"/>
      <c r="BP404" s="252"/>
      <c r="BQ404" s="270"/>
    </row>
    <row r="405" spans="1:69" s="272" customFormat="1" ht="139.19999999999999">
      <c r="A405" s="251" t="s">
        <v>1080</v>
      </c>
      <c r="B405" s="252" t="s">
        <v>734</v>
      </c>
      <c r="C405" s="253" t="s">
        <v>695</v>
      </c>
      <c r="D405" s="254" t="s">
        <v>401</v>
      </c>
      <c r="E405" s="254" t="s">
        <v>735</v>
      </c>
      <c r="F405" s="254"/>
      <c r="G405" s="255" t="s">
        <v>4350</v>
      </c>
      <c r="H405" s="256" t="s">
        <v>4227</v>
      </c>
      <c r="I405" s="257" t="s">
        <v>4228</v>
      </c>
      <c r="J405" s="254" t="s">
        <v>4229</v>
      </c>
      <c r="K405" s="254" t="s">
        <v>4351</v>
      </c>
      <c r="L405" s="254"/>
      <c r="M405" s="255" t="s">
        <v>4352</v>
      </c>
      <c r="N405" s="258" t="s">
        <v>1122</v>
      </c>
      <c r="O405" s="258" t="s">
        <v>1166</v>
      </c>
      <c r="P405" s="255"/>
      <c r="Q405" s="259" t="s">
        <v>230</v>
      </c>
      <c r="R405" s="260" t="s">
        <v>4353</v>
      </c>
      <c r="S405" s="261" t="s">
        <v>230</v>
      </c>
      <c r="T405" s="262" t="s">
        <v>4353</v>
      </c>
      <c r="U405" s="263" t="s">
        <v>1078</v>
      </c>
      <c r="V405" s="264" t="s">
        <v>1078</v>
      </c>
      <c r="W405" s="264" t="s">
        <v>1078</v>
      </c>
      <c r="X405" s="264" t="s">
        <v>1078</v>
      </c>
      <c r="Y405" s="264" t="s">
        <v>1078</v>
      </c>
      <c r="Z405" s="264" t="s">
        <v>1078</v>
      </c>
      <c r="AA405" s="264" t="s">
        <v>1078</v>
      </c>
      <c r="AB405" s="264" t="s">
        <v>1078</v>
      </c>
      <c r="AC405" s="264" t="s">
        <v>1078</v>
      </c>
      <c r="AD405" s="264" t="s">
        <v>1078</v>
      </c>
      <c r="AE405" s="264" t="s">
        <v>1078</v>
      </c>
      <c r="AF405" s="264" t="s">
        <v>1078</v>
      </c>
      <c r="AG405" s="264" t="s">
        <v>1078</v>
      </c>
      <c r="AH405" s="264" t="s">
        <v>1078</v>
      </c>
      <c r="AI405" s="264" t="s">
        <v>1078</v>
      </c>
      <c r="AJ405" s="264" t="s">
        <v>1077</v>
      </c>
      <c r="AK405" s="264" t="s">
        <v>1077</v>
      </c>
      <c r="AL405" s="264" t="s">
        <v>1077</v>
      </c>
      <c r="AM405" s="264" t="s">
        <v>1077</v>
      </c>
      <c r="AN405" s="264" t="s">
        <v>1077</v>
      </c>
      <c r="AO405" s="264" t="s">
        <v>1078</v>
      </c>
      <c r="AP405" s="264" t="s">
        <v>1078</v>
      </c>
      <c r="AQ405" s="265" t="s">
        <v>1290</v>
      </c>
      <c r="AR405" s="265"/>
      <c r="AS405" s="266"/>
      <c r="AT405" s="267" t="s">
        <v>254</v>
      </c>
      <c r="AU405" s="257" t="s">
        <v>1633</v>
      </c>
      <c r="AV405" s="253"/>
      <c r="AW405" s="268" t="s">
        <v>1633</v>
      </c>
      <c r="AX405" s="253" t="s">
        <v>2345</v>
      </c>
      <c r="AY405" s="253" t="s">
        <v>1080</v>
      </c>
      <c r="AZ405" s="269" t="s">
        <v>4285</v>
      </c>
      <c r="BA405" s="261" t="s">
        <v>1082</v>
      </c>
      <c r="BB405" s="252" t="s">
        <v>4233</v>
      </c>
      <c r="BC405" s="270" t="s">
        <v>4234</v>
      </c>
      <c r="BD405" s="261" t="s">
        <v>1126</v>
      </c>
      <c r="BE405" s="252" t="s">
        <v>4354</v>
      </c>
      <c r="BF405" s="252"/>
      <c r="BG405" s="252" t="s">
        <v>1390</v>
      </c>
      <c r="BH405" s="252" t="s">
        <v>1082</v>
      </c>
      <c r="BI405" s="252" t="s">
        <v>4236</v>
      </c>
      <c r="BJ405" s="252" t="s">
        <v>1130</v>
      </c>
      <c r="BK405" s="254"/>
      <c r="BL405" s="254" t="s">
        <v>1082</v>
      </c>
      <c r="BM405" s="254" t="s">
        <v>1783</v>
      </c>
      <c r="BN405" s="271" t="s">
        <v>4237</v>
      </c>
      <c r="BO405" s="252" t="s">
        <v>4355</v>
      </c>
      <c r="BP405" s="252"/>
      <c r="BQ405" s="270"/>
    </row>
    <row r="406" spans="1:69" s="272" customFormat="1" ht="139.19999999999999">
      <c r="A406" s="251" t="s">
        <v>1080</v>
      </c>
      <c r="B406" s="252" t="s">
        <v>736</v>
      </c>
      <c r="C406" s="253" t="s">
        <v>695</v>
      </c>
      <c r="D406" s="254" t="s">
        <v>401</v>
      </c>
      <c r="E406" s="254" t="s">
        <v>735</v>
      </c>
      <c r="F406" s="254"/>
      <c r="G406" s="255" t="s">
        <v>4356</v>
      </c>
      <c r="H406" s="256" t="s">
        <v>4227</v>
      </c>
      <c r="I406" s="257" t="s">
        <v>4228</v>
      </c>
      <c r="J406" s="254" t="s">
        <v>4229</v>
      </c>
      <c r="K406" s="254" t="s">
        <v>4351</v>
      </c>
      <c r="L406" s="254"/>
      <c r="M406" s="255" t="s">
        <v>4357</v>
      </c>
      <c r="N406" s="258" t="s">
        <v>1122</v>
      </c>
      <c r="O406" s="258" t="s">
        <v>1166</v>
      </c>
      <c r="P406" s="255"/>
      <c r="Q406" s="259" t="s">
        <v>230</v>
      </c>
      <c r="R406" s="260" t="s">
        <v>4353</v>
      </c>
      <c r="S406" s="261" t="s">
        <v>230</v>
      </c>
      <c r="T406" s="262" t="s">
        <v>4353</v>
      </c>
      <c r="U406" s="263" t="s">
        <v>1078</v>
      </c>
      <c r="V406" s="264" t="s">
        <v>1078</v>
      </c>
      <c r="W406" s="264" t="s">
        <v>1078</v>
      </c>
      <c r="X406" s="264" t="s">
        <v>1078</v>
      </c>
      <c r="Y406" s="264" t="s">
        <v>1078</v>
      </c>
      <c r="Z406" s="264" t="s">
        <v>1078</v>
      </c>
      <c r="AA406" s="264" t="s">
        <v>1078</v>
      </c>
      <c r="AB406" s="264" t="s">
        <v>1078</v>
      </c>
      <c r="AC406" s="264" t="s">
        <v>1078</v>
      </c>
      <c r="AD406" s="264" t="s">
        <v>1078</v>
      </c>
      <c r="AE406" s="264" t="s">
        <v>1078</v>
      </c>
      <c r="AF406" s="264" t="s">
        <v>1078</v>
      </c>
      <c r="AG406" s="264" t="s">
        <v>1078</v>
      </c>
      <c r="AH406" s="264" t="s">
        <v>1078</v>
      </c>
      <c r="AI406" s="264" t="s">
        <v>1078</v>
      </c>
      <c r="AJ406" s="264" t="s">
        <v>1077</v>
      </c>
      <c r="AK406" s="264" t="s">
        <v>1077</v>
      </c>
      <c r="AL406" s="264" t="s">
        <v>1077</v>
      </c>
      <c r="AM406" s="264" t="s">
        <v>1077</v>
      </c>
      <c r="AN406" s="264" t="s">
        <v>1077</v>
      </c>
      <c r="AO406" s="264" t="s">
        <v>1078</v>
      </c>
      <c r="AP406" s="264" t="s">
        <v>1078</v>
      </c>
      <c r="AQ406" s="265" t="s">
        <v>1206</v>
      </c>
      <c r="AR406" s="265" t="s">
        <v>1195</v>
      </c>
      <c r="AS406" s="266"/>
      <c r="AT406" s="267" t="s">
        <v>254</v>
      </c>
      <c r="AU406" s="257" t="s">
        <v>1633</v>
      </c>
      <c r="AV406" s="253"/>
      <c r="AW406" s="268" t="s">
        <v>1633</v>
      </c>
      <c r="AX406" s="253" t="s">
        <v>2345</v>
      </c>
      <c r="AY406" s="253" t="s">
        <v>1080</v>
      </c>
      <c r="AZ406" s="269" t="s">
        <v>4285</v>
      </c>
      <c r="BA406" s="261" t="s">
        <v>1082</v>
      </c>
      <c r="BB406" s="252" t="s">
        <v>4233</v>
      </c>
      <c r="BC406" s="270" t="s">
        <v>4234</v>
      </c>
      <c r="BD406" s="261" t="s">
        <v>1126</v>
      </c>
      <c r="BE406" s="252" t="s">
        <v>4358</v>
      </c>
      <c r="BF406" s="252"/>
      <c r="BG406" s="252" t="s">
        <v>1390</v>
      </c>
      <c r="BH406" s="252" t="s">
        <v>1082</v>
      </c>
      <c r="BI406" s="252" t="s">
        <v>4236</v>
      </c>
      <c r="BJ406" s="252" t="s">
        <v>1130</v>
      </c>
      <c r="BK406" s="254"/>
      <c r="BL406" s="254" t="s">
        <v>1082</v>
      </c>
      <c r="BM406" s="254" t="s">
        <v>1783</v>
      </c>
      <c r="BN406" s="271" t="s">
        <v>4237</v>
      </c>
      <c r="BO406" s="252" t="s">
        <v>4355</v>
      </c>
      <c r="BP406" s="252"/>
      <c r="BQ406" s="270"/>
    </row>
    <row r="407" spans="1:69" s="272" customFormat="1" ht="156.6">
      <c r="A407" s="251" t="s">
        <v>1080</v>
      </c>
      <c r="B407" s="252" t="s">
        <v>737</v>
      </c>
      <c r="C407" s="253" t="s">
        <v>695</v>
      </c>
      <c r="D407" s="254" t="s">
        <v>401</v>
      </c>
      <c r="E407" s="254" t="s">
        <v>735</v>
      </c>
      <c r="F407" s="254"/>
      <c r="G407" s="255" t="s">
        <v>4359</v>
      </c>
      <c r="H407" s="256" t="s">
        <v>4227</v>
      </c>
      <c r="I407" s="257" t="s">
        <v>4228</v>
      </c>
      <c r="J407" s="254" t="s">
        <v>4229</v>
      </c>
      <c r="K407" s="254" t="s">
        <v>4351</v>
      </c>
      <c r="L407" s="254"/>
      <c r="M407" s="255" t="s">
        <v>4360</v>
      </c>
      <c r="N407" s="258" t="s">
        <v>1122</v>
      </c>
      <c r="O407" s="258" t="s">
        <v>1166</v>
      </c>
      <c r="P407" s="255"/>
      <c r="Q407" s="259" t="s">
        <v>230</v>
      </c>
      <c r="R407" s="260" t="s">
        <v>4353</v>
      </c>
      <c r="S407" s="261" t="s">
        <v>230</v>
      </c>
      <c r="T407" s="262" t="s">
        <v>4353</v>
      </c>
      <c r="U407" s="263" t="s">
        <v>1078</v>
      </c>
      <c r="V407" s="264" t="s">
        <v>1078</v>
      </c>
      <c r="W407" s="264" t="s">
        <v>1078</v>
      </c>
      <c r="X407" s="264" t="s">
        <v>1078</v>
      </c>
      <c r="Y407" s="264" t="s">
        <v>1078</v>
      </c>
      <c r="Z407" s="264" t="s">
        <v>1078</v>
      </c>
      <c r="AA407" s="264" t="s">
        <v>1078</v>
      </c>
      <c r="AB407" s="264" t="s">
        <v>1078</v>
      </c>
      <c r="AC407" s="264" t="s">
        <v>1078</v>
      </c>
      <c r="AD407" s="264" t="s">
        <v>1078</v>
      </c>
      <c r="AE407" s="264" t="s">
        <v>1078</v>
      </c>
      <c r="AF407" s="264" t="s">
        <v>1078</v>
      </c>
      <c r="AG407" s="264" t="s">
        <v>1078</v>
      </c>
      <c r="AH407" s="264" t="s">
        <v>1078</v>
      </c>
      <c r="AI407" s="264" t="s">
        <v>1078</v>
      </c>
      <c r="AJ407" s="264" t="s">
        <v>1077</v>
      </c>
      <c r="AK407" s="264" t="s">
        <v>1077</v>
      </c>
      <c r="AL407" s="264" t="s">
        <v>1077</v>
      </c>
      <c r="AM407" s="264" t="s">
        <v>1077</v>
      </c>
      <c r="AN407" s="264" t="s">
        <v>1077</v>
      </c>
      <c r="AO407" s="264" t="s">
        <v>1078</v>
      </c>
      <c r="AP407" s="264" t="s">
        <v>1078</v>
      </c>
      <c r="AQ407" s="265" t="s">
        <v>1290</v>
      </c>
      <c r="AR407" s="265"/>
      <c r="AS407" s="266"/>
      <c r="AT407" s="267" t="s">
        <v>254</v>
      </c>
      <c r="AU407" s="257" t="s">
        <v>1633</v>
      </c>
      <c r="AV407" s="253"/>
      <c r="AW407" s="268" t="s">
        <v>1633</v>
      </c>
      <c r="AX407" s="253" t="s">
        <v>2345</v>
      </c>
      <c r="AY407" s="253" t="s">
        <v>1080</v>
      </c>
      <c r="AZ407" s="269" t="s">
        <v>4285</v>
      </c>
      <c r="BA407" s="261" t="s">
        <v>1082</v>
      </c>
      <c r="BB407" s="252" t="s">
        <v>4233</v>
      </c>
      <c r="BC407" s="270" t="s">
        <v>4234</v>
      </c>
      <c r="BD407" s="261" t="s">
        <v>1126</v>
      </c>
      <c r="BE407" s="252" t="s">
        <v>4361</v>
      </c>
      <c r="BF407" s="252"/>
      <c r="BG407" s="252" t="s">
        <v>1390</v>
      </c>
      <c r="BH407" s="252" t="s">
        <v>1082</v>
      </c>
      <c r="BI407" s="252" t="s">
        <v>4236</v>
      </c>
      <c r="BJ407" s="252" t="s">
        <v>1130</v>
      </c>
      <c r="BK407" s="254"/>
      <c r="BL407" s="254" t="s">
        <v>1082</v>
      </c>
      <c r="BM407" s="254" t="s">
        <v>1783</v>
      </c>
      <c r="BN407" s="271" t="s">
        <v>4237</v>
      </c>
      <c r="BO407" s="252" t="s">
        <v>4355</v>
      </c>
      <c r="BP407" s="252"/>
      <c r="BQ407" s="270"/>
    </row>
    <row r="408" spans="1:69" s="272" customFormat="1" ht="156.6">
      <c r="A408" s="251" t="s">
        <v>1080</v>
      </c>
      <c r="B408" s="252" t="s">
        <v>738</v>
      </c>
      <c r="C408" s="253" t="s">
        <v>695</v>
      </c>
      <c r="D408" s="254" t="s">
        <v>401</v>
      </c>
      <c r="E408" s="254" t="s">
        <v>735</v>
      </c>
      <c r="F408" s="254"/>
      <c r="G408" s="255" t="s">
        <v>4362</v>
      </c>
      <c r="H408" s="256" t="s">
        <v>4227</v>
      </c>
      <c r="I408" s="257" t="s">
        <v>4228</v>
      </c>
      <c r="J408" s="254" t="s">
        <v>4229</v>
      </c>
      <c r="K408" s="254" t="s">
        <v>4351</v>
      </c>
      <c r="L408" s="254"/>
      <c r="M408" s="255" t="s">
        <v>4363</v>
      </c>
      <c r="N408" s="258" t="s">
        <v>1122</v>
      </c>
      <c r="O408" s="258" t="s">
        <v>1166</v>
      </c>
      <c r="P408" s="255"/>
      <c r="Q408" s="259" t="s">
        <v>230</v>
      </c>
      <c r="R408" s="260" t="s">
        <v>4353</v>
      </c>
      <c r="S408" s="261" t="s">
        <v>230</v>
      </c>
      <c r="T408" s="262" t="s">
        <v>4353</v>
      </c>
      <c r="U408" s="263" t="s">
        <v>1078</v>
      </c>
      <c r="V408" s="264" t="s">
        <v>1078</v>
      </c>
      <c r="W408" s="264" t="s">
        <v>1078</v>
      </c>
      <c r="X408" s="264" t="s">
        <v>1078</v>
      </c>
      <c r="Y408" s="264" t="s">
        <v>1078</v>
      </c>
      <c r="Z408" s="264" t="s">
        <v>1078</v>
      </c>
      <c r="AA408" s="264" t="s">
        <v>1078</v>
      </c>
      <c r="AB408" s="264" t="s">
        <v>1078</v>
      </c>
      <c r="AC408" s="264" t="s">
        <v>1078</v>
      </c>
      <c r="AD408" s="264" t="s">
        <v>1078</v>
      </c>
      <c r="AE408" s="264" t="s">
        <v>1078</v>
      </c>
      <c r="AF408" s="264" t="s">
        <v>1078</v>
      </c>
      <c r="AG408" s="264" t="s">
        <v>1078</v>
      </c>
      <c r="AH408" s="264" t="s">
        <v>1078</v>
      </c>
      <c r="AI408" s="264" t="s">
        <v>1078</v>
      </c>
      <c r="AJ408" s="264" t="s">
        <v>1077</v>
      </c>
      <c r="AK408" s="264" t="s">
        <v>1077</v>
      </c>
      <c r="AL408" s="264" t="s">
        <v>1077</v>
      </c>
      <c r="AM408" s="264" t="s">
        <v>1077</v>
      </c>
      <c r="AN408" s="264" t="s">
        <v>1077</v>
      </c>
      <c r="AO408" s="264" t="s">
        <v>1078</v>
      </c>
      <c r="AP408" s="264" t="s">
        <v>1078</v>
      </c>
      <c r="AQ408" s="265" t="s">
        <v>1205</v>
      </c>
      <c r="AR408" s="265"/>
      <c r="AS408" s="266"/>
      <c r="AT408" s="267" t="s">
        <v>254</v>
      </c>
      <c r="AU408" s="257" t="s">
        <v>1633</v>
      </c>
      <c r="AV408" s="253"/>
      <c r="AW408" s="268" t="s">
        <v>1633</v>
      </c>
      <c r="AX408" s="253" t="s">
        <v>2345</v>
      </c>
      <c r="AY408" s="253" t="s">
        <v>1080</v>
      </c>
      <c r="AZ408" s="269" t="s">
        <v>4285</v>
      </c>
      <c r="BA408" s="261" t="s">
        <v>1082</v>
      </c>
      <c r="BB408" s="252" t="s">
        <v>4233</v>
      </c>
      <c r="BC408" s="270" t="s">
        <v>4234</v>
      </c>
      <c r="BD408" s="261" t="s">
        <v>1126</v>
      </c>
      <c r="BE408" s="252" t="s">
        <v>4364</v>
      </c>
      <c r="BF408" s="252"/>
      <c r="BG408" s="252" t="s">
        <v>1390</v>
      </c>
      <c r="BH408" s="252" t="s">
        <v>1082</v>
      </c>
      <c r="BI408" s="252" t="s">
        <v>4236</v>
      </c>
      <c r="BJ408" s="252" t="s">
        <v>1130</v>
      </c>
      <c r="BK408" s="254"/>
      <c r="BL408" s="254" t="s">
        <v>1082</v>
      </c>
      <c r="BM408" s="254" t="s">
        <v>1783</v>
      </c>
      <c r="BN408" s="271" t="s">
        <v>4237</v>
      </c>
      <c r="BO408" s="252" t="s">
        <v>4355</v>
      </c>
      <c r="BP408" s="252"/>
      <c r="BQ408" s="270"/>
    </row>
    <row r="409" spans="1:69" s="272" customFormat="1" ht="409.6" hidden="1">
      <c r="A409" s="251" t="s">
        <v>1080</v>
      </c>
      <c r="B409" s="252" t="s">
        <v>739</v>
      </c>
      <c r="C409" s="253" t="s">
        <v>695</v>
      </c>
      <c r="D409" s="254" t="s">
        <v>401</v>
      </c>
      <c r="E409" s="254" t="s">
        <v>735</v>
      </c>
      <c r="F409" s="254"/>
      <c r="G409" s="255" t="s">
        <v>4365</v>
      </c>
      <c r="H409" s="256" t="s">
        <v>4227</v>
      </c>
      <c r="I409" s="257" t="s">
        <v>4228</v>
      </c>
      <c r="J409" s="254" t="s">
        <v>4229</v>
      </c>
      <c r="K409" s="254" t="s">
        <v>4351</v>
      </c>
      <c r="L409" s="254"/>
      <c r="M409" s="255" t="s">
        <v>4366</v>
      </c>
      <c r="N409" s="258" t="s">
        <v>1122</v>
      </c>
      <c r="O409" s="258" t="s">
        <v>1166</v>
      </c>
      <c r="P409" s="255" t="s">
        <v>4367</v>
      </c>
      <c r="Q409" s="259" t="s">
        <v>230</v>
      </c>
      <c r="R409" s="260" t="s">
        <v>4353</v>
      </c>
      <c r="S409" s="261" t="s">
        <v>230</v>
      </c>
      <c r="T409" s="262" t="s">
        <v>4353</v>
      </c>
      <c r="U409" s="263" t="s">
        <v>1078</v>
      </c>
      <c r="V409" s="264" t="s">
        <v>1078</v>
      </c>
      <c r="W409" s="264" t="s">
        <v>1077</v>
      </c>
      <c r="X409" s="264" t="s">
        <v>1078</v>
      </c>
      <c r="Y409" s="264" t="s">
        <v>1077</v>
      </c>
      <c r="Z409" s="264" t="s">
        <v>1078</v>
      </c>
      <c r="AA409" s="264" t="s">
        <v>1077</v>
      </c>
      <c r="AB409" s="264" t="s">
        <v>1078</v>
      </c>
      <c r="AC409" s="264" t="s">
        <v>1077</v>
      </c>
      <c r="AD409" s="264" t="s">
        <v>1078</v>
      </c>
      <c r="AE409" s="264" t="s">
        <v>1077</v>
      </c>
      <c r="AF409" s="264" t="s">
        <v>1078</v>
      </c>
      <c r="AG409" s="264" t="s">
        <v>1077</v>
      </c>
      <c r="AH409" s="264" t="s">
        <v>1078</v>
      </c>
      <c r="AI409" s="264" t="s">
        <v>1077</v>
      </c>
      <c r="AJ409" s="264" t="s">
        <v>1077</v>
      </c>
      <c r="AK409" s="264" t="s">
        <v>1077</v>
      </c>
      <c r="AL409" s="264" t="s">
        <v>1077</v>
      </c>
      <c r="AM409" s="264" t="s">
        <v>1077</v>
      </c>
      <c r="AN409" s="264" t="s">
        <v>1077</v>
      </c>
      <c r="AO409" s="264" t="s">
        <v>1078</v>
      </c>
      <c r="AP409" s="264" t="s">
        <v>1077</v>
      </c>
      <c r="AQ409" s="265" t="s">
        <v>1206</v>
      </c>
      <c r="AR409" s="265"/>
      <c r="AS409" s="266"/>
      <c r="AT409" s="267" t="s">
        <v>254</v>
      </c>
      <c r="AU409" s="257" t="s">
        <v>1633</v>
      </c>
      <c r="AV409" s="253"/>
      <c r="AW409" s="268" t="s">
        <v>1633</v>
      </c>
      <c r="AX409" s="253" t="s">
        <v>2345</v>
      </c>
      <c r="AY409" s="253" t="s">
        <v>1080</v>
      </c>
      <c r="AZ409" s="269" t="s">
        <v>4285</v>
      </c>
      <c r="BA409" s="261" t="s">
        <v>1082</v>
      </c>
      <c r="BB409" s="252" t="s">
        <v>4233</v>
      </c>
      <c r="BC409" s="270" t="s">
        <v>4234</v>
      </c>
      <c r="BD409" s="261" t="s">
        <v>1126</v>
      </c>
      <c r="BE409" s="252" t="s">
        <v>4368</v>
      </c>
      <c r="BF409" s="252"/>
      <c r="BG409" s="252" t="s">
        <v>1390</v>
      </c>
      <c r="BH409" s="252" t="s">
        <v>1082</v>
      </c>
      <c r="BI409" s="252" t="s">
        <v>4236</v>
      </c>
      <c r="BJ409" s="252" t="s">
        <v>1130</v>
      </c>
      <c r="BK409" s="254"/>
      <c r="BL409" s="254" t="s">
        <v>1082</v>
      </c>
      <c r="BM409" s="254" t="s">
        <v>1783</v>
      </c>
      <c r="BN409" s="271" t="s">
        <v>4237</v>
      </c>
      <c r="BO409" s="252" t="s">
        <v>4355</v>
      </c>
      <c r="BP409" s="252"/>
      <c r="BQ409" s="270"/>
    </row>
    <row r="410" spans="1:69" s="272" customFormat="1" ht="156.6">
      <c r="A410" s="251" t="s">
        <v>1080</v>
      </c>
      <c r="B410" s="252" t="s">
        <v>740</v>
      </c>
      <c r="C410" s="253" t="s">
        <v>695</v>
      </c>
      <c r="D410" s="254" t="s">
        <v>401</v>
      </c>
      <c r="E410" s="254" t="s">
        <v>735</v>
      </c>
      <c r="F410" s="254"/>
      <c r="G410" s="255" t="s">
        <v>4369</v>
      </c>
      <c r="H410" s="256" t="s">
        <v>4227</v>
      </c>
      <c r="I410" s="257" t="s">
        <v>4228</v>
      </c>
      <c r="J410" s="254" t="s">
        <v>4229</v>
      </c>
      <c r="K410" s="254" t="s">
        <v>4351</v>
      </c>
      <c r="L410" s="254"/>
      <c r="M410" s="255" t="s">
        <v>4370</v>
      </c>
      <c r="N410" s="258" t="s">
        <v>1122</v>
      </c>
      <c r="O410" s="258" t="s">
        <v>1166</v>
      </c>
      <c r="P410" s="255" t="s">
        <v>4371</v>
      </c>
      <c r="Q410" s="259" t="s">
        <v>230</v>
      </c>
      <c r="R410" s="260" t="s">
        <v>4353</v>
      </c>
      <c r="S410" s="261" t="s">
        <v>230</v>
      </c>
      <c r="T410" s="262" t="s">
        <v>4353</v>
      </c>
      <c r="U410" s="263" t="s">
        <v>1078</v>
      </c>
      <c r="V410" s="264" t="s">
        <v>1078</v>
      </c>
      <c r="W410" s="264" t="s">
        <v>1078</v>
      </c>
      <c r="X410" s="264" t="s">
        <v>1078</v>
      </c>
      <c r="Y410" s="264" t="s">
        <v>1078</v>
      </c>
      <c r="Z410" s="264" t="s">
        <v>1078</v>
      </c>
      <c r="AA410" s="264" t="s">
        <v>1078</v>
      </c>
      <c r="AB410" s="264" t="s">
        <v>1078</v>
      </c>
      <c r="AC410" s="264" t="s">
        <v>1078</v>
      </c>
      <c r="AD410" s="264" t="s">
        <v>1078</v>
      </c>
      <c r="AE410" s="264" t="s">
        <v>1078</v>
      </c>
      <c r="AF410" s="264" t="s">
        <v>1078</v>
      </c>
      <c r="AG410" s="264" t="s">
        <v>1078</v>
      </c>
      <c r="AH410" s="264" t="s">
        <v>1078</v>
      </c>
      <c r="AI410" s="264" t="s">
        <v>1078</v>
      </c>
      <c r="AJ410" s="264" t="s">
        <v>1077</v>
      </c>
      <c r="AK410" s="264" t="s">
        <v>1077</v>
      </c>
      <c r="AL410" s="264" t="s">
        <v>1077</v>
      </c>
      <c r="AM410" s="264" t="s">
        <v>1077</v>
      </c>
      <c r="AN410" s="264" t="s">
        <v>1077</v>
      </c>
      <c r="AO410" s="264" t="s">
        <v>1078</v>
      </c>
      <c r="AP410" s="264" t="s">
        <v>1078</v>
      </c>
      <c r="AQ410" s="265" t="s">
        <v>1290</v>
      </c>
      <c r="AR410" s="265"/>
      <c r="AS410" s="266"/>
      <c r="AT410" s="267" t="s">
        <v>254</v>
      </c>
      <c r="AU410" s="257" t="s">
        <v>1633</v>
      </c>
      <c r="AV410" s="253"/>
      <c r="AW410" s="268" t="s">
        <v>1633</v>
      </c>
      <c r="AX410" s="253" t="s">
        <v>2345</v>
      </c>
      <c r="AY410" s="253" t="s">
        <v>1080</v>
      </c>
      <c r="AZ410" s="269" t="s">
        <v>4285</v>
      </c>
      <c r="BA410" s="261" t="s">
        <v>1082</v>
      </c>
      <c r="BB410" s="252" t="s">
        <v>4233</v>
      </c>
      <c r="BC410" s="270" t="s">
        <v>4234</v>
      </c>
      <c r="BD410" s="261" t="s">
        <v>1126</v>
      </c>
      <c r="BE410" s="252" t="s">
        <v>4372</v>
      </c>
      <c r="BF410" s="252"/>
      <c r="BG410" s="252" t="s">
        <v>1390</v>
      </c>
      <c r="BH410" s="252" t="s">
        <v>1082</v>
      </c>
      <c r="BI410" s="252" t="s">
        <v>4236</v>
      </c>
      <c r="BJ410" s="252" t="s">
        <v>1130</v>
      </c>
      <c r="BK410" s="254"/>
      <c r="BL410" s="254" t="s">
        <v>1082</v>
      </c>
      <c r="BM410" s="254" t="s">
        <v>1783</v>
      </c>
      <c r="BN410" s="271" t="s">
        <v>4237</v>
      </c>
      <c r="BO410" s="252" t="s">
        <v>4355</v>
      </c>
      <c r="BP410" s="252"/>
      <c r="BQ410" s="270"/>
    </row>
    <row r="411" spans="1:69" s="272" customFormat="1" ht="139.19999999999999">
      <c r="A411" s="251" t="s">
        <v>1080</v>
      </c>
      <c r="B411" s="252" t="s">
        <v>741</v>
      </c>
      <c r="C411" s="253" t="s">
        <v>695</v>
      </c>
      <c r="D411" s="254" t="s">
        <v>401</v>
      </c>
      <c r="E411" s="254" t="s">
        <v>735</v>
      </c>
      <c r="F411" s="254"/>
      <c r="G411" s="255" t="s">
        <v>4373</v>
      </c>
      <c r="H411" s="256" t="s">
        <v>4227</v>
      </c>
      <c r="I411" s="257" t="s">
        <v>4228</v>
      </c>
      <c r="J411" s="254" t="s">
        <v>4229</v>
      </c>
      <c r="K411" s="254" t="s">
        <v>4351</v>
      </c>
      <c r="L411" s="254"/>
      <c r="M411" s="255" t="s">
        <v>4374</v>
      </c>
      <c r="N411" s="258" t="s">
        <v>1122</v>
      </c>
      <c r="O411" s="258" t="s">
        <v>1166</v>
      </c>
      <c r="P411" s="255"/>
      <c r="Q411" s="259" t="s">
        <v>230</v>
      </c>
      <c r="R411" s="260" t="s">
        <v>4353</v>
      </c>
      <c r="S411" s="261" t="s">
        <v>230</v>
      </c>
      <c r="T411" s="262" t="s">
        <v>4353</v>
      </c>
      <c r="U411" s="263" t="s">
        <v>1078</v>
      </c>
      <c r="V411" s="264" t="s">
        <v>1078</v>
      </c>
      <c r="W411" s="264" t="s">
        <v>1078</v>
      </c>
      <c r="X411" s="264" t="s">
        <v>1078</v>
      </c>
      <c r="Y411" s="264" t="s">
        <v>1078</v>
      </c>
      <c r="Z411" s="264" t="s">
        <v>1078</v>
      </c>
      <c r="AA411" s="264" t="s">
        <v>1078</v>
      </c>
      <c r="AB411" s="264" t="s">
        <v>1078</v>
      </c>
      <c r="AC411" s="264" t="s">
        <v>1078</v>
      </c>
      <c r="AD411" s="264" t="s">
        <v>1078</v>
      </c>
      <c r="AE411" s="264" t="s">
        <v>1078</v>
      </c>
      <c r="AF411" s="264" t="s">
        <v>1078</v>
      </c>
      <c r="AG411" s="264" t="s">
        <v>1078</v>
      </c>
      <c r="AH411" s="264" t="s">
        <v>1078</v>
      </c>
      <c r="AI411" s="264" t="s">
        <v>1078</v>
      </c>
      <c r="AJ411" s="264" t="s">
        <v>1077</v>
      </c>
      <c r="AK411" s="264" t="s">
        <v>1077</v>
      </c>
      <c r="AL411" s="264" t="s">
        <v>1077</v>
      </c>
      <c r="AM411" s="264" t="s">
        <v>1077</v>
      </c>
      <c r="AN411" s="264" t="s">
        <v>1077</v>
      </c>
      <c r="AO411" s="264" t="s">
        <v>1078</v>
      </c>
      <c r="AP411" s="264" t="s">
        <v>1078</v>
      </c>
      <c r="AQ411" s="265" t="s">
        <v>1290</v>
      </c>
      <c r="AR411" s="265"/>
      <c r="AS411" s="266"/>
      <c r="AT411" s="267" t="s">
        <v>254</v>
      </c>
      <c r="AU411" s="257" t="s">
        <v>1633</v>
      </c>
      <c r="AV411" s="253"/>
      <c r="AW411" s="268" t="s">
        <v>1633</v>
      </c>
      <c r="AX411" s="253" t="s">
        <v>2345</v>
      </c>
      <c r="AY411" s="253" t="s">
        <v>1080</v>
      </c>
      <c r="AZ411" s="269" t="s">
        <v>4285</v>
      </c>
      <c r="BA411" s="261" t="s">
        <v>1082</v>
      </c>
      <c r="BB411" s="252" t="s">
        <v>4233</v>
      </c>
      <c r="BC411" s="270" t="s">
        <v>4234</v>
      </c>
      <c r="BD411" s="261" t="s">
        <v>1126</v>
      </c>
      <c r="BE411" s="252" t="s">
        <v>4375</v>
      </c>
      <c r="BF411" s="252"/>
      <c r="BG411" s="252" t="s">
        <v>1390</v>
      </c>
      <c r="BH411" s="252" t="s">
        <v>1082</v>
      </c>
      <c r="BI411" s="252" t="s">
        <v>4236</v>
      </c>
      <c r="BJ411" s="252" t="s">
        <v>1130</v>
      </c>
      <c r="BK411" s="254"/>
      <c r="BL411" s="254" t="s">
        <v>1082</v>
      </c>
      <c r="BM411" s="254" t="s">
        <v>1783</v>
      </c>
      <c r="BN411" s="271" t="s">
        <v>4237</v>
      </c>
      <c r="BO411" s="252" t="s">
        <v>4355</v>
      </c>
      <c r="BP411" s="252"/>
      <c r="BQ411" s="270"/>
    </row>
    <row r="412" spans="1:69" s="272" customFormat="1" ht="121.8" hidden="1">
      <c r="A412" s="251" t="s">
        <v>1080</v>
      </c>
      <c r="B412" s="297" t="s">
        <v>4376</v>
      </c>
      <c r="C412" s="253" t="s">
        <v>695</v>
      </c>
      <c r="D412" s="254" t="s">
        <v>401</v>
      </c>
      <c r="E412" s="254" t="s">
        <v>4377</v>
      </c>
      <c r="F412" s="254"/>
      <c r="G412" s="255"/>
      <c r="H412" s="256" t="s">
        <v>4227</v>
      </c>
      <c r="I412" s="257" t="s">
        <v>4228</v>
      </c>
      <c r="J412" s="254" t="s">
        <v>4229</v>
      </c>
      <c r="K412" s="254" t="s">
        <v>4378</v>
      </c>
      <c r="L412" s="254"/>
      <c r="M412" s="255"/>
      <c r="N412" s="258" t="s">
        <v>1122</v>
      </c>
      <c r="O412" s="258" t="s">
        <v>1166</v>
      </c>
      <c r="P412" s="255"/>
      <c r="Q412" s="259" t="s">
        <v>230</v>
      </c>
      <c r="R412" s="260" t="s">
        <v>4379</v>
      </c>
      <c r="S412" s="261" t="s">
        <v>230</v>
      </c>
      <c r="T412" s="262" t="s">
        <v>4379</v>
      </c>
      <c r="U412" s="263" t="s">
        <v>1077</v>
      </c>
      <c r="V412" s="264" t="s">
        <v>1078</v>
      </c>
      <c r="W412" s="264" t="s">
        <v>1078</v>
      </c>
      <c r="X412" s="264" t="s">
        <v>1078</v>
      </c>
      <c r="Y412" s="264" t="s">
        <v>1078</v>
      </c>
      <c r="Z412" s="264" t="s">
        <v>1078</v>
      </c>
      <c r="AA412" s="264" t="s">
        <v>1078</v>
      </c>
      <c r="AB412" s="264" t="s">
        <v>1078</v>
      </c>
      <c r="AC412" s="264" t="s">
        <v>1078</v>
      </c>
      <c r="AD412" s="264" t="s">
        <v>1078</v>
      </c>
      <c r="AE412" s="264" t="s">
        <v>1078</v>
      </c>
      <c r="AF412" s="264" t="s">
        <v>1078</v>
      </c>
      <c r="AG412" s="264" t="s">
        <v>1078</v>
      </c>
      <c r="AH412" s="264" t="s">
        <v>1078</v>
      </c>
      <c r="AI412" s="264" t="s">
        <v>1078</v>
      </c>
      <c r="AJ412" s="264" t="s">
        <v>1077</v>
      </c>
      <c r="AK412" s="264" t="s">
        <v>1077</v>
      </c>
      <c r="AL412" s="264" t="s">
        <v>1077</v>
      </c>
      <c r="AM412" s="264" t="s">
        <v>1077</v>
      </c>
      <c r="AN412" s="264" t="s">
        <v>1077</v>
      </c>
      <c r="AO412" s="264" t="s">
        <v>1077</v>
      </c>
      <c r="AP412" s="264" t="s">
        <v>1077</v>
      </c>
      <c r="AQ412" s="265"/>
      <c r="AR412" s="265"/>
      <c r="AS412" s="266"/>
      <c r="AT412" s="267" t="s">
        <v>254</v>
      </c>
      <c r="AU412" s="257" t="s">
        <v>1633</v>
      </c>
      <c r="AV412" s="253"/>
      <c r="AW412" s="268" t="s">
        <v>1633</v>
      </c>
      <c r="AX412" s="253" t="s">
        <v>2345</v>
      </c>
      <c r="AY412" s="253" t="s">
        <v>1080</v>
      </c>
      <c r="AZ412" s="269" t="s">
        <v>4232</v>
      </c>
      <c r="BA412" s="261" t="s">
        <v>1082</v>
      </c>
      <c r="BB412" s="252" t="s">
        <v>4233</v>
      </c>
      <c r="BC412" s="270" t="s">
        <v>4234</v>
      </c>
      <c r="BD412" s="261" t="s">
        <v>1126</v>
      </c>
      <c r="BE412" s="252" t="s">
        <v>4251</v>
      </c>
      <c r="BF412" s="252"/>
      <c r="BG412" s="252" t="s">
        <v>1390</v>
      </c>
      <c r="BH412" s="252" t="s">
        <v>1082</v>
      </c>
      <c r="BI412" s="252" t="s">
        <v>4236</v>
      </c>
      <c r="BJ412" s="252" t="s">
        <v>1130</v>
      </c>
      <c r="BK412" s="254"/>
      <c r="BL412" s="254" t="s">
        <v>1082</v>
      </c>
      <c r="BM412" s="254" t="s">
        <v>1783</v>
      </c>
      <c r="BN412" s="271" t="s">
        <v>4237</v>
      </c>
      <c r="BO412" s="252" t="s">
        <v>4380</v>
      </c>
      <c r="BP412" s="252"/>
      <c r="BQ412" s="270"/>
    </row>
    <row r="413" spans="1:69" s="272" customFormat="1" ht="139.19999999999999">
      <c r="A413" s="251" t="s">
        <v>1080</v>
      </c>
      <c r="B413" s="252" t="s">
        <v>742</v>
      </c>
      <c r="C413" s="253" t="s">
        <v>695</v>
      </c>
      <c r="D413" s="254" t="s">
        <v>401</v>
      </c>
      <c r="E413" s="254" t="s">
        <v>743</v>
      </c>
      <c r="F413" s="254"/>
      <c r="G413" s="255" t="s">
        <v>4381</v>
      </c>
      <c r="H413" s="256" t="s">
        <v>4227</v>
      </c>
      <c r="I413" s="257" t="s">
        <v>4228</v>
      </c>
      <c r="J413" s="254" t="s">
        <v>4229</v>
      </c>
      <c r="K413" s="254" t="s">
        <v>4382</v>
      </c>
      <c r="L413" s="254"/>
      <c r="M413" s="255" t="s">
        <v>4383</v>
      </c>
      <c r="N413" s="258" t="s">
        <v>1122</v>
      </c>
      <c r="O413" s="258" t="s">
        <v>1166</v>
      </c>
      <c r="P413" s="255"/>
      <c r="Q413" s="259" t="s">
        <v>230</v>
      </c>
      <c r="R413" s="260" t="s">
        <v>4384</v>
      </c>
      <c r="S413" s="261" t="s">
        <v>230</v>
      </c>
      <c r="T413" s="262" t="s">
        <v>4384</v>
      </c>
      <c r="U413" s="263" t="s">
        <v>1078</v>
      </c>
      <c r="V413" s="264" t="s">
        <v>1078</v>
      </c>
      <c r="W413" s="264" t="s">
        <v>1078</v>
      </c>
      <c r="X413" s="264" t="s">
        <v>1078</v>
      </c>
      <c r="Y413" s="264" t="s">
        <v>1078</v>
      </c>
      <c r="Z413" s="264" t="s">
        <v>1078</v>
      </c>
      <c r="AA413" s="264" t="s">
        <v>1078</v>
      </c>
      <c r="AB413" s="264" t="s">
        <v>1078</v>
      </c>
      <c r="AC413" s="264" t="s">
        <v>1078</v>
      </c>
      <c r="AD413" s="264" t="s">
        <v>1078</v>
      </c>
      <c r="AE413" s="264" t="s">
        <v>1078</v>
      </c>
      <c r="AF413" s="264" t="s">
        <v>1078</v>
      </c>
      <c r="AG413" s="264" t="s">
        <v>1078</v>
      </c>
      <c r="AH413" s="264" t="s">
        <v>1078</v>
      </c>
      <c r="AI413" s="264" t="s">
        <v>1078</v>
      </c>
      <c r="AJ413" s="264" t="s">
        <v>1077</v>
      </c>
      <c r="AK413" s="264" t="s">
        <v>1077</v>
      </c>
      <c r="AL413" s="264" t="s">
        <v>1077</v>
      </c>
      <c r="AM413" s="264" t="s">
        <v>1077</v>
      </c>
      <c r="AN413" s="264" t="s">
        <v>1077</v>
      </c>
      <c r="AO413" s="264" t="s">
        <v>1078</v>
      </c>
      <c r="AP413" s="264" t="s">
        <v>1078</v>
      </c>
      <c r="AQ413" s="265" t="s">
        <v>1206</v>
      </c>
      <c r="AR413" s="265" t="s">
        <v>1195</v>
      </c>
      <c r="AS413" s="276" t="s">
        <v>1334</v>
      </c>
      <c r="AT413" s="277" t="s">
        <v>254</v>
      </c>
      <c r="AU413" s="257" t="s">
        <v>1633</v>
      </c>
      <c r="AV413" s="253"/>
      <c r="AW413" s="268" t="s">
        <v>1633</v>
      </c>
      <c r="AX413" s="253" t="s">
        <v>2345</v>
      </c>
      <c r="AY413" s="253" t="s">
        <v>1080</v>
      </c>
      <c r="AZ413" s="269" t="s">
        <v>4285</v>
      </c>
      <c r="BA413" s="261" t="s">
        <v>1082</v>
      </c>
      <c r="BB413" s="252" t="s">
        <v>4233</v>
      </c>
      <c r="BC413" s="270" t="s">
        <v>4234</v>
      </c>
      <c r="BD413" s="261" t="s">
        <v>1126</v>
      </c>
      <c r="BE413" s="252" t="s">
        <v>4385</v>
      </c>
      <c r="BF413" s="252"/>
      <c r="BG413" s="252" t="s">
        <v>1390</v>
      </c>
      <c r="BH413" s="252" t="s">
        <v>1082</v>
      </c>
      <c r="BI413" s="252" t="s">
        <v>4236</v>
      </c>
      <c r="BJ413" s="252" t="s">
        <v>1130</v>
      </c>
      <c r="BK413" s="254"/>
      <c r="BL413" s="254" t="s">
        <v>1082</v>
      </c>
      <c r="BM413" s="254" t="s">
        <v>1783</v>
      </c>
      <c r="BN413" s="271" t="s">
        <v>4237</v>
      </c>
      <c r="BO413" s="252" t="s">
        <v>4386</v>
      </c>
      <c r="BP413" s="252"/>
      <c r="BQ413" s="270"/>
    </row>
    <row r="414" spans="1:69" s="272" customFormat="1" ht="156.6">
      <c r="A414" s="251" t="s">
        <v>1080</v>
      </c>
      <c r="B414" s="252" t="s">
        <v>744</v>
      </c>
      <c r="C414" s="253" t="s">
        <v>695</v>
      </c>
      <c r="D414" s="254" t="s">
        <v>401</v>
      </c>
      <c r="E414" s="254" t="s">
        <v>743</v>
      </c>
      <c r="F414" s="254" t="s">
        <v>4387</v>
      </c>
      <c r="G414" s="255" t="s">
        <v>4388</v>
      </c>
      <c r="H414" s="256" t="s">
        <v>4227</v>
      </c>
      <c r="I414" s="257" t="s">
        <v>4228</v>
      </c>
      <c r="J414" s="254" t="s">
        <v>4229</v>
      </c>
      <c r="K414" s="254" t="s">
        <v>4382</v>
      </c>
      <c r="L414" s="254" t="s">
        <v>4389</v>
      </c>
      <c r="M414" s="255" t="s">
        <v>4390</v>
      </c>
      <c r="N414" s="258" t="s">
        <v>1122</v>
      </c>
      <c r="O414" s="258" t="s">
        <v>1166</v>
      </c>
      <c r="P414" s="255" t="s">
        <v>4391</v>
      </c>
      <c r="Q414" s="259" t="s">
        <v>230</v>
      </c>
      <c r="R414" s="260" t="s">
        <v>4384</v>
      </c>
      <c r="S414" s="261" t="s">
        <v>230</v>
      </c>
      <c r="T414" s="262" t="s">
        <v>4384</v>
      </c>
      <c r="U414" s="263" t="s">
        <v>1078</v>
      </c>
      <c r="V414" s="264" t="s">
        <v>1078</v>
      </c>
      <c r="W414" s="264" t="s">
        <v>1078</v>
      </c>
      <c r="X414" s="264" t="s">
        <v>1078</v>
      </c>
      <c r="Y414" s="264" t="s">
        <v>1078</v>
      </c>
      <c r="Z414" s="264" t="s">
        <v>1078</v>
      </c>
      <c r="AA414" s="264" t="s">
        <v>1078</v>
      </c>
      <c r="AB414" s="264" t="s">
        <v>1078</v>
      </c>
      <c r="AC414" s="264" t="s">
        <v>1078</v>
      </c>
      <c r="AD414" s="264" t="s">
        <v>1078</v>
      </c>
      <c r="AE414" s="264" t="s">
        <v>1078</v>
      </c>
      <c r="AF414" s="264" t="s">
        <v>1078</v>
      </c>
      <c r="AG414" s="264" t="s">
        <v>1078</v>
      </c>
      <c r="AH414" s="264" t="s">
        <v>1078</v>
      </c>
      <c r="AI414" s="264" t="s">
        <v>1078</v>
      </c>
      <c r="AJ414" s="264" t="s">
        <v>1077</v>
      </c>
      <c r="AK414" s="264" t="s">
        <v>1077</v>
      </c>
      <c r="AL414" s="264" t="s">
        <v>1077</v>
      </c>
      <c r="AM414" s="264" t="s">
        <v>1077</v>
      </c>
      <c r="AN414" s="264" t="s">
        <v>1077</v>
      </c>
      <c r="AO414" s="264" t="s">
        <v>1078</v>
      </c>
      <c r="AP414" s="264" t="s">
        <v>1078</v>
      </c>
      <c r="AQ414" s="265" t="s">
        <v>1169</v>
      </c>
      <c r="AR414" s="265"/>
      <c r="AS414" s="266"/>
      <c r="AT414" s="267" t="s">
        <v>254</v>
      </c>
      <c r="AU414" s="257" t="s">
        <v>1633</v>
      </c>
      <c r="AV414" s="253"/>
      <c r="AW414" s="268" t="s">
        <v>1633</v>
      </c>
      <c r="AX414" s="253" t="s">
        <v>2345</v>
      </c>
      <c r="AY414" s="253" t="s">
        <v>1080</v>
      </c>
      <c r="AZ414" s="269" t="s">
        <v>4285</v>
      </c>
      <c r="BA414" s="261" t="s">
        <v>1082</v>
      </c>
      <c r="BB414" s="252" t="s">
        <v>4233</v>
      </c>
      <c r="BC414" s="270" t="s">
        <v>4234</v>
      </c>
      <c r="BD414" s="261" t="s">
        <v>1126</v>
      </c>
      <c r="BE414" s="252" t="s">
        <v>4392</v>
      </c>
      <c r="BF414" s="252"/>
      <c r="BG414" s="252" t="s">
        <v>1390</v>
      </c>
      <c r="BH414" s="252" t="s">
        <v>1082</v>
      </c>
      <c r="BI414" s="252" t="s">
        <v>4236</v>
      </c>
      <c r="BJ414" s="252" t="s">
        <v>1130</v>
      </c>
      <c r="BK414" s="254"/>
      <c r="BL414" s="254" t="s">
        <v>1082</v>
      </c>
      <c r="BM414" s="254" t="s">
        <v>1783</v>
      </c>
      <c r="BN414" s="271" t="s">
        <v>4237</v>
      </c>
      <c r="BO414" s="252" t="s">
        <v>4393</v>
      </c>
      <c r="BP414" s="252"/>
      <c r="BQ414" s="270"/>
    </row>
    <row r="415" spans="1:69" s="272" customFormat="1" ht="139.19999999999999">
      <c r="A415" s="251" t="s">
        <v>1080</v>
      </c>
      <c r="B415" s="252" t="s">
        <v>745</v>
      </c>
      <c r="C415" s="253" t="s">
        <v>695</v>
      </c>
      <c r="D415" s="254" t="s">
        <v>401</v>
      </c>
      <c r="E415" s="254" t="s">
        <v>743</v>
      </c>
      <c r="F415" s="254"/>
      <c r="G415" s="255" t="s">
        <v>4394</v>
      </c>
      <c r="H415" s="256" t="s">
        <v>4227</v>
      </c>
      <c r="I415" s="257" t="s">
        <v>4228</v>
      </c>
      <c r="J415" s="254" t="s">
        <v>4229</v>
      </c>
      <c r="K415" s="254" t="s">
        <v>4382</v>
      </c>
      <c r="L415" s="254"/>
      <c r="M415" s="255" t="s">
        <v>4395</v>
      </c>
      <c r="N415" s="258" t="s">
        <v>1122</v>
      </c>
      <c r="O415" s="258" t="s">
        <v>1166</v>
      </c>
      <c r="P415" s="255"/>
      <c r="Q415" s="259" t="s">
        <v>230</v>
      </c>
      <c r="R415" s="260" t="s">
        <v>4384</v>
      </c>
      <c r="S415" s="261" t="s">
        <v>230</v>
      </c>
      <c r="T415" s="262" t="s">
        <v>4384</v>
      </c>
      <c r="U415" s="263" t="s">
        <v>1078</v>
      </c>
      <c r="V415" s="264" t="s">
        <v>1078</v>
      </c>
      <c r="W415" s="264" t="s">
        <v>1078</v>
      </c>
      <c r="X415" s="264" t="s">
        <v>1078</v>
      </c>
      <c r="Y415" s="264" t="s">
        <v>1078</v>
      </c>
      <c r="Z415" s="264" t="s">
        <v>1078</v>
      </c>
      <c r="AA415" s="264" t="s">
        <v>1078</v>
      </c>
      <c r="AB415" s="264" t="s">
        <v>1078</v>
      </c>
      <c r="AC415" s="264" t="s">
        <v>1078</v>
      </c>
      <c r="AD415" s="264" t="s">
        <v>1078</v>
      </c>
      <c r="AE415" s="264" t="s">
        <v>1078</v>
      </c>
      <c r="AF415" s="264" t="s">
        <v>1078</v>
      </c>
      <c r="AG415" s="264" t="s">
        <v>1078</v>
      </c>
      <c r="AH415" s="264" t="s">
        <v>1078</v>
      </c>
      <c r="AI415" s="264" t="s">
        <v>1078</v>
      </c>
      <c r="AJ415" s="264" t="s">
        <v>1077</v>
      </c>
      <c r="AK415" s="264" t="s">
        <v>1077</v>
      </c>
      <c r="AL415" s="264" t="s">
        <v>1077</v>
      </c>
      <c r="AM415" s="264" t="s">
        <v>1077</v>
      </c>
      <c r="AN415" s="264" t="s">
        <v>1077</v>
      </c>
      <c r="AO415" s="264" t="s">
        <v>1078</v>
      </c>
      <c r="AP415" s="264" t="s">
        <v>1078</v>
      </c>
      <c r="AQ415" s="265" t="s">
        <v>1146</v>
      </c>
      <c r="AR415" s="265"/>
      <c r="AS415" s="266"/>
      <c r="AT415" s="267" t="s">
        <v>254</v>
      </c>
      <c r="AU415" s="257" t="s">
        <v>1633</v>
      </c>
      <c r="AV415" s="253"/>
      <c r="AW415" s="268" t="s">
        <v>1633</v>
      </c>
      <c r="AX415" s="253" t="s">
        <v>2345</v>
      </c>
      <c r="AY415" s="253" t="s">
        <v>1080</v>
      </c>
      <c r="AZ415" s="269" t="s">
        <v>4285</v>
      </c>
      <c r="BA415" s="261" t="s">
        <v>1082</v>
      </c>
      <c r="BB415" s="252" t="s">
        <v>4233</v>
      </c>
      <c r="BC415" s="270" t="s">
        <v>4234</v>
      </c>
      <c r="BD415" s="261" t="s">
        <v>1126</v>
      </c>
      <c r="BE415" s="252" t="s">
        <v>4396</v>
      </c>
      <c r="BF415" s="252"/>
      <c r="BG415" s="252" t="s">
        <v>1390</v>
      </c>
      <c r="BH415" s="252" t="s">
        <v>1082</v>
      </c>
      <c r="BI415" s="252" t="s">
        <v>4236</v>
      </c>
      <c r="BJ415" s="252" t="s">
        <v>1130</v>
      </c>
      <c r="BK415" s="254"/>
      <c r="BL415" s="254" t="s">
        <v>1082</v>
      </c>
      <c r="BM415" s="254" t="s">
        <v>1783</v>
      </c>
      <c r="BN415" s="271" t="s">
        <v>4237</v>
      </c>
      <c r="BO415" s="252" t="s">
        <v>4393</v>
      </c>
      <c r="BP415" s="252"/>
      <c r="BQ415" s="270"/>
    </row>
    <row r="416" spans="1:69" s="272" customFormat="1" ht="139.19999999999999">
      <c r="A416" s="251" t="s">
        <v>1080</v>
      </c>
      <c r="B416" s="252" t="s">
        <v>746</v>
      </c>
      <c r="C416" s="253" t="s">
        <v>695</v>
      </c>
      <c r="D416" s="254" t="s">
        <v>401</v>
      </c>
      <c r="E416" s="254" t="s">
        <v>743</v>
      </c>
      <c r="F416" s="254"/>
      <c r="G416" s="255" t="s">
        <v>4397</v>
      </c>
      <c r="H416" s="256" t="s">
        <v>4227</v>
      </c>
      <c r="I416" s="257" t="s">
        <v>4228</v>
      </c>
      <c r="J416" s="254" t="s">
        <v>4229</v>
      </c>
      <c r="K416" s="254" t="s">
        <v>4382</v>
      </c>
      <c r="L416" s="254"/>
      <c r="M416" s="255" t="s">
        <v>4398</v>
      </c>
      <c r="N416" s="258" t="s">
        <v>1122</v>
      </c>
      <c r="O416" s="258" t="s">
        <v>1166</v>
      </c>
      <c r="P416" s="255"/>
      <c r="Q416" s="259" t="s">
        <v>230</v>
      </c>
      <c r="R416" s="260" t="s">
        <v>4384</v>
      </c>
      <c r="S416" s="261" t="s">
        <v>230</v>
      </c>
      <c r="T416" s="262" t="s">
        <v>4384</v>
      </c>
      <c r="U416" s="263" t="s">
        <v>1078</v>
      </c>
      <c r="V416" s="264" t="s">
        <v>1078</v>
      </c>
      <c r="W416" s="264" t="s">
        <v>1078</v>
      </c>
      <c r="X416" s="264" t="s">
        <v>1078</v>
      </c>
      <c r="Y416" s="264" t="s">
        <v>1078</v>
      </c>
      <c r="Z416" s="264" t="s">
        <v>1078</v>
      </c>
      <c r="AA416" s="264" t="s">
        <v>1078</v>
      </c>
      <c r="AB416" s="264" t="s">
        <v>1078</v>
      </c>
      <c r="AC416" s="264" t="s">
        <v>1078</v>
      </c>
      <c r="AD416" s="264" t="s">
        <v>1078</v>
      </c>
      <c r="AE416" s="264" t="s">
        <v>1078</v>
      </c>
      <c r="AF416" s="264" t="s">
        <v>1078</v>
      </c>
      <c r="AG416" s="264" t="s">
        <v>1078</v>
      </c>
      <c r="AH416" s="264" t="s">
        <v>1078</v>
      </c>
      <c r="AI416" s="264" t="s">
        <v>1078</v>
      </c>
      <c r="AJ416" s="264" t="s">
        <v>1077</v>
      </c>
      <c r="AK416" s="264" t="s">
        <v>1077</v>
      </c>
      <c r="AL416" s="264" t="s">
        <v>1077</v>
      </c>
      <c r="AM416" s="264" t="s">
        <v>1077</v>
      </c>
      <c r="AN416" s="264" t="s">
        <v>1077</v>
      </c>
      <c r="AO416" s="264" t="s">
        <v>1077</v>
      </c>
      <c r="AP416" s="264" t="s">
        <v>1077</v>
      </c>
      <c r="AQ416" s="265"/>
      <c r="AR416" s="265"/>
      <c r="AS416" s="266"/>
      <c r="AT416" s="267" t="s">
        <v>254</v>
      </c>
      <c r="AU416" s="257" t="s">
        <v>1633</v>
      </c>
      <c r="AV416" s="253"/>
      <c r="AW416" s="268" t="s">
        <v>1633</v>
      </c>
      <c r="AX416" s="253" t="s">
        <v>2345</v>
      </c>
      <c r="AY416" s="253" t="s">
        <v>1080</v>
      </c>
      <c r="AZ416" s="269" t="s">
        <v>4285</v>
      </c>
      <c r="BA416" s="261" t="s">
        <v>1082</v>
      </c>
      <c r="BB416" s="252" t="s">
        <v>4233</v>
      </c>
      <c r="BC416" s="270" t="s">
        <v>4234</v>
      </c>
      <c r="BD416" s="261" t="s">
        <v>1126</v>
      </c>
      <c r="BE416" s="252" t="s">
        <v>4399</v>
      </c>
      <c r="BF416" s="252"/>
      <c r="BG416" s="252" t="s">
        <v>1390</v>
      </c>
      <c r="BH416" s="252" t="s">
        <v>1082</v>
      </c>
      <c r="BI416" s="252" t="s">
        <v>4236</v>
      </c>
      <c r="BJ416" s="252" t="s">
        <v>1130</v>
      </c>
      <c r="BK416" s="254"/>
      <c r="BL416" s="254" t="s">
        <v>1082</v>
      </c>
      <c r="BM416" s="254" t="s">
        <v>1783</v>
      </c>
      <c r="BN416" s="271" t="s">
        <v>4237</v>
      </c>
      <c r="BO416" s="252" t="s">
        <v>4393</v>
      </c>
      <c r="BP416" s="252"/>
      <c r="BQ416" s="270"/>
    </row>
    <row r="417" spans="1:69" s="272" customFormat="1" ht="139.19999999999999">
      <c r="A417" s="251" t="s">
        <v>1080</v>
      </c>
      <c r="B417" s="252" t="s">
        <v>747</v>
      </c>
      <c r="C417" s="253" t="s">
        <v>695</v>
      </c>
      <c r="D417" s="254" t="s">
        <v>401</v>
      </c>
      <c r="E417" s="254" t="s">
        <v>743</v>
      </c>
      <c r="F417" s="254"/>
      <c r="G417" s="255" t="s">
        <v>4400</v>
      </c>
      <c r="H417" s="256" t="s">
        <v>4227</v>
      </c>
      <c r="I417" s="257" t="s">
        <v>4228</v>
      </c>
      <c r="J417" s="254" t="s">
        <v>4229</v>
      </c>
      <c r="K417" s="254" t="s">
        <v>4382</v>
      </c>
      <c r="L417" s="254"/>
      <c r="M417" s="255" t="s">
        <v>4401</v>
      </c>
      <c r="N417" s="258" t="s">
        <v>1122</v>
      </c>
      <c r="O417" s="258" t="s">
        <v>1166</v>
      </c>
      <c r="P417" s="255"/>
      <c r="Q417" s="259" t="s">
        <v>230</v>
      </c>
      <c r="R417" s="260" t="s">
        <v>4384</v>
      </c>
      <c r="S417" s="261" t="s">
        <v>230</v>
      </c>
      <c r="T417" s="262" t="s">
        <v>4384</v>
      </c>
      <c r="U417" s="263" t="s">
        <v>1078</v>
      </c>
      <c r="V417" s="264" t="s">
        <v>1078</v>
      </c>
      <c r="W417" s="264" t="s">
        <v>1078</v>
      </c>
      <c r="X417" s="264" t="s">
        <v>1078</v>
      </c>
      <c r="Y417" s="264" t="s">
        <v>1078</v>
      </c>
      <c r="Z417" s="264" t="s">
        <v>1078</v>
      </c>
      <c r="AA417" s="264" t="s">
        <v>1078</v>
      </c>
      <c r="AB417" s="264" t="s">
        <v>1078</v>
      </c>
      <c r="AC417" s="264" t="s">
        <v>1078</v>
      </c>
      <c r="AD417" s="264" t="s">
        <v>1078</v>
      </c>
      <c r="AE417" s="264" t="s">
        <v>1078</v>
      </c>
      <c r="AF417" s="264" t="s">
        <v>1078</v>
      </c>
      <c r="AG417" s="264" t="s">
        <v>1078</v>
      </c>
      <c r="AH417" s="264" t="s">
        <v>1078</v>
      </c>
      <c r="AI417" s="264" t="s">
        <v>1078</v>
      </c>
      <c r="AJ417" s="264" t="s">
        <v>1077</v>
      </c>
      <c r="AK417" s="264" t="s">
        <v>1077</v>
      </c>
      <c r="AL417" s="264" t="s">
        <v>1077</v>
      </c>
      <c r="AM417" s="264" t="s">
        <v>1077</v>
      </c>
      <c r="AN417" s="264" t="s">
        <v>1077</v>
      </c>
      <c r="AO417" s="264" t="s">
        <v>1078</v>
      </c>
      <c r="AP417" s="264" t="s">
        <v>1078</v>
      </c>
      <c r="AQ417" s="265" t="s">
        <v>1146</v>
      </c>
      <c r="AR417" s="265"/>
      <c r="AS417" s="266"/>
      <c r="AT417" s="267" t="s">
        <v>254</v>
      </c>
      <c r="AU417" s="257" t="s">
        <v>1633</v>
      </c>
      <c r="AV417" s="253"/>
      <c r="AW417" s="268" t="s">
        <v>1633</v>
      </c>
      <c r="AX417" s="253" t="s">
        <v>2345</v>
      </c>
      <c r="AY417" s="253" t="s">
        <v>1080</v>
      </c>
      <c r="AZ417" s="269" t="s">
        <v>4285</v>
      </c>
      <c r="BA417" s="261" t="s">
        <v>1082</v>
      </c>
      <c r="BB417" s="252" t="s">
        <v>4233</v>
      </c>
      <c r="BC417" s="270" t="s">
        <v>4234</v>
      </c>
      <c r="BD417" s="261" t="s">
        <v>1126</v>
      </c>
      <c r="BE417" s="252" t="s">
        <v>4402</v>
      </c>
      <c r="BF417" s="252"/>
      <c r="BG417" s="252" t="s">
        <v>1390</v>
      </c>
      <c r="BH417" s="252" t="s">
        <v>1082</v>
      </c>
      <c r="BI417" s="252" t="s">
        <v>4236</v>
      </c>
      <c r="BJ417" s="252" t="s">
        <v>1130</v>
      </c>
      <c r="BK417" s="254"/>
      <c r="BL417" s="254" t="s">
        <v>1082</v>
      </c>
      <c r="BM417" s="254" t="s">
        <v>1783</v>
      </c>
      <c r="BN417" s="271" t="s">
        <v>4237</v>
      </c>
      <c r="BO417" s="252" t="s">
        <v>4393</v>
      </c>
      <c r="BP417" s="252"/>
      <c r="BQ417" s="270"/>
    </row>
    <row r="418" spans="1:69" s="272" customFormat="1" ht="139.19999999999999">
      <c r="A418" s="251" t="s">
        <v>1080</v>
      </c>
      <c r="B418" s="252" t="s">
        <v>748</v>
      </c>
      <c r="C418" s="253" t="s">
        <v>695</v>
      </c>
      <c r="D418" s="254" t="s">
        <v>401</v>
      </c>
      <c r="E418" s="254" t="s">
        <v>743</v>
      </c>
      <c r="F418" s="254" t="s">
        <v>4403</v>
      </c>
      <c r="G418" s="255" t="s">
        <v>4404</v>
      </c>
      <c r="H418" s="256" t="s">
        <v>4227</v>
      </c>
      <c r="I418" s="257" t="s">
        <v>4228</v>
      </c>
      <c r="J418" s="254" t="s">
        <v>4229</v>
      </c>
      <c r="K418" s="254" t="s">
        <v>4382</v>
      </c>
      <c r="L418" s="254" t="s">
        <v>4405</v>
      </c>
      <c r="M418" s="255" t="s">
        <v>4406</v>
      </c>
      <c r="N418" s="258" t="s">
        <v>1122</v>
      </c>
      <c r="O418" s="258" t="s">
        <v>1166</v>
      </c>
      <c r="P418" s="255" t="s">
        <v>4407</v>
      </c>
      <c r="Q418" s="259" t="s">
        <v>230</v>
      </c>
      <c r="R418" s="260" t="s">
        <v>4384</v>
      </c>
      <c r="S418" s="261" t="s">
        <v>230</v>
      </c>
      <c r="T418" s="262" t="s">
        <v>4384</v>
      </c>
      <c r="U418" s="263" t="s">
        <v>1078</v>
      </c>
      <c r="V418" s="264" t="s">
        <v>1078</v>
      </c>
      <c r="W418" s="264" t="s">
        <v>1078</v>
      </c>
      <c r="X418" s="264" t="s">
        <v>1078</v>
      </c>
      <c r="Y418" s="264" t="s">
        <v>1078</v>
      </c>
      <c r="Z418" s="264" t="s">
        <v>1078</v>
      </c>
      <c r="AA418" s="264" t="s">
        <v>1078</v>
      </c>
      <c r="AB418" s="264" t="s">
        <v>1078</v>
      </c>
      <c r="AC418" s="264" t="s">
        <v>1078</v>
      </c>
      <c r="AD418" s="264" t="s">
        <v>1078</v>
      </c>
      <c r="AE418" s="264" t="s">
        <v>1078</v>
      </c>
      <c r="AF418" s="264" t="s">
        <v>1078</v>
      </c>
      <c r="AG418" s="264" t="s">
        <v>1078</v>
      </c>
      <c r="AH418" s="264" t="s">
        <v>1078</v>
      </c>
      <c r="AI418" s="264" t="s">
        <v>1078</v>
      </c>
      <c r="AJ418" s="264" t="s">
        <v>1077</v>
      </c>
      <c r="AK418" s="264" t="s">
        <v>1077</v>
      </c>
      <c r="AL418" s="264" t="s">
        <v>1077</v>
      </c>
      <c r="AM418" s="264" t="s">
        <v>1077</v>
      </c>
      <c r="AN418" s="264" t="s">
        <v>1077</v>
      </c>
      <c r="AO418" s="264" t="s">
        <v>1078</v>
      </c>
      <c r="AP418" s="264" t="s">
        <v>1078</v>
      </c>
      <c r="AQ418" s="265" t="s">
        <v>1206</v>
      </c>
      <c r="AR418" s="265" t="s">
        <v>1146</v>
      </c>
      <c r="AS418" s="276" t="s">
        <v>4408</v>
      </c>
      <c r="AT418" s="277" t="s">
        <v>254</v>
      </c>
      <c r="AU418" s="257" t="s">
        <v>1633</v>
      </c>
      <c r="AV418" s="253"/>
      <c r="AW418" s="268" t="s">
        <v>1633</v>
      </c>
      <c r="AX418" s="253" t="s">
        <v>2345</v>
      </c>
      <c r="AY418" s="253" t="s">
        <v>1080</v>
      </c>
      <c r="AZ418" s="269" t="s">
        <v>4285</v>
      </c>
      <c r="BA418" s="261" t="s">
        <v>1082</v>
      </c>
      <c r="BB418" s="252" t="s">
        <v>4233</v>
      </c>
      <c r="BC418" s="270" t="s">
        <v>4234</v>
      </c>
      <c r="BD418" s="261" t="s">
        <v>1126</v>
      </c>
      <c r="BE418" s="252" t="s">
        <v>4409</v>
      </c>
      <c r="BF418" s="252"/>
      <c r="BG418" s="252" t="s">
        <v>1390</v>
      </c>
      <c r="BH418" s="252" t="s">
        <v>1082</v>
      </c>
      <c r="BI418" s="252" t="s">
        <v>4236</v>
      </c>
      <c r="BJ418" s="252" t="s">
        <v>1130</v>
      </c>
      <c r="BK418" s="254"/>
      <c r="BL418" s="254" t="s">
        <v>1082</v>
      </c>
      <c r="BM418" s="254" t="s">
        <v>1783</v>
      </c>
      <c r="BN418" s="271" t="s">
        <v>4237</v>
      </c>
      <c r="BO418" s="252" t="s">
        <v>4393</v>
      </c>
      <c r="BP418" s="252"/>
      <c r="BQ418" s="270"/>
    </row>
    <row r="419" spans="1:69" s="272" customFormat="1" ht="139.19999999999999">
      <c r="A419" s="251" t="s">
        <v>1080</v>
      </c>
      <c r="B419" s="252" t="s">
        <v>749</v>
      </c>
      <c r="C419" s="253" t="s">
        <v>695</v>
      </c>
      <c r="D419" s="254" t="s">
        <v>401</v>
      </c>
      <c r="E419" s="254" t="s">
        <v>743</v>
      </c>
      <c r="F419" s="254"/>
      <c r="G419" s="255" t="s">
        <v>4410</v>
      </c>
      <c r="H419" s="256" t="s">
        <v>4227</v>
      </c>
      <c r="I419" s="257" t="s">
        <v>4228</v>
      </c>
      <c r="J419" s="254" t="s">
        <v>4229</v>
      </c>
      <c r="K419" s="254" t="s">
        <v>4382</v>
      </c>
      <c r="L419" s="254"/>
      <c r="M419" s="255" t="s">
        <v>4411</v>
      </c>
      <c r="N419" s="258" t="s">
        <v>1122</v>
      </c>
      <c r="O419" s="258" t="s">
        <v>1166</v>
      </c>
      <c r="P419" s="255"/>
      <c r="Q419" s="259" t="s">
        <v>230</v>
      </c>
      <c r="R419" s="260" t="s">
        <v>4384</v>
      </c>
      <c r="S419" s="261" t="s">
        <v>230</v>
      </c>
      <c r="T419" s="262" t="s">
        <v>4384</v>
      </c>
      <c r="U419" s="263" t="s">
        <v>1078</v>
      </c>
      <c r="V419" s="264" t="s">
        <v>1078</v>
      </c>
      <c r="W419" s="264" t="s">
        <v>1078</v>
      </c>
      <c r="X419" s="264" t="s">
        <v>1078</v>
      </c>
      <c r="Y419" s="264" t="s">
        <v>1078</v>
      </c>
      <c r="Z419" s="264" t="s">
        <v>1078</v>
      </c>
      <c r="AA419" s="264" t="s">
        <v>1078</v>
      </c>
      <c r="AB419" s="264" t="s">
        <v>1078</v>
      </c>
      <c r="AC419" s="264" t="s">
        <v>1078</v>
      </c>
      <c r="AD419" s="264" t="s">
        <v>1078</v>
      </c>
      <c r="AE419" s="264" t="s">
        <v>1078</v>
      </c>
      <c r="AF419" s="264" t="s">
        <v>1078</v>
      </c>
      <c r="AG419" s="264" t="s">
        <v>1078</v>
      </c>
      <c r="AH419" s="264" t="s">
        <v>1078</v>
      </c>
      <c r="AI419" s="264" t="s">
        <v>1078</v>
      </c>
      <c r="AJ419" s="264" t="s">
        <v>1077</v>
      </c>
      <c r="AK419" s="264" t="s">
        <v>1077</v>
      </c>
      <c r="AL419" s="264" t="s">
        <v>1077</v>
      </c>
      <c r="AM419" s="264" t="s">
        <v>1077</v>
      </c>
      <c r="AN419" s="264" t="s">
        <v>1077</v>
      </c>
      <c r="AO419" s="264" t="s">
        <v>1078</v>
      </c>
      <c r="AP419" s="264" t="s">
        <v>1078</v>
      </c>
      <c r="AQ419" s="265" t="s">
        <v>1146</v>
      </c>
      <c r="AR419" s="265" t="s">
        <v>1169</v>
      </c>
      <c r="AS419" s="266"/>
      <c r="AT419" s="267" t="s">
        <v>254</v>
      </c>
      <c r="AU419" s="257" t="s">
        <v>1633</v>
      </c>
      <c r="AV419" s="253"/>
      <c r="AW419" s="268" t="s">
        <v>1633</v>
      </c>
      <c r="AX419" s="253" t="s">
        <v>2345</v>
      </c>
      <c r="AY419" s="253" t="s">
        <v>1080</v>
      </c>
      <c r="AZ419" s="269" t="s">
        <v>4285</v>
      </c>
      <c r="BA419" s="261" t="s">
        <v>1082</v>
      </c>
      <c r="BB419" s="252" t="s">
        <v>4233</v>
      </c>
      <c r="BC419" s="270" t="s">
        <v>4234</v>
      </c>
      <c r="BD419" s="261" t="s">
        <v>1126</v>
      </c>
      <c r="BE419" s="252" t="s">
        <v>4412</v>
      </c>
      <c r="BF419" s="252"/>
      <c r="BG419" s="252" t="s">
        <v>1390</v>
      </c>
      <c r="BH419" s="252" t="s">
        <v>1082</v>
      </c>
      <c r="BI419" s="252" t="s">
        <v>4236</v>
      </c>
      <c r="BJ419" s="252" t="s">
        <v>1130</v>
      </c>
      <c r="BK419" s="254"/>
      <c r="BL419" s="254" t="s">
        <v>1082</v>
      </c>
      <c r="BM419" s="254" t="s">
        <v>1783</v>
      </c>
      <c r="BN419" s="271" t="s">
        <v>4237</v>
      </c>
      <c r="BO419" s="252" t="s">
        <v>4393</v>
      </c>
      <c r="BP419" s="252"/>
      <c r="BQ419" s="270"/>
    </row>
    <row r="420" spans="1:69" s="272" customFormat="1" ht="139.19999999999999">
      <c r="A420" s="251" t="s">
        <v>1080</v>
      </c>
      <c r="B420" s="252" t="s">
        <v>750</v>
      </c>
      <c r="C420" s="253" t="s">
        <v>695</v>
      </c>
      <c r="D420" s="254" t="s">
        <v>401</v>
      </c>
      <c r="E420" s="254" t="s">
        <v>743</v>
      </c>
      <c r="F420" s="254"/>
      <c r="G420" s="255" t="s">
        <v>4413</v>
      </c>
      <c r="H420" s="256" t="s">
        <v>4227</v>
      </c>
      <c r="I420" s="257" t="s">
        <v>4228</v>
      </c>
      <c r="J420" s="254" t="s">
        <v>4229</v>
      </c>
      <c r="K420" s="254" t="s">
        <v>4382</v>
      </c>
      <c r="L420" s="254"/>
      <c r="M420" s="255" t="s">
        <v>4414</v>
      </c>
      <c r="N420" s="258" t="s">
        <v>1122</v>
      </c>
      <c r="O420" s="258" t="s">
        <v>1166</v>
      </c>
      <c r="P420" s="255" t="s">
        <v>4415</v>
      </c>
      <c r="Q420" s="259" t="s">
        <v>230</v>
      </c>
      <c r="R420" s="260" t="s">
        <v>4384</v>
      </c>
      <c r="S420" s="261" t="s">
        <v>230</v>
      </c>
      <c r="T420" s="262" t="s">
        <v>4384</v>
      </c>
      <c r="U420" s="263" t="s">
        <v>1078</v>
      </c>
      <c r="V420" s="264" t="s">
        <v>1078</v>
      </c>
      <c r="W420" s="264" t="s">
        <v>1078</v>
      </c>
      <c r="X420" s="264" t="s">
        <v>1078</v>
      </c>
      <c r="Y420" s="264" t="s">
        <v>1078</v>
      </c>
      <c r="Z420" s="264" t="s">
        <v>1078</v>
      </c>
      <c r="AA420" s="264" t="s">
        <v>1078</v>
      </c>
      <c r="AB420" s="264" t="s">
        <v>1078</v>
      </c>
      <c r="AC420" s="264" t="s">
        <v>1078</v>
      </c>
      <c r="AD420" s="264" t="s">
        <v>1078</v>
      </c>
      <c r="AE420" s="264" t="s">
        <v>1078</v>
      </c>
      <c r="AF420" s="264" t="s">
        <v>1078</v>
      </c>
      <c r="AG420" s="264" t="s">
        <v>1078</v>
      </c>
      <c r="AH420" s="264" t="s">
        <v>1078</v>
      </c>
      <c r="AI420" s="264" t="s">
        <v>1078</v>
      </c>
      <c r="AJ420" s="264" t="s">
        <v>1077</v>
      </c>
      <c r="AK420" s="264" t="s">
        <v>1077</v>
      </c>
      <c r="AL420" s="264" t="s">
        <v>1077</v>
      </c>
      <c r="AM420" s="264" t="s">
        <v>1077</v>
      </c>
      <c r="AN420" s="264" t="s">
        <v>1077</v>
      </c>
      <c r="AO420" s="264" t="s">
        <v>1078</v>
      </c>
      <c r="AP420" s="264" t="s">
        <v>1078</v>
      </c>
      <c r="AQ420" s="265" t="s">
        <v>1169</v>
      </c>
      <c r="AR420" s="265"/>
      <c r="AS420" s="266"/>
      <c r="AT420" s="267" t="s">
        <v>254</v>
      </c>
      <c r="AU420" s="257" t="s">
        <v>1633</v>
      </c>
      <c r="AV420" s="253"/>
      <c r="AW420" s="268" t="s">
        <v>1633</v>
      </c>
      <c r="AX420" s="253" t="s">
        <v>2345</v>
      </c>
      <c r="AY420" s="253" t="s">
        <v>1080</v>
      </c>
      <c r="AZ420" s="269" t="s">
        <v>4285</v>
      </c>
      <c r="BA420" s="261" t="s">
        <v>1082</v>
      </c>
      <c r="BB420" s="252" t="s">
        <v>4233</v>
      </c>
      <c r="BC420" s="270" t="s">
        <v>4234</v>
      </c>
      <c r="BD420" s="261" t="s">
        <v>1126</v>
      </c>
      <c r="BE420" s="252" t="s">
        <v>4416</v>
      </c>
      <c r="BF420" s="252"/>
      <c r="BG420" s="252" t="s">
        <v>1390</v>
      </c>
      <c r="BH420" s="252" t="s">
        <v>1082</v>
      </c>
      <c r="BI420" s="252" t="s">
        <v>4236</v>
      </c>
      <c r="BJ420" s="252" t="s">
        <v>1130</v>
      </c>
      <c r="BK420" s="254"/>
      <c r="BL420" s="254" t="s">
        <v>1082</v>
      </c>
      <c r="BM420" s="254" t="s">
        <v>1783</v>
      </c>
      <c r="BN420" s="271" t="s">
        <v>4237</v>
      </c>
      <c r="BO420" s="252" t="s">
        <v>4393</v>
      </c>
      <c r="BP420" s="252"/>
      <c r="BQ420" s="270"/>
    </row>
    <row r="421" spans="1:69" s="272" customFormat="1" ht="139.19999999999999">
      <c r="A421" s="251" t="s">
        <v>1080</v>
      </c>
      <c r="B421" s="252" t="s">
        <v>751</v>
      </c>
      <c r="C421" s="253" t="s">
        <v>695</v>
      </c>
      <c r="D421" s="254" t="s">
        <v>401</v>
      </c>
      <c r="E421" s="254" t="s">
        <v>743</v>
      </c>
      <c r="F421" s="254" t="s">
        <v>4417</v>
      </c>
      <c r="G421" s="255" t="s">
        <v>4418</v>
      </c>
      <c r="H421" s="256" t="s">
        <v>4227</v>
      </c>
      <c r="I421" s="257" t="s">
        <v>4228</v>
      </c>
      <c r="J421" s="254" t="s">
        <v>4229</v>
      </c>
      <c r="K421" s="254" t="s">
        <v>4382</v>
      </c>
      <c r="L421" s="254" t="s">
        <v>4419</v>
      </c>
      <c r="M421" s="255" t="s">
        <v>4420</v>
      </c>
      <c r="N421" s="258" t="s">
        <v>1122</v>
      </c>
      <c r="O421" s="258" t="s">
        <v>1166</v>
      </c>
      <c r="P421" s="255"/>
      <c r="Q421" s="259" t="s">
        <v>230</v>
      </c>
      <c r="R421" s="260" t="s">
        <v>4384</v>
      </c>
      <c r="S421" s="261" t="s">
        <v>230</v>
      </c>
      <c r="T421" s="262" t="s">
        <v>4384</v>
      </c>
      <c r="U421" s="263" t="s">
        <v>1078</v>
      </c>
      <c r="V421" s="264" t="s">
        <v>1078</v>
      </c>
      <c r="W421" s="264" t="s">
        <v>1078</v>
      </c>
      <c r="X421" s="264" t="s">
        <v>1078</v>
      </c>
      <c r="Y421" s="264" t="s">
        <v>1078</v>
      </c>
      <c r="Z421" s="264" t="s">
        <v>1078</v>
      </c>
      <c r="AA421" s="264" t="s">
        <v>1078</v>
      </c>
      <c r="AB421" s="264" t="s">
        <v>1078</v>
      </c>
      <c r="AC421" s="264" t="s">
        <v>1078</v>
      </c>
      <c r="AD421" s="264" t="s">
        <v>1078</v>
      </c>
      <c r="AE421" s="264" t="s">
        <v>1078</v>
      </c>
      <c r="AF421" s="264" t="s">
        <v>1078</v>
      </c>
      <c r="AG421" s="264" t="s">
        <v>1078</v>
      </c>
      <c r="AH421" s="264" t="s">
        <v>1078</v>
      </c>
      <c r="AI421" s="264" t="s">
        <v>1078</v>
      </c>
      <c r="AJ421" s="264" t="s">
        <v>1077</v>
      </c>
      <c r="AK421" s="264" t="s">
        <v>1077</v>
      </c>
      <c r="AL421" s="264" t="s">
        <v>1077</v>
      </c>
      <c r="AM421" s="264" t="s">
        <v>1077</v>
      </c>
      <c r="AN421" s="264" t="s">
        <v>1077</v>
      </c>
      <c r="AO421" s="264" t="s">
        <v>1078</v>
      </c>
      <c r="AP421" s="264" t="s">
        <v>1078</v>
      </c>
      <c r="AQ421" s="265" t="s">
        <v>1146</v>
      </c>
      <c r="AR421" s="265" t="s">
        <v>1169</v>
      </c>
      <c r="AS421" s="266"/>
      <c r="AT421" s="267" t="s">
        <v>254</v>
      </c>
      <c r="AU421" s="257" t="s">
        <v>1633</v>
      </c>
      <c r="AV421" s="253"/>
      <c r="AW421" s="268" t="s">
        <v>1633</v>
      </c>
      <c r="AX421" s="253" t="s">
        <v>2345</v>
      </c>
      <c r="AY421" s="253" t="s">
        <v>1080</v>
      </c>
      <c r="AZ421" s="269" t="s">
        <v>4285</v>
      </c>
      <c r="BA421" s="261" t="s">
        <v>1082</v>
      </c>
      <c r="BB421" s="252" t="s">
        <v>4233</v>
      </c>
      <c r="BC421" s="270" t="s">
        <v>4234</v>
      </c>
      <c r="BD421" s="261" t="s">
        <v>1126</v>
      </c>
      <c r="BE421" s="252" t="s">
        <v>4421</v>
      </c>
      <c r="BF421" s="252"/>
      <c r="BG421" s="252" t="s">
        <v>1390</v>
      </c>
      <c r="BH421" s="252" t="s">
        <v>1082</v>
      </c>
      <c r="BI421" s="252" t="s">
        <v>4236</v>
      </c>
      <c r="BJ421" s="252" t="s">
        <v>1130</v>
      </c>
      <c r="BK421" s="254"/>
      <c r="BL421" s="254" t="s">
        <v>1082</v>
      </c>
      <c r="BM421" s="254" t="s">
        <v>1783</v>
      </c>
      <c r="BN421" s="271" t="s">
        <v>4237</v>
      </c>
      <c r="BO421" s="252" t="s">
        <v>4393</v>
      </c>
      <c r="BP421" s="252"/>
      <c r="BQ421" s="270"/>
    </row>
    <row r="422" spans="1:69" s="272" customFormat="1" ht="139.19999999999999">
      <c r="A422" s="251" t="s">
        <v>1080</v>
      </c>
      <c r="B422" s="252" t="s">
        <v>752</v>
      </c>
      <c r="C422" s="253" t="s">
        <v>695</v>
      </c>
      <c r="D422" s="254" t="s">
        <v>401</v>
      </c>
      <c r="E422" s="254" t="s">
        <v>743</v>
      </c>
      <c r="F422" s="254"/>
      <c r="G422" s="255" t="s">
        <v>4422</v>
      </c>
      <c r="H422" s="256" t="s">
        <v>4227</v>
      </c>
      <c r="I422" s="257" t="s">
        <v>4228</v>
      </c>
      <c r="J422" s="254" t="s">
        <v>4229</v>
      </c>
      <c r="K422" s="254" t="s">
        <v>4382</v>
      </c>
      <c r="L422" s="254"/>
      <c r="M422" s="255" t="s">
        <v>4423</v>
      </c>
      <c r="N422" s="258" t="s">
        <v>1122</v>
      </c>
      <c r="O422" s="258" t="s">
        <v>1166</v>
      </c>
      <c r="P422" s="255"/>
      <c r="Q422" s="259" t="s">
        <v>230</v>
      </c>
      <c r="R422" s="260" t="s">
        <v>4384</v>
      </c>
      <c r="S422" s="261" t="s">
        <v>230</v>
      </c>
      <c r="T422" s="262" t="s">
        <v>4384</v>
      </c>
      <c r="U422" s="263" t="s">
        <v>1078</v>
      </c>
      <c r="V422" s="264" t="s">
        <v>1078</v>
      </c>
      <c r="W422" s="264" t="s">
        <v>1078</v>
      </c>
      <c r="X422" s="264" t="s">
        <v>1078</v>
      </c>
      <c r="Y422" s="264" t="s">
        <v>1078</v>
      </c>
      <c r="Z422" s="264" t="s">
        <v>1078</v>
      </c>
      <c r="AA422" s="264" t="s">
        <v>1078</v>
      </c>
      <c r="AB422" s="264" t="s">
        <v>1078</v>
      </c>
      <c r="AC422" s="264" t="s">
        <v>1078</v>
      </c>
      <c r="AD422" s="264" t="s">
        <v>1078</v>
      </c>
      <c r="AE422" s="264" t="s">
        <v>1078</v>
      </c>
      <c r="AF422" s="264" t="s">
        <v>1078</v>
      </c>
      <c r="AG422" s="264" t="s">
        <v>1078</v>
      </c>
      <c r="AH422" s="264" t="s">
        <v>1078</v>
      </c>
      <c r="AI422" s="264" t="s">
        <v>1078</v>
      </c>
      <c r="AJ422" s="264" t="s">
        <v>1077</v>
      </c>
      <c r="AK422" s="264" t="s">
        <v>1077</v>
      </c>
      <c r="AL422" s="264" t="s">
        <v>1077</v>
      </c>
      <c r="AM422" s="264" t="s">
        <v>1077</v>
      </c>
      <c r="AN422" s="264" t="s">
        <v>1077</v>
      </c>
      <c r="AO422" s="264" t="s">
        <v>1078</v>
      </c>
      <c r="AP422" s="264" t="s">
        <v>1078</v>
      </c>
      <c r="AQ422" s="265" t="s">
        <v>1169</v>
      </c>
      <c r="AR422" s="265" t="s">
        <v>1147</v>
      </c>
      <c r="AS422" s="266"/>
      <c r="AT422" s="267" t="s">
        <v>254</v>
      </c>
      <c r="AU422" s="257" t="s">
        <v>1633</v>
      </c>
      <c r="AV422" s="253"/>
      <c r="AW422" s="268" t="s">
        <v>1633</v>
      </c>
      <c r="AX422" s="253" t="s">
        <v>2345</v>
      </c>
      <c r="AY422" s="253" t="s">
        <v>1080</v>
      </c>
      <c r="AZ422" s="269" t="s">
        <v>4285</v>
      </c>
      <c r="BA422" s="261" t="s">
        <v>1082</v>
      </c>
      <c r="BB422" s="252" t="s">
        <v>4233</v>
      </c>
      <c r="BC422" s="270" t="s">
        <v>4234</v>
      </c>
      <c r="BD422" s="261" t="s">
        <v>1126</v>
      </c>
      <c r="BE422" s="252" t="s">
        <v>4424</v>
      </c>
      <c r="BF422" s="252"/>
      <c r="BG422" s="252" t="s">
        <v>1390</v>
      </c>
      <c r="BH422" s="252" t="s">
        <v>1082</v>
      </c>
      <c r="BI422" s="252" t="s">
        <v>4236</v>
      </c>
      <c r="BJ422" s="252" t="s">
        <v>1130</v>
      </c>
      <c r="BK422" s="254"/>
      <c r="BL422" s="254" t="s">
        <v>1082</v>
      </c>
      <c r="BM422" s="254" t="s">
        <v>1783</v>
      </c>
      <c r="BN422" s="271" t="s">
        <v>4237</v>
      </c>
      <c r="BO422" s="252" t="s">
        <v>4393</v>
      </c>
      <c r="BP422" s="252"/>
      <c r="BQ422" s="270"/>
    </row>
    <row r="423" spans="1:69" s="272" customFormat="1" ht="139.19999999999999">
      <c r="A423" s="251" t="s">
        <v>1080</v>
      </c>
      <c r="B423" s="252" t="s">
        <v>753</v>
      </c>
      <c r="C423" s="253" t="s">
        <v>695</v>
      </c>
      <c r="D423" s="254" t="s">
        <v>401</v>
      </c>
      <c r="E423" s="254" t="s">
        <v>743</v>
      </c>
      <c r="F423" s="254" t="s">
        <v>4425</v>
      </c>
      <c r="G423" s="255" t="s">
        <v>4426</v>
      </c>
      <c r="H423" s="256" t="s">
        <v>4227</v>
      </c>
      <c r="I423" s="257" t="s">
        <v>4228</v>
      </c>
      <c r="J423" s="254" t="s">
        <v>4229</v>
      </c>
      <c r="K423" s="254" t="s">
        <v>4382</v>
      </c>
      <c r="L423" s="254" t="s">
        <v>4427</v>
      </c>
      <c r="M423" s="255" t="s">
        <v>4428</v>
      </c>
      <c r="N423" s="258" t="s">
        <v>1122</v>
      </c>
      <c r="O423" s="258" t="s">
        <v>1166</v>
      </c>
      <c r="P423" s="255" t="s">
        <v>4429</v>
      </c>
      <c r="Q423" s="259" t="s">
        <v>230</v>
      </c>
      <c r="R423" s="260" t="s">
        <v>4384</v>
      </c>
      <c r="S423" s="261" t="s">
        <v>230</v>
      </c>
      <c r="T423" s="262" t="s">
        <v>4384</v>
      </c>
      <c r="U423" s="263" t="s">
        <v>1078</v>
      </c>
      <c r="V423" s="264" t="s">
        <v>1078</v>
      </c>
      <c r="W423" s="264" t="s">
        <v>1078</v>
      </c>
      <c r="X423" s="264" t="s">
        <v>1078</v>
      </c>
      <c r="Y423" s="264" t="s">
        <v>1078</v>
      </c>
      <c r="Z423" s="264" t="s">
        <v>1078</v>
      </c>
      <c r="AA423" s="264" t="s">
        <v>1078</v>
      </c>
      <c r="AB423" s="264" t="s">
        <v>1078</v>
      </c>
      <c r="AC423" s="264" t="s">
        <v>1078</v>
      </c>
      <c r="AD423" s="264" t="s">
        <v>1078</v>
      </c>
      <c r="AE423" s="264" t="s">
        <v>1078</v>
      </c>
      <c r="AF423" s="264" t="s">
        <v>1078</v>
      </c>
      <c r="AG423" s="264" t="s">
        <v>1078</v>
      </c>
      <c r="AH423" s="264" t="s">
        <v>1078</v>
      </c>
      <c r="AI423" s="264" t="s">
        <v>1078</v>
      </c>
      <c r="AJ423" s="264" t="s">
        <v>1077</v>
      </c>
      <c r="AK423" s="264" t="s">
        <v>1077</v>
      </c>
      <c r="AL423" s="264" t="s">
        <v>1077</v>
      </c>
      <c r="AM423" s="264" t="s">
        <v>1077</v>
      </c>
      <c r="AN423" s="264" t="s">
        <v>1077</v>
      </c>
      <c r="AO423" s="264" t="s">
        <v>1078</v>
      </c>
      <c r="AP423" s="264" t="s">
        <v>1078</v>
      </c>
      <c r="AQ423" s="265" t="s">
        <v>1146</v>
      </c>
      <c r="AR423" s="265" t="s">
        <v>1290</v>
      </c>
      <c r="AS423" s="298" t="s">
        <v>1180</v>
      </c>
      <c r="AT423" s="267" t="s">
        <v>254</v>
      </c>
      <c r="AU423" s="257" t="s">
        <v>1633</v>
      </c>
      <c r="AV423" s="253"/>
      <c r="AW423" s="268" t="s">
        <v>1633</v>
      </c>
      <c r="AX423" s="253" t="s">
        <v>2345</v>
      </c>
      <c r="AY423" s="253" t="s">
        <v>1080</v>
      </c>
      <c r="AZ423" s="269" t="s">
        <v>4285</v>
      </c>
      <c r="BA423" s="261" t="s">
        <v>1082</v>
      </c>
      <c r="BB423" s="252" t="s">
        <v>4233</v>
      </c>
      <c r="BC423" s="270" t="s">
        <v>4234</v>
      </c>
      <c r="BD423" s="261" t="s">
        <v>1126</v>
      </c>
      <c r="BE423" s="252" t="s">
        <v>4430</v>
      </c>
      <c r="BF423" s="252"/>
      <c r="BG423" s="252" t="s">
        <v>1390</v>
      </c>
      <c r="BH423" s="252" t="s">
        <v>1082</v>
      </c>
      <c r="BI423" s="252" t="s">
        <v>4236</v>
      </c>
      <c r="BJ423" s="252" t="s">
        <v>1130</v>
      </c>
      <c r="BK423" s="254"/>
      <c r="BL423" s="254" t="s">
        <v>1082</v>
      </c>
      <c r="BM423" s="254" t="s">
        <v>1783</v>
      </c>
      <c r="BN423" s="271" t="s">
        <v>4237</v>
      </c>
      <c r="BO423" s="252" t="s">
        <v>4393</v>
      </c>
      <c r="BP423" s="252"/>
      <c r="BQ423" s="270"/>
    </row>
    <row r="424" spans="1:69" s="272" customFormat="1" ht="121.8">
      <c r="A424" s="251" t="s">
        <v>1080</v>
      </c>
      <c r="B424" s="252" t="s">
        <v>754</v>
      </c>
      <c r="C424" s="253" t="s">
        <v>695</v>
      </c>
      <c r="D424" s="254" t="s">
        <v>401</v>
      </c>
      <c r="E424" s="254" t="s">
        <v>755</v>
      </c>
      <c r="F424" s="254"/>
      <c r="G424" s="255"/>
      <c r="H424" s="256" t="s">
        <v>4227</v>
      </c>
      <c r="I424" s="257" t="s">
        <v>4228</v>
      </c>
      <c r="J424" s="254" t="s">
        <v>4229</v>
      </c>
      <c r="K424" s="254" t="s">
        <v>4431</v>
      </c>
      <c r="L424" s="254"/>
      <c r="M424" s="255"/>
      <c r="N424" s="258" t="s">
        <v>1122</v>
      </c>
      <c r="O424" s="258" t="s">
        <v>1166</v>
      </c>
      <c r="P424" s="255"/>
      <c r="Q424" s="259" t="s">
        <v>230</v>
      </c>
      <c r="R424" s="260" t="s">
        <v>4432</v>
      </c>
      <c r="S424" s="261" t="s">
        <v>230</v>
      </c>
      <c r="T424" s="262" t="s">
        <v>4432</v>
      </c>
      <c r="U424" s="263" t="s">
        <v>1078</v>
      </c>
      <c r="V424" s="264" t="s">
        <v>1078</v>
      </c>
      <c r="W424" s="264" t="s">
        <v>1078</v>
      </c>
      <c r="X424" s="264" t="s">
        <v>1078</v>
      </c>
      <c r="Y424" s="264" t="s">
        <v>1078</v>
      </c>
      <c r="Z424" s="264" t="s">
        <v>1078</v>
      </c>
      <c r="AA424" s="264" t="s">
        <v>1078</v>
      </c>
      <c r="AB424" s="264" t="s">
        <v>1078</v>
      </c>
      <c r="AC424" s="264" t="s">
        <v>1078</v>
      </c>
      <c r="AD424" s="264" t="s">
        <v>1078</v>
      </c>
      <c r="AE424" s="264" t="s">
        <v>1078</v>
      </c>
      <c r="AF424" s="264" t="s">
        <v>1078</v>
      </c>
      <c r="AG424" s="264" t="s">
        <v>1078</v>
      </c>
      <c r="AH424" s="264" t="s">
        <v>1078</v>
      </c>
      <c r="AI424" s="264" t="s">
        <v>1078</v>
      </c>
      <c r="AJ424" s="264" t="s">
        <v>1077</v>
      </c>
      <c r="AK424" s="264" t="s">
        <v>1077</v>
      </c>
      <c r="AL424" s="264" t="s">
        <v>1077</v>
      </c>
      <c r="AM424" s="264" t="s">
        <v>1077</v>
      </c>
      <c r="AN424" s="264" t="s">
        <v>1077</v>
      </c>
      <c r="AO424" s="264" t="s">
        <v>1077</v>
      </c>
      <c r="AP424" s="264" t="s">
        <v>1077</v>
      </c>
      <c r="AQ424" s="265"/>
      <c r="AR424" s="265"/>
      <c r="AS424" s="266"/>
      <c r="AT424" s="267" t="s">
        <v>254</v>
      </c>
      <c r="AU424" s="257" t="s">
        <v>1633</v>
      </c>
      <c r="AV424" s="253"/>
      <c r="AW424" s="268" t="s">
        <v>1633</v>
      </c>
      <c r="AX424" s="253" t="s">
        <v>2345</v>
      </c>
      <c r="AY424" s="253" t="s">
        <v>1080</v>
      </c>
      <c r="AZ424" s="269" t="s">
        <v>4250</v>
      </c>
      <c r="BA424" s="261" t="s">
        <v>1082</v>
      </c>
      <c r="BB424" s="252" t="s">
        <v>4233</v>
      </c>
      <c r="BC424" s="270" t="s">
        <v>4234</v>
      </c>
      <c r="BD424" s="261" t="s">
        <v>1126</v>
      </c>
      <c r="BE424" s="252" t="s">
        <v>4433</v>
      </c>
      <c r="BF424" s="252"/>
      <c r="BG424" s="252" t="s">
        <v>1390</v>
      </c>
      <c r="BH424" s="252" t="s">
        <v>1082</v>
      </c>
      <c r="BI424" s="252" t="s">
        <v>4236</v>
      </c>
      <c r="BJ424" s="252" t="s">
        <v>1130</v>
      </c>
      <c r="BK424" s="254"/>
      <c r="BL424" s="254" t="s">
        <v>1082</v>
      </c>
      <c r="BM424" s="254" t="s">
        <v>1783</v>
      </c>
      <c r="BN424" s="271" t="s">
        <v>4237</v>
      </c>
      <c r="BO424" s="252" t="s">
        <v>4252</v>
      </c>
      <c r="BP424" s="252"/>
      <c r="BQ424" s="270"/>
    </row>
    <row r="425" spans="1:69" s="272" customFormat="1" ht="121.8">
      <c r="A425" s="251" t="s">
        <v>1080</v>
      </c>
      <c r="B425" s="252" t="s">
        <v>756</v>
      </c>
      <c r="C425" s="253" t="s">
        <v>695</v>
      </c>
      <c r="D425" s="254" t="s">
        <v>401</v>
      </c>
      <c r="E425" s="254" t="s">
        <v>757</v>
      </c>
      <c r="F425" s="254"/>
      <c r="G425" s="255"/>
      <c r="H425" s="256" t="s">
        <v>4227</v>
      </c>
      <c r="I425" s="257" t="s">
        <v>4228</v>
      </c>
      <c r="J425" s="254" t="s">
        <v>4229</v>
      </c>
      <c r="K425" s="254" t="s">
        <v>4434</v>
      </c>
      <c r="L425" s="254"/>
      <c r="M425" s="255"/>
      <c r="N425" s="258" t="s">
        <v>1122</v>
      </c>
      <c r="O425" s="258" t="s">
        <v>1166</v>
      </c>
      <c r="P425" s="255" t="s">
        <v>4435</v>
      </c>
      <c r="Q425" s="259" t="s">
        <v>230</v>
      </c>
      <c r="R425" s="260" t="s">
        <v>4436</v>
      </c>
      <c r="S425" s="261" t="s">
        <v>230</v>
      </c>
      <c r="T425" s="262" t="s">
        <v>4436</v>
      </c>
      <c r="U425" s="263" t="s">
        <v>1078</v>
      </c>
      <c r="V425" s="264" t="s">
        <v>1078</v>
      </c>
      <c r="W425" s="264" t="s">
        <v>1078</v>
      </c>
      <c r="X425" s="264" t="s">
        <v>1078</v>
      </c>
      <c r="Y425" s="264" t="s">
        <v>1078</v>
      </c>
      <c r="Z425" s="264" t="s">
        <v>1078</v>
      </c>
      <c r="AA425" s="264" t="s">
        <v>1078</v>
      </c>
      <c r="AB425" s="264" t="s">
        <v>1078</v>
      </c>
      <c r="AC425" s="264" t="s">
        <v>1078</v>
      </c>
      <c r="AD425" s="264" t="s">
        <v>1078</v>
      </c>
      <c r="AE425" s="264" t="s">
        <v>1078</v>
      </c>
      <c r="AF425" s="264" t="s">
        <v>1078</v>
      </c>
      <c r="AG425" s="264" t="s">
        <v>1078</v>
      </c>
      <c r="AH425" s="264" t="s">
        <v>1078</v>
      </c>
      <c r="AI425" s="264" t="s">
        <v>1078</v>
      </c>
      <c r="AJ425" s="264" t="s">
        <v>1077</v>
      </c>
      <c r="AK425" s="264" t="s">
        <v>1077</v>
      </c>
      <c r="AL425" s="264" t="s">
        <v>1077</v>
      </c>
      <c r="AM425" s="264" t="s">
        <v>1077</v>
      </c>
      <c r="AN425" s="264" t="s">
        <v>1077</v>
      </c>
      <c r="AO425" s="264" t="s">
        <v>1078</v>
      </c>
      <c r="AP425" s="264" t="s">
        <v>1078</v>
      </c>
      <c r="AQ425" s="265" t="s">
        <v>1169</v>
      </c>
      <c r="AR425" s="265" t="s">
        <v>1334</v>
      </c>
      <c r="AS425" s="266"/>
      <c r="AT425" s="267" t="s">
        <v>254</v>
      </c>
      <c r="AU425" s="257" t="s">
        <v>1633</v>
      </c>
      <c r="AV425" s="253"/>
      <c r="AW425" s="268" t="s">
        <v>1633</v>
      </c>
      <c r="AX425" s="253" t="s">
        <v>2345</v>
      </c>
      <c r="AY425" s="253" t="s">
        <v>1080</v>
      </c>
      <c r="AZ425" s="269" t="s">
        <v>4232</v>
      </c>
      <c r="BA425" s="261" t="s">
        <v>1082</v>
      </c>
      <c r="BB425" s="252" t="s">
        <v>4233</v>
      </c>
      <c r="BC425" s="270" t="s">
        <v>4234</v>
      </c>
      <c r="BD425" s="261" t="s">
        <v>1126</v>
      </c>
      <c r="BE425" s="252" t="s">
        <v>4433</v>
      </c>
      <c r="BF425" s="252"/>
      <c r="BG425" s="252" t="s">
        <v>1390</v>
      </c>
      <c r="BH425" s="252" t="s">
        <v>1082</v>
      </c>
      <c r="BI425" s="252" t="s">
        <v>4236</v>
      </c>
      <c r="BJ425" s="252" t="s">
        <v>1130</v>
      </c>
      <c r="BK425" s="254"/>
      <c r="BL425" s="254" t="s">
        <v>1082</v>
      </c>
      <c r="BM425" s="254" t="s">
        <v>1783</v>
      </c>
      <c r="BN425" s="271" t="s">
        <v>4237</v>
      </c>
      <c r="BO425" s="252" t="s">
        <v>4380</v>
      </c>
      <c r="BP425" s="252"/>
      <c r="BQ425" s="270"/>
    </row>
    <row r="426" spans="1:69" s="272" customFormat="1" ht="139.19999999999999">
      <c r="A426" s="251" t="s">
        <v>1080</v>
      </c>
      <c r="B426" s="252" t="s">
        <v>758</v>
      </c>
      <c r="C426" s="253" t="s">
        <v>695</v>
      </c>
      <c r="D426" s="254" t="s">
        <v>401</v>
      </c>
      <c r="E426" s="254" t="s">
        <v>759</v>
      </c>
      <c r="F426" s="254"/>
      <c r="G426" s="255" t="s">
        <v>4437</v>
      </c>
      <c r="H426" s="256" t="s">
        <v>4227</v>
      </c>
      <c r="I426" s="257" t="s">
        <v>4228</v>
      </c>
      <c r="J426" s="254" t="s">
        <v>4229</v>
      </c>
      <c r="K426" s="254" t="s">
        <v>4438</v>
      </c>
      <c r="L426" s="254"/>
      <c r="M426" s="255" t="s">
        <v>4439</v>
      </c>
      <c r="N426" s="258" t="s">
        <v>1122</v>
      </c>
      <c r="O426" s="258" t="s">
        <v>1166</v>
      </c>
      <c r="P426" s="255" t="s">
        <v>4440</v>
      </c>
      <c r="Q426" s="259" t="s">
        <v>230</v>
      </c>
      <c r="R426" s="260" t="s">
        <v>4441</v>
      </c>
      <c r="S426" s="261" t="s">
        <v>230</v>
      </c>
      <c r="T426" s="262" t="s">
        <v>4441</v>
      </c>
      <c r="U426" s="263" t="s">
        <v>1078</v>
      </c>
      <c r="V426" s="264" t="s">
        <v>1078</v>
      </c>
      <c r="W426" s="264" t="s">
        <v>1078</v>
      </c>
      <c r="X426" s="264" t="s">
        <v>1078</v>
      </c>
      <c r="Y426" s="264" t="s">
        <v>1078</v>
      </c>
      <c r="Z426" s="264" t="s">
        <v>1078</v>
      </c>
      <c r="AA426" s="264" t="s">
        <v>1078</v>
      </c>
      <c r="AB426" s="264" t="s">
        <v>1078</v>
      </c>
      <c r="AC426" s="264" t="s">
        <v>1078</v>
      </c>
      <c r="AD426" s="264" t="s">
        <v>1078</v>
      </c>
      <c r="AE426" s="264" t="s">
        <v>1078</v>
      </c>
      <c r="AF426" s="264" t="s">
        <v>1078</v>
      </c>
      <c r="AG426" s="264" t="s">
        <v>1078</v>
      </c>
      <c r="AH426" s="264" t="s">
        <v>1078</v>
      </c>
      <c r="AI426" s="264" t="s">
        <v>1078</v>
      </c>
      <c r="AJ426" s="264" t="s">
        <v>1077</v>
      </c>
      <c r="AK426" s="264" t="s">
        <v>1077</v>
      </c>
      <c r="AL426" s="264" t="s">
        <v>1077</v>
      </c>
      <c r="AM426" s="264" t="s">
        <v>1077</v>
      </c>
      <c r="AN426" s="264" t="s">
        <v>1077</v>
      </c>
      <c r="AO426" s="264" t="s">
        <v>1078</v>
      </c>
      <c r="AP426" s="264" t="s">
        <v>1078</v>
      </c>
      <c r="AQ426" s="265" t="s">
        <v>1169</v>
      </c>
      <c r="AR426" s="265"/>
      <c r="AS426" s="266"/>
      <c r="AT426" s="267" t="s">
        <v>254</v>
      </c>
      <c r="AU426" s="257" t="s">
        <v>1633</v>
      </c>
      <c r="AV426" s="253"/>
      <c r="AW426" s="268" t="s">
        <v>1633</v>
      </c>
      <c r="AX426" s="253" t="s">
        <v>2345</v>
      </c>
      <c r="AY426" s="253" t="s">
        <v>1080</v>
      </c>
      <c r="AZ426" s="269" t="s">
        <v>4285</v>
      </c>
      <c r="BA426" s="261" t="s">
        <v>1082</v>
      </c>
      <c r="BB426" s="252" t="s">
        <v>4233</v>
      </c>
      <c r="BC426" s="270" t="s">
        <v>4234</v>
      </c>
      <c r="BD426" s="261" t="s">
        <v>1126</v>
      </c>
      <c r="BE426" s="252" t="s">
        <v>4442</v>
      </c>
      <c r="BF426" s="252"/>
      <c r="BG426" s="252" t="s">
        <v>1390</v>
      </c>
      <c r="BH426" s="252" t="s">
        <v>1082</v>
      </c>
      <c r="BI426" s="252" t="s">
        <v>4236</v>
      </c>
      <c r="BJ426" s="252" t="s">
        <v>1130</v>
      </c>
      <c r="BK426" s="254"/>
      <c r="BL426" s="254" t="s">
        <v>1082</v>
      </c>
      <c r="BM426" s="254" t="s">
        <v>1783</v>
      </c>
      <c r="BN426" s="271" t="s">
        <v>4237</v>
      </c>
      <c r="BO426" s="252" t="s">
        <v>4443</v>
      </c>
      <c r="BP426" s="252"/>
      <c r="BQ426" s="270"/>
    </row>
    <row r="427" spans="1:69" s="272" customFormat="1" ht="156.6">
      <c r="A427" s="251" t="s">
        <v>1080</v>
      </c>
      <c r="B427" s="252" t="s">
        <v>760</v>
      </c>
      <c r="C427" s="253" t="s">
        <v>695</v>
      </c>
      <c r="D427" s="254" t="s">
        <v>401</v>
      </c>
      <c r="E427" s="254" t="s">
        <v>759</v>
      </c>
      <c r="F427" s="254"/>
      <c r="G427" s="255" t="s">
        <v>4444</v>
      </c>
      <c r="H427" s="256" t="s">
        <v>4227</v>
      </c>
      <c r="I427" s="257" t="s">
        <v>4228</v>
      </c>
      <c r="J427" s="254" t="s">
        <v>4229</v>
      </c>
      <c r="K427" s="254" t="s">
        <v>4438</v>
      </c>
      <c r="L427" s="254"/>
      <c r="M427" s="255" t="s">
        <v>4445</v>
      </c>
      <c r="N427" s="258" t="s">
        <v>1122</v>
      </c>
      <c r="O427" s="258" t="s">
        <v>1166</v>
      </c>
      <c r="P427" s="255"/>
      <c r="Q427" s="259" t="s">
        <v>230</v>
      </c>
      <c r="R427" s="260" t="s">
        <v>4441</v>
      </c>
      <c r="S427" s="261" t="s">
        <v>230</v>
      </c>
      <c r="T427" s="262" t="s">
        <v>4441</v>
      </c>
      <c r="U427" s="263" t="s">
        <v>1078</v>
      </c>
      <c r="V427" s="264" t="s">
        <v>1078</v>
      </c>
      <c r="W427" s="264" t="s">
        <v>1078</v>
      </c>
      <c r="X427" s="264" t="s">
        <v>1078</v>
      </c>
      <c r="Y427" s="264" t="s">
        <v>1078</v>
      </c>
      <c r="Z427" s="264" t="s">
        <v>1078</v>
      </c>
      <c r="AA427" s="264" t="s">
        <v>1078</v>
      </c>
      <c r="AB427" s="264" t="s">
        <v>1078</v>
      </c>
      <c r="AC427" s="264" t="s">
        <v>1078</v>
      </c>
      <c r="AD427" s="264" t="s">
        <v>1078</v>
      </c>
      <c r="AE427" s="264" t="s">
        <v>1078</v>
      </c>
      <c r="AF427" s="264" t="s">
        <v>1078</v>
      </c>
      <c r="AG427" s="264" t="s">
        <v>1078</v>
      </c>
      <c r="AH427" s="264" t="s">
        <v>1078</v>
      </c>
      <c r="AI427" s="264" t="s">
        <v>1078</v>
      </c>
      <c r="AJ427" s="264" t="s">
        <v>1077</v>
      </c>
      <c r="AK427" s="264" t="s">
        <v>1077</v>
      </c>
      <c r="AL427" s="264" t="s">
        <v>1077</v>
      </c>
      <c r="AM427" s="264" t="s">
        <v>1077</v>
      </c>
      <c r="AN427" s="264" t="s">
        <v>1077</v>
      </c>
      <c r="AO427" s="264" t="s">
        <v>1078</v>
      </c>
      <c r="AP427" s="264" t="s">
        <v>1078</v>
      </c>
      <c r="AQ427" s="265" t="s">
        <v>1169</v>
      </c>
      <c r="AR427" s="265"/>
      <c r="AS427" s="266"/>
      <c r="AT427" s="267" t="s">
        <v>254</v>
      </c>
      <c r="AU427" s="257" t="s">
        <v>1633</v>
      </c>
      <c r="AV427" s="253"/>
      <c r="AW427" s="268" t="s">
        <v>1633</v>
      </c>
      <c r="AX427" s="253" t="s">
        <v>2345</v>
      </c>
      <c r="AY427" s="253" t="s">
        <v>1080</v>
      </c>
      <c r="AZ427" s="269" t="s">
        <v>4285</v>
      </c>
      <c r="BA427" s="261" t="s">
        <v>1082</v>
      </c>
      <c r="BB427" s="252" t="s">
        <v>4233</v>
      </c>
      <c r="BC427" s="270" t="s">
        <v>4234</v>
      </c>
      <c r="BD427" s="261" t="s">
        <v>1126</v>
      </c>
      <c r="BE427" s="252" t="s">
        <v>4446</v>
      </c>
      <c r="BF427" s="252"/>
      <c r="BG427" s="252" t="s">
        <v>1390</v>
      </c>
      <c r="BH427" s="252" t="s">
        <v>1082</v>
      </c>
      <c r="BI427" s="252" t="s">
        <v>4236</v>
      </c>
      <c r="BJ427" s="252" t="s">
        <v>1130</v>
      </c>
      <c r="BK427" s="254"/>
      <c r="BL427" s="254" t="s">
        <v>1082</v>
      </c>
      <c r="BM427" s="254" t="s">
        <v>1783</v>
      </c>
      <c r="BN427" s="271" t="s">
        <v>4237</v>
      </c>
      <c r="BO427" s="252" t="s">
        <v>4443</v>
      </c>
      <c r="BP427" s="252"/>
      <c r="BQ427" s="270"/>
    </row>
    <row r="428" spans="1:69" s="272" customFormat="1" ht="139.19999999999999">
      <c r="A428" s="251" t="s">
        <v>1080</v>
      </c>
      <c r="B428" s="252" t="s">
        <v>761</v>
      </c>
      <c r="C428" s="253" t="s">
        <v>695</v>
      </c>
      <c r="D428" s="254" t="s">
        <v>401</v>
      </c>
      <c r="E428" s="254" t="s">
        <v>759</v>
      </c>
      <c r="F428" s="254"/>
      <c r="G428" s="255" t="s">
        <v>4447</v>
      </c>
      <c r="H428" s="256" t="s">
        <v>4227</v>
      </c>
      <c r="I428" s="257" t="s">
        <v>4228</v>
      </c>
      <c r="J428" s="254" t="s">
        <v>4229</v>
      </c>
      <c r="K428" s="254" t="s">
        <v>4438</v>
      </c>
      <c r="L428" s="254"/>
      <c r="M428" s="255" t="s">
        <v>4448</v>
      </c>
      <c r="N428" s="258" t="s">
        <v>1122</v>
      </c>
      <c r="O428" s="258" t="s">
        <v>1166</v>
      </c>
      <c r="P428" s="255"/>
      <c r="Q428" s="259" t="s">
        <v>230</v>
      </c>
      <c r="R428" s="260" t="s">
        <v>4441</v>
      </c>
      <c r="S428" s="261" t="s">
        <v>230</v>
      </c>
      <c r="T428" s="262" t="s">
        <v>4441</v>
      </c>
      <c r="U428" s="263" t="s">
        <v>1078</v>
      </c>
      <c r="V428" s="264" t="s">
        <v>1078</v>
      </c>
      <c r="W428" s="264" t="s">
        <v>1078</v>
      </c>
      <c r="X428" s="264" t="s">
        <v>1078</v>
      </c>
      <c r="Y428" s="264" t="s">
        <v>1078</v>
      </c>
      <c r="Z428" s="264" t="s">
        <v>1078</v>
      </c>
      <c r="AA428" s="264" t="s">
        <v>1078</v>
      </c>
      <c r="AB428" s="264" t="s">
        <v>1078</v>
      </c>
      <c r="AC428" s="264" t="s">
        <v>1078</v>
      </c>
      <c r="AD428" s="264" t="s">
        <v>1078</v>
      </c>
      <c r="AE428" s="264" t="s">
        <v>1078</v>
      </c>
      <c r="AF428" s="264" t="s">
        <v>1078</v>
      </c>
      <c r="AG428" s="264" t="s">
        <v>1078</v>
      </c>
      <c r="AH428" s="264" t="s">
        <v>1078</v>
      </c>
      <c r="AI428" s="264" t="s">
        <v>1078</v>
      </c>
      <c r="AJ428" s="264" t="s">
        <v>1077</v>
      </c>
      <c r="AK428" s="264" t="s">
        <v>1077</v>
      </c>
      <c r="AL428" s="264" t="s">
        <v>1077</v>
      </c>
      <c r="AM428" s="264" t="s">
        <v>1077</v>
      </c>
      <c r="AN428" s="264" t="s">
        <v>1077</v>
      </c>
      <c r="AO428" s="264" t="s">
        <v>1078</v>
      </c>
      <c r="AP428" s="264" t="s">
        <v>1078</v>
      </c>
      <c r="AQ428" s="265" t="s">
        <v>1147</v>
      </c>
      <c r="AR428" s="265"/>
      <c r="AS428" s="266"/>
      <c r="AT428" s="267" t="s">
        <v>254</v>
      </c>
      <c r="AU428" s="257" t="s">
        <v>1633</v>
      </c>
      <c r="AV428" s="253"/>
      <c r="AW428" s="268" t="s">
        <v>1633</v>
      </c>
      <c r="AX428" s="253" t="s">
        <v>2345</v>
      </c>
      <c r="AY428" s="253" t="s">
        <v>1080</v>
      </c>
      <c r="AZ428" s="269" t="s">
        <v>4285</v>
      </c>
      <c r="BA428" s="261" t="s">
        <v>1082</v>
      </c>
      <c r="BB428" s="252" t="s">
        <v>4233</v>
      </c>
      <c r="BC428" s="270" t="s">
        <v>4234</v>
      </c>
      <c r="BD428" s="261" t="s">
        <v>1126</v>
      </c>
      <c r="BE428" s="252" t="s">
        <v>4449</v>
      </c>
      <c r="BF428" s="252"/>
      <c r="BG428" s="252" t="s">
        <v>1390</v>
      </c>
      <c r="BH428" s="252" t="s">
        <v>1082</v>
      </c>
      <c r="BI428" s="252" t="s">
        <v>4236</v>
      </c>
      <c r="BJ428" s="252" t="s">
        <v>1130</v>
      </c>
      <c r="BK428" s="254"/>
      <c r="BL428" s="254" t="s">
        <v>1082</v>
      </c>
      <c r="BM428" s="254" t="s">
        <v>1783</v>
      </c>
      <c r="BN428" s="271" t="s">
        <v>4237</v>
      </c>
      <c r="BO428" s="252" t="s">
        <v>4443</v>
      </c>
      <c r="BP428" s="252"/>
      <c r="BQ428" s="270"/>
    </row>
    <row r="429" spans="1:69" s="272" customFormat="1" ht="139.19999999999999">
      <c r="A429" s="251" t="s">
        <v>1080</v>
      </c>
      <c r="B429" s="252" t="s">
        <v>762</v>
      </c>
      <c r="C429" s="253" t="s">
        <v>695</v>
      </c>
      <c r="D429" s="254" t="s">
        <v>401</v>
      </c>
      <c r="E429" s="254" t="s">
        <v>759</v>
      </c>
      <c r="F429" s="254"/>
      <c r="G429" s="255" t="s">
        <v>4450</v>
      </c>
      <c r="H429" s="256" t="s">
        <v>4227</v>
      </c>
      <c r="I429" s="257" t="s">
        <v>4228</v>
      </c>
      <c r="J429" s="254" t="s">
        <v>4229</v>
      </c>
      <c r="K429" s="254" t="s">
        <v>4438</v>
      </c>
      <c r="L429" s="254"/>
      <c r="M429" s="255" t="s">
        <v>4451</v>
      </c>
      <c r="N429" s="258" t="s">
        <v>1122</v>
      </c>
      <c r="O429" s="258" t="s">
        <v>1166</v>
      </c>
      <c r="P429" s="255"/>
      <c r="Q429" s="259" t="s">
        <v>230</v>
      </c>
      <c r="R429" s="260" t="s">
        <v>4441</v>
      </c>
      <c r="S429" s="261" t="s">
        <v>230</v>
      </c>
      <c r="T429" s="262" t="s">
        <v>4441</v>
      </c>
      <c r="U429" s="263" t="s">
        <v>1078</v>
      </c>
      <c r="V429" s="264" t="s">
        <v>1078</v>
      </c>
      <c r="W429" s="264" t="s">
        <v>1078</v>
      </c>
      <c r="X429" s="264" t="s">
        <v>1078</v>
      </c>
      <c r="Y429" s="264" t="s">
        <v>1078</v>
      </c>
      <c r="Z429" s="264" t="s">
        <v>1078</v>
      </c>
      <c r="AA429" s="264" t="s">
        <v>1078</v>
      </c>
      <c r="AB429" s="264" t="s">
        <v>1078</v>
      </c>
      <c r="AC429" s="264" t="s">
        <v>1078</v>
      </c>
      <c r="AD429" s="264" t="s">
        <v>1078</v>
      </c>
      <c r="AE429" s="264" t="s">
        <v>1078</v>
      </c>
      <c r="AF429" s="264" t="s">
        <v>1078</v>
      </c>
      <c r="AG429" s="264" t="s">
        <v>1078</v>
      </c>
      <c r="AH429" s="264" t="s">
        <v>1078</v>
      </c>
      <c r="AI429" s="264" t="s">
        <v>1078</v>
      </c>
      <c r="AJ429" s="264" t="s">
        <v>1077</v>
      </c>
      <c r="AK429" s="264" t="s">
        <v>1077</v>
      </c>
      <c r="AL429" s="264" t="s">
        <v>1077</v>
      </c>
      <c r="AM429" s="264" t="s">
        <v>1077</v>
      </c>
      <c r="AN429" s="264" t="s">
        <v>1077</v>
      </c>
      <c r="AO429" s="264" t="s">
        <v>1078</v>
      </c>
      <c r="AP429" s="264" t="s">
        <v>1078</v>
      </c>
      <c r="AQ429" s="265" t="s">
        <v>1169</v>
      </c>
      <c r="AR429" s="265" t="s">
        <v>1147</v>
      </c>
      <c r="AS429" s="266"/>
      <c r="AT429" s="267" t="s">
        <v>254</v>
      </c>
      <c r="AU429" s="257" t="s">
        <v>1633</v>
      </c>
      <c r="AV429" s="253"/>
      <c r="AW429" s="268" t="s">
        <v>1633</v>
      </c>
      <c r="AX429" s="253" t="s">
        <v>2345</v>
      </c>
      <c r="AY429" s="253" t="s">
        <v>1080</v>
      </c>
      <c r="AZ429" s="269" t="s">
        <v>4285</v>
      </c>
      <c r="BA429" s="261" t="s">
        <v>1082</v>
      </c>
      <c r="BB429" s="252" t="s">
        <v>4233</v>
      </c>
      <c r="BC429" s="270" t="s">
        <v>4234</v>
      </c>
      <c r="BD429" s="261" t="s">
        <v>1126</v>
      </c>
      <c r="BE429" s="252" t="s">
        <v>4452</v>
      </c>
      <c r="BF429" s="252"/>
      <c r="BG429" s="252" t="s">
        <v>1390</v>
      </c>
      <c r="BH429" s="252" t="s">
        <v>1082</v>
      </c>
      <c r="BI429" s="252" t="s">
        <v>4236</v>
      </c>
      <c r="BJ429" s="252" t="s">
        <v>1130</v>
      </c>
      <c r="BK429" s="254"/>
      <c r="BL429" s="254" t="s">
        <v>1082</v>
      </c>
      <c r="BM429" s="254" t="s">
        <v>1783</v>
      </c>
      <c r="BN429" s="271" t="s">
        <v>4237</v>
      </c>
      <c r="BO429" s="252" t="s">
        <v>4443</v>
      </c>
      <c r="BP429" s="252"/>
      <c r="BQ429" s="270"/>
    </row>
    <row r="430" spans="1:69" s="272" customFormat="1" ht="156.6">
      <c r="A430" s="251" t="s">
        <v>1080</v>
      </c>
      <c r="B430" s="252" t="s">
        <v>4453</v>
      </c>
      <c r="C430" s="253" t="s">
        <v>695</v>
      </c>
      <c r="D430" s="254" t="s">
        <v>401</v>
      </c>
      <c r="E430" s="254" t="s">
        <v>759</v>
      </c>
      <c r="F430" s="254"/>
      <c r="G430" s="255" t="s">
        <v>4454</v>
      </c>
      <c r="H430" s="256" t="s">
        <v>4227</v>
      </c>
      <c r="I430" s="257" t="s">
        <v>4228</v>
      </c>
      <c r="J430" s="254" t="s">
        <v>4229</v>
      </c>
      <c r="K430" s="254" t="s">
        <v>4438</v>
      </c>
      <c r="L430" s="254"/>
      <c r="M430" s="255" t="s">
        <v>4455</v>
      </c>
      <c r="N430" s="258" t="s">
        <v>1122</v>
      </c>
      <c r="O430" s="258" t="s">
        <v>1166</v>
      </c>
      <c r="P430" s="255" t="s">
        <v>4456</v>
      </c>
      <c r="Q430" s="259" t="s">
        <v>230</v>
      </c>
      <c r="R430" s="260" t="s">
        <v>4441</v>
      </c>
      <c r="S430" s="261" t="s">
        <v>230</v>
      </c>
      <c r="T430" s="262" t="s">
        <v>4441</v>
      </c>
      <c r="U430" s="263" t="s">
        <v>1078</v>
      </c>
      <c r="V430" s="264" t="s">
        <v>1078</v>
      </c>
      <c r="W430" s="264" t="s">
        <v>1078</v>
      </c>
      <c r="X430" s="264" t="s">
        <v>1078</v>
      </c>
      <c r="Y430" s="264" t="s">
        <v>1078</v>
      </c>
      <c r="Z430" s="264" t="s">
        <v>1078</v>
      </c>
      <c r="AA430" s="264" t="s">
        <v>1078</v>
      </c>
      <c r="AB430" s="264" t="s">
        <v>1078</v>
      </c>
      <c r="AC430" s="264" t="s">
        <v>1078</v>
      </c>
      <c r="AD430" s="264" t="s">
        <v>1078</v>
      </c>
      <c r="AE430" s="264" t="s">
        <v>1078</v>
      </c>
      <c r="AF430" s="264" t="s">
        <v>1078</v>
      </c>
      <c r="AG430" s="264" t="s">
        <v>1078</v>
      </c>
      <c r="AH430" s="264" t="s">
        <v>1078</v>
      </c>
      <c r="AI430" s="264" t="s">
        <v>1078</v>
      </c>
      <c r="AJ430" s="264" t="s">
        <v>1077</v>
      </c>
      <c r="AK430" s="264" t="s">
        <v>1077</v>
      </c>
      <c r="AL430" s="264" t="s">
        <v>1077</v>
      </c>
      <c r="AM430" s="264" t="s">
        <v>1077</v>
      </c>
      <c r="AN430" s="264" t="s">
        <v>1077</v>
      </c>
      <c r="AO430" s="264" t="s">
        <v>1078</v>
      </c>
      <c r="AP430" s="264" t="s">
        <v>1078</v>
      </c>
      <c r="AQ430" s="265" t="s">
        <v>1501</v>
      </c>
      <c r="AR430" s="265"/>
      <c r="AS430" s="266"/>
      <c r="AT430" s="267" t="s">
        <v>254</v>
      </c>
      <c r="AU430" s="257" t="s">
        <v>1633</v>
      </c>
      <c r="AV430" s="253"/>
      <c r="AW430" s="268" t="s">
        <v>1633</v>
      </c>
      <c r="AX430" s="253" t="s">
        <v>2345</v>
      </c>
      <c r="AY430" s="253" t="s">
        <v>1080</v>
      </c>
      <c r="AZ430" s="269" t="s">
        <v>4457</v>
      </c>
      <c r="BA430" s="261" t="s">
        <v>1082</v>
      </c>
      <c r="BB430" s="252" t="s">
        <v>4233</v>
      </c>
      <c r="BC430" s="270" t="s">
        <v>4234</v>
      </c>
      <c r="BD430" s="261" t="s">
        <v>1126</v>
      </c>
      <c r="BE430" s="252" t="s">
        <v>4458</v>
      </c>
      <c r="BF430" s="252"/>
      <c r="BG430" s="252" t="s">
        <v>1390</v>
      </c>
      <c r="BH430" s="252" t="s">
        <v>1082</v>
      </c>
      <c r="BI430" s="252" t="s">
        <v>4236</v>
      </c>
      <c r="BJ430" s="252" t="s">
        <v>1130</v>
      </c>
      <c r="BK430" s="254"/>
      <c r="BL430" s="254" t="s">
        <v>1082</v>
      </c>
      <c r="BM430" s="254" t="s">
        <v>1783</v>
      </c>
      <c r="BN430" s="271" t="s">
        <v>4237</v>
      </c>
      <c r="BO430" s="252" t="s">
        <v>4380</v>
      </c>
      <c r="BP430" s="252"/>
      <c r="BQ430" s="270"/>
    </row>
    <row r="431" spans="1:69" s="272" customFormat="1" ht="104.4" hidden="1">
      <c r="A431" s="251" t="s">
        <v>2962</v>
      </c>
      <c r="B431" s="252" t="s">
        <v>4459</v>
      </c>
      <c r="C431" s="253" t="s">
        <v>695</v>
      </c>
      <c r="D431" s="254" t="s">
        <v>765</v>
      </c>
      <c r="E431" s="254" t="s">
        <v>766</v>
      </c>
      <c r="F431" s="254"/>
      <c r="G431" s="255"/>
      <c r="H431" s="255"/>
      <c r="I431" s="257" t="s">
        <v>4228</v>
      </c>
      <c r="J431" s="254" t="s">
        <v>4460</v>
      </c>
      <c r="K431" s="254" t="s">
        <v>4461</v>
      </c>
      <c r="L431" s="254"/>
      <c r="M431" s="255"/>
      <c r="N431" s="258" t="s">
        <v>1122</v>
      </c>
      <c r="O431" s="258" t="s">
        <v>4462</v>
      </c>
      <c r="P431" s="255"/>
      <c r="Q431" s="259" t="s">
        <v>230</v>
      </c>
      <c r="R431" s="252"/>
      <c r="S431" s="261" t="s">
        <v>1124</v>
      </c>
      <c r="T431" s="273"/>
      <c r="U431" s="263" t="s">
        <v>1078</v>
      </c>
      <c r="V431" s="264" t="s">
        <v>1078</v>
      </c>
      <c r="W431" s="264" t="s">
        <v>1077</v>
      </c>
      <c r="X431" s="264" t="s">
        <v>1078</v>
      </c>
      <c r="Y431" s="264" t="s">
        <v>1077</v>
      </c>
      <c r="Z431" s="264" t="s">
        <v>1078</v>
      </c>
      <c r="AA431" s="264" t="s">
        <v>1077</v>
      </c>
      <c r="AB431" s="264" t="s">
        <v>1078</v>
      </c>
      <c r="AC431" s="264" t="s">
        <v>1077</v>
      </c>
      <c r="AD431" s="264" t="s">
        <v>1078</v>
      </c>
      <c r="AE431" s="264" t="s">
        <v>1077</v>
      </c>
      <c r="AF431" s="264" t="s">
        <v>1078</v>
      </c>
      <c r="AG431" s="264" t="s">
        <v>1077</v>
      </c>
      <c r="AH431" s="264" t="s">
        <v>1078</v>
      </c>
      <c r="AI431" s="264" t="s">
        <v>1077</v>
      </c>
      <c r="AJ431" s="264" t="s">
        <v>1077</v>
      </c>
      <c r="AK431" s="264" t="s">
        <v>1077</v>
      </c>
      <c r="AL431" s="264" t="s">
        <v>1077</v>
      </c>
      <c r="AM431" s="264" t="s">
        <v>1078</v>
      </c>
      <c r="AN431" s="264" t="s">
        <v>1078</v>
      </c>
      <c r="AO431" s="264" t="s">
        <v>1077</v>
      </c>
      <c r="AP431" s="264" t="s">
        <v>1077</v>
      </c>
      <c r="AQ431" s="265"/>
      <c r="AR431" s="265"/>
      <c r="AS431" s="266"/>
      <c r="AT431" s="267" t="s">
        <v>222</v>
      </c>
      <c r="AU431" s="257" t="s">
        <v>4463</v>
      </c>
      <c r="AV431" s="253" t="s">
        <v>1080</v>
      </c>
      <c r="AW431" s="268"/>
      <c r="AX431" s="253"/>
      <c r="AY431" s="253"/>
      <c r="AZ431" s="269"/>
      <c r="BA431" s="261" t="s">
        <v>1089</v>
      </c>
      <c r="BB431" s="252"/>
      <c r="BC431" s="270"/>
      <c r="BD431" s="261" t="s">
        <v>1085</v>
      </c>
      <c r="BE431" s="260" t="s">
        <v>4464</v>
      </c>
      <c r="BF431" s="252" t="s">
        <v>2194</v>
      </c>
      <c r="BG431" s="252" t="s">
        <v>1390</v>
      </c>
      <c r="BH431" s="252" t="s">
        <v>1089</v>
      </c>
      <c r="BI431" s="252"/>
      <c r="BJ431" s="252"/>
      <c r="BK431" s="254"/>
      <c r="BL431" s="254" t="s">
        <v>1090</v>
      </c>
      <c r="BM431" s="254"/>
      <c r="BN431" s="271" t="s">
        <v>4465</v>
      </c>
      <c r="BO431" s="252"/>
      <c r="BP431" s="252"/>
      <c r="BQ431" s="270"/>
    </row>
    <row r="432" spans="1:69" s="272" customFormat="1" ht="139.19999999999999" hidden="1">
      <c r="A432" s="251" t="s">
        <v>1080</v>
      </c>
      <c r="B432" s="252" t="s">
        <v>4466</v>
      </c>
      <c r="C432" s="253" t="s">
        <v>695</v>
      </c>
      <c r="D432" s="254" t="s">
        <v>4467</v>
      </c>
      <c r="E432" s="254" t="s">
        <v>4468</v>
      </c>
      <c r="F432" s="254" t="s">
        <v>4469</v>
      </c>
      <c r="G432" s="255" t="s">
        <v>4470</v>
      </c>
      <c r="H432" s="256" t="s">
        <v>4471</v>
      </c>
      <c r="I432" s="257" t="s">
        <v>4228</v>
      </c>
      <c r="J432" s="254" t="s">
        <v>4472</v>
      </c>
      <c r="K432" s="254" t="s">
        <v>4473</v>
      </c>
      <c r="L432" s="254" t="s">
        <v>4474</v>
      </c>
      <c r="M432" s="255" t="s">
        <v>4475</v>
      </c>
      <c r="N432" s="258"/>
      <c r="O432" s="258" t="s">
        <v>1616</v>
      </c>
      <c r="P432" s="255" t="s">
        <v>4476</v>
      </c>
      <c r="Q432" s="259"/>
      <c r="R432" s="252"/>
      <c r="S432" s="261" t="s">
        <v>225</v>
      </c>
      <c r="T432" s="262" t="s">
        <v>4477</v>
      </c>
      <c r="U432" s="263" t="s">
        <v>1077</v>
      </c>
      <c r="V432" s="264" t="s">
        <v>1077</v>
      </c>
      <c r="W432" s="264" t="s">
        <v>1078</v>
      </c>
      <c r="X432" s="264" t="s">
        <v>1077</v>
      </c>
      <c r="Y432" s="264" t="s">
        <v>1078</v>
      </c>
      <c r="Z432" s="264" t="s">
        <v>1077</v>
      </c>
      <c r="AA432" s="264" t="s">
        <v>1078</v>
      </c>
      <c r="AB432" s="264" t="s">
        <v>1077</v>
      </c>
      <c r="AC432" s="264" t="s">
        <v>1078</v>
      </c>
      <c r="AD432" s="264" t="s">
        <v>1077</v>
      </c>
      <c r="AE432" s="264" t="s">
        <v>1078</v>
      </c>
      <c r="AF432" s="264" t="s">
        <v>1077</v>
      </c>
      <c r="AG432" s="264" t="s">
        <v>1078</v>
      </c>
      <c r="AH432" s="264" t="s">
        <v>1077</v>
      </c>
      <c r="AI432" s="264" t="s">
        <v>1078</v>
      </c>
      <c r="AJ432" s="264" t="s">
        <v>1077</v>
      </c>
      <c r="AK432" s="264" t="s">
        <v>1077</v>
      </c>
      <c r="AL432" s="264" t="s">
        <v>1077</v>
      </c>
      <c r="AM432" s="264" t="s">
        <v>1077</v>
      </c>
      <c r="AN432" s="264" t="s">
        <v>1077</v>
      </c>
      <c r="AO432" s="264" t="s">
        <v>1077</v>
      </c>
      <c r="AP432" s="264" t="s">
        <v>1077</v>
      </c>
      <c r="AQ432" s="265"/>
      <c r="AR432" s="265"/>
      <c r="AS432" s="266"/>
      <c r="AT432" s="267" t="s">
        <v>254</v>
      </c>
      <c r="AU432" s="257"/>
      <c r="AV432" s="253"/>
      <c r="AW432" s="268"/>
      <c r="AX432" s="253" t="s">
        <v>4478</v>
      </c>
      <c r="AY432" s="253" t="s">
        <v>1080</v>
      </c>
      <c r="AZ432" s="269"/>
      <c r="BA432" s="261" t="s">
        <v>3039</v>
      </c>
      <c r="BB432" s="252" t="s">
        <v>4479</v>
      </c>
      <c r="BC432" s="270" t="s">
        <v>4480</v>
      </c>
      <c r="BD432" s="261" t="s">
        <v>1126</v>
      </c>
      <c r="BE432" s="260" t="s">
        <v>4481</v>
      </c>
      <c r="BF432" s="252"/>
      <c r="BG432" s="252" t="s">
        <v>1390</v>
      </c>
      <c r="BH432" s="252" t="s">
        <v>1089</v>
      </c>
      <c r="BI432" s="252"/>
      <c r="BJ432" s="252"/>
      <c r="BK432" s="254"/>
      <c r="BL432" s="254" t="s">
        <v>1119</v>
      </c>
      <c r="BM432" s="254"/>
      <c r="BN432" s="271" t="s">
        <v>1155</v>
      </c>
      <c r="BO432" s="252"/>
      <c r="BP432" s="252"/>
      <c r="BQ432" s="270"/>
    </row>
    <row r="433" spans="1:69" s="272" customFormat="1" ht="104.4" hidden="1">
      <c r="A433" s="251" t="s">
        <v>1080</v>
      </c>
      <c r="B433" s="252" t="s">
        <v>4482</v>
      </c>
      <c r="C433" s="253" t="s">
        <v>695</v>
      </c>
      <c r="D433" s="254" t="s">
        <v>4467</v>
      </c>
      <c r="E433" s="254" t="s">
        <v>4468</v>
      </c>
      <c r="F433" s="254" t="s">
        <v>4483</v>
      </c>
      <c r="G433" s="255" t="s">
        <v>4484</v>
      </c>
      <c r="H433" s="256" t="s">
        <v>4471</v>
      </c>
      <c r="I433" s="257" t="s">
        <v>4228</v>
      </c>
      <c r="J433" s="254" t="s">
        <v>4472</v>
      </c>
      <c r="K433" s="254" t="s">
        <v>4473</v>
      </c>
      <c r="L433" s="254" t="s">
        <v>4485</v>
      </c>
      <c r="M433" s="255" t="s">
        <v>4486</v>
      </c>
      <c r="N433" s="258"/>
      <c r="O433" s="258" t="s">
        <v>1616</v>
      </c>
      <c r="P433" s="255" t="s">
        <v>4487</v>
      </c>
      <c r="Q433" s="259"/>
      <c r="R433" s="252"/>
      <c r="S433" s="261" t="s">
        <v>225</v>
      </c>
      <c r="T433" s="262" t="s">
        <v>4477</v>
      </c>
      <c r="U433" s="263" t="s">
        <v>1077</v>
      </c>
      <c r="V433" s="264" t="s">
        <v>1077</v>
      </c>
      <c r="W433" s="264" t="s">
        <v>1078</v>
      </c>
      <c r="X433" s="264" t="s">
        <v>1077</v>
      </c>
      <c r="Y433" s="264" t="s">
        <v>1078</v>
      </c>
      <c r="Z433" s="264" t="s">
        <v>1077</v>
      </c>
      <c r="AA433" s="264" t="s">
        <v>1078</v>
      </c>
      <c r="AB433" s="264" t="s">
        <v>1077</v>
      </c>
      <c r="AC433" s="264" t="s">
        <v>1078</v>
      </c>
      <c r="AD433" s="264" t="s">
        <v>1077</v>
      </c>
      <c r="AE433" s="264" t="s">
        <v>1078</v>
      </c>
      <c r="AF433" s="264" t="s">
        <v>1077</v>
      </c>
      <c r="AG433" s="264" t="s">
        <v>1078</v>
      </c>
      <c r="AH433" s="264" t="s">
        <v>1077</v>
      </c>
      <c r="AI433" s="264" t="s">
        <v>1078</v>
      </c>
      <c r="AJ433" s="264" t="s">
        <v>1077</v>
      </c>
      <c r="AK433" s="264" t="s">
        <v>1077</v>
      </c>
      <c r="AL433" s="264" t="s">
        <v>1077</v>
      </c>
      <c r="AM433" s="264" t="s">
        <v>1077</v>
      </c>
      <c r="AN433" s="264" t="s">
        <v>1077</v>
      </c>
      <c r="AO433" s="264" t="s">
        <v>1077</v>
      </c>
      <c r="AP433" s="264" t="s">
        <v>1077</v>
      </c>
      <c r="AQ433" s="265"/>
      <c r="AR433" s="265"/>
      <c r="AS433" s="266"/>
      <c r="AT433" s="267" t="s">
        <v>254</v>
      </c>
      <c r="AU433" s="257"/>
      <c r="AV433" s="253"/>
      <c r="AW433" s="268"/>
      <c r="AX433" s="253" t="s">
        <v>4478</v>
      </c>
      <c r="AY433" s="253" t="s">
        <v>1080</v>
      </c>
      <c r="AZ433" s="269"/>
      <c r="BA433" s="261" t="s">
        <v>3039</v>
      </c>
      <c r="BB433" s="252" t="s">
        <v>4479</v>
      </c>
      <c r="BC433" s="270" t="s">
        <v>4480</v>
      </c>
      <c r="BD433" s="261" t="s">
        <v>1126</v>
      </c>
      <c r="BE433" s="260" t="s">
        <v>4481</v>
      </c>
      <c r="BF433" s="252"/>
      <c r="BG433" s="252" t="s">
        <v>1390</v>
      </c>
      <c r="BH433" s="252" t="s">
        <v>1089</v>
      </c>
      <c r="BI433" s="252"/>
      <c r="BJ433" s="252"/>
      <c r="BK433" s="254"/>
      <c r="BL433" s="254" t="s">
        <v>1119</v>
      </c>
      <c r="BM433" s="254"/>
      <c r="BN433" s="271" t="s">
        <v>1155</v>
      </c>
      <c r="BO433" s="252"/>
      <c r="BP433" s="252"/>
      <c r="BQ433" s="270"/>
    </row>
    <row r="434" spans="1:69" s="272" customFormat="1" ht="174" hidden="1">
      <c r="A434" s="251" t="s">
        <v>1080</v>
      </c>
      <c r="B434" s="252" t="s">
        <v>4488</v>
      </c>
      <c r="C434" s="253" t="s">
        <v>695</v>
      </c>
      <c r="D434" s="254" t="s">
        <v>4467</v>
      </c>
      <c r="E434" s="254" t="s">
        <v>4468</v>
      </c>
      <c r="F434" s="254" t="s">
        <v>4489</v>
      </c>
      <c r="G434" s="255" t="s">
        <v>4490</v>
      </c>
      <c r="H434" s="256" t="s">
        <v>4471</v>
      </c>
      <c r="I434" s="257" t="s">
        <v>4228</v>
      </c>
      <c r="J434" s="254" t="s">
        <v>4472</v>
      </c>
      <c r="K434" s="254" t="s">
        <v>4473</v>
      </c>
      <c r="L434" s="254" t="s">
        <v>4491</v>
      </c>
      <c r="M434" s="255" t="s">
        <v>4492</v>
      </c>
      <c r="N434" s="258"/>
      <c r="O434" s="258" t="s">
        <v>1616</v>
      </c>
      <c r="P434" s="255" t="s">
        <v>4493</v>
      </c>
      <c r="Q434" s="259"/>
      <c r="R434" s="252"/>
      <c r="S434" s="261" t="s">
        <v>225</v>
      </c>
      <c r="T434" s="262" t="s">
        <v>4477</v>
      </c>
      <c r="U434" s="263" t="s">
        <v>1077</v>
      </c>
      <c r="V434" s="264" t="s">
        <v>1077</v>
      </c>
      <c r="W434" s="264" t="s">
        <v>1078</v>
      </c>
      <c r="X434" s="264" t="s">
        <v>1077</v>
      </c>
      <c r="Y434" s="264" t="s">
        <v>1078</v>
      </c>
      <c r="Z434" s="264" t="s">
        <v>1077</v>
      </c>
      <c r="AA434" s="264" t="s">
        <v>1078</v>
      </c>
      <c r="AB434" s="264" t="s">
        <v>1077</v>
      </c>
      <c r="AC434" s="264" t="s">
        <v>1078</v>
      </c>
      <c r="AD434" s="264" t="s">
        <v>1077</v>
      </c>
      <c r="AE434" s="264" t="s">
        <v>1078</v>
      </c>
      <c r="AF434" s="264" t="s">
        <v>1077</v>
      </c>
      <c r="AG434" s="264" t="s">
        <v>1078</v>
      </c>
      <c r="AH434" s="264" t="s">
        <v>1077</v>
      </c>
      <c r="AI434" s="264" t="s">
        <v>1078</v>
      </c>
      <c r="AJ434" s="264" t="s">
        <v>1077</v>
      </c>
      <c r="AK434" s="264" t="s">
        <v>1077</v>
      </c>
      <c r="AL434" s="264" t="s">
        <v>1077</v>
      </c>
      <c r="AM434" s="264" t="s">
        <v>1077</v>
      </c>
      <c r="AN434" s="264" t="s">
        <v>1077</v>
      </c>
      <c r="AO434" s="264" t="s">
        <v>1077</v>
      </c>
      <c r="AP434" s="264" t="s">
        <v>1077</v>
      </c>
      <c r="AQ434" s="265"/>
      <c r="AR434" s="265"/>
      <c r="AS434" s="266"/>
      <c r="AT434" s="267" t="s">
        <v>254</v>
      </c>
      <c r="AU434" s="257"/>
      <c r="AV434" s="253"/>
      <c r="AW434" s="268"/>
      <c r="AX434" s="253" t="s">
        <v>4478</v>
      </c>
      <c r="AY434" s="253" t="s">
        <v>1080</v>
      </c>
      <c r="AZ434" s="269"/>
      <c r="BA434" s="261" t="s">
        <v>3039</v>
      </c>
      <c r="BB434" s="252" t="s">
        <v>4479</v>
      </c>
      <c r="BC434" s="270" t="s">
        <v>4480</v>
      </c>
      <c r="BD434" s="261" t="s">
        <v>1126</v>
      </c>
      <c r="BE434" s="260" t="s">
        <v>4481</v>
      </c>
      <c r="BF434" s="252"/>
      <c r="BG434" s="252" t="s">
        <v>1390</v>
      </c>
      <c r="BH434" s="252" t="s">
        <v>1089</v>
      </c>
      <c r="BI434" s="252"/>
      <c r="BJ434" s="252"/>
      <c r="BK434" s="254"/>
      <c r="BL434" s="254" t="s">
        <v>1119</v>
      </c>
      <c r="BM434" s="254"/>
      <c r="BN434" s="271" t="s">
        <v>1155</v>
      </c>
      <c r="BO434" s="252"/>
      <c r="BP434" s="252"/>
      <c r="BQ434" s="270"/>
    </row>
    <row r="435" spans="1:69" s="272" customFormat="1" ht="104.4" hidden="1">
      <c r="A435" s="251" t="s">
        <v>1080</v>
      </c>
      <c r="B435" s="252" t="s">
        <v>4494</v>
      </c>
      <c r="C435" s="253" t="s">
        <v>695</v>
      </c>
      <c r="D435" s="254" t="s">
        <v>4467</v>
      </c>
      <c r="E435" s="254" t="s">
        <v>4495</v>
      </c>
      <c r="F435" s="254" t="s">
        <v>4496</v>
      </c>
      <c r="G435" s="255" t="s">
        <v>4497</v>
      </c>
      <c r="H435" s="256" t="s">
        <v>4471</v>
      </c>
      <c r="I435" s="257" t="s">
        <v>4228</v>
      </c>
      <c r="J435" s="254" t="s">
        <v>4472</v>
      </c>
      <c r="K435" s="254" t="s">
        <v>4498</v>
      </c>
      <c r="L435" s="254" t="s">
        <v>4499</v>
      </c>
      <c r="M435" s="255" t="s">
        <v>4500</v>
      </c>
      <c r="N435" s="258"/>
      <c r="O435" s="258" t="s">
        <v>1616</v>
      </c>
      <c r="P435" s="255" t="s">
        <v>4501</v>
      </c>
      <c r="Q435" s="259"/>
      <c r="R435" s="252"/>
      <c r="S435" s="261" t="s">
        <v>225</v>
      </c>
      <c r="T435" s="262" t="s">
        <v>4477</v>
      </c>
      <c r="U435" s="263" t="s">
        <v>1077</v>
      </c>
      <c r="V435" s="264" t="s">
        <v>1077</v>
      </c>
      <c r="W435" s="264" t="s">
        <v>1078</v>
      </c>
      <c r="X435" s="264" t="s">
        <v>1077</v>
      </c>
      <c r="Y435" s="264" t="s">
        <v>1078</v>
      </c>
      <c r="Z435" s="264" t="s">
        <v>1077</v>
      </c>
      <c r="AA435" s="264" t="s">
        <v>1078</v>
      </c>
      <c r="AB435" s="264" t="s">
        <v>1077</v>
      </c>
      <c r="AC435" s="264" t="s">
        <v>1078</v>
      </c>
      <c r="AD435" s="264" t="s">
        <v>1077</v>
      </c>
      <c r="AE435" s="264" t="s">
        <v>1078</v>
      </c>
      <c r="AF435" s="264" t="s">
        <v>1077</v>
      </c>
      <c r="AG435" s="264" t="s">
        <v>1078</v>
      </c>
      <c r="AH435" s="264" t="s">
        <v>1077</v>
      </c>
      <c r="AI435" s="264" t="s">
        <v>1078</v>
      </c>
      <c r="AJ435" s="264" t="s">
        <v>1077</v>
      </c>
      <c r="AK435" s="264" t="s">
        <v>1077</v>
      </c>
      <c r="AL435" s="264" t="s">
        <v>1077</v>
      </c>
      <c r="AM435" s="264" t="s">
        <v>1077</v>
      </c>
      <c r="AN435" s="264" t="s">
        <v>1077</v>
      </c>
      <c r="AO435" s="264" t="s">
        <v>1077</v>
      </c>
      <c r="AP435" s="264" t="s">
        <v>1077</v>
      </c>
      <c r="AQ435" s="265"/>
      <c r="AR435" s="265"/>
      <c r="AS435" s="266"/>
      <c r="AT435" s="267" t="s">
        <v>254</v>
      </c>
      <c r="AU435" s="257"/>
      <c r="AV435" s="253"/>
      <c r="AW435" s="268"/>
      <c r="AX435" s="253" t="s">
        <v>4478</v>
      </c>
      <c r="AY435" s="253" t="s">
        <v>1080</v>
      </c>
      <c r="AZ435" s="269"/>
      <c r="BA435" s="261" t="s">
        <v>3039</v>
      </c>
      <c r="BB435" s="252" t="s">
        <v>4479</v>
      </c>
      <c r="BC435" s="270" t="s">
        <v>4480</v>
      </c>
      <c r="BD435" s="261" t="s">
        <v>1126</v>
      </c>
      <c r="BE435" s="260" t="s">
        <v>4481</v>
      </c>
      <c r="BF435" s="252"/>
      <c r="BG435" s="252" t="s">
        <v>1390</v>
      </c>
      <c r="BH435" s="252" t="s">
        <v>1089</v>
      </c>
      <c r="BI435" s="252"/>
      <c r="BJ435" s="252"/>
      <c r="BK435" s="254"/>
      <c r="BL435" s="254" t="s">
        <v>1119</v>
      </c>
      <c r="BM435" s="254"/>
      <c r="BN435" s="271" t="s">
        <v>1155</v>
      </c>
      <c r="BO435" s="252"/>
      <c r="BP435" s="252"/>
      <c r="BQ435" s="270"/>
    </row>
    <row r="436" spans="1:69" s="272" customFormat="1" ht="243.6" hidden="1">
      <c r="A436" s="251" t="s">
        <v>1080</v>
      </c>
      <c r="B436" s="252" t="s">
        <v>4502</v>
      </c>
      <c r="C436" s="253" t="s">
        <v>695</v>
      </c>
      <c r="D436" s="254" t="s">
        <v>4467</v>
      </c>
      <c r="E436" s="254" t="s">
        <v>4495</v>
      </c>
      <c r="F436" s="254" t="s">
        <v>4503</v>
      </c>
      <c r="G436" s="255" t="s">
        <v>4504</v>
      </c>
      <c r="H436" s="256" t="s">
        <v>4471</v>
      </c>
      <c r="I436" s="257" t="s">
        <v>4228</v>
      </c>
      <c r="J436" s="254" t="s">
        <v>4472</v>
      </c>
      <c r="K436" s="254" t="s">
        <v>4498</v>
      </c>
      <c r="L436" s="254" t="s">
        <v>4505</v>
      </c>
      <c r="M436" s="255" t="s">
        <v>4506</v>
      </c>
      <c r="N436" s="258"/>
      <c r="O436" s="258" t="s">
        <v>1616</v>
      </c>
      <c r="P436" s="255" t="s">
        <v>4507</v>
      </c>
      <c r="Q436" s="259"/>
      <c r="R436" s="252"/>
      <c r="S436" s="261" t="s">
        <v>225</v>
      </c>
      <c r="T436" s="262" t="s">
        <v>4477</v>
      </c>
      <c r="U436" s="263" t="s">
        <v>1077</v>
      </c>
      <c r="V436" s="264" t="s">
        <v>1077</v>
      </c>
      <c r="W436" s="264" t="s">
        <v>1078</v>
      </c>
      <c r="X436" s="264" t="s">
        <v>1077</v>
      </c>
      <c r="Y436" s="264" t="s">
        <v>1078</v>
      </c>
      <c r="Z436" s="264" t="s">
        <v>1077</v>
      </c>
      <c r="AA436" s="264" t="s">
        <v>1078</v>
      </c>
      <c r="AB436" s="264" t="s">
        <v>1077</v>
      </c>
      <c r="AC436" s="264" t="s">
        <v>1078</v>
      </c>
      <c r="AD436" s="264" t="s">
        <v>1077</v>
      </c>
      <c r="AE436" s="264" t="s">
        <v>1078</v>
      </c>
      <c r="AF436" s="264" t="s">
        <v>1077</v>
      </c>
      <c r="AG436" s="264" t="s">
        <v>1078</v>
      </c>
      <c r="AH436" s="264" t="s">
        <v>1077</v>
      </c>
      <c r="AI436" s="264" t="s">
        <v>1078</v>
      </c>
      <c r="AJ436" s="264" t="s">
        <v>1077</v>
      </c>
      <c r="AK436" s="264" t="s">
        <v>1077</v>
      </c>
      <c r="AL436" s="264" t="s">
        <v>1077</v>
      </c>
      <c r="AM436" s="264" t="s">
        <v>1077</v>
      </c>
      <c r="AN436" s="264" t="s">
        <v>1077</v>
      </c>
      <c r="AO436" s="264" t="s">
        <v>1077</v>
      </c>
      <c r="AP436" s="264" t="s">
        <v>1077</v>
      </c>
      <c r="AQ436" s="265"/>
      <c r="AR436" s="265"/>
      <c r="AS436" s="266"/>
      <c r="AT436" s="267" t="s">
        <v>254</v>
      </c>
      <c r="AU436" s="257"/>
      <c r="AV436" s="253"/>
      <c r="AW436" s="268"/>
      <c r="AX436" s="253" t="s">
        <v>4478</v>
      </c>
      <c r="AY436" s="253" t="s">
        <v>1080</v>
      </c>
      <c r="AZ436" s="269"/>
      <c r="BA436" s="261" t="s">
        <v>3039</v>
      </c>
      <c r="BB436" s="252" t="s">
        <v>4479</v>
      </c>
      <c r="BC436" s="270" t="s">
        <v>4480</v>
      </c>
      <c r="BD436" s="261" t="s">
        <v>1126</v>
      </c>
      <c r="BE436" s="260" t="s">
        <v>4481</v>
      </c>
      <c r="BF436" s="252"/>
      <c r="BG436" s="252" t="s">
        <v>1390</v>
      </c>
      <c r="BH436" s="252" t="s">
        <v>1089</v>
      </c>
      <c r="BI436" s="252"/>
      <c r="BJ436" s="252"/>
      <c r="BK436" s="254"/>
      <c r="BL436" s="254" t="s">
        <v>1119</v>
      </c>
      <c r="BM436" s="254"/>
      <c r="BN436" s="271" t="s">
        <v>1155</v>
      </c>
      <c r="BO436" s="252"/>
      <c r="BP436" s="252"/>
      <c r="BQ436" s="270"/>
    </row>
    <row r="437" spans="1:69" s="272" customFormat="1" ht="191.4" hidden="1">
      <c r="A437" s="251" t="s">
        <v>1080</v>
      </c>
      <c r="B437" s="252" t="s">
        <v>4508</v>
      </c>
      <c r="C437" s="253" t="s">
        <v>695</v>
      </c>
      <c r="D437" s="254" t="s">
        <v>4467</v>
      </c>
      <c r="E437" s="254" t="s">
        <v>4495</v>
      </c>
      <c r="F437" s="254" t="s">
        <v>4509</v>
      </c>
      <c r="G437" s="255" t="s">
        <v>4510</v>
      </c>
      <c r="H437" s="256" t="s">
        <v>4471</v>
      </c>
      <c r="I437" s="257" t="s">
        <v>4228</v>
      </c>
      <c r="J437" s="254" t="s">
        <v>4472</v>
      </c>
      <c r="K437" s="254" t="s">
        <v>4498</v>
      </c>
      <c r="L437" s="254" t="s">
        <v>4511</v>
      </c>
      <c r="M437" s="255" t="s">
        <v>4512</v>
      </c>
      <c r="N437" s="258"/>
      <c r="O437" s="258" t="s">
        <v>1616</v>
      </c>
      <c r="P437" s="255" t="s">
        <v>4513</v>
      </c>
      <c r="Q437" s="259"/>
      <c r="R437" s="252"/>
      <c r="S437" s="261" t="s">
        <v>225</v>
      </c>
      <c r="T437" s="262" t="s">
        <v>4477</v>
      </c>
      <c r="U437" s="263" t="s">
        <v>1077</v>
      </c>
      <c r="V437" s="264" t="s">
        <v>1077</v>
      </c>
      <c r="W437" s="264" t="s">
        <v>1078</v>
      </c>
      <c r="X437" s="264" t="s">
        <v>1077</v>
      </c>
      <c r="Y437" s="264" t="s">
        <v>1078</v>
      </c>
      <c r="Z437" s="264" t="s">
        <v>1077</v>
      </c>
      <c r="AA437" s="264" t="s">
        <v>1078</v>
      </c>
      <c r="AB437" s="264" t="s">
        <v>1077</v>
      </c>
      <c r="AC437" s="264" t="s">
        <v>1078</v>
      </c>
      <c r="AD437" s="264" t="s">
        <v>1077</v>
      </c>
      <c r="AE437" s="264" t="s">
        <v>1078</v>
      </c>
      <c r="AF437" s="264" t="s">
        <v>1077</v>
      </c>
      <c r="AG437" s="264" t="s">
        <v>1078</v>
      </c>
      <c r="AH437" s="264" t="s">
        <v>1077</v>
      </c>
      <c r="AI437" s="264" t="s">
        <v>1078</v>
      </c>
      <c r="AJ437" s="264" t="s">
        <v>1077</v>
      </c>
      <c r="AK437" s="264" t="s">
        <v>1077</v>
      </c>
      <c r="AL437" s="264" t="s">
        <v>1077</v>
      </c>
      <c r="AM437" s="264" t="s">
        <v>1077</v>
      </c>
      <c r="AN437" s="264" t="s">
        <v>1077</v>
      </c>
      <c r="AO437" s="264" t="s">
        <v>1077</v>
      </c>
      <c r="AP437" s="264" t="s">
        <v>1077</v>
      </c>
      <c r="AQ437" s="265"/>
      <c r="AR437" s="265"/>
      <c r="AS437" s="266"/>
      <c r="AT437" s="267" t="s">
        <v>254</v>
      </c>
      <c r="AU437" s="257"/>
      <c r="AV437" s="253"/>
      <c r="AW437" s="268"/>
      <c r="AX437" s="253" t="s">
        <v>4478</v>
      </c>
      <c r="AY437" s="253" t="s">
        <v>1080</v>
      </c>
      <c r="AZ437" s="269"/>
      <c r="BA437" s="261" t="s">
        <v>3039</v>
      </c>
      <c r="BB437" s="252" t="s">
        <v>4479</v>
      </c>
      <c r="BC437" s="270" t="s">
        <v>4480</v>
      </c>
      <c r="BD437" s="261" t="s">
        <v>1126</v>
      </c>
      <c r="BE437" s="260" t="s">
        <v>4481</v>
      </c>
      <c r="BF437" s="252"/>
      <c r="BG437" s="252" t="s">
        <v>1390</v>
      </c>
      <c r="BH437" s="252" t="s">
        <v>1089</v>
      </c>
      <c r="BI437" s="252"/>
      <c r="BJ437" s="252"/>
      <c r="BK437" s="254"/>
      <c r="BL437" s="254" t="s">
        <v>1119</v>
      </c>
      <c r="BM437" s="254"/>
      <c r="BN437" s="271" t="s">
        <v>1155</v>
      </c>
      <c r="BO437" s="252"/>
      <c r="BP437" s="252"/>
      <c r="BQ437" s="270"/>
    </row>
    <row r="438" spans="1:69" s="272" customFormat="1" ht="87" hidden="1">
      <c r="A438" s="251" t="s">
        <v>1080</v>
      </c>
      <c r="B438" s="252" t="s">
        <v>4514</v>
      </c>
      <c r="C438" s="253" t="s">
        <v>695</v>
      </c>
      <c r="D438" s="254" t="s">
        <v>4467</v>
      </c>
      <c r="E438" s="254" t="s">
        <v>4495</v>
      </c>
      <c r="F438" s="254" t="s">
        <v>4515</v>
      </c>
      <c r="G438" s="255" t="s">
        <v>4516</v>
      </c>
      <c r="H438" s="256" t="s">
        <v>4471</v>
      </c>
      <c r="I438" s="257" t="s">
        <v>4228</v>
      </c>
      <c r="J438" s="254" t="s">
        <v>4472</v>
      </c>
      <c r="K438" s="254" t="s">
        <v>4498</v>
      </c>
      <c r="L438" s="254" t="s">
        <v>4517</v>
      </c>
      <c r="M438" s="255" t="s">
        <v>4518</v>
      </c>
      <c r="N438" s="258"/>
      <c r="O438" s="258" t="s">
        <v>1616</v>
      </c>
      <c r="P438" s="255" t="s">
        <v>4519</v>
      </c>
      <c r="Q438" s="259"/>
      <c r="R438" s="252"/>
      <c r="S438" s="261" t="s">
        <v>225</v>
      </c>
      <c r="T438" s="262" t="s">
        <v>4477</v>
      </c>
      <c r="U438" s="263" t="s">
        <v>1077</v>
      </c>
      <c r="V438" s="264" t="s">
        <v>1077</v>
      </c>
      <c r="W438" s="264" t="s">
        <v>1078</v>
      </c>
      <c r="X438" s="264" t="s">
        <v>1077</v>
      </c>
      <c r="Y438" s="264" t="s">
        <v>1078</v>
      </c>
      <c r="Z438" s="264" t="s">
        <v>1077</v>
      </c>
      <c r="AA438" s="264" t="s">
        <v>1078</v>
      </c>
      <c r="AB438" s="264" t="s">
        <v>1077</v>
      </c>
      <c r="AC438" s="264" t="s">
        <v>1078</v>
      </c>
      <c r="AD438" s="264" t="s">
        <v>1077</v>
      </c>
      <c r="AE438" s="264" t="s">
        <v>1078</v>
      </c>
      <c r="AF438" s="264" t="s">
        <v>1077</v>
      </c>
      <c r="AG438" s="264" t="s">
        <v>1078</v>
      </c>
      <c r="AH438" s="264" t="s">
        <v>1077</v>
      </c>
      <c r="AI438" s="264" t="s">
        <v>1078</v>
      </c>
      <c r="AJ438" s="264" t="s">
        <v>1077</v>
      </c>
      <c r="AK438" s="264" t="s">
        <v>1077</v>
      </c>
      <c r="AL438" s="264" t="s">
        <v>1077</v>
      </c>
      <c r="AM438" s="264" t="s">
        <v>1077</v>
      </c>
      <c r="AN438" s="264" t="s">
        <v>1077</v>
      </c>
      <c r="AO438" s="264" t="s">
        <v>1077</v>
      </c>
      <c r="AP438" s="264" t="s">
        <v>1077</v>
      </c>
      <c r="AQ438" s="265"/>
      <c r="AR438" s="265"/>
      <c r="AS438" s="266"/>
      <c r="AT438" s="267" t="s">
        <v>254</v>
      </c>
      <c r="AU438" s="257"/>
      <c r="AV438" s="253"/>
      <c r="AW438" s="268"/>
      <c r="AX438" s="253" t="s">
        <v>4478</v>
      </c>
      <c r="AY438" s="253" t="s">
        <v>1080</v>
      </c>
      <c r="AZ438" s="269"/>
      <c r="BA438" s="261" t="s">
        <v>3039</v>
      </c>
      <c r="BB438" s="252" t="s">
        <v>4479</v>
      </c>
      <c r="BC438" s="270" t="s">
        <v>4480</v>
      </c>
      <c r="BD438" s="261" t="s">
        <v>1126</v>
      </c>
      <c r="BE438" s="260" t="s">
        <v>4481</v>
      </c>
      <c r="BF438" s="252"/>
      <c r="BG438" s="252" t="s">
        <v>1390</v>
      </c>
      <c r="BH438" s="252" t="s">
        <v>1089</v>
      </c>
      <c r="BI438" s="252"/>
      <c r="BJ438" s="252"/>
      <c r="BK438" s="254"/>
      <c r="BL438" s="254" t="s">
        <v>1119</v>
      </c>
      <c r="BM438" s="254"/>
      <c r="BN438" s="271" t="s">
        <v>1155</v>
      </c>
      <c r="BO438" s="252"/>
      <c r="BP438" s="252"/>
      <c r="BQ438" s="270"/>
    </row>
    <row r="439" spans="1:69" s="272" customFormat="1" ht="243.6" hidden="1">
      <c r="A439" s="251" t="s">
        <v>1080</v>
      </c>
      <c r="B439" s="252" t="s">
        <v>4520</v>
      </c>
      <c r="C439" s="253" t="s">
        <v>695</v>
      </c>
      <c r="D439" s="254" t="s">
        <v>4467</v>
      </c>
      <c r="E439" s="254" t="s">
        <v>4495</v>
      </c>
      <c r="F439" s="254" t="s">
        <v>4521</v>
      </c>
      <c r="G439" s="255" t="s">
        <v>4522</v>
      </c>
      <c r="H439" s="256" t="s">
        <v>4471</v>
      </c>
      <c r="I439" s="257" t="s">
        <v>4228</v>
      </c>
      <c r="J439" s="254" t="s">
        <v>4472</v>
      </c>
      <c r="K439" s="254" t="s">
        <v>4498</v>
      </c>
      <c r="L439" s="254" t="s">
        <v>4523</v>
      </c>
      <c r="M439" s="255" t="s">
        <v>4524</v>
      </c>
      <c r="N439" s="258"/>
      <c r="O439" s="258" t="s">
        <v>1616</v>
      </c>
      <c r="P439" s="255" t="s">
        <v>4525</v>
      </c>
      <c r="Q439" s="259"/>
      <c r="R439" s="252"/>
      <c r="S439" s="261" t="s">
        <v>225</v>
      </c>
      <c r="T439" s="262" t="s">
        <v>4477</v>
      </c>
      <c r="U439" s="263" t="s">
        <v>1077</v>
      </c>
      <c r="V439" s="264" t="s">
        <v>1077</v>
      </c>
      <c r="W439" s="264" t="s">
        <v>1078</v>
      </c>
      <c r="X439" s="264" t="s">
        <v>1077</v>
      </c>
      <c r="Y439" s="264" t="s">
        <v>1078</v>
      </c>
      <c r="Z439" s="264" t="s">
        <v>1077</v>
      </c>
      <c r="AA439" s="264" t="s">
        <v>1078</v>
      </c>
      <c r="AB439" s="264" t="s">
        <v>1077</v>
      </c>
      <c r="AC439" s="264" t="s">
        <v>1078</v>
      </c>
      <c r="AD439" s="264" t="s">
        <v>1077</v>
      </c>
      <c r="AE439" s="264" t="s">
        <v>1078</v>
      </c>
      <c r="AF439" s="264" t="s">
        <v>1077</v>
      </c>
      <c r="AG439" s="264" t="s">
        <v>1078</v>
      </c>
      <c r="AH439" s="264" t="s">
        <v>1077</v>
      </c>
      <c r="AI439" s="264" t="s">
        <v>1078</v>
      </c>
      <c r="AJ439" s="264" t="s">
        <v>1077</v>
      </c>
      <c r="AK439" s="264" t="s">
        <v>1077</v>
      </c>
      <c r="AL439" s="264" t="s">
        <v>1077</v>
      </c>
      <c r="AM439" s="264" t="s">
        <v>1077</v>
      </c>
      <c r="AN439" s="264" t="s">
        <v>1077</v>
      </c>
      <c r="AO439" s="264" t="s">
        <v>1077</v>
      </c>
      <c r="AP439" s="264" t="s">
        <v>1077</v>
      </c>
      <c r="AQ439" s="265"/>
      <c r="AR439" s="265"/>
      <c r="AS439" s="266"/>
      <c r="AT439" s="267" t="s">
        <v>254</v>
      </c>
      <c r="AU439" s="257"/>
      <c r="AV439" s="253"/>
      <c r="AW439" s="268"/>
      <c r="AX439" s="253" t="s">
        <v>4478</v>
      </c>
      <c r="AY439" s="253" t="s">
        <v>1080</v>
      </c>
      <c r="AZ439" s="269"/>
      <c r="BA439" s="261" t="s">
        <v>3039</v>
      </c>
      <c r="BB439" s="252" t="s">
        <v>4479</v>
      </c>
      <c r="BC439" s="270" t="s">
        <v>4480</v>
      </c>
      <c r="BD439" s="261" t="s">
        <v>1126</v>
      </c>
      <c r="BE439" s="260" t="s">
        <v>4481</v>
      </c>
      <c r="BF439" s="252"/>
      <c r="BG439" s="252" t="s">
        <v>1390</v>
      </c>
      <c r="BH439" s="252" t="s">
        <v>1089</v>
      </c>
      <c r="BI439" s="252"/>
      <c r="BJ439" s="252"/>
      <c r="BK439" s="254"/>
      <c r="BL439" s="254" t="s">
        <v>1119</v>
      </c>
      <c r="BM439" s="254"/>
      <c r="BN439" s="271" t="s">
        <v>1155</v>
      </c>
      <c r="BO439" s="252"/>
      <c r="BP439" s="252"/>
      <c r="BQ439" s="270"/>
    </row>
    <row r="440" spans="1:69" s="272" customFormat="1" ht="87" hidden="1">
      <c r="A440" s="251" t="s">
        <v>1080</v>
      </c>
      <c r="B440" s="252" t="s">
        <v>4526</v>
      </c>
      <c r="C440" s="253" t="s">
        <v>695</v>
      </c>
      <c r="D440" s="254" t="s">
        <v>4467</v>
      </c>
      <c r="E440" s="254" t="s">
        <v>4495</v>
      </c>
      <c r="F440" s="254" t="s">
        <v>4527</v>
      </c>
      <c r="G440" s="255" t="s">
        <v>4528</v>
      </c>
      <c r="H440" s="256" t="s">
        <v>4471</v>
      </c>
      <c r="I440" s="257" t="s">
        <v>4228</v>
      </c>
      <c r="J440" s="254" t="s">
        <v>4472</v>
      </c>
      <c r="K440" s="254" t="s">
        <v>4498</v>
      </c>
      <c r="L440" s="254" t="s">
        <v>4529</v>
      </c>
      <c r="M440" s="255" t="s">
        <v>4530</v>
      </c>
      <c r="N440" s="258"/>
      <c r="O440" s="258" t="s">
        <v>1616</v>
      </c>
      <c r="P440" s="255" t="s">
        <v>4531</v>
      </c>
      <c r="Q440" s="259"/>
      <c r="R440" s="252"/>
      <c r="S440" s="261" t="s">
        <v>225</v>
      </c>
      <c r="T440" s="262" t="s">
        <v>4477</v>
      </c>
      <c r="U440" s="263" t="s">
        <v>1077</v>
      </c>
      <c r="V440" s="264" t="s">
        <v>1077</v>
      </c>
      <c r="W440" s="264" t="s">
        <v>1078</v>
      </c>
      <c r="X440" s="264" t="s">
        <v>1077</v>
      </c>
      <c r="Y440" s="264" t="s">
        <v>1078</v>
      </c>
      <c r="Z440" s="264" t="s">
        <v>1077</v>
      </c>
      <c r="AA440" s="264" t="s">
        <v>1078</v>
      </c>
      <c r="AB440" s="264" t="s">
        <v>1077</v>
      </c>
      <c r="AC440" s="264" t="s">
        <v>1078</v>
      </c>
      <c r="AD440" s="264" t="s">
        <v>1077</v>
      </c>
      <c r="AE440" s="264" t="s">
        <v>1078</v>
      </c>
      <c r="AF440" s="264" t="s">
        <v>1077</v>
      </c>
      <c r="AG440" s="264" t="s">
        <v>1078</v>
      </c>
      <c r="AH440" s="264" t="s">
        <v>1077</v>
      </c>
      <c r="AI440" s="264" t="s">
        <v>1078</v>
      </c>
      <c r="AJ440" s="264" t="s">
        <v>1077</v>
      </c>
      <c r="AK440" s="264" t="s">
        <v>1077</v>
      </c>
      <c r="AL440" s="264" t="s">
        <v>1077</v>
      </c>
      <c r="AM440" s="264" t="s">
        <v>1077</v>
      </c>
      <c r="AN440" s="264" t="s">
        <v>1077</v>
      </c>
      <c r="AO440" s="264" t="s">
        <v>1077</v>
      </c>
      <c r="AP440" s="264" t="s">
        <v>1077</v>
      </c>
      <c r="AQ440" s="265"/>
      <c r="AR440" s="265"/>
      <c r="AS440" s="266"/>
      <c r="AT440" s="267" t="s">
        <v>254</v>
      </c>
      <c r="AU440" s="257"/>
      <c r="AV440" s="253"/>
      <c r="AW440" s="268"/>
      <c r="AX440" s="253" t="s">
        <v>4478</v>
      </c>
      <c r="AY440" s="253" t="s">
        <v>1080</v>
      </c>
      <c r="AZ440" s="269"/>
      <c r="BA440" s="261" t="s">
        <v>3039</v>
      </c>
      <c r="BB440" s="252" t="s">
        <v>4479</v>
      </c>
      <c r="BC440" s="270" t="s">
        <v>4480</v>
      </c>
      <c r="BD440" s="261" t="s">
        <v>1126</v>
      </c>
      <c r="BE440" s="260" t="s">
        <v>4481</v>
      </c>
      <c r="BF440" s="252"/>
      <c r="BG440" s="252" t="s">
        <v>1390</v>
      </c>
      <c r="BH440" s="252" t="s">
        <v>1089</v>
      </c>
      <c r="BI440" s="252"/>
      <c r="BJ440" s="252"/>
      <c r="BK440" s="254"/>
      <c r="BL440" s="254" t="s">
        <v>1119</v>
      </c>
      <c r="BM440" s="254"/>
      <c r="BN440" s="271" t="s">
        <v>1155</v>
      </c>
      <c r="BO440" s="252"/>
      <c r="BP440" s="252"/>
      <c r="BQ440" s="270"/>
    </row>
    <row r="441" spans="1:69" s="272" customFormat="1" ht="87" hidden="1">
      <c r="A441" s="251" t="s">
        <v>1080</v>
      </c>
      <c r="B441" s="252" t="s">
        <v>4532</v>
      </c>
      <c r="C441" s="253" t="s">
        <v>695</v>
      </c>
      <c r="D441" s="254" t="s">
        <v>4467</v>
      </c>
      <c r="E441" s="254" t="s">
        <v>4495</v>
      </c>
      <c r="F441" s="254" t="s">
        <v>4533</v>
      </c>
      <c r="G441" s="255" t="s">
        <v>4534</v>
      </c>
      <c r="H441" s="256" t="s">
        <v>4471</v>
      </c>
      <c r="I441" s="257" t="s">
        <v>4228</v>
      </c>
      <c r="J441" s="254" t="s">
        <v>4472</v>
      </c>
      <c r="K441" s="254" t="s">
        <v>4498</v>
      </c>
      <c r="L441" s="254" t="s">
        <v>4535</v>
      </c>
      <c r="M441" s="255" t="s">
        <v>4536</v>
      </c>
      <c r="N441" s="258"/>
      <c r="O441" s="258" t="s">
        <v>1616</v>
      </c>
      <c r="P441" s="255" t="s">
        <v>4537</v>
      </c>
      <c r="Q441" s="259"/>
      <c r="R441" s="252"/>
      <c r="S441" s="261" t="s">
        <v>225</v>
      </c>
      <c r="T441" s="262" t="s">
        <v>4477</v>
      </c>
      <c r="U441" s="263" t="s">
        <v>1077</v>
      </c>
      <c r="V441" s="264" t="s">
        <v>1077</v>
      </c>
      <c r="W441" s="264" t="s">
        <v>1078</v>
      </c>
      <c r="X441" s="264" t="s">
        <v>1077</v>
      </c>
      <c r="Y441" s="264" t="s">
        <v>1078</v>
      </c>
      <c r="Z441" s="264" t="s">
        <v>1077</v>
      </c>
      <c r="AA441" s="264" t="s">
        <v>1078</v>
      </c>
      <c r="AB441" s="264" t="s">
        <v>1077</v>
      </c>
      <c r="AC441" s="264" t="s">
        <v>1078</v>
      </c>
      <c r="AD441" s="264" t="s">
        <v>1077</v>
      </c>
      <c r="AE441" s="264" t="s">
        <v>1078</v>
      </c>
      <c r="AF441" s="264" t="s">
        <v>1077</v>
      </c>
      <c r="AG441" s="264" t="s">
        <v>1078</v>
      </c>
      <c r="AH441" s="264" t="s">
        <v>1077</v>
      </c>
      <c r="AI441" s="264" t="s">
        <v>1078</v>
      </c>
      <c r="AJ441" s="264" t="s">
        <v>1077</v>
      </c>
      <c r="AK441" s="264" t="s">
        <v>1077</v>
      </c>
      <c r="AL441" s="264" t="s">
        <v>1077</v>
      </c>
      <c r="AM441" s="264" t="s">
        <v>1077</v>
      </c>
      <c r="AN441" s="264" t="s">
        <v>1077</v>
      </c>
      <c r="AO441" s="264" t="s">
        <v>1077</v>
      </c>
      <c r="AP441" s="264" t="s">
        <v>1077</v>
      </c>
      <c r="AQ441" s="265"/>
      <c r="AR441" s="265"/>
      <c r="AS441" s="266"/>
      <c r="AT441" s="267" t="s">
        <v>254</v>
      </c>
      <c r="AU441" s="257"/>
      <c r="AV441" s="253"/>
      <c r="AW441" s="268"/>
      <c r="AX441" s="253" t="s">
        <v>4478</v>
      </c>
      <c r="AY441" s="253" t="s">
        <v>1080</v>
      </c>
      <c r="AZ441" s="269"/>
      <c r="BA441" s="261" t="s">
        <v>3039</v>
      </c>
      <c r="BB441" s="252" t="s">
        <v>4479</v>
      </c>
      <c r="BC441" s="270" t="s">
        <v>4480</v>
      </c>
      <c r="BD441" s="261" t="s">
        <v>1126</v>
      </c>
      <c r="BE441" s="260" t="s">
        <v>4481</v>
      </c>
      <c r="BF441" s="252"/>
      <c r="BG441" s="252" t="s">
        <v>1390</v>
      </c>
      <c r="BH441" s="252" t="s">
        <v>1089</v>
      </c>
      <c r="BI441" s="252"/>
      <c r="BJ441" s="252"/>
      <c r="BK441" s="254"/>
      <c r="BL441" s="254" t="s">
        <v>1119</v>
      </c>
      <c r="BM441" s="254"/>
      <c r="BN441" s="271" t="s">
        <v>1155</v>
      </c>
      <c r="BO441" s="252"/>
      <c r="BP441" s="252"/>
      <c r="BQ441" s="270"/>
    </row>
    <row r="442" spans="1:69" s="272" customFormat="1" ht="121.8" hidden="1">
      <c r="A442" s="251" t="s">
        <v>1080</v>
      </c>
      <c r="B442" s="252" t="s">
        <v>4538</v>
      </c>
      <c r="C442" s="253" t="s">
        <v>695</v>
      </c>
      <c r="D442" s="254" t="s">
        <v>4467</v>
      </c>
      <c r="E442" s="254" t="s">
        <v>4539</v>
      </c>
      <c r="F442" s="254" t="s">
        <v>4540</v>
      </c>
      <c r="G442" s="255" t="s">
        <v>4541</v>
      </c>
      <c r="H442" s="256" t="s">
        <v>4471</v>
      </c>
      <c r="I442" s="257" t="s">
        <v>4228</v>
      </c>
      <c r="J442" s="254" t="s">
        <v>4472</v>
      </c>
      <c r="K442" s="254" t="s">
        <v>4542</v>
      </c>
      <c r="L442" s="254" t="s">
        <v>4543</v>
      </c>
      <c r="M442" s="255" t="s">
        <v>4544</v>
      </c>
      <c r="N442" s="258"/>
      <c r="O442" s="258" t="s">
        <v>1616</v>
      </c>
      <c r="P442" s="255" t="s">
        <v>4545</v>
      </c>
      <c r="Q442" s="259"/>
      <c r="R442" s="252"/>
      <c r="S442" s="261" t="s">
        <v>225</v>
      </c>
      <c r="T442" s="262" t="s">
        <v>4477</v>
      </c>
      <c r="U442" s="263" t="s">
        <v>1077</v>
      </c>
      <c r="V442" s="264" t="s">
        <v>1077</v>
      </c>
      <c r="W442" s="264" t="s">
        <v>1078</v>
      </c>
      <c r="X442" s="264" t="s">
        <v>1077</v>
      </c>
      <c r="Y442" s="264" t="s">
        <v>1078</v>
      </c>
      <c r="Z442" s="264" t="s">
        <v>1077</v>
      </c>
      <c r="AA442" s="264" t="s">
        <v>1078</v>
      </c>
      <c r="AB442" s="264" t="s">
        <v>1077</v>
      </c>
      <c r="AC442" s="264" t="s">
        <v>1078</v>
      </c>
      <c r="AD442" s="264" t="s">
        <v>1077</v>
      </c>
      <c r="AE442" s="264" t="s">
        <v>1078</v>
      </c>
      <c r="AF442" s="264" t="s">
        <v>1077</v>
      </c>
      <c r="AG442" s="264" t="s">
        <v>1078</v>
      </c>
      <c r="AH442" s="264" t="s">
        <v>1077</v>
      </c>
      <c r="AI442" s="264" t="s">
        <v>1078</v>
      </c>
      <c r="AJ442" s="264" t="s">
        <v>1077</v>
      </c>
      <c r="AK442" s="264" t="s">
        <v>1077</v>
      </c>
      <c r="AL442" s="264" t="s">
        <v>1077</v>
      </c>
      <c r="AM442" s="264" t="s">
        <v>1077</v>
      </c>
      <c r="AN442" s="264" t="s">
        <v>1077</v>
      </c>
      <c r="AO442" s="264" t="s">
        <v>1077</v>
      </c>
      <c r="AP442" s="264" t="s">
        <v>1077</v>
      </c>
      <c r="AQ442" s="265"/>
      <c r="AR442" s="265"/>
      <c r="AS442" s="266"/>
      <c r="AT442" s="267" t="s">
        <v>254</v>
      </c>
      <c r="AU442" s="257"/>
      <c r="AV442" s="253"/>
      <c r="AW442" s="268"/>
      <c r="AX442" s="253" t="s">
        <v>4478</v>
      </c>
      <c r="AY442" s="253" t="s">
        <v>1080</v>
      </c>
      <c r="AZ442" s="269"/>
      <c r="BA442" s="261" t="s">
        <v>3039</v>
      </c>
      <c r="BB442" s="252" t="s">
        <v>4479</v>
      </c>
      <c r="BC442" s="270" t="s">
        <v>4480</v>
      </c>
      <c r="BD442" s="261" t="s">
        <v>1126</v>
      </c>
      <c r="BE442" s="260" t="s">
        <v>4481</v>
      </c>
      <c r="BF442" s="252"/>
      <c r="BG442" s="252" t="s">
        <v>1390</v>
      </c>
      <c r="BH442" s="252" t="s">
        <v>1089</v>
      </c>
      <c r="BI442" s="252"/>
      <c r="BJ442" s="252"/>
      <c r="BK442" s="254"/>
      <c r="BL442" s="254" t="s">
        <v>1119</v>
      </c>
      <c r="BM442" s="254"/>
      <c r="BN442" s="271" t="s">
        <v>1155</v>
      </c>
      <c r="BO442" s="252"/>
      <c r="BP442" s="252"/>
      <c r="BQ442" s="270"/>
    </row>
    <row r="443" spans="1:69" s="272" customFormat="1" ht="365.4" hidden="1">
      <c r="A443" s="251" t="s">
        <v>1080</v>
      </c>
      <c r="B443" s="252" t="s">
        <v>4546</v>
      </c>
      <c r="C443" s="253" t="s">
        <v>695</v>
      </c>
      <c r="D443" s="254" t="s">
        <v>4467</v>
      </c>
      <c r="E443" s="254" t="s">
        <v>4539</v>
      </c>
      <c r="F443" s="254" t="s">
        <v>4547</v>
      </c>
      <c r="G443" s="255" t="s">
        <v>4548</v>
      </c>
      <c r="H443" s="256" t="s">
        <v>4471</v>
      </c>
      <c r="I443" s="257" t="s">
        <v>4228</v>
      </c>
      <c r="J443" s="254" t="s">
        <v>4472</v>
      </c>
      <c r="K443" s="254" t="s">
        <v>4542</v>
      </c>
      <c r="L443" s="254" t="s">
        <v>4549</v>
      </c>
      <c r="M443" s="255" t="s">
        <v>4550</v>
      </c>
      <c r="N443" s="258"/>
      <c r="O443" s="258" t="s">
        <v>1616</v>
      </c>
      <c r="P443" s="255" t="s">
        <v>4551</v>
      </c>
      <c r="Q443" s="259"/>
      <c r="R443" s="252"/>
      <c r="S443" s="261" t="s">
        <v>225</v>
      </c>
      <c r="T443" s="262" t="s">
        <v>4477</v>
      </c>
      <c r="U443" s="263" t="s">
        <v>1077</v>
      </c>
      <c r="V443" s="264" t="s">
        <v>1077</v>
      </c>
      <c r="W443" s="264" t="s">
        <v>1078</v>
      </c>
      <c r="X443" s="264" t="s">
        <v>1077</v>
      </c>
      <c r="Y443" s="264" t="s">
        <v>1078</v>
      </c>
      <c r="Z443" s="264" t="s">
        <v>1077</v>
      </c>
      <c r="AA443" s="264" t="s">
        <v>1078</v>
      </c>
      <c r="AB443" s="264" t="s">
        <v>1077</v>
      </c>
      <c r="AC443" s="264" t="s">
        <v>1078</v>
      </c>
      <c r="AD443" s="264" t="s">
        <v>1077</v>
      </c>
      <c r="AE443" s="264" t="s">
        <v>1078</v>
      </c>
      <c r="AF443" s="264" t="s">
        <v>1077</v>
      </c>
      <c r="AG443" s="264" t="s">
        <v>1078</v>
      </c>
      <c r="AH443" s="264" t="s">
        <v>1077</v>
      </c>
      <c r="AI443" s="264" t="s">
        <v>1078</v>
      </c>
      <c r="AJ443" s="264" t="s">
        <v>1077</v>
      </c>
      <c r="AK443" s="264" t="s">
        <v>1077</v>
      </c>
      <c r="AL443" s="264" t="s">
        <v>1077</v>
      </c>
      <c r="AM443" s="264" t="s">
        <v>1077</v>
      </c>
      <c r="AN443" s="264" t="s">
        <v>1077</v>
      </c>
      <c r="AO443" s="264" t="s">
        <v>1077</v>
      </c>
      <c r="AP443" s="264" t="s">
        <v>1077</v>
      </c>
      <c r="AQ443" s="265"/>
      <c r="AR443" s="265"/>
      <c r="AS443" s="266"/>
      <c r="AT443" s="267" t="s">
        <v>254</v>
      </c>
      <c r="AU443" s="257"/>
      <c r="AV443" s="253"/>
      <c r="AW443" s="268"/>
      <c r="AX443" s="253" t="s">
        <v>4478</v>
      </c>
      <c r="AY443" s="253" t="s">
        <v>1080</v>
      </c>
      <c r="AZ443" s="269"/>
      <c r="BA443" s="261" t="s">
        <v>3039</v>
      </c>
      <c r="BB443" s="252" t="s">
        <v>4479</v>
      </c>
      <c r="BC443" s="270" t="s">
        <v>4480</v>
      </c>
      <c r="BD443" s="261" t="s">
        <v>1126</v>
      </c>
      <c r="BE443" s="260" t="s">
        <v>4481</v>
      </c>
      <c r="BF443" s="252"/>
      <c r="BG443" s="252" t="s">
        <v>1390</v>
      </c>
      <c r="BH443" s="252" t="s">
        <v>1089</v>
      </c>
      <c r="BI443" s="252"/>
      <c r="BJ443" s="252"/>
      <c r="BK443" s="254"/>
      <c r="BL443" s="254" t="s">
        <v>1119</v>
      </c>
      <c r="BM443" s="254"/>
      <c r="BN443" s="271" t="s">
        <v>1155</v>
      </c>
      <c r="BO443" s="252"/>
      <c r="BP443" s="252"/>
      <c r="BQ443" s="270"/>
    </row>
    <row r="444" spans="1:69" s="272" customFormat="1" ht="90" hidden="1">
      <c r="A444" s="251" t="s">
        <v>1080</v>
      </c>
      <c r="B444" s="252" t="s">
        <v>4552</v>
      </c>
      <c r="C444" s="253" t="s">
        <v>4553</v>
      </c>
      <c r="D444" s="254" t="s">
        <v>357</v>
      </c>
      <c r="E444" s="254" t="s">
        <v>4554</v>
      </c>
      <c r="F444" s="254" t="s">
        <v>4555</v>
      </c>
      <c r="G444" s="255" t="s">
        <v>4556</v>
      </c>
      <c r="H444" s="255"/>
      <c r="I444" s="257" t="s">
        <v>4557</v>
      </c>
      <c r="J444" s="254" t="s">
        <v>1121</v>
      </c>
      <c r="K444" s="254" t="s">
        <v>3792</v>
      </c>
      <c r="L444" s="254" t="s">
        <v>4558</v>
      </c>
      <c r="M444" s="255" t="s">
        <v>4559</v>
      </c>
      <c r="N444" s="258" t="s">
        <v>1074</v>
      </c>
      <c r="O444" s="258"/>
      <c r="P444" s="255"/>
      <c r="Q444" s="259" t="s">
        <v>225</v>
      </c>
      <c r="R444" s="260" t="s">
        <v>4560</v>
      </c>
      <c r="S444" s="261" t="s">
        <v>1124</v>
      </c>
      <c r="T444" s="273"/>
      <c r="U444" s="263" t="s">
        <v>1077</v>
      </c>
      <c r="V444" s="264" t="s">
        <v>1077</v>
      </c>
      <c r="W444" s="264" t="s">
        <v>1077</v>
      </c>
      <c r="X444" s="264" t="s">
        <v>1077</v>
      </c>
      <c r="Y444" s="264" t="s">
        <v>1077</v>
      </c>
      <c r="Z444" s="264" t="s">
        <v>1077</v>
      </c>
      <c r="AA444" s="264" t="s">
        <v>1077</v>
      </c>
      <c r="AB444" s="264" t="s">
        <v>1077</v>
      </c>
      <c r="AC444" s="264" t="s">
        <v>1077</v>
      </c>
      <c r="AD444" s="264" t="s">
        <v>1078</v>
      </c>
      <c r="AE444" s="264" t="s">
        <v>1077</v>
      </c>
      <c r="AF444" s="264" t="s">
        <v>1077</v>
      </c>
      <c r="AG444" s="264" t="s">
        <v>1077</v>
      </c>
      <c r="AH444" s="264" t="s">
        <v>1077</v>
      </c>
      <c r="AI444" s="264" t="s">
        <v>1077</v>
      </c>
      <c r="AJ444" s="264" t="s">
        <v>1077</v>
      </c>
      <c r="AK444" s="264" t="s">
        <v>1077</v>
      </c>
      <c r="AL444" s="264" t="s">
        <v>1077</v>
      </c>
      <c r="AM444" s="264" t="s">
        <v>1077</v>
      </c>
      <c r="AN444" s="264" t="s">
        <v>1077</v>
      </c>
      <c r="AO444" s="264" t="s">
        <v>1077</v>
      </c>
      <c r="AP444" s="264" t="s">
        <v>1077</v>
      </c>
      <c r="AQ444" s="265"/>
      <c r="AR444" s="265"/>
      <c r="AS444" s="266"/>
      <c r="AT444" s="267" t="s">
        <v>254</v>
      </c>
      <c r="AU444" s="257"/>
      <c r="AV444" s="253"/>
      <c r="AW444" s="268"/>
      <c r="AX444" s="253" t="s">
        <v>4561</v>
      </c>
      <c r="AY444" s="253" t="s">
        <v>1080</v>
      </c>
      <c r="AZ444" s="269"/>
      <c r="BA444" s="261" t="s">
        <v>1082</v>
      </c>
      <c r="BB444" s="252" t="s">
        <v>4562</v>
      </c>
      <c r="BC444" s="270" t="s">
        <v>4563</v>
      </c>
      <c r="BD444" s="261" t="s">
        <v>1975</v>
      </c>
      <c r="BE444" s="252" t="s">
        <v>4564</v>
      </c>
      <c r="BF444" s="252"/>
      <c r="BG444" s="252" t="s">
        <v>1390</v>
      </c>
      <c r="BH444" s="252" t="s">
        <v>1089</v>
      </c>
      <c r="BI444" s="252"/>
      <c r="BJ444" s="252" t="s">
        <v>1215</v>
      </c>
      <c r="BK444" s="254"/>
      <c r="BL444" s="254" t="s">
        <v>1090</v>
      </c>
      <c r="BM444" s="254"/>
      <c r="BN444" s="271" t="s">
        <v>4565</v>
      </c>
      <c r="BO444" s="252" t="s">
        <v>4566</v>
      </c>
      <c r="BP444" s="252" t="s">
        <v>4567</v>
      </c>
      <c r="BQ444" s="270"/>
    </row>
    <row r="445" spans="1:69" s="272" customFormat="1" ht="121.8" hidden="1">
      <c r="A445" s="251" t="s">
        <v>1068</v>
      </c>
      <c r="B445" s="252" t="s">
        <v>4568</v>
      </c>
      <c r="C445" s="253" t="s">
        <v>4569</v>
      </c>
      <c r="D445" s="254" t="s">
        <v>4570</v>
      </c>
      <c r="E445" s="254" t="s">
        <v>4571</v>
      </c>
      <c r="F445" s="254"/>
      <c r="G445" s="255"/>
      <c r="H445" s="256" t="s">
        <v>4572</v>
      </c>
      <c r="I445" s="257" t="s">
        <v>4573</v>
      </c>
      <c r="J445" s="254" t="s">
        <v>4574</v>
      </c>
      <c r="K445" s="254" t="s">
        <v>4575</v>
      </c>
      <c r="L445" s="254"/>
      <c r="M445" s="255"/>
      <c r="N445" s="258" t="s">
        <v>1122</v>
      </c>
      <c r="O445" s="258"/>
      <c r="P445" s="255"/>
      <c r="Q445" s="259" t="s">
        <v>230</v>
      </c>
      <c r="R445" s="252"/>
      <c r="S445" s="261" t="s">
        <v>1124</v>
      </c>
      <c r="T445" s="273"/>
      <c r="U445" s="263" t="s">
        <v>1077</v>
      </c>
      <c r="V445" s="264" t="s">
        <v>1078</v>
      </c>
      <c r="W445" s="264" t="s">
        <v>1077</v>
      </c>
      <c r="X445" s="264" t="s">
        <v>1078</v>
      </c>
      <c r="Y445" s="264" t="s">
        <v>1077</v>
      </c>
      <c r="Z445" s="264" t="s">
        <v>1078</v>
      </c>
      <c r="AA445" s="264" t="s">
        <v>1077</v>
      </c>
      <c r="AB445" s="264" t="s">
        <v>1078</v>
      </c>
      <c r="AC445" s="264" t="s">
        <v>1077</v>
      </c>
      <c r="AD445" s="264" t="s">
        <v>1078</v>
      </c>
      <c r="AE445" s="264" t="s">
        <v>1077</v>
      </c>
      <c r="AF445" s="264" t="s">
        <v>1078</v>
      </c>
      <c r="AG445" s="264" t="s">
        <v>1077</v>
      </c>
      <c r="AH445" s="264" t="s">
        <v>1078</v>
      </c>
      <c r="AI445" s="264" t="s">
        <v>1077</v>
      </c>
      <c r="AJ445" s="264" t="s">
        <v>1077</v>
      </c>
      <c r="AK445" s="264" t="s">
        <v>1077</v>
      </c>
      <c r="AL445" s="264" t="s">
        <v>1077</v>
      </c>
      <c r="AM445" s="264" t="s">
        <v>1077</v>
      </c>
      <c r="AN445" s="264" t="s">
        <v>1077</v>
      </c>
      <c r="AO445" s="264" t="s">
        <v>1077</v>
      </c>
      <c r="AP445" s="264" t="s">
        <v>1077</v>
      </c>
      <c r="AQ445" s="265"/>
      <c r="AR445" s="265"/>
      <c r="AS445" s="266"/>
      <c r="AT445" s="267" t="s">
        <v>222</v>
      </c>
      <c r="AU445" s="257" t="s">
        <v>1079</v>
      </c>
      <c r="AV445" s="253" t="s">
        <v>1080</v>
      </c>
      <c r="AW445" s="268" t="s">
        <v>4576</v>
      </c>
      <c r="AX445" s="253"/>
      <c r="AY445" s="253"/>
      <c r="AZ445" s="269"/>
      <c r="BA445" s="261" t="s">
        <v>1082</v>
      </c>
      <c r="BB445" s="252" t="s">
        <v>4577</v>
      </c>
      <c r="BC445" s="270" t="s">
        <v>4578</v>
      </c>
      <c r="BD445" s="261" t="s">
        <v>1085</v>
      </c>
      <c r="BE445" s="252" t="s">
        <v>4579</v>
      </c>
      <c r="BF445" s="252" t="s">
        <v>4580</v>
      </c>
      <c r="BG445" s="252" t="s">
        <v>1390</v>
      </c>
      <c r="BH445" s="252" t="s">
        <v>1082</v>
      </c>
      <c r="BI445" s="252" t="s">
        <v>2966</v>
      </c>
      <c r="BJ445" s="252" t="s">
        <v>1215</v>
      </c>
      <c r="BK445" s="254" t="s">
        <v>1131</v>
      </c>
      <c r="BL445" s="254" t="s">
        <v>1082</v>
      </c>
      <c r="BM445" s="254" t="s">
        <v>1475</v>
      </c>
      <c r="BN445" s="271" t="s">
        <v>4581</v>
      </c>
      <c r="BO445" s="252"/>
      <c r="BP445" s="252"/>
      <c r="BQ445" s="270"/>
    </row>
    <row r="446" spans="1:69" s="272" customFormat="1" ht="121.8" hidden="1">
      <c r="A446" s="251" t="s">
        <v>1068</v>
      </c>
      <c r="B446" s="252" t="s">
        <v>4582</v>
      </c>
      <c r="C446" s="253" t="s">
        <v>4569</v>
      </c>
      <c r="D446" s="254" t="s">
        <v>4583</v>
      </c>
      <c r="E446" s="254" t="s">
        <v>4584</v>
      </c>
      <c r="F446" s="254"/>
      <c r="G446" s="255"/>
      <c r="H446" s="256" t="s">
        <v>4585</v>
      </c>
      <c r="I446" s="257" t="s">
        <v>4573</v>
      </c>
      <c r="J446" s="254" t="s">
        <v>4574</v>
      </c>
      <c r="K446" s="254" t="s">
        <v>4586</v>
      </c>
      <c r="L446" s="254"/>
      <c r="M446" s="255"/>
      <c r="N446" s="258" t="s">
        <v>1122</v>
      </c>
      <c r="O446" s="258"/>
      <c r="P446" s="255"/>
      <c r="Q446" s="259" t="s">
        <v>230</v>
      </c>
      <c r="R446" s="260" t="s">
        <v>4587</v>
      </c>
      <c r="S446" s="261" t="s">
        <v>1124</v>
      </c>
      <c r="T446" s="273"/>
      <c r="U446" s="263" t="s">
        <v>1077</v>
      </c>
      <c r="V446" s="264" t="s">
        <v>1077</v>
      </c>
      <c r="W446" s="264" t="s">
        <v>1077</v>
      </c>
      <c r="X446" s="264" t="s">
        <v>1078</v>
      </c>
      <c r="Y446" s="264" t="s">
        <v>1077</v>
      </c>
      <c r="Z446" s="264" t="s">
        <v>1078</v>
      </c>
      <c r="AA446" s="264" t="s">
        <v>1077</v>
      </c>
      <c r="AB446" s="264" t="s">
        <v>1077</v>
      </c>
      <c r="AC446" s="264" t="s">
        <v>1077</v>
      </c>
      <c r="AD446" s="264" t="s">
        <v>1077</v>
      </c>
      <c r="AE446" s="264" t="s">
        <v>1077</v>
      </c>
      <c r="AF446" s="264" t="s">
        <v>1078</v>
      </c>
      <c r="AG446" s="264" t="s">
        <v>1077</v>
      </c>
      <c r="AH446" s="264" t="s">
        <v>1077</v>
      </c>
      <c r="AI446" s="264" t="s">
        <v>1077</v>
      </c>
      <c r="AJ446" s="264" t="s">
        <v>1077</v>
      </c>
      <c r="AK446" s="264" t="s">
        <v>1077</v>
      </c>
      <c r="AL446" s="264" t="s">
        <v>1077</v>
      </c>
      <c r="AM446" s="264" t="s">
        <v>1077</v>
      </c>
      <c r="AN446" s="264" t="s">
        <v>1077</v>
      </c>
      <c r="AO446" s="264" t="s">
        <v>1077</v>
      </c>
      <c r="AP446" s="264" t="s">
        <v>1077</v>
      </c>
      <c r="AQ446" s="265"/>
      <c r="AR446" s="265"/>
      <c r="AS446" s="266"/>
      <c r="AT446" s="267" t="s">
        <v>222</v>
      </c>
      <c r="AU446" s="257" t="s">
        <v>4588</v>
      </c>
      <c r="AV446" s="253" t="s">
        <v>1080</v>
      </c>
      <c r="AW446" s="268"/>
      <c r="AX446" s="253"/>
      <c r="AY446" s="253"/>
      <c r="AZ446" s="269"/>
      <c r="BA446" s="261" t="s">
        <v>1082</v>
      </c>
      <c r="BB446" s="252" t="s">
        <v>4577</v>
      </c>
      <c r="BC446" s="270" t="s">
        <v>4589</v>
      </c>
      <c r="BD446" s="261" t="s">
        <v>1085</v>
      </c>
      <c r="BE446" s="260" t="s">
        <v>4590</v>
      </c>
      <c r="BF446" s="252"/>
      <c r="BG446" s="252" t="s">
        <v>1390</v>
      </c>
      <c r="BH446" s="252" t="s">
        <v>1082</v>
      </c>
      <c r="BI446" s="252" t="s">
        <v>2966</v>
      </c>
      <c r="BJ446" s="252" t="s">
        <v>1215</v>
      </c>
      <c r="BK446" s="254" t="s">
        <v>1131</v>
      </c>
      <c r="BL446" s="254" t="s">
        <v>1082</v>
      </c>
      <c r="BM446" s="254" t="s">
        <v>1475</v>
      </c>
      <c r="BN446" s="271" t="s">
        <v>4591</v>
      </c>
      <c r="BO446" s="252"/>
      <c r="BP446" s="252"/>
      <c r="BQ446" s="270"/>
    </row>
    <row r="447" spans="1:69" s="272" customFormat="1" ht="121.8">
      <c r="A447" s="251" t="s">
        <v>1068</v>
      </c>
      <c r="B447" s="252" t="s">
        <v>4592</v>
      </c>
      <c r="C447" s="253" t="s">
        <v>768</v>
      </c>
      <c r="D447" s="254" t="s">
        <v>769</v>
      </c>
      <c r="E447" s="254" t="s">
        <v>770</v>
      </c>
      <c r="F447" s="254"/>
      <c r="G447" s="255"/>
      <c r="H447" s="256" t="s">
        <v>4593</v>
      </c>
      <c r="I447" s="257" t="s">
        <v>4594</v>
      </c>
      <c r="J447" s="254" t="s">
        <v>4595</v>
      </c>
      <c r="K447" s="254" t="s">
        <v>4596</v>
      </c>
      <c r="L447" s="254"/>
      <c r="M447" s="255"/>
      <c r="N447" s="258" t="s">
        <v>1074</v>
      </c>
      <c r="O447" s="258" t="s">
        <v>1075</v>
      </c>
      <c r="P447" s="255"/>
      <c r="Q447" s="259" t="s">
        <v>225</v>
      </c>
      <c r="R447" s="260" t="s">
        <v>4597</v>
      </c>
      <c r="S447" s="261" t="s">
        <v>225</v>
      </c>
      <c r="T447" s="262" t="s">
        <v>4597</v>
      </c>
      <c r="U447" s="263" t="s">
        <v>1078</v>
      </c>
      <c r="V447" s="264" t="s">
        <v>1078</v>
      </c>
      <c r="W447" s="264" t="s">
        <v>1078</v>
      </c>
      <c r="X447" s="264" t="s">
        <v>1078</v>
      </c>
      <c r="Y447" s="264" t="s">
        <v>1078</v>
      </c>
      <c r="Z447" s="264" t="s">
        <v>1078</v>
      </c>
      <c r="AA447" s="264" t="s">
        <v>1078</v>
      </c>
      <c r="AB447" s="264" t="s">
        <v>1078</v>
      </c>
      <c r="AC447" s="264" t="s">
        <v>1078</v>
      </c>
      <c r="AD447" s="264" t="s">
        <v>1078</v>
      </c>
      <c r="AE447" s="264" t="s">
        <v>1078</v>
      </c>
      <c r="AF447" s="264" t="s">
        <v>1078</v>
      </c>
      <c r="AG447" s="264" t="s">
        <v>1078</v>
      </c>
      <c r="AH447" s="264" t="s">
        <v>1078</v>
      </c>
      <c r="AI447" s="264" t="s">
        <v>1078</v>
      </c>
      <c r="AJ447" s="264" t="s">
        <v>1078</v>
      </c>
      <c r="AK447" s="264" t="s">
        <v>1194</v>
      </c>
      <c r="AL447" s="264" t="s">
        <v>1194</v>
      </c>
      <c r="AM447" s="264" t="s">
        <v>1077</v>
      </c>
      <c r="AN447" s="264" t="s">
        <v>1077</v>
      </c>
      <c r="AO447" s="264" t="s">
        <v>1077</v>
      </c>
      <c r="AP447" s="264" t="s">
        <v>1077</v>
      </c>
      <c r="AQ447" s="265"/>
      <c r="AR447" s="265"/>
      <c r="AS447" s="266"/>
      <c r="AT447" s="267" t="s">
        <v>287</v>
      </c>
      <c r="AU447" s="257" t="s">
        <v>2380</v>
      </c>
      <c r="AV447" s="253" t="s">
        <v>1424</v>
      </c>
      <c r="AW447" s="268" t="s">
        <v>4598</v>
      </c>
      <c r="AX447" s="253" t="s">
        <v>2380</v>
      </c>
      <c r="AY447" s="253" t="s">
        <v>4599</v>
      </c>
      <c r="AZ447" s="269" t="s">
        <v>4600</v>
      </c>
      <c r="BA447" s="261" t="s">
        <v>1082</v>
      </c>
      <c r="BB447" s="252" t="s">
        <v>4601</v>
      </c>
      <c r="BC447" s="270" t="s">
        <v>4602</v>
      </c>
      <c r="BD447" s="261" t="s">
        <v>1126</v>
      </c>
      <c r="BE447" s="260" t="s">
        <v>4603</v>
      </c>
      <c r="BF447" s="252" t="s">
        <v>2380</v>
      </c>
      <c r="BG447" s="252" t="s">
        <v>1390</v>
      </c>
      <c r="BH447" s="252" t="s">
        <v>1082</v>
      </c>
      <c r="BI447" s="252" t="s">
        <v>4604</v>
      </c>
      <c r="BJ447" s="252" t="s">
        <v>1130</v>
      </c>
      <c r="BK447" s="254"/>
      <c r="BL447" s="254" t="s">
        <v>1082</v>
      </c>
      <c r="BM447" s="254" t="s">
        <v>1392</v>
      </c>
      <c r="BN447" s="271" t="s">
        <v>4605</v>
      </c>
      <c r="BO447" s="252" t="s">
        <v>4606</v>
      </c>
      <c r="BP447" s="252"/>
      <c r="BQ447" s="270"/>
    </row>
    <row r="448" spans="1:69" s="272" customFormat="1" ht="121.8">
      <c r="A448" s="251" t="s">
        <v>1068</v>
      </c>
      <c r="B448" s="252" t="s">
        <v>771</v>
      </c>
      <c r="C448" s="253" t="s">
        <v>768</v>
      </c>
      <c r="D448" s="254" t="s">
        <v>769</v>
      </c>
      <c r="E448" s="254" t="s">
        <v>772</v>
      </c>
      <c r="F448" s="254"/>
      <c r="G448" s="255"/>
      <c r="H448" s="256" t="s">
        <v>4593</v>
      </c>
      <c r="I448" s="257" t="s">
        <v>4594</v>
      </c>
      <c r="J448" s="254" t="s">
        <v>4595</v>
      </c>
      <c r="K448" s="254" t="s">
        <v>4607</v>
      </c>
      <c r="L448" s="254"/>
      <c r="M448" s="255"/>
      <c r="N448" s="258" t="s">
        <v>1074</v>
      </c>
      <c r="O448" s="258" t="s">
        <v>1075</v>
      </c>
      <c r="P448" s="255"/>
      <c r="Q448" s="259" t="s">
        <v>225</v>
      </c>
      <c r="R448" s="260" t="s">
        <v>4597</v>
      </c>
      <c r="S448" s="261" t="s">
        <v>225</v>
      </c>
      <c r="T448" s="262" t="s">
        <v>4597</v>
      </c>
      <c r="U448" s="263" t="s">
        <v>1078</v>
      </c>
      <c r="V448" s="264" t="s">
        <v>1078</v>
      </c>
      <c r="W448" s="264" t="s">
        <v>1078</v>
      </c>
      <c r="X448" s="264" t="s">
        <v>1078</v>
      </c>
      <c r="Y448" s="264" t="s">
        <v>1078</v>
      </c>
      <c r="Z448" s="264" t="s">
        <v>1078</v>
      </c>
      <c r="AA448" s="264" t="s">
        <v>1078</v>
      </c>
      <c r="AB448" s="264" t="s">
        <v>1078</v>
      </c>
      <c r="AC448" s="264" t="s">
        <v>1078</v>
      </c>
      <c r="AD448" s="264" t="s">
        <v>1078</v>
      </c>
      <c r="AE448" s="264" t="s">
        <v>1078</v>
      </c>
      <c r="AF448" s="264" t="s">
        <v>1078</v>
      </c>
      <c r="AG448" s="264" t="s">
        <v>1078</v>
      </c>
      <c r="AH448" s="264" t="s">
        <v>1078</v>
      </c>
      <c r="AI448" s="264" t="s">
        <v>1078</v>
      </c>
      <c r="AJ448" s="264" t="s">
        <v>1078</v>
      </c>
      <c r="AK448" s="264" t="s">
        <v>1194</v>
      </c>
      <c r="AL448" s="264" t="s">
        <v>1194</v>
      </c>
      <c r="AM448" s="264" t="s">
        <v>1077</v>
      </c>
      <c r="AN448" s="264" t="s">
        <v>1077</v>
      </c>
      <c r="AO448" s="264" t="s">
        <v>1077</v>
      </c>
      <c r="AP448" s="264" t="s">
        <v>1077</v>
      </c>
      <c r="AQ448" s="265"/>
      <c r="AR448" s="265"/>
      <c r="AS448" s="266"/>
      <c r="AT448" s="267" t="s">
        <v>287</v>
      </c>
      <c r="AU448" s="257" t="s">
        <v>2380</v>
      </c>
      <c r="AV448" s="253" t="s">
        <v>1424</v>
      </c>
      <c r="AW448" s="268" t="s">
        <v>4598</v>
      </c>
      <c r="AX448" s="253" t="s">
        <v>2380</v>
      </c>
      <c r="AY448" s="253" t="s">
        <v>4599</v>
      </c>
      <c r="AZ448" s="269" t="s">
        <v>4600</v>
      </c>
      <c r="BA448" s="261" t="s">
        <v>1082</v>
      </c>
      <c r="BB448" s="252" t="s">
        <v>4601</v>
      </c>
      <c r="BC448" s="270" t="s">
        <v>4602</v>
      </c>
      <c r="BD448" s="261" t="s">
        <v>1126</v>
      </c>
      <c r="BE448" s="260" t="s">
        <v>4603</v>
      </c>
      <c r="BF448" s="252" t="s">
        <v>2380</v>
      </c>
      <c r="BG448" s="252" t="s">
        <v>1390</v>
      </c>
      <c r="BH448" s="252" t="s">
        <v>1082</v>
      </c>
      <c r="BI448" s="252" t="s">
        <v>4604</v>
      </c>
      <c r="BJ448" s="252" t="s">
        <v>1130</v>
      </c>
      <c r="BK448" s="254"/>
      <c r="BL448" s="254" t="s">
        <v>1082</v>
      </c>
      <c r="BM448" s="254" t="s">
        <v>1392</v>
      </c>
      <c r="BN448" s="271" t="s">
        <v>4605</v>
      </c>
      <c r="BO448" s="252" t="s">
        <v>4606</v>
      </c>
      <c r="BP448" s="252"/>
      <c r="BQ448" s="270"/>
    </row>
    <row r="449" spans="1:69" s="272" customFormat="1" ht="139.19999999999999">
      <c r="A449" s="251" t="s">
        <v>1068</v>
      </c>
      <c r="B449" s="252" t="s">
        <v>773</v>
      </c>
      <c r="C449" s="253" t="s">
        <v>768</v>
      </c>
      <c r="D449" s="254" t="s">
        <v>769</v>
      </c>
      <c r="E449" s="254" t="s">
        <v>774</v>
      </c>
      <c r="F449" s="254"/>
      <c r="G449" s="255"/>
      <c r="H449" s="256" t="s">
        <v>4593</v>
      </c>
      <c r="I449" s="257" t="s">
        <v>4594</v>
      </c>
      <c r="J449" s="254" t="s">
        <v>4608</v>
      </c>
      <c r="K449" s="254" t="s">
        <v>4609</v>
      </c>
      <c r="L449" s="254"/>
      <c r="M449" s="255"/>
      <c r="N449" s="258" t="s">
        <v>1122</v>
      </c>
      <c r="O449" s="258" t="s">
        <v>1166</v>
      </c>
      <c r="P449" s="255" t="s">
        <v>4610</v>
      </c>
      <c r="Q449" s="259" t="s">
        <v>230</v>
      </c>
      <c r="R449" s="252" t="s">
        <v>4611</v>
      </c>
      <c r="S449" s="261" t="s">
        <v>225</v>
      </c>
      <c r="T449" s="273" t="s">
        <v>4612</v>
      </c>
      <c r="U449" s="263" t="s">
        <v>1078</v>
      </c>
      <c r="V449" s="264" t="s">
        <v>1078</v>
      </c>
      <c r="W449" s="264" t="s">
        <v>1078</v>
      </c>
      <c r="X449" s="264" t="s">
        <v>1078</v>
      </c>
      <c r="Y449" s="264" t="s">
        <v>1078</v>
      </c>
      <c r="Z449" s="264" t="s">
        <v>1078</v>
      </c>
      <c r="AA449" s="264" t="s">
        <v>1078</v>
      </c>
      <c r="AB449" s="264" t="s">
        <v>1078</v>
      </c>
      <c r="AC449" s="264" t="s">
        <v>1078</v>
      </c>
      <c r="AD449" s="264" t="s">
        <v>1078</v>
      </c>
      <c r="AE449" s="264" t="s">
        <v>1078</v>
      </c>
      <c r="AF449" s="264" t="s">
        <v>1078</v>
      </c>
      <c r="AG449" s="264" t="s">
        <v>1078</v>
      </c>
      <c r="AH449" s="264" t="s">
        <v>1078</v>
      </c>
      <c r="AI449" s="264" t="s">
        <v>1078</v>
      </c>
      <c r="AJ449" s="264" t="s">
        <v>1077</v>
      </c>
      <c r="AK449" s="264" t="s">
        <v>1077</v>
      </c>
      <c r="AL449" s="264" t="s">
        <v>1077</v>
      </c>
      <c r="AM449" s="264" t="s">
        <v>1077</v>
      </c>
      <c r="AN449" s="264" t="s">
        <v>1077</v>
      </c>
      <c r="AO449" s="264" t="s">
        <v>1078</v>
      </c>
      <c r="AP449" s="264" t="s">
        <v>1078</v>
      </c>
      <c r="AQ449" s="265" t="s">
        <v>1206</v>
      </c>
      <c r="AR449" s="265" t="s">
        <v>1147</v>
      </c>
      <c r="AS449" s="266" t="s">
        <v>4613</v>
      </c>
      <c r="AT449" s="267" t="s">
        <v>254</v>
      </c>
      <c r="AU449" s="257"/>
      <c r="AV449" s="253"/>
      <c r="AW449" s="268"/>
      <c r="AX449" s="253" t="s">
        <v>4614</v>
      </c>
      <c r="AY449" s="253" t="s">
        <v>1080</v>
      </c>
      <c r="AZ449" s="269" t="s">
        <v>4615</v>
      </c>
      <c r="BA449" s="261" t="s">
        <v>1082</v>
      </c>
      <c r="BB449" s="252" t="s">
        <v>4616</v>
      </c>
      <c r="BC449" s="270" t="s">
        <v>4617</v>
      </c>
      <c r="BD449" s="261" t="s">
        <v>1104</v>
      </c>
      <c r="BE449" s="252" t="s">
        <v>4618</v>
      </c>
      <c r="BF449" s="252"/>
      <c r="BG449" s="252" t="s">
        <v>1106</v>
      </c>
      <c r="BH449" s="252" t="s">
        <v>1082</v>
      </c>
      <c r="BI449" s="252" t="s">
        <v>4619</v>
      </c>
      <c r="BJ449" s="252" t="s">
        <v>1130</v>
      </c>
      <c r="BK449" s="254"/>
      <c r="BL449" s="254" t="s">
        <v>1082</v>
      </c>
      <c r="BM449" s="254" t="s">
        <v>1475</v>
      </c>
      <c r="BN449" s="271" t="s">
        <v>4620</v>
      </c>
      <c r="BO449" s="252"/>
      <c r="BP449" s="252"/>
      <c r="BQ449" s="270"/>
    </row>
    <row r="450" spans="1:69" s="272" customFormat="1" ht="87">
      <c r="A450" s="251" t="s">
        <v>1068</v>
      </c>
      <c r="B450" s="252" t="s">
        <v>775</v>
      </c>
      <c r="C450" s="253" t="s">
        <v>768</v>
      </c>
      <c r="D450" s="254" t="s">
        <v>769</v>
      </c>
      <c r="E450" s="254" t="s">
        <v>435</v>
      </c>
      <c r="F450" s="254" t="s">
        <v>4621</v>
      </c>
      <c r="G450" s="255" t="s">
        <v>4622</v>
      </c>
      <c r="H450" s="256" t="s">
        <v>4593</v>
      </c>
      <c r="I450" s="257" t="s">
        <v>4594</v>
      </c>
      <c r="J450" s="254" t="s">
        <v>4595</v>
      </c>
      <c r="K450" s="254" t="s">
        <v>4623</v>
      </c>
      <c r="L450" s="254" t="s">
        <v>4624</v>
      </c>
      <c r="M450" s="255" t="s">
        <v>4625</v>
      </c>
      <c r="N450" s="258" t="s">
        <v>1074</v>
      </c>
      <c r="O450" s="258" t="s">
        <v>1075</v>
      </c>
      <c r="P450" s="255"/>
      <c r="Q450" s="259" t="s">
        <v>225</v>
      </c>
      <c r="R450" s="260" t="s">
        <v>4626</v>
      </c>
      <c r="S450" s="261" t="s">
        <v>225</v>
      </c>
      <c r="T450" s="262" t="s">
        <v>4626</v>
      </c>
      <c r="U450" s="263" t="s">
        <v>1078</v>
      </c>
      <c r="V450" s="264" t="s">
        <v>1078</v>
      </c>
      <c r="W450" s="264" t="s">
        <v>1078</v>
      </c>
      <c r="X450" s="264" t="s">
        <v>1078</v>
      </c>
      <c r="Y450" s="264" t="s">
        <v>1078</v>
      </c>
      <c r="Z450" s="264" t="s">
        <v>1078</v>
      </c>
      <c r="AA450" s="264" t="s">
        <v>1078</v>
      </c>
      <c r="AB450" s="264" t="s">
        <v>1078</v>
      </c>
      <c r="AC450" s="264" t="s">
        <v>1078</v>
      </c>
      <c r="AD450" s="264" t="s">
        <v>1078</v>
      </c>
      <c r="AE450" s="264" t="s">
        <v>1078</v>
      </c>
      <c r="AF450" s="264" t="s">
        <v>1078</v>
      </c>
      <c r="AG450" s="264" t="s">
        <v>1078</v>
      </c>
      <c r="AH450" s="264" t="s">
        <v>1078</v>
      </c>
      <c r="AI450" s="264" t="s">
        <v>1078</v>
      </c>
      <c r="AJ450" s="264" t="s">
        <v>1077</v>
      </c>
      <c r="AK450" s="264" t="s">
        <v>1077</v>
      </c>
      <c r="AL450" s="264" t="s">
        <v>1077</v>
      </c>
      <c r="AM450" s="264" t="s">
        <v>1077</v>
      </c>
      <c r="AN450" s="264" t="s">
        <v>1077</v>
      </c>
      <c r="AO450" s="264" t="s">
        <v>1078</v>
      </c>
      <c r="AP450" s="264" t="s">
        <v>1077</v>
      </c>
      <c r="AQ450" s="265" t="s">
        <v>1146</v>
      </c>
      <c r="AR450" s="265"/>
      <c r="AS450" s="266"/>
      <c r="AT450" s="267" t="s">
        <v>254</v>
      </c>
      <c r="AU450" s="257" t="s">
        <v>4627</v>
      </c>
      <c r="AV450" s="253" t="s">
        <v>1080</v>
      </c>
      <c r="AW450" s="268"/>
      <c r="AX450" s="253" t="s">
        <v>2380</v>
      </c>
      <c r="AY450" s="253" t="s">
        <v>1080</v>
      </c>
      <c r="AZ450" s="269" t="s">
        <v>4628</v>
      </c>
      <c r="BA450" s="261" t="s">
        <v>1082</v>
      </c>
      <c r="BB450" s="252" t="s">
        <v>4629</v>
      </c>
      <c r="BC450" s="270" t="s">
        <v>4630</v>
      </c>
      <c r="BD450" s="261" t="s">
        <v>1085</v>
      </c>
      <c r="BE450" s="260" t="s">
        <v>4631</v>
      </c>
      <c r="BF450" s="252"/>
      <c r="BG450" s="252" t="s">
        <v>1390</v>
      </c>
      <c r="BH450" s="252" t="s">
        <v>1082</v>
      </c>
      <c r="BI450" s="252" t="s">
        <v>4632</v>
      </c>
      <c r="BJ450" s="252" t="s">
        <v>1215</v>
      </c>
      <c r="BK450" s="254" t="s">
        <v>1131</v>
      </c>
      <c r="BL450" s="254" t="s">
        <v>1154</v>
      </c>
      <c r="BM450" s="254"/>
      <c r="BN450" s="271" t="s">
        <v>4633</v>
      </c>
      <c r="BO450" s="252"/>
      <c r="BP450" s="252"/>
      <c r="BQ450" s="270"/>
    </row>
    <row r="451" spans="1:69" s="272" customFormat="1" ht="156.6" hidden="1">
      <c r="A451" s="251" t="s">
        <v>1068</v>
      </c>
      <c r="B451" s="252" t="s">
        <v>4634</v>
      </c>
      <c r="C451" s="253" t="s">
        <v>768</v>
      </c>
      <c r="D451" s="254" t="s">
        <v>769</v>
      </c>
      <c r="E451" s="254" t="s">
        <v>4635</v>
      </c>
      <c r="F451" s="254" t="s">
        <v>4636</v>
      </c>
      <c r="G451" s="255" t="s">
        <v>4637</v>
      </c>
      <c r="H451" s="256" t="s">
        <v>4593</v>
      </c>
      <c r="I451" s="257" t="s">
        <v>4594</v>
      </c>
      <c r="J451" s="254" t="s">
        <v>4595</v>
      </c>
      <c r="K451" s="254" t="s">
        <v>4638</v>
      </c>
      <c r="L451" s="254" t="s">
        <v>4639</v>
      </c>
      <c r="M451" s="255" t="s">
        <v>4640</v>
      </c>
      <c r="N451" s="258"/>
      <c r="O451" s="258" t="s">
        <v>1075</v>
      </c>
      <c r="P451" s="255" t="s">
        <v>4641</v>
      </c>
      <c r="Q451" s="259" t="s">
        <v>895</v>
      </c>
      <c r="R451" s="252"/>
      <c r="S451" s="261" t="s">
        <v>230</v>
      </c>
      <c r="T451" s="273"/>
      <c r="U451" s="263" t="s">
        <v>1077</v>
      </c>
      <c r="V451" s="264" t="s">
        <v>1077</v>
      </c>
      <c r="W451" s="264" t="s">
        <v>1078</v>
      </c>
      <c r="X451" s="264" t="s">
        <v>1077</v>
      </c>
      <c r="Y451" s="264" t="s">
        <v>1078</v>
      </c>
      <c r="Z451" s="264" t="s">
        <v>1077</v>
      </c>
      <c r="AA451" s="264" t="s">
        <v>1078</v>
      </c>
      <c r="AB451" s="264" t="s">
        <v>1077</v>
      </c>
      <c r="AC451" s="264" t="s">
        <v>1078</v>
      </c>
      <c r="AD451" s="264" t="s">
        <v>1077</v>
      </c>
      <c r="AE451" s="264" t="s">
        <v>1078</v>
      </c>
      <c r="AF451" s="264" t="s">
        <v>1077</v>
      </c>
      <c r="AG451" s="264" t="s">
        <v>1078</v>
      </c>
      <c r="AH451" s="264" t="s">
        <v>1077</v>
      </c>
      <c r="AI451" s="264" t="s">
        <v>1078</v>
      </c>
      <c r="AJ451" s="264" t="s">
        <v>1077</v>
      </c>
      <c r="AK451" s="264" t="s">
        <v>1077</v>
      </c>
      <c r="AL451" s="264" t="s">
        <v>1194</v>
      </c>
      <c r="AM451" s="264" t="s">
        <v>1077</v>
      </c>
      <c r="AN451" s="264" t="s">
        <v>1077</v>
      </c>
      <c r="AO451" s="264" t="s">
        <v>1077</v>
      </c>
      <c r="AP451" s="264" t="s">
        <v>1077</v>
      </c>
      <c r="AQ451" s="265"/>
      <c r="AR451" s="265"/>
      <c r="AS451" s="266"/>
      <c r="AT451" s="267" t="s">
        <v>254</v>
      </c>
      <c r="AU451" s="257" t="s">
        <v>4627</v>
      </c>
      <c r="AV451" s="253" t="s">
        <v>1080</v>
      </c>
      <c r="AW451" s="268"/>
      <c r="AX451" s="253" t="s">
        <v>2380</v>
      </c>
      <c r="AY451" s="253" t="s">
        <v>1080</v>
      </c>
      <c r="AZ451" s="269" t="s">
        <v>4628</v>
      </c>
      <c r="BA451" s="261" t="s">
        <v>1082</v>
      </c>
      <c r="BB451" s="252" t="s">
        <v>4642</v>
      </c>
      <c r="BC451" s="270" t="s">
        <v>4643</v>
      </c>
      <c r="BD451" s="261" t="s">
        <v>1085</v>
      </c>
      <c r="BE451" s="260" t="s">
        <v>4631</v>
      </c>
      <c r="BF451" s="252"/>
      <c r="BG451" s="252" t="s">
        <v>4644</v>
      </c>
      <c r="BH451" s="252" t="s">
        <v>1082</v>
      </c>
      <c r="BI451" s="252" t="s">
        <v>4632</v>
      </c>
      <c r="BJ451" s="252" t="s">
        <v>1215</v>
      </c>
      <c r="BK451" s="254" t="s">
        <v>1131</v>
      </c>
      <c r="BL451" s="254" t="s">
        <v>1154</v>
      </c>
      <c r="BM451" s="254"/>
      <c r="BN451" s="271" t="s">
        <v>4633</v>
      </c>
      <c r="BO451" s="252"/>
      <c r="BP451" s="252"/>
      <c r="BQ451" s="270"/>
    </row>
    <row r="452" spans="1:69" s="272" customFormat="1" ht="156.6">
      <c r="A452" s="251" t="s">
        <v>1080</v>
      </c>
      <c r="B452" s="252" t="s">
        <v>776</v>
      </c>
      <c r="C452" s="253" t="s">
        <v>768</v>
      </c>
      <c r="D452" s="254" t="s">
        <v>777</v>
      </c>
      <c r="E452" s="254" t="s">
        <v>778</v>
      </c>
      <c r="F452" s="254"/>
      <c r="G452" s="255"/>
      <c r="H452" s="256" t="s">
        <v>4645</v>
      </c>
      <c r="I452" s="257" t="s">
        <v>4594</v>
      </c>
      <c r="J452" s="254" t="s">
        <v>4646</v>
      </c>
      <c r="K452" s="254" t="s">
        <v>4647</v>
      </c>
      <c r="L452" s="254"/>
      <c r="M452" s="255"/>
      <c r="N452" s="258" t="s">
        <v>1074</v>
      </c>
      <c r="O452" s="258" t="s">
        <v>1075</v>
      </c>
      <c r="P452" s="255"/>
      <c r="Q452" s="259" t="s">
        <v>225</v>
      </c>
      <c r="R452" s="260" t="s">
        <v>4648</v>
      </c>
      <c r="S452" s="261" t="s">
        <v>225</v>
      </c>
      <c r="T452" s="262" t="s">
        <v>4648</v>
      </c>
      <c r="U452" s="263" t="s">
        <v>1078</v>
      </c>
      <c r="V452" s="264" t="s">
        <v>1078</v>
      </c>
      <c r="W452" s="264" t="s">
        <v>1078</v>
      </c>
      <c r="X452" s="264" t="s">
        <v>1078</v>
      </c>
      <c r="Y452" s="264" t="s">
        <v>1078</v>
      </c>
      <c r="Z452" s="264" t="s">
        <v>1078</v>
      </c>
      <c r="AA452" s="264" t="s">
        <v>1078</v>
      </c>
      <c r="AB452" s="264" t="s">
        <v>1078</v>
      </c>
      <c r="AC452" s="264" t="s">
        <v>1078</v>
      </c>
      <c r="AD452" s="264" t="s">
        <v>1078</v>
      </c>
      <c r="AE452" s="264" t="s">
        <v>1078</v>
      </c>
      <c r="AF452" s="264" t="s">
        <v>1078</v>
      </c>
      <c r="AG452" s="264" t="s">
        <v>1078</v>
      </c>
      <c r="AH452" s="264" t="s">
        <v>1078</v>
      </c>
      <c r="AI452" s="264" t="s">
        <v>1078</v>
      </c>
      <c r="AJ452" s="264" t="s">
        <v>1077</v>
      </c>
      <c r="AK452" s="264" t="s">
        <v>1077</v>
      </c>
      <c r="AL452" s="264" t="s">
        <v>1077</v>
      </c>
      <c r="AM452" s="264" t="s">
        <v>1077</v>
      </c>
      <c r="AN452" s="264" t="s">
        <v>1077</v>
      </c>
      <c r="AO452" s="264" t="s">
        <v>1078</v>
      </c>
      <c r="AP452" s="264" t="s">
        <v>1078</v>
      </c>
      <c r="AQ452" s="265" t="s">
        <v>1248</v>
      </c>
      <c r="AR452" s="265" t="s">
        <v>1206</v>
      </c>
      <c r="AS452" s="266" t="s">
        <v>4649</v>
      </c>
      <c r="AT452" s="267" t="s">
        <v>287</v>
      </c>
      <c r="AU452" s="257" t="s">
        <v>4650</v>
      </c>
      <c r="AV452" s="253" t="s">
        <v>2557</v>
      </c>
      <c r="AW452" s="268" t="s">
        <v>4651</v>
      </c>
      <c r="AX452" s="253" t="s">
        <v>4652</v>
      </c>
      <c r="AY452" s="253" t="s">
        <v>2557</v>
      </c>
      <c r="AZ452" s="269"/>
      <c r="BA452" s="261" t="s">
        <v>1082</v>
      </c>
      <c r="BB452" s="252" t="s">
        <v>4653</v>
      </c>
      <c r="BC452" s="270" t="s">
        <v>4654</v>
      </c>
      <c r="BD452" s="261" t="s">
        <v>3042</v>
      </c>
      <c r="BE452" s="252" t="s">
        <v>4655</v>
      </c>
      <c r="BF452" s="252"/>
      <c r="BG452" s="252" t="s">
        <v>2490</v>
      </c>
      <c r="BH452" s="252" t="s">
        <v>1082</v>
      </c>
      <c r="BI452" s="252" t="s">
        <v>4656</v>
      </c>
      <c r="BJ452" s="252" t="s">
        <v>2506</v>
      </c>
      <c r="BK452" s="254" t="s">
        <v>2507</v>
      </c>
      <c r="BL452" s="254" t="s">
        <v>3086</v>
      </c>
      <c r="BM452" s="254" t="s">
        <v>2508</v>
      </c>
      <c r="BN452" s="271" t="s">
        <v>4657</v>
      </c>
      <c r="BO452" s="252"/>
      <c r="BP452" s="252"/>
      <c r="BQ452" s="270"/>
    </row>
    <row r="453" spans="1:69" s="272" customFormat="1" ht="87">
      <c r="A453" s="251" t="s">
        <v>1080</v>
      </c>
      <c r="B453" s="252" t="s">
        <v>779</v>
      </c>
      <c r="C453" s="253" t="s">
        <v>768</v>
      </c>
      <c r="D453" s="254" t="s">
        <v>780</v>
      </c>
      <c r="E453" s="254" t="s">
        <v>781</v>
      </c>
      <c r="F453" s="254" t="s">
        <v>4658</v>
      </c>
      <c r="G453" s="255" t="s">
        <v>4658</v>
      </c>
      <c r="H453" s="256" t="s">
        <v>4645</v>
      </c>
      <c r="I453" s="257" t="s">
        <v>4594</v>
      </c>
      <c r="J453" s="254" t="s">
        <v>4646</v>
      </c>
      <c r="K453" s="254" t="s">
        <v>4659</v>
      </c>
      <c r="L453" s="254" t="s">
        <v>4660</v>
      </c>
      <c r="M453" s="255" t="s">
        <v>4660</v>
      </c>
      <c r="N453" s="258" t="s">
        <v>1074</v>
      </c>
      <c r="O453" s="258" t="s">
        <v>1075</v>
      </c>
      <c r="P453" s="255" t="s">
        <v>4661</v>
      </c>
      <c r="Q453" s="259" t="s">
        <v>225</v>
      </c>
      <c r="R453" s="260" t="s">
        <v>4662</v>
      </c>
      <c r="S453" s="261" t="s">
        <v>225</v>
      </c>
      <c r="T453" s="262" t="s">
        <v>4662</v>
      </c>
      <c r="U453" s="263" t="s">
        <v>1078</v>
      </c>
      <c r="V453" s="264" t="s">
        <v>1078</v>
      </c>
      <c r="W453" s="264" t="s">
        <v>1078</v>
      </c>
      <c r="X453" s="264" t="s">
        <v>1078</v>
      </c>
      <c r="Y453" s="264" t="s">
        <v>1078</v>
      </c>
      <c r="Z453" s="264" t="s">
        <v>1078</v>
      </c>
      <c r="AA453" s="264" t="s">
        <v>1078</v>
      </c>
      <c r="AB453" s="264" t="s">
        <v>1078</v>
      </c>
      <c r="AC453" s="264" t="s">
        <v>1078</v>
      </c>
      <c r="AD453" s="264" t="s">
        <v>1078</v>
      </c>
      <c r="AE453" s="264" t="s">
        <v>1078</v>
      </c>
      <c r="AF453" s="264" t="s">
        <v>1078</v>
      </c>
      <c r="AG453" s="264" t="s">
        <v>1078</v>
      </c>
      <c r="AH453" s="264" t="s">
        <v>1078</v>
      </c>
      <c r="AI453" s="264" t="s">
        <v>1078</v>
      </c>
      <c r="AJ453" s="264" t="s">
        <v>1077</v>
      </c>
      <c r="AK453" s="264" t="s">
        <v>1077</v>
      </c>
      <c r="AL453" s="264" t="s">
        <v>1077</v>
      </c>
      <c r="AM453" s="264" t="s">
        <v>1077</v>
      </c>
      <c r="AN453" s="264" t="s">
        <v>1077</v>
      </c>
      <c r="AO453" s="264" t="s">
        <v>1078</v>
      </c>
      <c r="AP453" s="264" t="s">
        <v>1078</v>
      </c>
      <c r="AQ453" s="265" t="s">
        <v>1195</v>
      </c>
      <c r="AR453" s="265" t="s">
        <v>1147</v>
      </c>
      <c r="AS453" s="266" t="s">
        <v>4663</v>
      </c>
      <c r="AT453" s="267" t="s">
        <v>287</v>
      </c>
      <c r="AU453" s="257" t="s">
        <v>1079</v>
      </c>
      <c r="AV453" s="253" t="s">
        <v>1080</v>
      </c>
      <c r="AW453" s="268" t="s">
        <v>4664</v>
      </c>
      <c r="AX453" s="253" t="s">
        <v>1079</v>
      </c>
      <c r="AY453" s="253" t="s">
        <v>1080</v>
      </c>
      <c r="AZ453" s="269" t="s">
        <v>4665</v>
      </c>
      <c r="BA453" s="261" t="s">
        <v>1082</v>
      </c>
      <c r="BB453" s="252" t="s">
        <v>4666</v>
      </c>
      <c r="BC453" s="270" t="s">
        <v>4667</v>
      </c>
      <c r="BD453" s="261" t="s">
        <v>1085</v>
      </c>
      <c r="BE453" s="260" t="s">
        <v>4668</v>
      </c>
      <c r="BF453" s="252"/>
      <c r="BG453" s="252" t="s">
        <v>1390</v>
      </c>
      <c r="BH453" s="252" t="s">
        <v>1082</v>
      </c>
      <c r="BI453" s="252" t="s">
        <v>4669</v>
      </c>
      <c r="BJ453" s="252" t="s">
        <v>1130</v>
      </c>
      <c r="BK453" s="254"/>
      <c r="BL453" s="254" t="s">
        <v>1089</v>
      </c>
      <c r="BM453" s="254"/>
      <c r="BN453" s="271" t="s">
        <v>4670</v>
      </c>
      <c r="BO453" s="252" t="s">
        <v>4671</v>
      </c>
      <c r="BP453" s="252"/>
      <c r="BQ453" s="270"/>
    </row>
    <row r="454" spans="1:69" s="272" customFormat="1" ht="139.19999999999999" hidden="1">
      <c r="A454" s="251" t="s">
        <v>1068</v>
      </c>
      <c r="B454" s="252" t="s">
        <v>4672</v>
      </c>
      <c r="C454" s="253" t="s">
        <v>768</v>
      </c>
      <c r="D454" s="254" t="s">
        <v>783</v>
      </c>
      <c r="E454" s="254" t="s">
        <v>4673</v>
      </c>
      <c r="F454" s="254"/>
      <c r="G454" s="255" t="s">
        <v>4674</v>
      </c>
      <c r="H454" s="256" t="s">
        <v>4675</v>
      </c>
      <c r="I454" s="257" t="s">
        <v>4594</v>
      </c>
      <c r="J454" s="254" t="s">
        <v>4676</v>
      </c>
      <c r="K454" s="254" t="s">
        <v>4677</v>
      </c>
      <c r="L454" s="254"/>
      <c r="M454" s="255" t="s">
        <v>4678</v>
      </c>
      <c r="N454" s="258"/>
      <c r="O454" s="258" t="s">
        <v>1075</v>
      </c>
      <c r="P454" s="255" t="s">
        <v>4679</v>
      </c>
      <c r="Q454" s="259" t="s">
        <v>895</v>
      </c>
      <c r="R454" s="252"/>
      <c r="S454" s="261" t="s">
        <v>225</v>
      </c>
      <c r="T454" s="262" t="s">
        <v>4680</v>
      </c>
      <c r="U454" s="263" t="s">
        <v>1077</v>
      </c>
      <c r="V454" s="264" t="s">
        <v>1077</v>
      </c>
      <c r="W454" s="264" t="s">
        <v>1078</v>
      </c>
      <c r="X454" s="264" t="s">
        <v>1077</v>
      </c>
      <c r="Y454" s="264" t="s">
        <v>1078</v>
      </c>
      <c r="Z454" s="264" t="s">
        <v>1077</v>
      </c>
      <c r="AA454" s="264" t="s">
        <v>1078</v>
      </c>
      <c r="AB454" s="264" t="s">
        <v>1077</v>
      </c>
      <c r="AC454" s="264" t="s">
        <v>1078</v>
      </c>
      <c r="AD454" s="264" t="s">
        <v>1077</v>
      </c>
      <c r="AE454" s="264" t="s">
        <v>1078</v>
      </c>
      <c r="AF454" s="264" t="s">
        <v>1077</v>
      </c>
      <c r="AG454" s="264" t="s">
        <v>1078</v>
      </c>
      <c r="AH454" s="264" t="s">
        <v>1077</v>
      </c>
      <c r="AI454" s="264" t="s">
        <v>1078</v>
      </c>
      <c r="AJ454" s="264" t="s">
        <v>1077</v>
      </c>
      <c r="AK454" s="264" t="s">
        <v>1077</v>
      </c>
      <c r="AL454" s="264" t="s">
        <v>1078</v>
      </c>
      <c r="AM454" s="264" t="s">
        <v>1077</v>
      </c>
      <c r="AN454" s="264" t="s">
        <v>1077</v>
      </c>
      <c r="AO454" s="264" t="s">
        <v>1077</v>
      </c>
      <c r="AP454" s="264" t="s">
        <v>1077</v>
      </c>
      <c r="AQ454" s="265"/>
      <c r="AR454" s="265"/>
      <c r="AS454" s="266"/>
      <c r="AT454" s="267" t="s">
        <v>287</v>
      </c>
      <c r="AU454" s="257" t="s">
        <v>4681</v>
      </c>
      <c r="AV454" s="253" t="s">
        <v>1080</v>
      </c>
      <c r="AW454" s="268"/>
      <c r="AX454" s="253" t="s">
        <v>1805</v>
      </c>
      <c r="AY454" s="253" t="s">
        <v>1080</v>
      </c>
      <c r="AZ454" s="269"/>
      <c r="BA454" s="261" t="s">
        <v>1082</v>
      </c>
      <c r="BB454" s="252" t="s">
        <v>4674</v>
      </c>
      <c r="BC454" s="270" t="s">
        <v>4682</v>
      </c>
      <c r="BD454" s="261" t="s">
        <v>1085</v>
      </c>
      <c r="BE454" s="260" t="s">
        <v>4683</v>
      </c>
      <c r="BF454" s="252"/>
      <c r="BG454" s="252" t="s">
        <v>1390</v>
      </c>
      <c r="BH454" s="252" t="s">
        <v>1082</v>
      </c>
      <c r="BI454" s="252" t="s">
        <v>4684</v>
      </c>
      <c r="BJ454" s="252" t="s">
        <v>1215</v>
      </c>
      <c r="BK454" s="254" t="s">
        <v>1131</v>
      </c>
      <c r="BL454" s="254" t="s">
        <v>1154</v>
      </c>
      <c r="BM454" s="254" t="s">
        <v>1475</v>
      </c>
      <c r="BN454" s="271" t="s">
        <v>4685</v>
      </c>
      <c r="BO454" s="252" t="s">
        <v>4686</v>
      </c>
      <c r="BP454" s="252"/>
      <c r="BQ454" s="270"/>
    </row>
    <row r="455" spans="1:69" s="272" customFormat="1" ht="191.4">
      <c r="A455" s="251" t="s">
        <v>1068</v>
      </c>
      <c r="B455" s="252" t="s">
        <v>4687</v>
      </c>
      <c r="C455" s="253" t="s">
        <v>768</v>
      </c>
      <c r="D455" s="254" t="s">
        <v>783</v>
      </c>
      <c r="E455" s="254" t="s">
        <v>784</v>
      </c>
      <c r="F455" s="254"/>
      <c r="G455" s="255"/>
      <c r="H455" s="256" t="s">
        <v>4688</v>
      </c>
      <c r="I455" s="257" t="s">
        <v>4594</v>
      </c>
      <c r="J455" s="254" t="s">
        <v>4676</v>
      </c>
      <c r="K455" s="254" t="s">
        <v>4689</v>
      </c>
      <c r="L455" s="254"/>
      <c r="M455" s="255"/>
      <c r="N455" s="258" t="s">
        <v>1122</v>
      </c>
      <c r="O455" s="258" t="s">
        <v>1166</v>
      </c>
      <c r="P455" s="255" t="s">
        <v>4690</v>
      </c>
      <c r="Q455" s="259" t="s">
        <v>230</v>
      </c>
      <c r="R455" s="252" t="s">
        <v>4611</v>
      </c>
      <c r="S455" s="261" t="s">
        <v>230</v>
      </c>
      <c r="T455" s="273" t="s">
        <v>4612</v>
      </c>
      <c r="U455" s="263" t="s">
        <v>1078</v>
      </c>
      <c r="V455" s="264" t="s">
        <v>1078</v>
      </c>
      <c r="W455" s="264" t="s">
        <v>1078</v>
      </c>
      <c r="X455" s="264" t="s">
        <v>1078</v>
      </c>
      <c r="Y455" s="264" t="s">
        <v>1078</v>
      </c>
      <c r="Z455" s="264" t="s">
        <v>1078</v>
      </c>
      <c r="AA455" s="264" t="s">
        <v>1078</v>
      </c>
      <c r="AB455" s="264" t="s">
        <v>1078</v>
      </c>
      <c r="AC455" s="264" t="s">
        <v>1078</v>
      </c>
      <c r="AD455" s="264" t="s">
        <v>1078</v>
      </c>
      <c r="AE455" s="264" t="s">
        <v>1078</v>
      </c>
      <c r="AF455" s="264" t="s">
        <v>1078</v>
      </c>
      <c r="AG455" s="264" t="s">
        <v>1078</v>
      </c>
      <c r="AH455" s="264" t="s">
        <v>1078</v>
      </c>
      <c r="AI455" s="264" t="s">
        <v>1078</v>
      </c>
      <c r="AJ455" s="264" t="s">
        <v>1077</v>
      </c>
      <c r="AK455" s="264" t="s">
        <v>1077</v>
      </c>
      <c r="AL455" s="264" t="s">
        <v>1077</v>
      </c>
      <c r="AM455" s="264" t="s">
        <v>1078</v>
      </c>
      <c r="AN455" s="264" t="s">
        <v>1078</v>
      </c>
      <c r="AO455" s="264" t="s">
        <v>1077</v>
      </c>
      <c r="AP455" s="264" t="s">
        <v>1077</v>
      </c>
      <c r="AQ455" s="265"/>
      <c r="AR455" s="265"/>
      <c r="AS455" s="266"/>
      <c r="AT455" s="267" t="s">
        <v>254</v>
      </c>
      <c r="AU455" s="257"/>
      <c r="AV455" s="253"/>
      <c r="AW455" s="268"/>
      <c r="AX455" s="253" t="s">
        <v>4614</v>
      </c>
      <c r="AY455" s="253" t="s">
        <v>1080</v>
      </c>
      <c r="AZ455" s="269" t="s">
        <v>4615</v>
      </c>
      <c r="BA455" s="261" t="s">
        <v>1082</v>
      </c>
      <c r="BB455" s="252" t="s">
        <v>4691</v>
      </c>
      <c r="BC455" s="270" t="s">
        <v>4692</v>
      </c>
      <c r="BD455" s="261" t="s">
        <v>1104</v>
      </c>
      <c r="BE455" s="252" t="s">
        <v>4618</v>
      </c>
      <c r="BF455" s="252"/>
      <c r="BG455" s="252" t="s">
        <v>1106</v>
      </c>
      <c r="BH455" s="252" t="s">
        <v>1082</v>
      </c>
      <c r="BI455" s="252" t="s">
        <v>4619</v>
      </c>
      <c r="BJ455" s="252" t="s">
        <v>1130</v>
      </c>
      <c r="BK455" s="254"/>
      <c r="BL455" s="254" t="s">
        <v>1082</v>
      </c>
      <c r="BM455" s="254" t="s">
        <v>1475</v>
      </c>
      <c r="BN455" s="271" t="s">
        <v>4620</v>
      </c>
      <c r="BO455" s="252"/>
      <c r="BP455" s="252"/>
      <c r="BQ455" s="270"/>
    </row>
    <row r="456" spans="1:69" s="272" customFormat="1" ht="139.19999999999999">
      <c r="A456" s="251" t="s">
        <v>1068</v>
      </c>
      <c r="B456" s="252" t="s">
        <v>4693</v>
      </c>
      <c r="C456" s="253" t="s">
        <v>768</v>
      </c>
      <c r="D456" s="254" t="s">
        <v>783</v>
      </c>
      <c r="E456" s="254" t="s">
        <v>786</v>
      </c>
      <c r="F456" s="254"/>
      <c r="G456" s="255"/>
      <c r="H456" s="256" t="s">
        <v>4688</v>
      </c>
      <c r="I456" s="257" t="s">
        <v>4594</v>
      </c>
      <c r="J456" s="254" t="s">
        <v>4694</v>
      </c>
      <c r="K456" s="254" t="s">
        <v>4695</v>
      </c>
      <c r="L456" s="254"/>
      <c r="M456" s="255"/>
      <c r="N456" s="258" t="s">
        <v>1122</v>
      </c>
      <c r="O456" s="258" t="s">
        <v>1166</v>
      </c>
      <c r="P456" s="255"/>
      <c r="Q456" s="259" t="s">
        <v>230</v>
      </c>
      <c r="R456" s="252" t="s">
        <v>4611</v>
      </c>
      <c r="S456" s="261" t="s">
        <v>225</v>
      </c>
      <c r="T456" s="273" t="s">
        <v>4612</v>
      </c>
      <c r="U456" s="263" t="s">
        <v>1078</v>
      </c>
      <c r="V456" s="264" t="s">
        <v>1078</v>
      </c>
      <c r="W456" s="264" t="s">
        <v>1078</v>
      </c>
      <c r="X456" s="264" t="s">
        <v>1078</v>
      </c>
      <c r="Y456" s="264" t="s">
        <v>1078</v>
      </c>
      <c r="Z456" s="264" t="s">
        <v>1078</v>
      </c>
      <c r="AA456" s="264" t="s">
        <v>1078</v>
      </c>
      <c r="AB456" s="264" t="s">
        <v>1078</v>
      </c>
      <c r="AC456" s="264" t="s">
        <v>1078</v>
      </c>
      <c r="AD456" s="264" t="s">
        <v>1078</v>
      </c>
      <c r="AE456" s="264" t="s">
        <v>1078</v>
      </c>
      <c r="AF456" s="264" t="s">
        <v>1078</v>
      </c>
      <c r="AG456" s="264" t="s">
        <v>1078</v>
      </c>
      <c r="AH456" s="264" t="s">
        <v>1078</v>
      </c>
      <c r="AI456" s="264" t="s">
        <v>1078</v>
      </c>
      <c r="AJ456" s="264" t="s">
        <v>1077</v>
      </c>
      <c r="AK456" s="264" t="s">
        <v>1078</v>
      </c>
      <c r="AL456" s="264" t="s">
        <v>1078</v>
      </c>
      <c r="AM456" s="264" t="s">
        <v>1077</v>
      </c>
      <c r="AN456" s="264" t="s">
        <v>1077</v>
      </c>
      <c r="AO456" s="264" t="s">
        <v>1078</v>
      </c>
      <c r="AP456" s="264" t="s">
        <v>1078</v>
      </c>
      <c r="AQ456" s="265" t="s">
        <v>1205</v>
      </c>
      <c r="AR456" s="265"/>
      <c r="AS456" s="266"/>
      <c r="AT456" s="267" t="s">
        <v>254</v>
      </c>
      <c r="AU456" s="257"/>
      <c r="AV456" s="253"/>
      <c r="AW456" s="268"/>
      <c r="AX456" s="253" t="s">
        <v>4614</v>
      </c>
      <c r="AY456" s="253" t="s">
        <v>1080</v>
      </c>
      <c r="AZ456" s="269" t="s">
        <v>4615</v>
      </c>
      <c r="BA456" s="261" t="s">
        <v>1089</v>
      </c>
      <c r="BB456" s="252"/>
      <c r="BC456" s="270"/>
      <c r="BD456" s="261" t="s">
        <v>1104</v>
      </c>
      <c r="BE456" s="252" t="s">
        <v>4618</v>
      </c>
      <c r="BF456" s="252"/>
      <c r="BG456" s="252" t="s">
        <v>1106</v>
      </c>
      <c r="BH456" s="252" t="s">
        <v>1082</v>
      </c>
      <c r="BI456" s="252" t="s">
        <v>4619</v>
      </c>
      <c r="BJ456" s="252" t="s">
        <v>1130</v>
      </c>
      <c r="BK456" s="254"/>
      <c r="BL456" s="254" t="s">
        <v>1082</v>
      </c>
      <c r="BM456" s="254" t="s">
        <v>1475</v>
      </c>
      <c r="BN456" s="271" t="s">
        <v>4620</v>
      </c>
      <c r="BO456" s="252" t="s">
        <v>4696</v>
      </c>
      <c r="BP456" s="252" t="s">
        <v>4697</v>
      </c>
      <c r="BQ456" s="270"/>
    </row>
    <row r="457" spans="1:69" s="272" customFormat="1" ht="139.19999999999999" hidden="1">
      <c r="A457" s="251" t="s">
        <v>1068</v>
      </c>
      <c r="B457" s="252" t="s">
        <v>4698</v>
      </c>
      <c r="C457" s="253" t="s">
        <v>768</v>
      </c>
      <c r="D457" s="254" t="s">
        <v>783</v>
      </c>
      <c r="E457" s="254" t="s">
        <v>788</v>
      </c>
      <c r="F457" s="254"/>
      <c r="G457" s="255"/>
      <c r="H457" s="256" t="s">
        <v>4688</v>
      </c>
      <c r="I457" s="257" t="s">
        <v>4594</v>
      </c>
      <c r="J457" s="254" t="s">
        <v>4694</v>
      </c>
      <c r="K457" s="254" t="s">
        <v>4699</v>
      </c>
      <c r="L457" s="254"/>
      <c r="M457" s="255"/>
      <c r="N457" s="258" t="s">
        <v>1122</v>
      </c>
      <c r="O457" s="258" t="s">
        <v>1166</v>
      </c>
      <c r="P457" s="255"/>
      <c r="Q457" s="259" t="s">
        <v>225</v>
      </c>
      <c r="R457" s="252" t="s">
        <v>4611</v>
      </c>
      <c r="S457" s="261" t="s">
        <v>225</v>
      </c>
      <c r="T457" s="273" t="s">
        <v>4612</v>
      </c>
      <c r="U457" s="263" t="s">
        <v>1078</v>
      </c>
      <c r="V457" s="264" t="s">
        <v>1078</v>
      </c>
      <c r="W457" s="264" t="s">
        <v>1078</v>
      </c>
      <c r="X457" s="264" t="s">
        <v>1078</v>
      </c>
      <c r="Y457" s="264" t="s">
        <v>1078</v>
      </c>
      <c r="Z457" s="264" t="s">
        <v>1078</v>
      </c>
      <c r="AA457" s="264" t="s">
        <v>1078</v>
      </c>
      <c r="AB457" s="264" t="s">
        <v>1078</v>
      </c>
      <c r="AC457" s="264" t="s">
        <v>1077</v>
      </c>
      <c r="AD457" s="264" t="s">
        <v>1078</v>
      </c>
      <c r="AE457" s="264" t="s">
        <v>1077</v>
      </c>
      <c r="AF457" s="264" t="s">
        <v>1078</v>
      </c>
      <c r="AG457" s="264" t="s">
        <v>1077</v>
      </c>
      <c r="AH457" s="264" t="s">
        <v>1078</v>
      </c>
      <c r="AI457" s="264" t="s">
        <v>1077</v>
      </c>
      <c r="AJ457" s="264" t="s">
        <v>1077</v>
      </c>
      <c r="AK457" s="264" t="s">
        <v>1077</v>
      </c>
      <c r="AL457" s="264" t="s">
        <v>1077</v>
      </c>
      <c r="AM457" s="264" t="s">
        <v>1077</v>
      </c>
      <c r="AN457" s="264" t="s">
        <v>1077</v>
      </c>
      <c r="AO457" s="264" t="s">
        <v>1077</v>
      </c>
      <c r="AP457" s="264" t="s">
        <v>1077</v>
      </c>
      <c r="AQ457" s="265"/>
      <c r="AR457" s="265"/>
      <c r="AS457" s="266"/>
      <c r="AT457" s="267" t="s">
        <v>254</v>
      </c>
      <c r="AU457" s="257"/>
      <c r="AV457" s="253"/>
      <c r="AW457" s="268"/>
      <c r="AX457" s="253" t="s">
        <v>4614</v>
      </c>
      <c r="AY457" s="253" t="s">
        <v>1080</v>
      </c>
      <c r="AZ457" s="269" t="s">
        <v>4615</v>
      </c>
      <c r="BA457" s="261" t="s">
        <v>1082</v>
      </c>
      <c r="BB457" s="252" t="s">
        <v>4700</v>
      </c>
      <c r="BC457" s="270" t="s">
        <v>4701</v>
      </c>
      <c r="BD457" s="261" t="s">
        <v>1104</v>
      </c>
      <c r="BE457" s="252" t="s">
        <v>4618</v>
      </c>
      <c r="BF457" s="252"/>
      <c r="BG457" s="252" t="s">
        <v>1106</v>
      </c>
      <c r="BH457" s="252" t="s">
        <v>1082</v>
      </c>
      <c r="BI457" s="252" t="s">
        <v>4619</v>
      </c>
      <c r="BJ457" s="252" t="s">
        <v>1130</v>
      </c>
      <c r="BK457" s="254"/>
      <c r="BL457" s="254" t="s">
        <v>1082</v>
      </c>
      <c r="BM457" s="254" t="s">
        <v>1475</v>
      </c>
      <c r="BN457" s="271" t="s">
        <v>4620</v>
      </c>
      <c r="BO457" s="252"/>
      <c r="BP457" s="252"/>
      <c r="BQ457" s="270"/>
    </row>
    <row r="458" spans="1:69" s="272" customFormat="1" ht="174">
      <c r="A458" s="251" t="s">
        <v>1080</v>
      </c>
      <c r="B458" s="252" t="s">
        <v>4702</v>
      </c>
      <c r="C458" s="253" t="s">
        <v>768</v>
      </c>
      <c r="D458" s="254" t="s">
        <v>790</v>
      </c>
      <c r="E458" s="254"/>
      <c r="F458" s="254"/>
      <c r="G458" s="255"/>
      <c r="H458" s="256" t="s">
        <v>4703</v>
      </c>
      <c r="I458" s="257" t="s">
        <v>4594</v>
      </c>
      <c r="J458" s="254" t="s">
        <v>4704</v>
      </c>
      <c r="K458" s="254"/>
      <c r="L458" s="254"/>
      <c r="M458" s="255"/>
      <c r="N458" s="258" t="s">
        <v>1122</v>
      </c>
      <c r="O458" s="258" t="s">
        <v>1166</v>
      </c>
      <c r="P458" s="255"/>
      <c r="Q458" s="259" t="s">
        <v>230</v>
      </c>
      <c r="R458" s="252" t="s">
        <v>4611</v>
      </c>
      <c r="S458" s="261" t="s">
        <v>225</v>
      </c>
      <c r="T458" s="273" t="s">
        <v>4611</v>
      </c>
      <c r="U458" s="263" t="s">
        <v>1078</v>
      </c>
      <c r="V458" s="264" t="s">
        <v>1078</v>
      </c>
      <c r="W458" s="264" t="s">
        <v>1078</v>
      </c>
      <c r="X458" s="264" t="s">
        <v>1078</v>
      </c>
      <c r="Y458" s="264" t="s">
        <v>1078</v>
      </c>
      <c r="Z458" s="264" t="s">
        <v>1078</v>
      </c>
      <c r="AA458" s="264" t="s">
        <v>1078</v>
      </c>
      <c r="AB458" s="264" t="s">
        <v>1078</v>
      </c>
      <c r="AC458" s="264" t="s">
        <v>1078</v>
      </c>
      <c r="AD458" s="264" t="s">
        <v>1078</v>
      </c>
      <c r="AE458" s="264" t="s">
        <v>1078</v>
      </c>
      <c r="AF458" s="264" t="s">
        <v>1078</v>
      </c>
      <c r="AG458" s="264" t="s">
        <v>1078</v>
      </c>
      <c r="AH458" s="264" t="s">
        <v>1078</v>
      </c>
      <c r="AI458" s="264" t="s">
        <v>1078</v>
      </c>
      <c r="AJ458" s="264" t="s">
        <v>1077</v>
      </c>
      <c r="AK458" s="264" t="s">
        <v>1194</v>
      </c>
      <c r="AL458" s="264" t="s">
        <v>1194</v>
      </c>
      <c r="AM458" s="264" t="s">
        <v>1077</v>
      </c>
      <c r="AN458" s="264" t="s">
        <v>1077</v>
      </c>
      <c r="AO458" s="264" t="s">
        <v>1078</v>
      </c>
      <c r="AP458" s="264" t="s">
        <v>1078</v>
      </c>
      <c r="AQ458" s="265" t="s">
        <v>1206</v>
      </c>
      <c r="AR458" s="265" t="s">
        <v>1146</v>
      </c>
      <c r="AS458" s="266" t="s">
        <v>4705</v>
      </c>
      <c r="AT458" s="267" t="s">
        <v>254</v>
      </c>
      <c r="AU458" s="257"/>
      <c r="AV458" s="253"/>
      <c r="AW458" s="268"/>
      <c r="AX458" s="253" t="s">
        <v>4614</v>
      </c>
      <c r="AY458" s="253" t="s">
        <v>1080</v>
      </c>
      <c r="AZ458" s="269" t="s">
        <v>4615</v>
      </c>
      <c r="BA458" s="261" t="s">
        <v>1082</v>
      </c>
      <c r="BB458" s="252" t="s">
        <v>4706</v>
      </c>
      <c r="BC458" s="270" t="s">
        <v>4701</v>
      </c>
      <c r="BD458" s="261" t="s">
        <v>1104</v>
      </c>
      <c r="BE458" s="252" t="s">
        <v>4707</v>
      </c>
      <c r="BF458" s="252"/>
      <c r="BG458" s="252" t="s">
        <v>1106</v>
      </c>
      <c r="BH458" s="252" t="s">
        <v>1082</v>
      </c>
      <c r="BI458" s="252" t="s">
        <v>4619</v>
      </c>
      <c r="BJ458" s="252" t="s">
        <v>1130</v>
      </c>
      <c r="BK458" s="254"/>
      <c r="BL458" s="254" t="s">
        <v>1082</v>
      </c>
      <c r="BM458" s="254" t="s">
        <v>1475</v>
      </c>
      <c r="BN458" s="271" t="s">
        <v>4620</v>
      </c>
      <c r="BO458" s="252" t="s">
        <v>4708</v>
      </c>
      <c r="BP458" s="252" t="s">
        <v>4709</v>
      </c>
      <c r="BQ458" s="270"/>
    </row>
    <row r="459" spans="1:69" s="272" customFormat="1" ht="409.6" hidden="1">
      <c r="A459" s="251" t="s">
        <v>1080</v>
      </c>
      <c r="B459" s="252" t="s">
        <v>791</v>
      </c>
      <c r="C459" s="253" t="s">
        <v>792</v>
      </c>
      <c r="D459" s="254" t="s">
        <v>366</v>
      </c>
      <c r="E459" s="254" t="s">
        <v>793</v>
      </c>
      <c r="F459" s="254" t="s">
        <v>4710</v>
      </c>
      <c r="G459" s="255"/>
      <c r="H459" s="256" t="s">
        <v>4711</v>
      </c>
      <c r="I459" s="257" t="s">
        <v>4712</v>
      </c>
      <c r="J459" s="254" t="s">
        <v>2322</v>
      </c>
      <c r="K459" s="254" t="s">
        <v>4713</v>
      </c>
      <c r="L459" s="254" t="s">
        <v>4714</v>
      </c>
      <c r="M459" s="255"/>
      <c r="N459" s="258" t="s">
        <v>1074</v>
      </c>
      <c r="O459" s="258"/>
      <c r="P459" s="255" t="s">
        <v>4715</v>
      </c>
      <c r="Q459" s="259" t="s">
        <v>225</v>
      </c>
      <c r="R459" s="260" t="s">
        <v>4716</v>
      </c>
      <c r="S459" s="261" t="s">
        <v>1124</v>
      </c>
      <c r="T459" s="273"/>
      <c r="U459" s="263" t="s">
        <v>1078</v>
      </c>
      <c r="V459" s="264" t="s">
        <v>1078</v>
      </c>
      <c r="W459" s="264" t="s">
        <v>1077</v>
      </c>
      <c r="X459" s="264" t="s">
        <v>1078</v>
      </c>
      <c r="Y459" s="264" t="s">
        <v>1077</v>
      </c>
      <c r="Z459" s="264" t="s">
        <v>1078</v>
      </c>
      <c r="AA459" s="264" t="s">
        <v>1077</v>
      </c>
      <c r="AB459" s="264" t="s">
        <v>1078</v>
      </c>
      <c r="AC459" s="264" t="s">
        <v>1077</v>
      </c>
      <c r="AD459" s="264" t="s">
        <v>1078</v>
      </c>
      <c r="AE459" s="264" t="s">
        <v>1077</v>
      </c>
      <c r="AF459" s="264" t="s">
        <v>1078</v>
      </c>
      <c r="AG459" s="264" t="s">
        <v>1077</v>
      </c>
      <c r="AH459" s="264" t="s">
        <v>1078</v>
      </c>
      <c r="AI459" s="264" t="s">
        <v>1077</v>
      </c>
      <c r="AJ459" s="264" t="s">
        <v>1077</v>
      </c>
      <c r="AK459" s="264" t="s">
        <v>1077</v>
      </c>
      <c r="AL459" s="264" t="s">
        <v>1077</v>
      </c>
      <c r="AM459" s="264" t="s">
        <v>1077</v>
      </c>
      <c r="AN459" s="264" t="s">
        <v>1077</v>
      </c>
      <c r="AO459" s="264" t="s">
        <v>1078</v>
      </c>
      <c r="AP459" s="264" t="s">
        <v>1077</v>
      </c>
      <c r="AQ459" s="265" t="s">
        <v>1146</v>
      </c>
      <c r="AR459" s="265" t="s">
        <v>1180</v>
      </c>
      <c r="AS459" s="266" t="s">
        <v>1334</v>
      </c>
      <c r="AT459" s="267" t="s">
        <v>287</v>
      </c>
      <c r="AU459" s="257" t="s">
        <v>4717</v>
      </c>
      <c r="AV459" s="253" t="s">
        <v>1080</v>
      </c>
      <c r="AW459" s="268"/>
      <c r="AX459" s="253" t="s">
        <v>4718</v>
      </c>
      <c r="AY459" s="253" t="s">
        <v>1080</v>
      </c>
      <c r="AZ459" s="269"/>
      <c r="BA459" s="261" t="s">
        <v>1082</v>
      </c>
      <c r="BB459" s="252" t="s">
        <v>4088</v>
      </c>
      <c r="BC459" s="270" t="s">
        <v>4719</v>
      </c>
      <c r="BD459" s="261" t="s">
        <v>1085</v>
      </c>
      <c r="BE459" s="260" t="s">
        <v>4720</v>
      </c>
      <c r="BF459" s="252"/>
      <c r="BG459" s="252" t="s">
        <v>1106</v>
      </c>
      <c r="BH459" s="252" t="s">
        <v>1082</v>
      </c>
      <c r="BI459" s="252" t="s">
        <v>4721</v>
      </c>
      <c r="BJ459" s="252" t="s">
        <v>1130</v>
      </c>
      <c r="BK459" s="254"/>
      <c r="BL459" s="254" t="s">
        <v>1089</v>
      </c>
      <c r="BM459" s="254"/>
      <c r="BN459" s="271" t="s">
        <v>4722</v>
      </c>
      <c r="BO459" s="252"/>
      <c r="BP459" s="252"/>
      <c r="BQ459" s="270"/>
    </row>
    <row r="460" spans="1:69" s="272" customFormat="1" ht="409.6" hidden="1">
      <c r="A460" s="251" t="s">
        <v>1080</v>
      </c>
      <c r="B460" s="252" t="s">
        <v>4723</v>
      </c>
      <c r="C460" s="253" t="s">
        <v>792</v>
      </c>
      <c r="D460" s="254" t="s">
        <v>366</v>
      </c>
      <c r="E460" s="254" t="s">
        <v>4724</v>
      </c>
      <c r="F460" s="254" t="s">
        <v>4710</v>
      </c>
      <c r="G460" s="255"/>
      <c r="H460" s="256" t="s">
        <v>4725</v>
      </c>
      <c r="I460" s="257" t="s">
        <v>4712</v>
      </c>
      <c r="J460" s="254" t="s">
        <v>2322</v>
      </c>
      <c r="K460" s="254" t="s">
        <v>4726</v>
      </c>
      <c r="L460" s="254" t="s">
        <v>4714</v>
      </c>
      <c r="M460" s="255"/>
      <c r="N460" s="258"/>
      <c r="O460" s="258" t="s">
        <v>1075</v>
      </c>
      <c r="P460" s="255" t="s">
        <v>4715</v>
      </c>
      <c r="Q460" s="259" t="s">
        <v>895</v>
      </c>
      <c r="R460" s="252"/>
      <c r="S460" s="261" t="s">
        <v>225</v>
      </c>
      <c r="T460" s="262" t="s">
        <v>4716</v>
      </c>
      <c r="U460" s="263" t="s">
        <v>1077</v>
      </c>
      <c r="V460" s="264" t="s">
        <v>1077</v>
      </c>
      <c r="W460" s="264" t="s">
        <v>1078</v>
      </c>
      <c r="X460" s="264" t="s">
        <v>1077</v>
      </c>
      <c r="Y460" s="264" t="s">
        <v>1078</v>
      </c>
      <c r="Z460" s="264" t="s">
        <v>1077</v>
      </c>
      <c r="AA460" s="264" t="s">
        <v>1078</v>
      </c>
      <c r="AB460" s="264" t="s">
        <v>1077</v>
      </c>
      <c r="AC460" s="264" t="s">
        <v>1078</v>
      </c>
      <c r="AD460" s="264" t="s">
        <v>1077</v>
      </c>
      <c r="AE460" s="264" t="s">
        <v>1078</v>
      </c>
      <c r="AF460" s="264" t="s">
        <v>1077</v>
      </c>
      <c r="AG460" s="264" t="s">
        <v>1078</v>
      </c>
      <c r="AH460" s="264" t="s">
        <v>1077</v>
      </c>
      <c r="AI460" s="264" t="s">
        <v>1078</v>
      </c>
      <c r="AJ460" s="264" t="s">
        <v>1077</v>
      </c>
      <c r="AK460" s="264" t="s">
        <v>1077</v>
      </c>
      <c r="AL460" s="264" t="s">
        <v>1077</v>
      </c>
      <c r="AM460" s="264" t="s">
        <v>1077</v>
      </c>
      <c r="AN460" s="264" t="s">
        <v>1077</v>
      </c>
      <c r="AO460" s="264" t="s">
        <v>1077</v>
      </c>
      <c r="AP460" s="264" t="s">
        <v>1078</v>
      </c>
      <c r="AQ460" s="265" t="s">
        <v>1146</v>
      </c>
      <c r="AR460" s="265" t="s">
        <v>1180</v>
      </c>
      <c r="AS460" s="266" t="s">
        <v>1334</v>
      </c>
      <c r="AT460" s="267" t="s">
        <v>287</v>
      </c>
      <c r="AU460" s="257" t="s">
        <v>4717</v>
      </c>
      <c r="AV460" s="253" t="s">
        <v>1080</v>
      </c>
      <c r="AW460" s="268"/>
      <c r="AX460" s="253" t="s">
        <v>4718</v>
      </c>
      <c r="AY460" s="253" t="s">
        <v>1080</v>
      </c>
      <c r="AZ460" s="269"/>
      <c r="BA460" s="261" t="s">
        <v>1082</v>
      </c>
      <c r="BB460" s="252" t="s">
        <v>4088</v>
      </c>
      <c r="BC460" s="270" t="s">
        <v>4719</v>
      </c>
      <c r="BD460" s="261" t="s">
        <v>1085</v>
      </c>
      <c r="BE460" s="260" t="s">
        <v>4727</v>
      </c>
      <c r="BF460" s="252"/>
      <c r="BG460" s="252" t="s">
        <v>1106</v>
      </c>
      <c r="BH460" s="252" t="s">
        <v>1082</v>
      </c>
      <c r="BI460" s="252" t="s">
        <v>4721</v>
      </c>
      <c r="BJ460" s="252" t="s">
        <v>1130</v>
      </c>
      <c r="BK460" s="254"/>
      <c r="BL460" s="254" t="s">
        <v>1089</v>
      </c>
      <c r="BM460" s="254"/>
      <c r="BN460" s="271" t="s">
        <v>4722</v>
      </c>
      <c r="BO460" s="252"/>
      <c r="BP460" s="252" t="s">
        <v>4728</v>
      </c>
      <c r="BQ460" s="270" t="s">
        <v>4729</v>
      </c>
    </row>
    <row r="461" spans="1:69" s="272" customFormat="1" ht="409.6" hidden="1">
      <c r="A461" s="251" t="s">
        <v>1080</v>
      </c>
      <c r="B461" s="252" t="s">
        <v>794</v>
      </c>
      <c r="C461" s="253" t="s">
        <v>795</v>
      </c>
      <c r="D461" s="254" t="s">
        <v>796</v>
      </c>
      <c r="E461" s="254" t="s">
        <v>797</v>
      </c>
      <c r="F461" s="254"/>
      <c r="G461" s="255" t="s">
        <v>4730</v>
      </c>
      <c r="H461" s="256" t="s">
        <v>4731</v>
      </c>
      <c r="I461" s="257" t="s">
        <v>4732</v>
      </c>
      <c r="J461" s="254" t="s">
        <v>4733</v>
      </c>
      <c r="K461" s="254" t="s">
        <v>4734</v>
      </c>
      <c r="L461" s="254"/>
      <c r="M461" s="255"/>
      <c r="N461" s="258" t="s">
        <v>1074</v>
      </c>
      <c r="O461" s="258" t="s">
        <v>1075</v>
      </c>
      <c r="P461" s="255" t="s">
        <v>4735</v>
      </c>
      <c r="Q461" s="259" t="s">
        <v>225</v>
      </c>
      <c r="R461" s="260" t="s">
        <v>4736</v>
      </c>
      <c r="S461" s="261" t="s">
        <v>225</v>
      </c>
      <c r="T461" s="262" t="s">
        <v>4736</v>
      </c>
      <c r="U461" s="263" t="s">
        <v>1078</v>
      </c>
      <c r="V461" s="264" t="s">
        <v>1077</v>
      </c>
      <c r="W461" s="264" t="s">
        <v>1077</v>
      </c>
      <c r="X461" s="264" t="s">
        <v>1077</v>
      </c>
      <c r="Y461" s="264" t="s">
        <v>1077</v>
      </c>
      <c r="Z461" s="264" t="s">
        <v>1077</v>
      </c>
      <c r="AA461" s="264" t="s">
        <v>1077</v>
      </c>
      <c r="AB461" s="264" t="s">
        <v>1077</v>
      </c>
      <c r="AC461" s="264" t="s">
        <v>1077</v>
      </c>
      <c r="AD461" s="264" t="s">
        <v>1077</v>
      </c>
      <c r="AE461" s="264" t="s">
        <v>1077</v>
      </c>
      <c r="AF461" s="264" t="s">
        <v>1077</v>
      </c>
      <c r="AG461" s="264" t="s">
        <v>1077</v>
      </c>
      <c r="AH461" s="264" t="s">
        <v>1077</v>
      </c>
      <c r="AI461" s="264" t="s">
        <v>1077</v>
      </c>
      <c r="AJ461" s="264" t="s">
        <v>1077</v>
      </c>
      <c r="AK461" s="264" t="s">
        <v>1077</v>
      </c>
      <c r="AL461" s="264" t="s">
        <v>1077</v>
      </c>
      <c r="AM461" s="264" t="s">
        <v>1077</v>
      </c>
      <c r="AN461" s="264" t="s">
        <v>1077</v>
      </c>
      <c r="AO461" s="264" t="s">
        <v>1077</v>
      </c>
      <c r="AP461" s="264" t="s">
        <v>1077</v>
      </c>
      <c r="AQ461" s="265"/>
      <c r="AR461" s="265"/>
      <c r="AS461" s="266"/>
      <c r="AT461" s="267" t="s">
        <v>222</v>
      </c>
      <c r="AU461" s="257" t="s">
        <v>4737</v>
      </c>
      <c r="AV461" s="253" t="s">
        <v>1080</v>
      </c>
      <c r="AW461" s="268"/>
      <c r="AX461" s="253"/>
      <c r="AY461" s="253"/>
      <c r="AZ461" s="269"/>
      <c r="BA461" s="261" t="s">
        <v>1082</v>
      </c>
      <c r="BB461" s="252" t="s">
        <v>4738</v>
      </c>
      <c r="BC461" s="270" t="s">
        <v>4739</v>
      </c>
      <c r="BD461" s="261" t="s">
        <v>2488</v>
      </c>
      <c r="BE461" s="260" t="s">
        <v>4740</v>
      </c>
      <c r="BF461" s="252"/>
      <c r="BG461" s="252" t="s">
        <v>1128</v>
      </c>
      <c r="BH461" s="252" t="s">
        <v>1082</v>
      </c>
      <c r="BI461" s="252" t="s">
        <v>4741</v>
      </c>
      <c r="BJ461" s="252" t="s">
        <v>1215</v>
      </c>
      <c r="BK461" s="254" t="s">
        <v>1131</v>
      </c>
      <c r="BL461" s="254" t="s">
        <v>1089</v>
      </c>
      <c r="BM461" s="254"/>
      <c r="BN461" s="271" t="s">
        <v>4742</v>
      </c>
      <c r="BO461" s="252" t="s">
        <v>4743</v>
      </c>
      <c r="BP461" s="252" t="s">
        <v>4744</v>
      </c>
      <c r="BQ461" s="270" t="s">
        <v>4745</v>
      </c>
    </row>
    <row r="462" spans="1:69" s="272" customFormat="1" ht="409.6" hidden="1">
      <c r="A462" s="251" t="s">
        <v>1080</v>
      </c>
      <c r="B462" s="252" t="s">
        <v>798</v>
      </c>
      <c r="C462" s="253" t="s">
        <v>795</v>
      </c>
      <c r="D462" s="254" t="s">
        <v>799</v>
      </c>
      <c r="E462" s="254" t="s">
        <v>797</v>
      </c>
      <c r="F462" s="254"/>
      <c r="G462" s="255" t="s">
        <v>4730</v>
      </c>
      <c r="H462" s="256" t="s">
        <v>4731</v>
      </c>
      <c r="I462" s="257" t="s">
        <v>4732</v>
      </c>
      <c r="J462" s="254" t="s">
        <v>1096</v>
      </c>
      <c r="K462" s="254" t="s">
        <v>4734</v>
      </c>
      <c r="L462" s="254"/>
      <c r="M462" s="255"/>
      <c r="N462" s="258" t="s">
        <v>1074</v>
      </c>
      <c r="O462" s="258" t="s">
        <v>1075</v>
      </c>
      <c r="P462" s="255" t="s">
        <v>4735</v>
      </c>
      <c r="Q462" s="259" t="s">
        <v>225</v>
      </c>
      <c r="R462" s="260" t="s">
        <v>4736</v>
      </c>
      <c r="S462" s="261" t="s">
        <v>225</v>
      </c>
      <c r="T462" s="262" t="s">
        <v>4736</v>
      </c>
      <c r="U462" s="263" t="s">
        <v>1078</v>
      </c>
      <c r="V462" s="264" t="s">
        <v>1077</v>
      </c>
      <c r="W462" s="264" t="s">
        <v>1077</v>
      </c>
      <c r="X462" s="264" t="s">
        <v>1077</v>
      </c>
      <c r="Y462" s="264" t="s">
        <v>1077</v>
      </c>
      <c r="Z462" s="264" t="s">
        <v>1077</v>
      </c>
      <c r="AA462" s="264" t="s">
        <v>1077</v>
      </c>
      <c r="AB462" s="264" t="s">
        <v>1077</v>
      </c>
      <c r="AC462" s="264" t="s">
        <v>1077</v>
      </c>
      <c r="AD462" s="264" t="s">
        <v>1077</v>
      </c>
      <c r="AE462" s="264" t="s">
        <v>1077</v>
      </c>
      <c r="AF462" s="264" t="s">
        <v>1077</v>
      </c>
      <c r="AG462" s="264" t="s">
        <v>1077</v>
      </c>
      <c r="AH462" s="264" t="s">
        <v>1077</v>
      </c>
      <c r="AI462" s="264" t="s">
        <v>1077</v>
      </c>
      <c r="AJ462" s="264" t="s">
        <v>1077</v>
      </c>
      <c r="AK462" s="264" t="s">
        <v>1077</v>
      </c>
      <c r="AL462" s="264" t="s">
        <v>1077</v>
      </c>
      <c r="AM462" s="264" t="s">
        <v>1077</v>
      </c>
      <c r="AN462" s="264" t="s">
        <v>1077</v>
      </c>
      <c r="AO462" s="264" t="s">
        <v>1077</v>
      </c>
      <c r="AP462" s="264" t="s">
        <v>1077</v>
      </c>
      <c r="AQ462" s="265"/>
      <c r="AR462" s="265"/>
      <c r="AS462" s="266"/>
      <c r="AT462" s="267" t="s">
        <v>222</v>
      </c>
      <c r="AU462" s="257" t="s">
        <v>4737</v>
      </c>
      <c r="AV462" s="253" t="s">
        <v>1080</v>
      </c>
      <c r="AW462" s="268"/>
      <c r="AX462" s="253"/>
      <c r="AY462" s="253"/>
      <c r="AZ462" s="269"/>
      <c r="BA462" s="261" t="s">
        <v>1082</v>
      </c>
      <c r="BB462" s="252" t="s">
        <v>4738</v>
      </c>
      <c r="BC462" s="270" t="s">
        <v>4739</v>
      </c>
      <c r="BD462" s="261" t="s">
        <v>2488</v>
      </c>
      <c r="BE462" s="260" t="s">
        <v>4740</v>
      </c>
      <c r="BF462" s="252"/>
      <c r="BG462" s="252" t="s">
        <v>1128</v>
      </c>
      <c r="BH462" s="252" t="s">
        <v>1082</v>
      </c>
      <c r="BI462" s="252" t="s">
        <v>4741</v>
      </c>
      <c r="BJ462" s="252" t="s">
        <v>1215</v>
      </c>
      <c r="BK462" s="254" t="s">
        <v>1131</v>
      </c>
      <c r="BL462" s="254" t="s">
        <v>1089</v>
      </c>
      <c r="BM462" s="254"/>
      <c r="BN462" s="271" t="s">
        <v>4742</v>
      </c>
      <c r="BO462" s="252" t="s">
        <v>4743</v>
      </c>
      <c r="BP462" s="252" t="s">
        <v>4744</v>
      </c>
      <c r="BQ462" s="270" t="s">
        <v>4745</v>
      </c>
    </row>
    <row r="463" spans="1:69" s="272" customFormat="1" ht="139.19999999999999">
      <c r="A463" s="251" t="s">
        <v>1068</v>
      </c>
      <c r="B463" s="252" t="s">
        <v>800</v>
      </c>
      <c r="C463" s="253" t="s">
        <v>801</v>
      </c>
      <c r="D463" s="254" t="s">
        <v>802</v>
      </c>
      <c r="E463" s="254" t="s">
        <v>803</v>
      </c>
      <c r="F463" s="254"/>
      <c r="G463" s="255"/>
      <c r="H463" s="256" t="s">
        <v>4746</v>
      </c>
      <c r="I463" s="257" t="s">
        <v>4747</v>
      </c>
      <c r="J463" s="254" t="s">
        <v>4748</v>
      </c>
      <c r="K463" s="254" t="s">
        <v>4749</v>
      </c>
      <c r="L463" s="254"/>
      <c r="M463" s="255"/>
      <c r="N463" s="258" t="s">
        <v>1122</v>
      </c>
      <c r="O463" s="258" t="s">
        <v>1166</v>
      </c>
      <c r="P463" s="255" t="s">
        <v>4750</v>
      </c>
      <c r="Q463" s="259" t="s">
        <v>225</v>
      </c>
      <c r="R463" s="260" t="s">
        <v>4751</v>
      </c>
      <c r="S463" s="261" t="s">
        <v>225</v>
      </c>
      <c r="T463" s="262" t="s">
        <v>4751</v>
      </c>
      <c r="U463" s="263" t="s">
        <v>1078</v>
      </c>
      <c r="V463" s="264" t="s">
        <v>1078</v>
      </c>
      <c r="W463" s="264" t="s">
        <v>1078</v>
      </c>
      <c r="X463" s="264" t="s">
        <v>1078</v>
      </c>
      <c r="Y463" s="264" t="s">
        <v>1078</v>
      </c>
      <c r="Z463" s="264" t="s">
        <v>1078</v>
      </c>
      <c r="AA463" s="264" t="s">
        <v>1078</v>
      </c>
      <c r="AB463" s="264" t="s">
        <v>1078</v>
      </c>
      <c r="AC463" s="264" t="s">
        <v>1078</v>
      </c>
      <c r="AD463" s="264" t="s">
        <v>1078</v>
      </c>
      <c r="AE463" s="264" t="s">
        <v>1078</v>
      </c>
      <c r="AF463" s="264" t="s">
        <v>1078</v>
      </c>
      <c r="AG463" s="264" t="s">
        <v>1078</v>
      </c>
      <c r="AH463" s="264" t="s">
        <v>1078</v>
      </c>
      <c r="AI463" s="264" t="s">
        <v>1078</v>
      </c>
      <c r="AJ463" s="264" t="s">
        <v>1077</v>
      </c>
      <c r="AK463" s="264" t="s">
        <v>1077</v>
      </c>
      <c r="AL463" s="264" t="s">
        <v>1077</v>
      </c>
      <c r="AM463" s="264" t="s">
        <v>1077</v>
      </c>
      <c r="AN463" s="264" t="s">
        <v>1077</v>
      </c>
      <c r="AO463" s="264" t="s">
        <v>1077</v>
      </c>
      <c r="AP463" s="264" t="s">
        <v>1077</v>
      </c>
      <c r="AQ463" s="265"/>
      <c r="AR463" s="265"/>
      <c r="AS463" s="266"/>
      <c r="AT463" s="267" t="s">
        <v>254</v>
      </c>
      <c r="AU463" s="257"/>
      <c r="AV463" s="253"/>
      <c r="AW463" s="268"/>
      <c r="AX463" s="253" t="s">
        <v>4752</v>
      </c>
      <c r="AY463" s="253" t="s">
        <v>1080</v>
      </c>
      <c r="AZ463" s="269"/>
      <c r="BA463" s="261" t="s">
        <v>1082</v>
      </c>
      <c r="BB463" s="252" t="s">
        <v>4753</v>
      </c>
      <c r="BC463" s="270" t="s">
        <v>4754</v>
      </c>
      <c r="BD463" s="261" t="s">
        <v>1085</v>
      </c>
      <c r="BE463" s="260" t="s">
        <v>4751</v>
      </c>
      <c r="BF463" s="252"/>
      <c r="BG463" s="252" t="s">
        <v>1780</v>
      </c>
      <c r="BH463" s="252" t="s">
        <v>1082</v>
      </c>
      <c r="BI463" s="252" t="s">
        <v>4755</v>
      </c>
      <c r="BJ463" s="252" t="s">
        <v>1130</v>
      </c>
      <c r="BK463" s="254"/>
      <c r="BL463" s="254" t="s">
        <v>1089</v>
      </c>
      <c r="BM463" s="254"/>
      <c r="BN463" s="271" t="s">
        <v>1155</v>
      </c>
      <c r="BO463" s="252"/>
      <c r="BP463" s="252"/>
      <c r="BQ463" s="270"/>
    </row>
    <row r="464" spans="1:69" s="272" customFormat="1" ht="208.8" hidden="1">
      <c r="A464" s="251" t="s">
        <v>1080</v>
      </c>
      <c r="B464" s="252" t="s">
        <v>804</v>
      </c>
      <c r="C464" s="253" t="s">
        <v>801</v>
      </c>
      <c r="D464" s="254" t="s">
        <v>805</v>
      </c>
      <c r="E464" s="254" t="s">
        <v>806</v>
      </c>
      <c r="F464" s="254"/>
      <c r="G464" s="255"/>
      <c r="H464" s="256" t="s">
        <v>4756</v>
      </c>
      <c r="I464" s="257" t="s">
        <v>4747</v>
      </c>
      <c r="J464" s="254" t="s">
        <v>4757</v>
      </c>
      <c r="K464" s="254" t="s">
        <v>4758</v>
      </c>
      <c r="L464" s="254"/>
      <c r="M464" s="255"/>
      <c r="N464" s="258" t="s">
        <v>1122</v>
      </c>
      <c r="O464" s="258" t="s">
        <v>1166</v>
      </c>
      <c r="P464" s="255"/>
      <c r="Q464" s="259" t="s">
        <v>225</v>
      </c>
      <c r="R464" s="260" t="s">
        <v>4759</v>
      </c>
      <c r="S464" s="261" t="s">
        <v>225</v>
      </c>
      <c r="T464" s="262" t="s">
        <v>4759</v>
      </c>
      <c r="U464" s="263" t="s">
        <v>1078</v>
      </c>
      <c r="V464" s="264" t="s">
        <v>1078</v>
      </c>
      <c r="W464" s="264" t="s">
        <v>1077</v>
      </c>
      <c r="X464" s="264" t="s">
        <v>1078</v>
      </c>
      <c r="Y464" s="264" t="s">
        <v>1077</v>
      </c>
      <c r="Z464" s="264" t="s">
        <v>1078</v>
      </c>
      <c r="AA464" s="264" t="s">
        <v>1077</v>
      </c>
      <c r="AB464" s="264" t="s">
        <v>1078</v>
      </c>
      <c r="AC464" s="264" t="s">
        <v>1077</v>
      </c>
      <c r="AD464" s="264" t="s">
        <v>1078</v>
      </c>
      <c r="AE464" s="264" t="s">
        <v>1077</v>
      </c>
      <c r="AF464" s="264" t="s">
        <v>1078</v>
      </c>
      <c r="AG464" s="264" t="s">
        <v>1077</v>
      </c>
      <c r="AH464" s="264" t="s">
        <v>1078</v>
      </c>
      <c r="AI464" s="264" t="s">
        <v>1077</v>
      </c>
      <c r="AJ464" s="264" t="s">
        <v>1078</v>
      </c>
      <c r="AK464" s="264" t="s">
        <v>1078</v>
      </c>
      <c r="AL464" s="264" t="s">
        <v>1077</v>
      </c>
      <c r="AM464" s="264" t="s">
        <v>1077</v>
      </c>
      <c r="AN464" s="264" t="s">
        <v>1077</v>
      </c>
      <c r="AO464" s="264" t="s">
        <v>1077</v>
      </c>
      <c r="AP464" s="264" t="s">
        <v>1077</v>
      </c>
      <c r="AQ464" s="265"/>
      <c r="AR464" s="265"/>
      <c r="AS464" s="266"/>
      <c r="AT464" s="267" t="s">
        <v>287</v>
      </c>
      <c r="AU464" s="257" t="s">
        <v>4760</v>
      </c>
      <c r="AV464" s="253" t="s">
        <v>1080</v>
      </c>
      <c r="AW464" s="268"/>
      <c r="AX464" s="295">
        <v>45474</v>
      </c>
      <c r="AY464" s="253" t="s">
        <v>1080</v>
      </c>
      <c r="AZ464" s="269"/>
      <c r="BA464" s="261" t="s">
        <v>1089</v>
      </c>
      <c r="BB464" s="252"/>
      <c r="BC464" s="270"/>
      <c r="BD464" s="261" t="s">
        <v>1085</v>
      </c>
      <c r="BE464" s="260" t="s">
        <v>4761</v>
      </c>
      <c r="BF464" s="252"/>
      <c r="BG464" s="252" t="s">
        <v>1390</v>
      </c>
      <c r="BH464" s="252" t="s">
        <v>1082</v>
      </c>
      <c r="BI464" s="252" t="s">
        <v>4762</v>
      </c>
      <c r="BJ464" s="252" t="s">
        <v>1130</v>
      </c>
      <c r="BK464" s="254" t="s">
        <v>1131</v>
      </c>
      <c r="BL464" s="254" t="s">
        <v>1089</v>
      </c>
      <c r="BM464" s="254"/>
      <c r="BN464" s="271">
        <v>45480</v>
      </c>
      <c r="BO464" s="252"/>
      <c r="BP464" s="252"/>
      <c r="BQ464" s="270"/>
    </row>
    <row r="465" spans="1:69" s="272" customFormat="1" ht="191.4" hidden="1">
      <c r="A465" s="251" t="s">
        <v>1068</v>
      </c>
      <c r="B465" s="252" t="s">
        <v>4763</v>
      </c>
      <c r="C465" s="253" t="s">
        <v>801</v>
      </c>
      <c r="D465" s="254" t="s">
        <v>572</v>
      </c>
      <c r="E465" s="254" t="s">
        <v>4764</v>
      </c>
      <c r="F465" s="254"/>
      <c r="G465" s="255"/>
      <c r="H465" s="255"/>
      <c r="I465" s="257" t="s">
        <v>4747</v>
      </c>
      <c r="J465" s="254" t="s">
        <v>4765</v>
      </c>
      <c r="K465" s="254" t="s">
        <v>4766</v>
      </c>
      <c r="L465" s="254"/>
      <c r="M465" s="255"/>
      <c r="N465" s="258" t="s">
        <v>1122</v>
      </c>
      <c r="O465" s="258" t="s">
        <v>1166</v>
      </c>
      <c r="P465" s="255"/>
      <c r="Q465" s="259" t="s">
        <v>225</v>
      </c>
      <c r="R465" s="260" t="s">
        <v>4767</v>
      </c>
      <c r="S465" s="261" t="s">
        <v>225</v>
      </c>
      <c r="T465" s="262" t="s">
        <v>4767</v>
      </c>
      <c r="U465" s="263" t="s">
        <v>1077</v>
      </c>
      <c r="V465" s="264" t="s">
        <v>1077</v>
      </c>
      <c r="W465" s="264" t="s">
        <v>1077</v>
      </c>
      <c r="X465" s="264" t="s">
        <v>1077</v>
      </c>
      <c r="Y465" s="264" t="s">
        <v>1077</v>
      </c>
      <c r="Z465" s="264" t="s">
        <v>1077</v>
      </c>
      <c r="AA465" s="264" t="s">
        <v>1077</v>
      </c>
      <c r="AB465" s="264" t="s">
        <v>1077</v>
      </c>
      <c r="AC465" s="264" t="s">
        <v>1077</v>
      </c>
      <c r="AD465" s="264" t="s">
        <v>1077</v>
      </c>
      <c r="AE465" s="264" t="s">
        <v>1077</v>
      </c>
      <c r="AF465" s="264" t="s">
        <v>1077</v>
      </c>
      <c r="AG465" s="264" t="s">
        <v>1077</v>
      </c>
      <c r="AH465" s="264" t="s">
        <v>1077</v>
      </c>
      <c r="AI465" s="264" t="s">
        <v>1077</v>
      </c>
      <c r="AJ465" s="264" t="s">
        <v>1077</v>
      </c>
      <c r="AK465" s="264" t="s">
        <v>1077</v>
      </c>
      <c r="AL465" s="264" t="s">
        <v>1077</v>
      </c>
      <c r="AM465" s="264" t="s">
        <v>1077</v>
      </c>
      <c r="AN465" s="264" t="s">
        <v>1077</v>
      </c>
      <c r="AO465" s="264" t="s">
        <v>1078</v>
      </c>
      <c r="AP465" s="264" t="s">
        <v>1078</v>
      </c>
      <c r="AQ465" s="265" t="s">
        <v>1205</v>
      </c>
      <c r="AR465" s="265" t="s">
        <v>1206</v>
      </c>
      <c r="AS465" s="266" t="s">
        <v>4768</v>
      </c>
      <c r="AT465" s="267" t="s">
        <v>222</v>
      </c>
      <c r="AU465" s="257" t="s">
        <v>4769</v>
      </c>
      <c r="AV465" s="253" t="s">
        <v>1080</v>
      </c>
      <c r="AW465" s="268"/>
      <c r="AX465" s="253" t="s">
        <v>4770</v>
      </c>
      <c r="AY465" s="253"/>
      <c r="AZ465" s="269"/>
      <c r="BA465" s="261" t="s">
        <v>1082</v>
      </c>
      <c r="BB465" s="252" t="s">
        <v>4771</v>
      </c>
      <c r="BC465" s="270" t="s">
        <v>4772</v>
      </c>
      <c r="BD465" s="261" t="s">
        <v>1975</v>
      </c>
      <c r="BE465" s="252" t="s">
        <v>4773</v>
      </c>
      <c r="BF465" s="252"/>
      <c r="BG465" s="252" t="s">
        <v>1106</v>
      </c>
      <c r="BH465" s="252" t="s">
        <v>1082</v>
      </c>
      <c r="BI465" s="252" t="s">
        <v>4774</v>
      </c>
      <c r="BJ465" s="252" t="s">
        <v>1130</v>
      </c>
      <c r="BK465" s="254" t="s">
        <v>1131</v>
      </c>
      <c r="BL465" s="254" t="s">
        <v>1082</v>
      </c>
      <c r="BM465" s="254" t="s">
        <v>1475</v>
      </c>
      <c r="BN465" s="271" t="s">
        <v>4775</v>
      </c>
      <c r="BO465" s="252" t="s">
        <v>4776</v>
      </c>
      <c r="BP465" s="252" t="s">
        <v>4777</v>
      </c>
      <c r="BQ465" s="270"/>
    </row>
    <row r="466" spans="1:69" s="272" customFormat="1" ht="191.4" hidden="1">
      <c r="A466" s="251" t="s">
        <v>1068</v>
      </c>
      <c r="B466" s="252" t="s">
        <v>4778</v>
      </c>
      <c r="C466" s="253" t="s">
        <v>801</v>
      </c>
      <c r="D466" s="254" t="s">
        <v>4779</v>
      </c>
      <c r="E466" s="254"/>
      <c r="F466" s="254"/>
      <c r="G466" s="255"/>
      <c r="H466" s="255"/>
      <c r="I466" s="257" t="s">
        <v>4747</v>
      </c>
      <c r="J466" s="254" t="s">
        <v>4780</v>
      </c>
      <c r="K466" s="254"/>
      <c r="L466" s="254"/>
      <c r="M466" s="255"/>
      <c r="N466" s="258"/>
      <c r="O466" s="258" t="s">
        <v>1166</v>
      </c>
      <c r="P466" s="255"/>
      <c r="Q466" s="259" t="s">
        <v>895</v>
      </c>
      <c r="R466" s="252"/>
      <c r="S466" s="261" t="s">
        <v>225</v>
      </c>
      <c r="T466" s="262" t="s">
        <v>4781</v>
      </c>
      <c r="U466" s="263" t="s">
        <v>1077</v>
      </c>
      <c r="V466" s="264" t="s">
        <v>1077</v>
      </c>
      <c r="W466" s="264" t="s">
        <v>1078</v>
      </c>
      <c r="X466" s="264" t="s">
        <v>1077</v>
      </c>
      <c r="Y466" s="264" t="s">
        <v>1078</v>
      </c>
      <c r="Z466" s="264" t="s">
        <v>1077</v>
      </c>
      <c r="AA466" s="264" t="s">
        <v>1078</v>
      </c>
      <c r="AB466" s="264" t="s">
        <v>1077</v>
      </c>
      <c r="AC466" s="264" t="s">
        <v>1078</v>
      </c>
      <c r="AD466" s="264" t="s">
        <v>1077</v>
      </c>
      <c r="AE466" s="264" t="s">
        <v>1078</v>
      </c>
      <c r="AF466" s="264" t="s">
        <v>1077</v>
      </c>
      <c r="AG466" s="264" t="s">
        <v>1078</v>
      </c>
      <c r="AH466" s="264" t="s">
        <v>1077</v>
      </c>
      <c r="AI466" s="264" t="s">
        <v>1078</v>
      </c>
      <c r="AJ466" s="264" t="s">
        <v>1077</v>
      </c>
      <c r="AK466" s="264" t="s">
        <v>1077</v>
      </c>
      <c r="AL466" s="264" t="s">
        <v>1194</v>
      </c>
      <c r="AM466" s="264" t="s">
        <v>1077</v>
      </c>
      <c r="AN466" s="264" t="s">
        <v>1077</v>
      </c>
      <c r="AO466" s="264" t="s">
        <v>1077</v>
      </c>
      <c r="AP466" s="264" t="s">
        <v>1078</v>
      </c>
      <c r="AQ466" s="265" t="s">
        <v>1205</v>
      </c>
      <c r="AR466" s="265" t="s">
        <v>1206</v>
      </c>
      <c r="AS466" s="266" t="s">
        <v>4782</v>
      </c>
      <c r="AT466" s="267" t="s">
        <v>287</v>
      </c>
      <c r="AU466" s="257" t="s">
        <v>4783</v>
      </c>
      <c r="AV466" s="253" t="s">
        <v>1424</v>
      </c>
      <c r="AW466" s="268"/>
      <c r="AX466" s="253" t="s">
        <v>2194</v>
      </c>
      <c r="AY466" s="253" t="s">
        <v>1424</v>
      </c>
      <c r="AZ466" s="269"/>
      <c r="BA466" s="261" t="s">
        <v>1082</v>
      </c>
      <c r="BB466" s="252" t="s">
        <v>4784</v>
      </c>
      <c r="BC466" s="270" t="s">
        <v>4772</v>
      </c>
      <c r="BD466" s="261" t="s">
        <v>1975</v>
      </c>
      <c r="BE466" s="252" t="s">
        <v>4773</v>
      </c>
      <c r="BF466" s="252"/>
      <c r="BG466" s="252" t="s">
        <v>1106</v>
      </c>
      <c r="BH466" s="252" t="s">
        <v>1082</v>
      </c>
      <c r="BI466" s="252" t="s">
        <v>4785</v>
      </c>
      <c r="BJ466" s="252" t="s">
        <v>1130</v>
      </c>
      <c r="BK466" s="254" t="s">
        <v>1131</v>
      </c>
      <c r="BL466" s="254" t="s">
        <v>1082</v>
      </c>
      <c r="BM466" s="254" t="s">
        <v>1475</v>
      </c>
      <c r="BN466" s="271" t="s">
        <v>4775</v>
      </c>
      <c r="BO466" s="252" t="s">
        <v>4776</v>
      </c>
      <c r="BP466" s="252" t="s">
        <v>4786</v>
      </c>
      <c r="BQ466" s="270"/>
    </row>
    <row r="467" spans="1:69" s="272" customFormat="1" ht="409.6" hidden="1">
      <c r="A467" s="251" t="s">
        <v>1080</v>
      </c>
      <c r="B467" s="252" t="s">
        <v>4787</v>
      </c>
      <c r="C467" s="253" t="s">
        <v>801</v>
      </c>
      <c r="D467" s="254" t="s">
        <v>2604</v>
      </c>
      <c r="E467" s="254"/>
      <c r="F467" s="254"/>
      <c r="G467" s="255"/>
      <c r="H467" s="256" t="s">
        <v>4788</v>
      </c>
      <c r="I467" s="257" t="s">
        <v>4747</v>
      </c>
      <c r="J467" s="254" t="s">
        <v>4789</v>
      </c>
      <c r="K467" s="254"/>
      <c r="L467" s="254"/>
      <c r="M467" s="255"/>
      <c r="N467" s="258" t="s">
        <v>1122</v>
      </c>
      <c r="O467" s="258" t="s">
        <v>1166</v>
      </c>
      <c r="P467" s="255" t="s">
        <v>4790</v>
      </c>
      <c r="Q467" s="259" t="s">
        <v>225</v>
      </c>
      <c r="R467" s="260" t="s">
        <v>4788</v>
      </c>
      <c r="S467" s="261" t="s">
        <v>225</v>
      </c>
      <c r="T467" s="262" t="s">
        <v>4788</v>
      </c>
      <c r="U467" s="263" t="s">
        <v>1077</v>
      </c>
      <c r="V467" s="264" t="s">
        <v>1078</v>
      </c>
      <c r="W467" s="264" t="s">
        <v>1078</v>
      </c>
      <c r="X467" s="264" t="s">
        <v>1078</v>
      </c>
      <c r="Y467" s="264" t="s">
        <v>1078</v>
      </c>
      <c r="Z467" s="264" t="s">
        <v>1078</v>
      </c>
      <c r="AA467" s="264" t="s">
        <v>1078</v>
      </c>
      <c r="AB467" s="264" t="s">
        <v>1078</v>
      </c>
      <c r="AC467" s="264" t="s">
        <v>1078</v>
      </c>
      <c r="AD467" s="264" t="s">
        <v>1078</v>
      </c>
      <c r="AE467" s="264" t="s">
        <v>1078</v>
      </c>
      <c r="AF467" s="264" t="s">
        <v>1078</v>
      </c>
      <c r="AG467" s="264" t="s">
        <v>1078</v>
      </c>
      <c r="AH467" s="264" t="s">
        <v>1078</v>
      </c>
      <c r="AI467" s="264" t="s">
        <v>1078</v>
      </c>
      <c r="AJ467" s="264" t="s">
        <v>1077</v>
      </c>
      <c r="AK467" s="264" t="s">
        <v>1077</v>
      </c>
      <c r="AL467" s="264" t="s">
        <v>1077</v>
      </c>
      <c r="AM467" s="264" t="s">
        <v>1077</v>
      </c>
      <c r="AN467" s="264" t="s">
        <v>1077</v>
      </c>
      <c r="AO467" s="264" t="s">
        <v>1077</v>
      </c>
      <c r="AP467" s="264" t="s">
        <v>1077</v>
      </c>
      <c r="AQ467" s="265"/>
      <c r="AR467" s="265"/>
      <c r="AS467" s="266"/>
      <c r="AT467" s="267" t="s">
        <v>287</v>
      </c>
      <c r="AU467" s="257" t="s">
        <v>4791</v>
      </c>
      <c r="AV467" s="253" t="s">
        <v>1080</v>
      </c>
      <c r="AW467" s="268"/>
      <c r="AX467" s="253" t="s">
        <v>4792</v>
      </c>
      <c r="AY467" s="253" t="s">
        <v>1080</v>
      </c>
      <c r="AZ467" s="269"/>
      <c r="BA467" s="261" t="s">
        <v>1089</v>
      </c>
      <c r="BB467" s="252"/>
      <c r="BC467" s="270"/>
      <c r="BD467" s="261" t="s">
        <v>1104</v>
      </c>
      <c r="BE467" s="252" t="s">
        <v>4793</v>
      </c>
      <c r="BF467" s="252"/>
      <c r="BG467" s="252" t="s">
        <v>1390</v>
      </c>
      <c r="BH467" s="252" t="s">
        <v>1082</v>
      </c>
      <c r="BI467" s="252" t="s">
        <v>4794</v>
      </c>
      <c r="BJ467" s="252" t="s">
        <v>1215</v>
      </c>
      <c r="BK467" s="254" t="s">
        <v>1131</v>
      </c>
      <c r="BL467" s="254" t="s">
        <v>1154</v>
      </c>
      <c r="BM467" s="254"/>
      <c r="BN467" s="271" t="s">
        <v>4795</v>
      </c>
      <c r="BO467" s="252"/>
      <c r="BP467" s="252"/>
      <c r="BQ467" s="270"/>
    </row>
    <row r="468" spans="1:69" s="272" customFormat="1" ht="139.19999999999999" hidden="1">
      <c r="A468" s="251" t="s">
        <v>1080</v>
      </c>
      <c r="B468" s="252" t="s">
        <v>4796</v>
      </c>
      <c r="C468" s="253" t="s">
        <v>801</v>
      </c>
      <c r="D468" s="254" t="s">
        <v>4797</v>
      </c>
      <c r="E468" s="254" t="s">
        <v>4798</v>
      </c>
      <c r="F468" s="254"/>
      <c r="G468" s="255"/>
      <c r="H468" s="256" t="s">
        <v>4799</v>
      </c>
      <c r="I468" s="257" t="s">
        <v>4747</v>
      </c>
      <c r="J468" s="254" t="s">
        <v>4800</v>
      </c>
      <c r="K468" s="254" t="s">
        <v>4801</v>
      </c>
      <c r="L468" s="254"/>
      <c r="M468" s="255"/>
      <c r="N468" s="258" t="s">
        <v>1122</v>
      </c>
      <c r="O468" s="258" t="s">
        <v>1166</v>
      </c>
      <c r="P468" s="255"/>
      <c r="Q468" s="259" t="s">
        <v>225</v>
      </c>
      <c r="R468" s="260" t="s">
        <v>4799</v>
      </c>
      <c r="S468" s="261" t="s">
        <v>225</v>
      </c>
      <c r="T468" s="262" t="s">
        <v>4799</v>
      </c>
      <c r="U468" s="263" t="s">
        <v>1077</v>
      </c>
      <c r="V468" s="264" t="s">
        <v>1078</v>
      </c>
      <c r="W468" s="264" t="s">
        <v>1078</v>
      </c>
      <c r="X468" s="264" t="s">
        <v>1078</v>
      </c>
      <c r="Y468" s="264" t="s">
        <v>1078</v>
      </c>
      <c r="Z468" s="264" t="s">
        <v>1078</v>
      </c>
      <c r="AA468" s="264" t="s">
        <v>1078</v>
      </c>
      <c r="AB468" s="264" t="s">
        <v>1078</v>
      </c>
      <c r="AC468" s="264" t="s">
        <v>1078</v>
      </c>
      <c r="AD468" s="264" t="s">
        <v>1078</v>
      </c>
      <c r="AE468" s="264" t="s">
        <v>1078</v>
      </c>
      <c r="AF468" s="264" t="s">
        <v>1078</v>
      </c>
      <c r="AG468" s="264" t="s">
        <v>1078</v>
      </c>
      <c r="AH468" s="264" t="s">
        <v>1078</v>
      </c>
      <c r="AI468" s="264" t="s">
        <v>1078</v>
      </c>
      <c r="AJ468" s="264" t="s">
        <v>1077</v>
      </c>
      <c r="AK468" s="264" t="s">
        <v>1077</v>
      </c>
      <c r="AL468" s="264" t="s">
        <v>1077</v>
      </c>
      <c r="AM468" s="264" t="s">
        <v>1077</v>
      </c>
      <c r="AN468" s="264" t="s">
        <v>1077</v>
      </c>
      <c r="AO468" s="264" t="s">
        <v>1077</v>
      </c>
      <c r="AP468" s="264" t="s">
        <v>1077</v>
      </c>
      <c r="AQ468" s="265"/>
      <c r="AR468" s="265"/>
      <c r="AS468" s="266"/>
      <c r="AT468" s="267" t="s">
        <v>287</v>
      </c>
      <c r="AU468" s="257" t="s">
        <v>4802</v>
      </c>
      <c r="AV468" s="253" t="s">
        <v>1080</v>
      </c>
      <c r="AW468" s="268"/>
      <c r="AX468" s="253" t="s">
        <v>4803</v>
      </c>
      <c r="AY468" s="253" t="s">
        <v>1080</v>
      </c>
      <c r="AZ468" s="269"/>
      <c r="BA468" s="261" t="s">
        <v>1089</v>
      </c>
      <c r="BB468" s="252"/>
      <c r="BC468" s="270"/>
      <c r="BD468" s="261" t="s">
        <v>1104</v>
      </c>
      <c r="BE468" s="252" t="s">
        <v>4793</v>
      </c>
      <c r="BF468" s="252"/>
      <c r="BG468" s="252" t="s">
        <v>1390</v>
      </c>
      <c r="BH468" s="252" t="s">
        <v>1082</v>
      </c>
      <c r="BI468" s="252" t="s">
        <v>4794</v>
      </c>
      <c r="BJ468" s="252" t="s">
        <v>1215</v>
      </c>
      <c r="BK468" s="254" t="s">
        <v>1131</v>
      </c>
      <c r="BL468" s="254" t="s">
        <v>1154</v>
      </c>
      <c r="BM468" s="254"/>
      <c r="BN468" s="271" t="s">
        <v>4804</v>
      </c>
      <c r="BO468" s="252"/>
      <c r="BP468" s="252"/>
      <c r="BQ468" s="270"/>
    </row>
    <row r="469" spans="1:69" s="272" customFormat="1" ht="139.19999999999999" hidden="1">
      <c r="A469" s="251" t="s">
        <v>1080</v>
      </c>
      <c r="B469" s="252" t="s">
        <v>4805</v>
      </c>
      <c r="C469" s="253" t="s">
        <v>801</v>
      </c>
      <c r="D469" s="254" t="s">
        <v>4797</v>
      </c>
      <c r="E469" s="254" t="s">
        <v>4806</v>
      </c>
      <c r="F469" s="254"/>
      <c r="G469" s="255"/>
      <c r="H469" s="256" t="s">
        <v>4799</v>
      </c>
      <c r="I469" s="257" t="s">
        <v>4747</v>
      </c>
      <c r="J469" s="254" t="s">
        <v>4800</v>
      </c>
      <c r="K469" s="254" t="s">
        <v>4807</v>
      </c>
      <c r="L469" s="254"/>
      <c r="M469" s="255"/>
      <c r="N469" s="258" t="s">
        <v>1122</v>
      </c>
      <c r="O469" s="258" t="s">
        <v>1166</v>
      </c>
      <c r="P469" s="255"/>
      <c r="Q469" s="259" t="s">
        <v>225</v>
      </c>
      <c r="R469" s="260" t="s">
        <v>4799</v>
      </c>
      <c r="S469" s="261" t="s">
        <v>225</v>
      </c>
      <c r="T469" s="262" t="s">
        <v>4799</v>
      </c>
      <c r="U469" s="263" t="s">
        <v>1077</v>
      </c>
      <c r="V469" s="264" t="s">
        <v>1077</v>
      </c>
      <c r="W469" s="264" t="s">
        <v>1077</v>
      </c>
      <c r="X469" s="264" t="s">
        <v>1077</v>
      </c>
      <c r="Y469" s="264" t="s">
        <v>1077</v>
      </c>
      <c r="Z469" s="264" t="s">
        <v>1077</v>
      </c>
      <c r="AA469" s="264" t="s">
        <v>1077</v>
      </c>
      <c r="AB469" s="264" t="s">
        <v>1077</v>
      </c>
      <c r="AC469" s="264" t="s">
        <v>1077</v>
      </c>
      <c r="AD469" s="264" t="s">
        <v>1077</v>
      </c>
      <c r="AE469" s="264" t="s">
        <v>1077</v>
      </c>
      <c r="AF469" s="264" t="s">
        <v>1077</v>
      </c>
      <c r="AG469" s="264" t="s">
        <v>1077</v>
      </c>
      <c r="AH469" s="264" t="s">
        <v>1077</v>
      </c>
      <c r="AI469" s="264" t="s">
        <v>1077</v>
      </c>
      <c r="AJ469" s="264" t="s">
        <v>1077</v>
      </c>
      <c r="AK469" s="264" t="s">
        <v>1077</v>
      </c>
      <c r="AL469" s="264" t="s">
        <v>1077</v>
      </c>
      <c r="AM469" s="264" t="s">
        <v>1077</v>
      </c>
      <c r="AN469" s="264" t="s">
        <v>1077</v>
      </c>
      <c r="AO469" s="264" t="s">
        <v>1078</v>
      </c>
      <c r="AP469" s="264" t="s">
        <v>1078</v>
      </c>
      <c r="AQ469" s="265" t="s">
        <v>1195</v>
      </c>
      <c r="AR469" s="265" t="s">
        <v>1334</v>
      </c>
      <c r="AS469" s="266"/>
      <c r="AT469" s="267" t="s">
        <v>287</v>
      </c>
      <c r="AU469" s="257" t="s">
        <v>4802</v>
      </c>
      <c r="AV469" s="253" t="s">
        <v>1080</v>
      </c>
      <c r="AW469" s="268"/>
      <c r="AX469" s="253" t="s">
        <v>4803</v>
      </c>
      <c r="AY469" s="253" t="s">
        <v>1080</v>
      </c>
      <c r="AZ469" s="269"/>
      <c r="BA469" s="261" t="s">
        <v>1089</v>
      </c>
      <c r="BB469" s="252"/>
      <c r="BC469" s="270"/>
      <c r="BD469" s="261" t="s">
        <v>1104</v>
      </c>
      <c r="BE469" s="252" t="s">
        <v>4793</v>
      </c>
      <c r="BF469" s="252"/>
      <c r="BG469" s="252" t="s">
        <v>1390</v>
      </c>
      <c r="BH469" s="252" t="s">
        <v>1082</v>
      </c>
      <c r="BI469" s="252" t="s">
        <v>4794</v>
      </c>
      <c r="BJ469" s="252" t="s">
        <v>1215</v>
      </c>
      <c r="BK469" s="254" t="s">
        <v>1131</v>
      </c>
      <c r="BL469" s="254" t="s">
        <v>1154</v>
      </c>
      <c r="BM469" s="254"/>
      <c r="BN469" s="271" t="s">
        <v>4804</v>
      </c>
      <c r="BO469" s="252"/>
      <c r="BP469" s="252"/>
      <c r="BQ469" s="270"/>
    </row>
    <row r="470" spans="1:69" s="272" customFormat="1" ht="330.6" hidden="1">
      <c r="A470" s="251" t="s">
        <v>1080</v>
      </c>
      <c r="B470" s="252" t="s">
        <v>4808</v>
      </c>
      <c r="C470" s="253" t="s">
        <v>801</v>
      </c>
      <c r="D470" s="254" t="s">
        <v>4809</v>
      </c>
      <c r="E470" s="254" t="s">
        <v>4810</v>
      </c>
      <c r="F470" s="254" t="s">
        <v>4811</v>
      </c>
      <c r="G470" s="255"/>
      <c r="H470" s="256" t="s">
        <v>4812</v>
      </c>
      <c r="I470" s="257" t="s">
        <v>4747</v>
      </c>
      <c r="J470" s="254" t="s">
        <v>4813</v>
      </c>
      <c r="K470" s="254" t="s">
        <v>4814</v>
      </c>
      <c r="L470" s="254" t="s">
        <v>4815</v>
      </c>
      <c r="M470" s="255"/>
      <c r="N470" s="258" t="s">
        <v>1122</v>
      </c>
      <c r="O470" s="258" t="s">
        <v>1166</v>
      </c>
      <c r="P470" s="255" t="s">
        <v>4816</v>
      </c>
      <c r="Q470" s="259" t="s">
        <v>225</v>
      </c>
      <c r="R470" s="260" t="s">
        <v>4817</v>
      </c>
      <c r="S470" s="261" t="s">
        <v>225</v>
      </c>
      <c r="T470" s="262" t="s">
        <v>4817</v>
      </c>
      <c r="U470" s="263" t="s">
        <v>1077</v>
      </c>
      <c r="V470" s="264" t="s">
        <v>1077</v>
      </c>
      <c r="W470" s="264" t="s">
        <v>1077</v>
      </c>
      <c r="X470" s="264" t="s">
        <v>1077</v>
      </c>
      <c r="Y470" s="264" t="s">
        <v>1077</v>
      </c>
      <c r="Z470" s="264" t="s">
        <v>1077</v>
      </c>
      <c r="AA470" s="264" t="s">
        <v>1077</v>
      </c>
      <c r="AB470" s="264" t="s">
        <v>1077</v>
      </c>
      <c r="AC470" s="264" t="s">
        <v>1077</v>
      </c>
      <c r="AD470" s="264" t="s">
        <v>1077</v>
      </c>
      <c r="AE470" s="264" t="s">
        <v>1077</v>
      </c>
      <c r="AF470" s="264" t="s">
        <v>1077</v>
      </c>
      <c r="AG470" s="264" t="s">
        <v>1077</v>
      </c>
      <c r="AH470" s="264" t="s">
        <v>1077</v>
      </c>
      <c r="AI470" s="264" t="s">
        <v>1077</v>
      </c>
      <c r="AJ470" s="264" t="s">
        <v>1077</v>
      </c>
      <c r="AK470" s="264" t="s">
        <v>1077</v>
      </c>
      <c r="AL470" s="264" t="s">
        <v>1077</v>
      </c>
      <c r="AM470" s="264" t="s">
        <v>1077</v>
      </c>
      <c r="AN470" s="264" t="s">
        <v>1077</v>
      </c>
      <c r="AO470" s="264" t="s">
        <v>1078</v>
      </c>
      <c r="AP470" s="264" t="s">
        <v>1078</v>
      </c>
      <c r="AQ470" s="265" t="s">
        <v>1180</v>
      </c>
      <c r="AR470" s="265" t="s">
        <v>1501</v>
      </c>
      <c r="AS470" s="266"/>
      <c r="AT470" s="267" t="s">
        <v>287</v>
      </c>
      <c r="AU470" s="257" t="s">
        <v>4818</v>
      </c>
      <c r="AV470" s="253" t="s">
        <v>1080</v>
      </c>
      <c r="AW470" s="268"/>
      <c r="AX470" s="253" t="s">
        <v>4819</v>
      </c>
      <c r="AY470" s="253" t="s">
        <v>1080</v>
      </c>
      <c r="AZ470" s="269"/>
      <c r="BA470" s="261" t="s">
        <v>1082</v>
      </c>
      <c r="BB470" s="252" t="s">
        <v>4820</v>
      </c>
      <c r="BC470" s="270" t="s">
        <v>4821</v>
      </c>
      <c r="BD470" s="261" t="s">
        <v>1126</v>
      </c>
      <c r="BE470" s="252" t="s">
        <v>4822</v>
      </c>
      <c r="BF470" s="252"/>
      <c r="BG470" s="252" t="s">
        <v>1390</v>
      </c>
      <c r="BH470" s="252" t="s">
        <v>1082</v>
      </c>
      <c r="BI470" s="252" t="s">
        <v>4823</v>
      </c>
      <c r="BJ470" s="252" t="s">
        <v>1215</v>
      </c>
      <c r="BK470" s="254" t="s">
        <v>1131</v>
      </c>
      <c r="BL470" s="254" t="s">
        <v>1089</v>
      </c>
      <c r="BM470" s="254"/>
      <c r="BN470" s="271" t="s">
        <v>4824</v>
      </c>
      <c r="BO470" s="252"/>
      <c r="BP470" s="252"/>
      <c r="BQ470" s="270"/>
    </row>
    <row r="471" spans="1:69" s="272" customFormat="1" ht="400.2" hidden="1">
      <c r="A471" s="251" t="s">
        <v>1080</v>
      </c>
      <c r="B471" s="252" t="s">
        <v>4825</v>
      </c>
      <c r="C471" s="253" t="s">
        <v>801</v>
      </c>
      <c r="D471" s="254" t="s">
        <v>4809</v>
      </c>
      <c r="E471" s="254" t="s">
        <v>4826</v>
      </c>
      <c r="F471" s="254" t="s">
        <v>4827</v>
      </c>
      <c r="G471" s="255"/>
      <c r="H471" s="256" t="s">
        <v>4812</v>
      </c>
      <c r="I471" s="257" t="s">
        <v>4747</v>
      </c>
      <c r="J471" s="254" t="s">
        <v>4813</v>
      </c>
      <c r="K471" s="254" t="s">
        <v>4828</v>
      </c>
      <c r="L471" s="254" t="s">
        <v>4829</v>
      </c>
      <c r="M471" s="255"/>
      <c r="N471" s="258" t="s">
        <v>1122</v>
      </c>
      <c r="O471" s="258" t="s">
        <v>1166</v>
      </c>
      <c r="P471" s="255" t="s">
        <v>4816</v>
      </c>
      <c r="Q471" s="259" t="s">
        <v>225</v>
      </c>
      <c r="R471" s="260" t="s">
        <v>4817</v>
      </c>
      <c r="S471" s="261" t="s">
        <v>225</v>
      </c>
      <c r="T471" s="262" t="s">
        <v>4817</v>
      </c>
      <c r="U471" s="263" t="s">
        <v>1077</v>
      </c>
      <c r="V471" s="264" t="s">
        <v>1077</v>
      </c>
      <c r="W471" s="264" t="s">
        <v>1077</v>
      </c>
      <c r="X471" s="264" t="s">
        <v>1077</v>
      </c>
      <c r="Y471" s="264" t="s">
        <v>1077</v>
      </c>
      <c r="Z471" s="264" t="s">
        <v>1077</v>
      </c>
      <c r="AA471" s="264" t="s">
        <v>1077</v>
      </c>
      <c r="AB471" s="264" t="s">
        <v>1077</v>
      </c>
      <c r="AC471" s="264" t="s">
        <v>1077</v>
      </c>
      <c r="AD471" s="264" t="s">
        <v>1077</v>
      </c>
      <c r="AE471" s="264" t="s">
        <v>1077</v>
      </c>
      <c r="AF471" s="264" t="s">
        <v>1077</v>
      </c>
      <c r="AG471" s="264" t="s">
        <v>1077</v>
      </c>
      <c r="AH471" s="264" t="s">
        <v>1077</v>
      </c>
      <c r="AI471" s="264" t="s">
        <v>1077</v>
      </c>
      <c r="AJ471" s="264" t="s">
        <v>1077</v>
      </c>
      <c r="AK471" s="264" t="s">
        <v>1077</v>
      </c>
      <c r="AL471" s="264" t="s">
        <v>1077</v>
      </c>
      <c r="AM471" s="264" t="s">
        <v>1077</v>
      </c>
      <c r="AN471" s="264" t="s">
        <v>1077</v>
      </c>
      <c r="AO471" s="264" t="s">
        <v>1078</v>
      </c>
      <c r="AP471" s="264" t="s">
        <v>1078</v>
      </c>
      <c r="AQ471" s="265" t="s">
        <v>1180</v>
      </c>
      <c r="AR471" s="265" t="s">
        <v>1501</v>
      </c>
      <c r="AS471" s="266"/>
      <c r="AT471" s="267" t="s">
        <v>287</v>
      </c>
      <c r="AU471" s="257" t="s">
        <v>4818</v>
      </c>
      <c r="AV471" s="253" t="s">
        <v>1080</v>
      </c>
      <c r="AW471" s="268"/>
      <c r="AX471" s="253" t="s">
        <v>4819</v>
      </c>
      <c r="AY471" s="253" t="s">
        <v>1080</v>
      </c>
      <c r="AZ471" s="269"/>
      <c r="BA471" s="261" t="s">
        <v>1082</v>
      </c>
      <c r="BB471" s="252" t="s">
        <v>4820</v>
      </c>
      <c r="BC471" s="270" t="s">
        <v>4821</v>
      </c>
      <c r="BD471" s="261" t="s">
        <v>1126</v>
      </c>
      <c r="BE471" s="252" t="s">
        <v>4822</v>
      </c>
      <c r="BF471" s="252"/>
      <c r="BG471" s="252" t="s">
        <v>1390</v>
      </c>
      <c r="BH471" s="252" t="s">
        <v>1082</v>
      </c>
      <c r="BI471" s="252" t="s">
        <v>4823</v>
      </c>
      <c r="BJ471" s="252" t="s">
        <v>1215</v>
      </c>
      <c r="BK471" s="254" t="s">
        <v>1131</v>
      </c>
      <c r="BL471" s="254" t="s">
        <v>1089</v>
      </c>
      <c r="BM471" s="254"/>
      <c r="BN471" s="271" t="s">
        <v>4824</v>
      </c>
      <c r="BO471" s="252"/>
      <c r="BP471" s="252"/>
      <c r="BQ471" s="270"/>
    </row>
    <row r="472" spans="1:69" s="272" customFormat="1" ht="139.19999999999999" hidden="1">
      <c r="A472" s="251" t="s">
        <v>1080</v>
      </c>
      <c r="B472" s="252" t="s">
        <v>4830</v>
      </c>
      <c r="C472" s="253" t="s">
        <v>801</v>
      </c>
      <c r="D472" s="254" t="s">
        <v>4831</v>
      </c>
      <c r="E472" s="254" t="s">
        <v>4832</v>
      </c>
      <c r="F472" s="254"/>
      <c r="G472" s="255"/>
      <c r="H472" s="256" t="s">
        <v>4833</v>
      </c>
      <c r="I472" s="257" t="s">
        <v>4747</v>
      </c>
      <c r="J472" s="254" t="s">
        <v>4834</v>
      </c>
      <c r="K472" s="254" t="s">
        <v>1841</v>
      </c>
      <c r="L472" s="254"/>
      <c r="M472" s="255"/>
      <c r="N472" s="258"/>
      <c r="O472" s="258" t="s">
        <v>1616</v>
      </c>
      <c r="P472" s="255"/>
      <c r="Q472" s="259" t="s">
        <v>895</v>
      </c>
      <c r="R472" s="252"/>
      <c r="S472" s="261" t="s">
        <v>225</v>
      </c>
      <c r="T472" s="262" t="s">
        <v>4835</v>
      </c>
      <c r="U472" s="263" t="s">
        <v>1077</v>
      </c>
      <c r="V472" s="264" t="s">
        <v>1077</v>
      </c>
      <c r="W472" s="264" t="s">
        <v>1078</v>
      </c>
      <c r="X472" s="264" t="s">
        <v>1077</v>
      </c>
      <c r="Y472" s="264" t="s">
        <v>1078</v>
      </c>
      <c r="Z472" s="264" t="s">
        <v>1077</v>
      </c>
      <c r="AA472" s="264" t="s">
        <v>1078</v>
      </c>
      <c r="AB472" s="264" t="s">
        <v>1077</v>
      </c>
      <c r="AC472" s="264" t="s">
        <v>1078</v>
      </c>
      <c r="AD472" s="264" t="s">
        <v>1077</v>
      </c>
      <c r="AE472" s="264" t="s">
        <v>1078</v>
      </c>
      <c r="AF472" s="264" t="s">
        <v>1077</v>
      </c>
      <c r="AG472" s="264" t="s">
        <v>1078</v>
      </c>
      <c r="AH472" s="264" t="s">
        <v>1077</v>
      </c>
      <c r="AI472" s="264" t="s">
        <v>1078</v>
      </c>
      <c r="AJ472" s="264" t="s">
        <v>1077</v>
      </c>
      <c r="AK472" s="264" t="s">
        <v>1077</v>
      </c>
      <c r="AL472" s="264" t="s">
        <v>1077</v>
      </c>
      <c r="AM472" s="264" t="s">
        <v>1077</v>
      </c>
      <c r="AN472" s="264" t="s">
        <v>1077</v>
      </c>
      <c r="AO472" s="264" t="s">
        <v>1077</v>
      </c>
      <c r="AP472" s="264" t="s">
        <v>1078</v>
      </c>
      <c r="AQ472" s="265" t="s">
        <v>1248</v>
      </c>
      <c r="AR472" s="265" t="s">
        <v>1290</v>
      </c>
      <c r="AS472" s="266" t="s">
        <v>4836</v>
      </c>
      <c r="AT472" s="267" t="s">
        <v>254</v>
      </c>
      <c r="AU472" s="257"/>
      <c r="AV472" s="253"/>
      <c r="AW472" s="268"/>
      <c r="AX472" s="253" t="s">
        <v>4837</v>
      </c>
      <c r="AY472" s="253" t="s">
        <v>1080</v>
      </c>
      <c r="AZ472" s="269" t="s">
        <v>4838</v>
      </c>
      <c r="BA472" s="261" t="s">
        <v>1082</v>
      </c>
      <c r="BB472" s="252" t="s">
        <v>4839</v>
      </c>
      <c r="BC472" s="270" t="s">
        <v>4840</v>
      </c>
      <c r="BD472" s="261" t="s">
        <v>1126</v>
      </c>
      <c r="BE472" s="252" t="s">
        <v>4841</v>
      </c>
      <c r="BF472" s="252"/>
      <c r="BG472" s="252" t="s">
        <v>1390</v>
      </c>
      <c r="BH472" s="252" t="s">
        <v>1089</v>
      </c>
      <c r="BI472" s="252"/>
      <c r="BJ472" s="252"/>
      <c r="BK472" s="254"/>
      <c r="BL472" s="254" t="s">
        <v>1089</v>
      </c>
      <c r="BM472" s="254"/>
      <c r="BN472" s="271" t="s">
        <v>4842</v>
      </c>
      <c r="BO472" s="252" t="s">
        <v>4843</v>
      </c>
      <c r="BP472" s="252" t="s">
        <v>4844</v>
      </c>
      <c r="BQ472" s="270"/>
    </row>
    <row r="473" spans="1:69" s="272" customFormat="1" ht="139.19999999999999" hidden="1">
      <c r="A473" s="251" t="s">
        <v>1068</v>
      </c>
      <c r="B473" s="252" t="s">
        <v>4845</v>
      </c>
      <c r="C473" s="253" t="s">
        <v>801</v>
      </c>
      <c r="D473" s="254" t="s">
        <v>4846</v>
      </c>
      <c r="E473" s="254" t="s">
        <v>4847</v>
      </c>
      <c r="F473" s="254"/>
      <c r="G473" s="255"/>
      <c r="H473" s="256" t="s">
        <v>4833</v>
      </c>
      <c r="I473" s="257" t="s">
        <v>4747</v>
      </c>
      <c r="J473" s="254" t="s">
        <v>4848</v>
      </c>
      <c r="K473" s="254" t="s">
        <v>4849</v>
      </c>
      <c r="L473" s="254"/>
      <c r="M473" s="255"/>
      <c r="N473" s="258"/>
      <c r="O473" s="258" t="s">
        <v>1616</v>
      </c>
      <c r="P473" s="255"/>
      <c r="Q473" s="259" t="s">
        <v>895</v>
      </c>
      <c r="R473" s="252"/>
      <c r="S473" s="261" t="s">
        <v>225</v>
      </c>
      <c r="T473" s="262" t="s">
        <v>4850</v>
      </c>
      <c r="U473" s="263" t="s">
        <v>1077</v>
      </c>
      <c r="V473" s="264" t="s">
        <v>1077</v>
      </c>
      <c r="W473" s="264" t="s">
        <v>1078</v>
      </c>
      <c r="X473" s="264" t="s">
        <v>1077</v>
      </c>
      <c r="Y473" s="264" t="s">
        <v>1078</v>
      </c>
      <c r="Z473" s="264" t="s">
        <v>1077</v>
      </c>
      <c r="AA473" s="264" t="s">
        <v>1078</v>
      </c>
      <c r="AB473" s="264" t="s">
        <v>1077</v>
      </c>
      <c r="AC473" s="264" t="s">
        <v>1078</v>
      </c>
      <c r="AD473" s="264" t="s">
        <v>1077</v>
      </c>
      <c r="AE473" s="264" t="s">
        <v>1078</v>
      </c>
      <c r="AF473" s="264" t="s">
        <v>1077</v>
      </c>
      <c r="AG473" s="264" t="s">
        <v>1078</v>
      </c>
      <c r="AH473" s="264" t="s">
        <v>1077</v>
      </c>
      <c r="AI473" s="264" t="s">
        <v>1078</v>
      </c>
      <c r="AJ473" s="264" t="s">
        <v>1077</v>
      </c>
      <c r="AK473" s="264" t="s">
        <v>1077</v>
      </c>
      <c r="AL473" s="264" t="s">
        <v>1077</v>
      </c>
      <c r="AM473" s="264" t="s">
        <v>1077</v>
      </c>
      <c r="AN473" s="264" t="s">
        <v>1077</v>
      </c>
      <c r="AO473" s="264" t="s">
        <v>1077</v>
      </c>
      <c r="AP473" s="264" t="s">
        <v>1078</v>
      </c>
      <c r="AQ473" s="265" t="s">
        <v>1248</v>
      </c>
      <c r="AR473" s="265" t="s">
        <v>1290</v>
      </c>
      <c r="AS473" s="266" t="s">
        <v>4836</v>
      </c>
      <c r="AT473" s="267" t="s">
        <v>254</v>
      </c>
      <c r="AU473" s="257"/>
      <c r="AV473" s="253"/>
      <c r="AW473" s="268"/>
      <c r="AX473" s="253" t="s">
        <v>4837</v>
      </c>
      <c r="AY473" s="253" t="s">
        <v>1080</v>
      </c>
      <c r="AZ473" s="269" t="s">
        <v>4838</v>
      </c>
      <c r="BA473" s="261" t="s">
        <v>1082</v>
      </c>
      <c r="BB473" s="252" t="s">
        <v>4839</v>
      </c>
      <c r="BC473" s="270" t="s">
        <v>4840</v>
      </c>
      <c r="BD473" s="261" t="s">
        <v>1126</v>
      </c>
      <c r="BE473" s="252" t="s">
        <v>4851</v>
      </c>
      <c r="BF473" s="252"/>
      <c r="BG473" s="252" t="s">
        <v>1390</v>
      </c>
      <c r="BH473" s="252" t="s">
        <v>1089</v>
      </c>
      <c r="BI473" s="252"/>
      <c r="BJ473" s="252"/>
      <c r="BK473" s="254"/>
      <c r="BL473" s="254" t="s">
        <v>1089</v>
      </c>
      <c r="BM473" s="254"/>
      <c r="BN473" s="271" t="s">
        <v>4842</v>
      </c>
      <c r="BO473" s="252" t="s">
        <v>4843</v>
      </c>
      <c r="BP473" s="252" t="s">
        <v>4844</v>
      </c>
      <c r="BQ473" s="270"/>
    </row>
    <row r="474" spans="1:69" s="272" customFormat="1" ht="139.19999999999999">
      <c r="A474" s="251" t="s">
        <v>1068</v>
      </c>
      <c r="B474" s="252" t="s">
        <v>807</v>
      </c>
      <c r="C474" s="253" t="s">
        <v>801</v>
      </c>
      <c r="D474" s="254" t="s">
        <v>357</v>
      </c>
      <c r="E474" s="254" t="s">
        <v>808</v>
      </c>
      <c r="F474" s="254"/>
      <c r="G474" s="255"/>
      <c r="H474" s="256" t="s">
        <v>4852</v>
      </c>
      <c r="I474" s="257" t="s">
        <v>4747</v>
      </c>
      <c r="J474" s="254" t="s">
        <v>4853</v>
      </c>
      <c r="K474" s="254" t="s">
        <v>4854</v>
      </c>
      <c r="L474" s="254"/>
      <c r="M474" s="255"/>
      <c r="N474" s="258" t="s">
        <v>1122</v>
      </c>
      <c r="O474" s="258" t="s">
        <v>1166</v>
      </c>
      <c r="P474" s="255"/>
      <c r="Q474" s="259" t="s">
        <v>225</v>
      </c>
      <c r="R474" s="260" t="s">
        <v>4852</v>
      </c>
      <c r="S474" s="261" t="s">
        <v>225</v>
      </c>
      <c r="T474" s="262" t="s">
        <v>4852</v>
      </c>
      <c r="U474" s="263" t="s">
        <v>1078</v>
      </c>
      <c r="V474" s="264" t="s">
        <v>1078</v>
      </c>
      <c r="W474" s="264" t="s">
        <v>1078</v>
      </c>
      <c r="X474" s="264" t="s">
        <v>1078</v>
      </c>
      <c r="Y474" s="264" t="s">
        <v>1078</v>
      </c>
      <c r="Z474" s="264" t="s">
        <v>1078</v>
      </c>
      <c r="AA474" s="264" t="s">
        <v>1078</v>
      </c>
      <c r="AB474" s="264" t="s">
        <v>1078</v>
      </c>
      <c r="AC474" s="264" t="s">
        <v>1078</v>
      </c>
      <c r="AD474" s="264" t="s">
        <v>1078</v>
      </c>
      <c r="AE474" s="264" t="s">
        <v>1078</v>
      </c>
      <c r="AF474" s="264" t="s">
        <v>1078</v>
      </c>
      <c r="AG474" s="264" t="s">
        <v>1078</v>
      </c>
      <c r="AH474" s="264" t="s">
        <v>1078</v>
      </c>
      <c r="AI474" s="264" t="s">
        <v>1078</v>
      </c>
      <c r="AJ474" s="264" t="s">
        <v>1077</v>
      </c>
      <c r="AK474" s="264" t="s">
        <v>1077</v>
      </c>
      <c r="AL474" s="264" t="s">
        <v>1077</v>
      </c>
      <c r="AM474" s="264" t="s">
        <v>1077</v>
      </c>
      <c r="AN474" s="264" t="s">
        <v>1077</v>
      </c>
      <c r="AO474" s="264" t="s">
        <v>1077</v>
      </c>
      <c r="AP474" s="264" t="s">
        <v>1077</v>
      </c>
      <c r="AQ474" s="265"/>
      <c r="AR474" s="265"/>
      <c r="AS474" s="266"/>
      <c r="AT474" s="267" t="s">
        <v>287</v>
      </c>
      <c r="AU474" s="257" t="s">
        <v>4855</v>
      </c>
      <c r="AV474" s="253" t="s">
        <v>1080</v>
      </c>
      <c r="AW474" s="268" t="s">
        <v>4856</v>
      </c>
      <c r="AX474" s="253" t="s">
        <v>4855</v>
      </c>
      <c r="AY474" s="253" t="s">
        <v>1080</v>
      </c>
      <c r="AZ474" s="269" t="s">
        <v>4857</v>
      </c>
      <c r="BA474" s="261" t="s">
        <v>1089</v>
      </c>
      <c r="BB474" s="252"/>
      <c r="BC474" s="270"/>
      <c r="BD474" s="261" t="s">
        <v>1085</v>
      </c>
      <c r="BE474" s="252" t="s">
        <v>4858</v>
      </c>
      <c r="BF474" s="252" t="s">
        <v>4859</v>
      </c>
      <c r="BG474" s="252" t="s">
        <v>1390</v>
      </c>
      <c r="BH474" s="252" t="s">
        <v>1082</v>
      </c>
      <c r="BI474" s="252" t="s">
        <v>4860</v>
      </c>
      <c r="BJ474" s="252" t="s">
        <v>1215</v>
      </c>
      <c r="BK474" s="254" t="s">
        <v>1131</v>
      </c>
      <c r="BL474" s="254" t="s">
        <v>1082</v>
      </c>
      <c r="BM474" s="254" t="s">
        <v>1475</v>
      </c>
      <c r="BN474" s="271" t="s">
        <v>4861</v>
      </c>
      <c r="BO474" s="252"/>
      <c r="BP474" s="252" t="s">
        <v>4862</v>
      </c>
      <c r="BQ474" s="270" t="s">
        <v>4863</v>
      </c>
    </row>
    <row r="475" spans="1:69" s="272" customFormat="1" ht="139.19999999999999">
      <c r="A475" s="251" t="s">
        <v>1068</v>
      </c>
      <c r="B475" s="252" t="s">
        <v>809</v>
      </c>
      <c r="C475" s="253" t="s">
        <v>801</v>
      </c>
      <c r="D475" s="254" t="s">
        <v>357</v>
      </c>
      <c r="E475" s="254" t="s">
        <v>810</v>
      </c>
      <c r="F475" s="254"/>
      <c r="G475" s="255"/>
      <c r="H475" s="256" t="s">
        <v>4864</v>
      </c>
      <c r="I475" s="257" t="s">
        <v>4747</v>
      </c>
      <c r="J475" s="254" t="s">
        <v>4853</v>
      </c>
      <c r="K475" s="254" t="s">
        <v>4865</v>
      </c>
      <c r="L475" s="254"/>
      <c r="M475" s="255"/>
      <c r="N475" s="258" t="s">
        <v>1122</v>
      </c>
      <c r="O475" s="258" t="s">
        <v>1166</v>
      </c>
      <c r="P475" s="255"/>
      <c r="Q475" s="259" t="s">
        <v>225</v>
      </c>
      <c r="R475" s="260" t="s">
        <v>4864</v>
      </c>
      <c r="S475" s="261" t="s">
        <v>225</v>
      </c>
      <c r="T475" s="262" t="s">
        <v>4864</v>
      </c>
      <c r="U475" s="263" t="s">
        <v>1078</v>
      </c>
      <c r="V475" s="264" t="s">
        <v>1078</v>
      </c>
      <c r="W475" s="264" t="s">
        <v>1078</v>
      </c>
      <c r="X475" s="264" t="s">
        <v>1078</v>
      </c>
      <c r="Y475" s="264" t="s">
        <v>1078</v>
      </c>
      <c r="Z475" s="264" t="s">
        <v>1078</v>
      </c>
      <c r="AA475" s="264" t="s">
        <v>1078</v>
      </c>
      <c r="AB475" s="264" t="s">
        <v>1078</v>
      </c>
      <c r="AC475" s="264" t="s">
        <v>1078</v>
      </c>
      <c r="AD475" s="264" t="s">
        <v>1078</v>
      </c>
      <c r="AE475" s="264" t="s">
        <v>1078</v>
      </c>
      <c r="AF475" s="264" t="s">
        <v>1078</v>
      </c>
      <c r="AG475" s="264" t="s">
        <v>1078</v>
      </c>
      <c r="AH475" s="264" t="s">
        <v>1078</v>
      </c>
      <c r="AI475" s="264" t="s">
        <v>1078</v>
      </c>
      <c r="AJ475" s="264" t="s">
        <v>1077</v>
      </c>
      <c r="AK475" s="264" t="s">
        <v>1077</v>
      </c>
      <c r="AL475" s="264" t="s">
        <v>1077</v>
      </c>
      <c r="AM475" s="264" t="s">
        <v>1077</v>
      </c>
      <c r="AN475" s="264" t="s">
        <v>1077</v>
      </c>
      <c r="AO475" s="264" t="s">
        <v>1077</v>
      </c>
      <c r="AP475" s="264" t="s">
        <v>1077</v>
      </c>
      <c r="AQ475" s="265"/>
      <c r="AR475" s="265"/>
      <c r="AS475" s="266"/>
      <c r="AT475" s="267" t="s">
        <v>287</v>
      </c>
      <c r="AU475" s="257" t="s">
        <v>4855</v>
      </c>
      <c r="AV475" s="253" t="s">
        <v>1080</v>
      </c>
      <c r="AW475" s="268" t="s">
        <v>4856</v>
      </c>
      <c r="AX475" s="253" t="s">
        <v>4855</v>
      </c>
      <c r="AY475" s="253" t="s">
        <v>1080</v>
      </c>
      <c r="AZ475" s="269" t="s">
        <v>4866</v>
      </c>
      <c r="BA475" s="261" t="s">
        <v>1089</v>
      </c>
      <c r="BB475" s="252"/>
      <c r="BC475" s="270"/>
      <c r="BD475" s="261" t="s">
        <v>1085</v>
      </c>
      <c r="BE475" s="252" t="s">
        <v>4858</v>
      </c>
      <c r="BF475" s="252" t="s">
        <v>4859</v>
      </c>
      <c r="BG475" s="252" t="s">
        <v>1390</v>
      </c>
      <c r="BH475" s="252" t="s">
        <v>1082</v>
      </c>
      <c r="BI475" s="252" t="s">
        <v>4860</v>
      </c>
      <c r="BJ475" s="252" t="s">
        <v>1215</v>
      </c>
      <c r="BK475" s="254" t="s">
        <v>1131</v>
      </c>
      <c r="BL475" s="254" t="s">
        <v>1082</v>
      </c>
      <c r="BM475" s="254" t="s">
        <v>1475</v>
      </c>
      <c r="BN475" s="271" t="s">
        <v>4861</v>
      </c>
      <c r="BO475" s="252"/>
      <c r="BP475" s="252" t="s">
        <v>4862</v>
      </c>
      <c r="BQ475" s="270" t="s">
        <v>4863</v>
      </c>
    </row>
    <row r="476" spans="1:69" s="272" customFormat="1" ht="139.19999999999999">
      <c r="A476" s="251" t="s">
        <v>1068</v>
      </c>
      <c r="B476" s="252" t="s">
        <v>811</v>
      </c>
      <c r="C476" s="253" t="s">
        <v>801</v>
      </c>
      <c r="D476" s="254" t="s">
        <v>357</v>
      </c>
      <c r="E476" s="254" t="s">
        <v>812</v>
      </c>
      <c r="F476" s="254"/>
      <c r="G476" s="255"/>
      <c r="H476" s="256" t="s">
        <v>4867</v>
      </c>
      <c r="I476" s="257" t="s">
        <v>4747</v>
      </c>
      <c r="J476" s="254" t="s">
        <v>4853</v>
      </c>
      <c r="K476" s="254" t="s">
        <v>4868</v>
      </c>
      <c r="L476" s="254"/>
      <c r="M476" s="255"/>
      <c r="N476" s="258" t="s">
        <v>1122</v>
      </c>
      <c r="O476" s="258" t="s">
        <v>1166</v>
      </c>
      <c r="P476" s="255"/>
      <c r="Q476" s="259" t="s">
        <v>225</v>
      </c>
      <c r="R476" s="260" t="s">
        <v>4867</v>
      </c>
      <c r="S476" s="261" t="s">
        <v>225</v>
      </c>
      <c r="T476" s="262" t="s">
        <v>4867</v>
      </c>
      <c r="U476" s="263" t="s">
        <v>1078</v>
      </c>
      <c r="V476" s="264" t="s">
        <v>1078</v>
      </c>
      <c r="W476" s="264" t="s">
        <v>1078</v>
      </c>
      <c r="X476" s="264" t="s">
        <v>1078</v>
      </c>
      <c r="Y476" s="264" t="s">
        <v>1078</v>
      </c>
      <c r="Z476" s="264" t="s">
        <v>1078</v>
      </c>
      <c r="AA476" s="264" t="s">
        <v>1078</v>
      </c>
      <c r="AB476" s="264" t="s">
        <v>1078</v>
      </c>
      <c r="AC476" s="264" t="s">
        <v>1078</v>
      </c>
      <c r="AD476" s="264" t="s">
        <v>1078</v>
      </c>
      <c r="AE476" s="264" t="s">
        <v>1078</v>
      </c>
      <c r="AF476" s="264" t="s">
        <v>1078</v>
      </c>
      <c r="AG476" s="264" t="s">
        <v>1078</v>
      </c>
      <c r="AH476" s="264" t="s">
        <v>1078</v>
      </c>
      <c r="AI476" s="264" t="s">
        <v>1078</v>
      </c>
      <c r="AJ476" s="264" t="s">
        <v>1077</v>
      </c>
      <c r="AK476" s="264" t="s">
        <v>1077</v>
      </c>
      <c r="AL476" s="264" t="s">
        <v>1077</v>
      </c>
      <c r="AM476" s="264" t="s">
        <v>1077</v>
      </c>
      <c r="AN476" s="264" t="s">
        <v>1077</v>
      </c>
      <c r="AO476" s="264" t="s">
        <v>1077</v>
      </c>
      <c r="AP476" s="264" t="s">
        <v>1077</v>
      </c>
      <c r="AQ476" s="265"/>
      <c r="AR476" s="265"/>
      <c r="AS476" s="266"/>
      <c r="AT476" s="267" t="s">
        <v>287</v>
      </c>
      <c r="AU476" s="257" t="s">
        <v>4855</v>
      </c>
      <c r="AV476" s="253" t="s">
        <v>1080</v>
      </c>
      <c r="AW476" s="268" t="s">
        <v>4856</v>
      </c>
      <c r="AX476" s="253" t="s">
        <v>4855</v>
      </c>
      <c r="AY476" s="253" t="s">
        <v>1080</v>
      </c>
      <c r="AZ476" s="269" t="s">
        <v>4866</v>
      </c>
      <c r="BA476" s="261" t="s">
        <v>1089</v>
      </c>
      <c r="BB476" s="252"/>
      <c r="BC476" s="270"/>
      <c r="BD476" s="261" t="s">
        <v>1085</v>
      </c>
      <c r="BE476" s="252" t="s">
        <v>4858</v>
      </c>
      <c r="BF476" s="252" t="s">
        <v>4859</v>
      </c>
      <c r="BG476" s="252" t="s">
        <v>1390</v>
      </c>
      <c r="BH476" s="252" t="s">
        <v>1082</v>
      </c>
      <c r="BI476" s="252" t="s">
        <v>4860</v>
      </c>
      <c r="BJ476" s="252" t="s">
        <v>1215</v>
      </c>
      <c r="BK476" s="254" t="s">
        <v>1131</v>
      </c>
      <c r="BL476" s="254" t="s">
        <v>1082</v>
      </c>
      <c r="BM476" s="254" t="s">
        <v>1475</v>
      </c>
      <c r="BN476" s="271" t="s">
        <v>4861</v>
      </c>
      <c r="BO476" s="252"/>
      <c r="BP476" s="252" t="s">
        <v>4862</v>
      </c>
      <c r="BQ476" s="270" t="s">
        <v>4863</v>
      </c>
    </row>
    <row r="477" spans="1:69" s="272" customFormat="1" ht="139.19999999999999">
      <c r="A477" s="251" t="s">
        <v>1068</v>
      </c>
      <c r="B477" s="252" t="s">
        <v>813</v>
      </c>
      <c r="C477" s="253" t="s">
        <v>801</v>
      </c>
      <c r="D477" s="254" t="s">
        <v>357</v>
      </c>
      <c r="E477" s="254" t="s">
        <v>814</v>
      </c>
      <c r="F477" s="254"/>
      <c r="G477" s="255"/>
      <c r="H477" s="256" t="s">
        <v>4869</v>
      </c>
      <c r="I477" s="257" t="s">
        <v>4747</v>
      </c>
      <c r="J477" s="254" t="s">
        <v>4853</v>
      </c>
      <c r="K477" s="254" t="s">
        <v>4870</v>
      </c>
      <c r="L477" s="254"/>
      <c r="M477" s="255"/>
      <c r="N477" s="258" t="s">
        <v>1122</v>
      </c>
      <c r="O477" s="258" t="s">
        <v>1166</v>
      </c>
      <c r="P477" s="255"/>
      <c r="Q477" s="259" t="s">
        <v>225</v>
      </c>
      <c r="R477" s="260" t="s">
        <v>4869</v>
      </c>
      <c r="S477" s="261" t="s">
        <v>225</v>
      </c>
      <c r="T477" s="262" t="s">
        <v>4869</v>
      </c>
      <c r="U477" s="263" t="s">
        <v>1078</v>
      </c>
      <c r="V477" s="264" t="s">
        <v>1078</v>
      </c>
      <c r="W477" s="264" t="s">
        <v>1078</v>
      </c>
      <c r="X477" s="264" t="s">
        <v>1078</v>
      </c>
      <c r="Y477" s="264" t="s">
        <v>1078</v>
      </c>
      <c r="Z477" s="264" t="s">
        <v>1078</v>
      </c>
      <c r="AA477" s="264" t="s">
        <v>1078</v>
      </c>
      <c r="AB477" s="264" t="s">
        <v>1078</v>
      </c>
      <c r="AC477" s="264" t="s">
        <v>1078</v>
      </c>
      <c r="AD477" s="264" t="s">
        <v>1078</v>
      </c>
      <c r="AE477" s="264" t="s">
        <v>1078</v>
      </c>
      <c r="AF477" s="264" t="s">
        <v>1078</v>
      </c>
      <c r="AG477" s="264" t="s">
        <v>1078</v>
      </c>
      <c r="AH477" s="264" t="s">
        <v>1078</v>
      </c>
      <c r="AI477" s="264" t="s">
        <v>1078</v>
      </c>
      <c r="AJ477" s="264" t="s">
        <v>1077</v>
      </c>
      <c r="AK477" s="264" t="s">
        <v>1077</v>
      </c>
      <c r="AL477" s="264" t="s">
        <v>1077</v>
      </c>
      <c r="AM477" s="264" t="s">
        <v>1077</v>
      </c>
      <c r="AN477" s="264" t="s">
        <v>1077</v>
      </c>
      <c r="AO477" s="264" t="s">
        <v>1077</v>
      </c>
      <c r="AP477" s="264" t="s">
        <v>1077</v>
      </c>
      <c r="AQ477" s="265"/>
      <c r="AR477" s="265"/>
      <c r="AS477" s="266"/>
      <c r="AT477" s="267" t="s">
        <v>287</v>
      </c>
      <c r="AU477" s="257" t="s">
        <v>4855</v>
      </c>
      <c r="AV477" s="253" t="s">
        <v>1080</v>
      </c>
      <c r="AW477" s="268" t="s">
        <v>4856</v>
      </c>
      <c r="AX477" s="253" t="s">
        <v>4855</v>
      </c>
      <c r="AY477" s="253" t="s">
        <v>1080</v>
      </c>
      <c r="AZ477" s="269" t="s">
        <v>4857</v>
      </c>
      <c r="BA477" s="261" t="s">
        <v>1089</v>
      </c>
      <c r="BB477" s="252"/>
      <c r="BC477" s="270"/>
      <c r="BD477" s="261" t="s">
        <v>1085</v>
      </c>
      <c r="BE477" s="252" t="s">
        <v>4871</v>
      </c>
      <c r="BF477" s="252" t="s">
        <v>4859</v>
      </c>
      <c r="BG477" s="252" t="s">
        <v>1390</v>
      </c>
      <c r="BH477" s="252" t="s">
        <v>1082</v>
      </c>
      <c r="BI477" s="252" t="s">
        <v>4860</v>
      </c>
      <c r="BJ477" s="252" t="s">
        <v>1215</v>
      </c>
      <c r="BK477" s="254" t="s">
        <v>1131</v>
      </c>
      <c r="BL477" s="254" t="s">
        <v>1082</v>
      </c>
      <c r="BM477" s="254" t="s">
        <v>1475</v>
      </c>
      <c r="BN477" s="271" t="s">
        <v>4861</v>
      </c>
      <c r="BO477" s="252"/>
      <c r="BP477" s="252" t="s">
        <v>4862</v>
      </c>
      <c r="BQ477" s="270" t="s">
        <v>4863</v>
      </c>
    </row>
    <row r="478" spans="1:69" s="272" customFormat="1" ht="139.19999999999999">
      <c r="A478" s="251" t="s">
        <v>1068</v>
      </c>
      <c r="B478" s="252" t="s">
        <v>815</v>
      </c>
      <c r="C478" s="253" t="s">
        <v>801</v>
      </c>
      <c r="D478" s="254" t="s">
        <v>357</v>
      </c>
      <c r="E478" s="254" t="s">
        <v>816</v>
      </c>
      <c r="F478" s="254"/>
      <c r="G478" s="255"/>
      <c r="H478" s="256" t="s">
        <v>4872</v>
      </c>
      <c r="I478" s="257" t="s">
        <v>4747</v>
      </c>
      <c r="J478" s="254" t="s">
        <v>4853</v>
      </c>
      <c r="K478" s="254" t="s">
        <v>4873</v>
      </c>
      <c r="L478" s="254"/>
      <c r="M478" s="255"/>
      <c r="N478" s="258" t="s">
        <v>1122</v>
      </c>
      <c r="O478" s="258" t="s">
        <v>1166</v>
      </c>
      <c r="P478" s="255"/>
      <c r="Q478" s="259" t="s">
        <v>225</v>
      </c>
      <c r="R478" s="260" t="s">
        <v>4872</v>
      </c>
      <c r="S478" s="261" t="s">
        <v>225</v>
      </c>
      <c r="T478" s="262" t="s">
        <v>4872</v>
      </c>
      <c r="U478" s="263" t="s">
        <v>1078</v>
      </c>
      <c r="V478" s="264" t="s">
        <v>1078</v>
      </c>
      <c r="W478" s="264" t="s">
        <v>1078</v>
      </c>
      <c r="X478" s="264" t="s">
        <v>1078</v>
      </c>
      <c r="Y478" s="264" t="s">
        <v>1078</v>
      </c>
      <c r="Z478" s="264" t="s">
        <v>1078</v>
      </c>
      <c r="AA478" s="264" t="s">
        <v>1078</v>
      </c>
      <c r="AB478" s="264" t="s">
        <v>1078</v>
      </c>
      <c r="AC478" s="264" t="s">
        <v>1078</v>
      </c>
      <c r="AD478" s="264" t="s">
        <v>1078</v>
      </c>
      <c r="AE478" s="264" t="s">
        <v>1078</v>
      </c>
      <c r="AF478" s="264" t="s">
        <v>1078</v>
      </c>
      <c r="AG478" s="264" t="s">
        <v>1078</v>
      </c>
      <c r="AH478" s="264" t="s">
        <v>1078</v>
      </c>
      <c r="AI478" s="264" t="s">
        <v>1078</v>
      </c>
      <c r="AJ478" s="264" t="s">
        <v>1077</v>
      </c>
      <c r="AK478" s="264" t="s">
        <v>1077</v>
      </c>
      <c r="AL478" s="264" t="s">
        <v>1077</v>
      </c>
      <c r="AM478" s="264" t="s">
        <v>1077</v>
      </c>
      <c r="AN478" s="264" t="s">
        <v>1077</v>
      </c>
      <c r="AO478" s="264" t="s">
        <v>1077</v>
      </c>
      <c r="AP478" s="264" t="s">
        <v>1077</v>
      </c>
      <c r="AQ478" s="265"/>
      <c r="AR478" s="265"/>
      <c r="AS478" s="266"/>
      <c r="AT478" s="267" t="s">
        <v>287</v>
      </c>
      <c r="AU478" s="257" t="s">
        <v>4855</v>
      </c>
      <c r="AV478" s="253" t="s">
        <v>1080</v>
      </c>
      <c r="AW478" s="268" t="s">
        <v>4856</v>
      </c>
      <c r="AX478" s="253" t="s">
        <v>4855</v>
      </c>
      <c r="AY478" s="253" t="s">
        <v>1080</v>
      </c>
      <c r="AZ478" s="269" t="s">
        <v>4857</v>
      </c>
      <c r="BA478" s="261" t="s">
        <v>1089</v>
      </c>
      <c r="BB478" s="252"/>
      <c r="BC478" s="270"/>
      <c r="BD478" s="261" t="s">
        <v>1085</v>
      </c>
      <c r="BE478" s="252" t="s">
        <v>4871</v>
      </c>
      <c r="BF478" s="252" t="s">
        <v>4859</v>
      </c>
      <c r="BG478" s="252" t="s">
        <v>1390</v>
      </c>
      <c r="BH478" s="252" t="s">
        <v>1082</v>
      </c>
      <c r="BI478" s="252" t="s">
        <v>4860</v>
      </c>
      <c r="BJ478" s="252" t="s">
        <v>1215</v>
      </c>
      <c r="BK478" s="254" t="s">
        <v>1131</v>
      </c>
      <c r="BL478" s="254" t="s">
        <v>1082</v>
      </c>
      <c r="BM478" s="254" t="s">
        <v>1475</v>
      </c>
      <c r="BN478" s="271" t="s">
        <v>4861</v>
      </c>
      <c r="BO478" s="252"/>
      <c r="BP478" s="252" t="s">
        <v>4862</v>
      </c>
      <c r="BQ478" s="270" t="s">
        <v>4863</v>
      </c>
    </row>
    <row r="479" spans="1:69" s="272" customFormat="1" ht="139.19999999999999">
      <c r="A479" s="251" t="s">
        <v>1068</v>
      </c>
      <c r="B479" s="252" t="s">
        <v>817</v>
      </c>
      <c r="C479" s="253" t="s">
        <v>801</v>
      </c>
      <c r="D479" s="254" t="s">
        <v>357</v>
      </c>
      <c r="E479" s="254" t="s">
        <v>818</v>
      </c>
      <c r="F479" s="254"/>
      <c r="G479" s="255"/>
      <c r="H479" s="256" t="s">
        <v>4874</v>
      </c>
      <c r="I479" s="257" t="s">
        <v>4747</v>
      </c>
      <c r="J479" s="254" t="s">
        <v>4853</v>
      </c>
      <c r="K479" s="254" t="s">
        <v>4875</v>
      </c>
      <c r="L479" s="254"/>
      <c r="M479" s="255"/>
      <c r="N479" s="258" t="s">
        <v>1122</v>
      </c>
      <c r="O479" s="258" t="s">
        <v>1166</v>
      </c>
      <c r="P479" s="255"/>
      <c r="Q479" s="259" t="s">
        <v>225</v>
      </c>
      <c r="R479" s="260" t="s">
        <v>4874</v>
      </c>
      <c r="S479" s="261" t="s">
        <v>225</v>
      </c>
      <c r="T479" s="262" t="s">
        <v>4874</v>
      </c>
      <c r="U479" s="263" t="s">
        <v>1078</v>
      </c>
      <c r="V479" s="264" t="s">
        <v>1078</v>
      </c>
      <c r="W479" s="264" t="s">
        <v>1078</v>
      </c>
      <c r="X479" s="264" t="s">
        <v>1078</v>
      </c>
      <c r="Y479" s="264" t="s">
        <v>1078</v>
      </c>
      <c r="Z479" s="264" t="s">
        <v>1078</v>
      </c>
      <c r="AA479" s="264" t="s">
        <v>1078</v>
      </c>
      <c r="AB479" s="264" t="s">
        <v>1078</v>
      </c>
      <c r="AC479" s="264" t="s">
        <v>1078</v>
      </c>
      <c r="AD479" s="264" t="s">
        <v>1078</v>
      </c>
      <c r="AE479" s="264" t="s">
        <v>1078</v>
      </c>
      <c r="AF479" s="264" t="s">
        <v>1078</v>
      </c>
      <c r="AG479" s="264" t="s">
        <v>1078</v>
      </c>
      <c r="AH479" s="264" t="s">
        <v>1078</v>
      </c>
      <c r="AI479" s="264" t="s">
        <v>1078</v>
      </c>
      <c r="AJ479" s="264" t="s">
        <v>1077</v>
      </c>
      <c r="AK479" s="264" t="s">
        <v>1077</v>
      </c>
      <c r="AL479" s="264" t="s">
        <v>1077</v>
      </c>
      <c r="AM479" s="264" t="s">
        <v>1077</v>
      </c>
      <c r="AN479" s="264" t="s">
        <v>1077</v>
      </c>
      <c r="AO479" s="264" t="s">
        <v>1077</v>
      </c>
      <c r="AP479" s="264" t="s">
        <v>1077</v>
      </c>
      <c r="AQ479" s="265"/>
      <c r="AR479" s="265"/>
      <c r="AS479" s="266"/>
      <c r="AT479" s="267" t="s">
        <v>287</v>
      </c>
      <c r="AU479" s="257" t="s">
        <v>4855</v>
      </c>
      <c r="AV479" s="253" t="s">
        <v>1080</v>
      </c>
      <c r="AW479" s="268" t="s">
        <v>4856</v>
      </c>
      <c r="AX479" s="253" t="s">
        <v>4855</v>
      </c>
      <c r="AY479" s="253" t="s">
        <v>1080</v>
      </c>
      <c r="AZ479" s="269" t="s">
        <v>4857</v>
      </c>
      <c r="BA479" s="261" t="s">
        <v>1089</v>
      </c>
      <c r="BB479" s="252"/>
      <c r="BC479" s="270"/>
      <c r="BD479" s="261" t="s">
        <v>1085</v>
      </c>
      <c r="BE479" s="252" t="s">
        <v>4871</v>
      </c>
      <c r="BF479" s="252" t="s">
        <v>4859</v>
      </c>
      <c r="BG479" s="252" t="s">
        <v>1390</v>
      </c>
      <c r="BH479" s="252" t="s">
        <v>1082</v>
      </c>
      <c r="BI479" s="252" t="s">
        <v>4860</v>
      </c>
      <c r="BJ479" s="252" t="s">
        <v>1215</v>
      </c>
      <c r="BK479" s="254" t="s">
        <v>1131</v>
      </c>
      <c r="BL479" s="254" t="s">
        <v>1082</v>
      </c>
      <c r="BM479" s="254" t="s">
        <v>1475</v>
      </c>
      <c r="BN479" s="271" t="s">
        <v>4861</v>
      </c>
      <c r="BO479" s="252"/>
      <c r="BP479" s="252" t="s">
        <v>4862</v>
      </c>
      <c r="BQ479" s="270" t="s">
        <v>4863</v>
      </c>
    </row>
    <row r="480" spans="1:69" s="272" customFormat="1" ht="139.19999999999999">
      <c r="A480" s="251" t="s">
        <v>1068</v>
      </c>
      <c r="B480" s="252" t="s">
        <v>819</v>
      </c>
      <c r="C480" s="253" t="s">
        <v>801</v>
      </c>
      <c r="D480" s="254" t="s">
        <v>357</v>
      </c>
      <c r="E480" s="254" t="s">
        <v>820</v>
      </c>
      <c r="F480" s="254"/>
      <c r="G480" s="255"/>
      <c r="H480" s="256" t="s">
        <v>4876</v>
      </c>
      <c r="I480" s="257" t="s">
        <v>4747</v>
      </c>
      <c r="J480" s="254" t="s">
        <v>4853</v>
      </c>
      <c r="K480" s="254" t="s">
        <v>4877</v>
      </c>
      <c r="L480" s="254"/>
      <c r="M480" s="255"/>
      <c r="N480" s="258" t="s">
        <v>1122</v>
      </c>
      <c r="O480" s="258" t="s">
        <v>1166</v>
      </c>
      <c r="P480" s="255"/>
      <c r="Q480" s="259" t="s">
        <v>225</v>
      </c>
      <c r="R480" s="260" t="s">
        <v>4876</v>
      </c>
      <c r="S480" s="261" t="s">
        <v>225</v>
      </c>
      <c r="T480" s="262" t="s">
        <v>4876</v>
      </c>
      <c r="U480" s="263" t="s">
        <v>1078</v>
      </c>
      <c r="V480" s="264" t="s">
        <v>1078</v>
      </c>
      <c r="W480" s="264" t="s">
        <v>1078</v>
      </c>
      <c r="X480" s="264" t="s">
        <v>1078</v>
      </c>
      <c r="Y480" s="264" t="s">
        <v>1078</v>
      </c>
      <c r="Z480" s="264" t="s">
        <v>1078</v>
      </c>
      <c r="AA480" s="264" t="s">
        <v>1078</v>
      </c>
      <c r="AB480" s="264" t="s">
        <v>1078</v>
      </c>
      <c r="AC480" s="264" t="s">
        <v>1078</v>
      </c>
      <c r="AD480" s="264" t="s">
        <v>1078</v>
      </c>
      <c r="AE480" s="264" t="s">
        <v>1078</v>
      </c>
      <c r="AF480" s="264" t="s">
        <v>1078</v>
      </c>
      <c r="AG480" s="264" t="s">
        <v>1078</v>
      </c>
      <c r="AH480" s="264" t="s">
        <v>1078</v>
      </c>
      <c r="AI480" s="264" t="s">
        <v>1078</v>
      </c>
      <c r="AJ480" s="264" t="s">
        <v>1077</v>
      </c>
      <c r="AK480" s="264" t="s">
        <v>1077</v>
      </c>
      <c r="AL480" s="264" t="s">
        <v>1077</v>
      </c>
      <c r="AM480" s="264" t="s">
        <v>1077</v>
      </c>
      <c r="AN480" s="264" t="s">
        <v>1077</v>
      </c>
      <c r="AO480" s="264" t="s">
        <v>1077</v>
      </c>
      <c r="AP480" s="264" t="s">
        <v>1077</v>
      </c>
      <c r="AQ480" s="265"/>
      <c r="AR480" s="265"/>
      <c r="AS480" s="266"/>
      <c r="AT480" s="267" t="s">
        <v>287</v>
      </c>
      <c r="AU480" s="257" t="s">
        <v>4855</v>
      </c>
      <c r="AV480" s="253" t="s">
        <v>1080</v>
      </c>
      <c r="AW480" s="268" t="s">
        <v>4856</v>
      </c>
      <c r="AX480" s="253" t="s">
        <v>4855</v>
      </c>
      <c r="AY480" s="253" t="s">
        <v>1080</v>
      </c>
      <c r="AZ480" s="269" t="s">
        <v>4857</v>
      </c>
      <c r="BA480" s="261" t="s">
        <v>1089</v>
      </c>
      <c r="BB480" s="252"/>
      <c r="BC480" s="270"/>
      <c r="BD480" s="261" t="s">
        <v>1085</v>
      </c>
      <c r="BE480" s="252" t="s">
        <v>4871</v>
      </c>
      <c r="BF480" s="252" t="s">
        <v>4859</v>
      </c>
      <c r="BG480" s="252" t="s">
        <v>1390</v>
      </c>
      <c r="BH480" s="252" t="s">
        <v>1082</v>
      </c>
      <c r="BI480" s="252" t="s">
        <v>4860</v>
      </c>
      <c r="BJ480" s="252" t="s">
        <v>1215</v>
      </c>
      <c r="BK480" s="254" t="s">
        <v>1131</v>
      </c>
      <c r="BL480" s="254" t="s">
        <v>1082</v>
      </c>
      <c r="BM480" s="254" t="s">
        <v>1475</v>
      </c>
      <c r="BN480" s="271" t="s">
        <v>4861</v>
      </c>
      <c r="BO480" s="252"/>
      <c r="BP480" s="252" t="s">
        <v>4862</v>
      </c>
      <c r="BQ480" s="270" t="s">
        <v>4863</v>
      </c>
    </row>
    <row r="481" spans="1:69" s="272" customFormat="1" ht="139.19999999999999">
      <c r="A481" s="251" t="s">
        <v>1068</v>
      </c>
      <c r="B481" s="252" t="s">
        <v>821</v>
      </c>
      <c r="C481" s="253" t="s">
        <v>801</v>
      </c>
      <c r="D481" s="254" t="s">
        <v>357</v>
      </c>
      <c r="E481" s="254" t="s">
        <v>822</v>
      </c>
      <c r="F481" s="254"/>
      <c r="G481" s="255"/>
      <c r="H481" s="256" t="s">
        <v>4878</v>
      </c>
      <c r="I481" s="257" t="s">
        <v>4747</v>
      </c>
      <c r="J481" s="254" t="s">
        <v>4853</v>
      </c>
      <c r="K481" s="254" t="s">
        <v>4879</v>
      </c>
      <c r="L481" s="254"/>
      <c r="M481" s="255"/>
      <c r="N481" s="258" t="s">
        <v>1122</v>
      </c>
      <c r="O481" s="258" t="s">
        <v>1166</v>
      </c>
      <c r="P481" s="255"/>
      <c r="Q481" s="259" t="s">
        <v>225</v>
      </c>
      <c r="R481" s="260" t="s">
        <v>4878</v>
      </c>
      <c r="S481" s="261" t="s">
        <v>225</v>
      </c>
      <c r="T481" s="262" t="s">
        <v>4878</v>
      </c>
      <c r="U481" s="263" t="s">
        <v>1078</v>
      </c>
      <c r="V481" s="264" t="s">
        <v>1078</v>
      </c>
      <c r="W481" s="264" t="s">
        <v>1078</v>
      </c>
      <c r="X481" s="264" t="s">
        <v>1078</v>
      </c>
      <c r="Y481" s="264" t="s">
        <v>1078</v>
      </c>
      <c r="Z481" s="264" t="s">
        <v>1078</v>
      </c>
      <c r="AA481" s="264" t="s">
        <v>1078</v>
      </c>
      <c r="AB481" s="264" t="s">
        <v>1078</v>
      </c>
      <c r="AC481" s="264" t="s">
        <v>1078</v>
      </c>
      <c r="AD481" s="264" t="s">
        <v>1078</v>
      </c>
      <c r="AE481" s="264" t="s">
        <v>1078</v>
      </c>
      <c r="AF481" s="264" t="s">
        <v>1078</v>
      </c>
      <c r="AG481" s="264" t="s">
        <v>1078</v>
      </c>
      <c r="AH481" s="264" t="s">
        <v>1078</v>
      </c>
      <c r="AI481" s="264" t="s">
        <v>1078</v>
      </c>
      <c r="AJ481" s="264" t="s">
        <v>1077</v>
      </c>
      <c r="AK481" s="264" t="s">
        <v>1077</v>
      </c>
      <c r="AL481" s="264" t="s">
        <v>1077</v>
      </c>
      <c r="AM481" s="264" t="s">
        <v>1077</v>
      </c>
      <c r="AN481" s="264" t="s">
        <v>1077</v>
      </c>
      <c r="AO481" s="264" t="s">
        <v>1077</v>
      </c>
      <c r="AP481" s="264" t="s">
        <v>1077</v>
      </c>
      <c r="AQ481" s="265"/>
      <c r="AR481" s="265"/>
      <c r="AS481" s="266"/>
      <c r="AT481" s="267" t="s">
        <v>287</v>
      </c>
      <c r="AU481" s="257" t="s">
        <v>4855</v>
      </c>
      <c r="AV481" s="253" t="s">
        <v>1080</v>
      </c>
      <c r="AW481" s="268" t="s">
        <v>4856</v>
      </c>
      <c r="AX481" s="253" t="s">
        <v>4855</v>
      </c>
      <c r="AY481" s="253" t="s">
        <v>1080</v>
      </c>
      <c r="AZ481" s="269" t="s">
        <v>4857</v>
      </c>
      <c r="BA481" s="261" t="s">
        <v>1089</v>
      </c>
      <c r="BB481" s="252"/>
      <c r="BC481" s="270"/>
      <c r="BD481" s="261" t="s">
        <v>1085</v>
      </c>
      <c r="BE481" s="252" t="s">
        <v>4871</v>
      </c>
      <c r="BF481" s="252" t="s">
        <v>4859</v>
      </c>
      <c r="BG481" s="252" t="s">
        <v>1390</v>
      </c>
      <c r="BH481" s="252" t="s">
        <v>1082</v>
      </c>
      <c r="BI481" s="252" t="s">
        <v>4860</v>
      </c>
      <c r="BJ481" s="252" t="s">
        <v>1215</v>
      </c>
      <c r="BK481" s="254" t="s">
        <v>1131</v>
      </c>
      <c r="BL481" s="254" t="s">
        <v>1082</v>
      </c>
      <c r="BM481" s="254" t="s">
        <v>1475</v>
      </c>
      <c r="BN481" s="271" t="s">
        <v>4861</v>
      </c>
      <c r="BO481" s="252"/>
      <c r="BP481" s="252" t="s">
        <v>4862</v>
      </c>
      <c r="BQ481" s="270" t="s">
        <v>4863</v>
      </c>
    </row>
    <row r="482" spans="1:69" s="272" customFormat="1" ht="139.19999999999999">
      <c r="A482" s="251" t="s">
        <v>1068</v>
      </c>
      <c r="B482" s="252" t="s">
        <v>823</v>
      </c>
      <c r="C482" s="253" t="s">
        <v>801</v>
      </c>
      <c r="D482" s="254" t="s">
        <v>357</v>
      </c>
      <c r="E482" s="254" t="s">
        <v>824</v>
      </c>
      <c r="F482" s="254"/>
      <c r="G482" s="255"/>
      <c r="H482" s="256" t="s">
        <v>4880</v>
      </c>
      <c r="I482" s="257" t="s">
        <v>4747</v>
      </c>
      <c r="J482" s="254" t="s">
        <v>4853</v>
      </c>
      <c r="K482" s="254" t="s">
        <v>4881</v>
      </c>
      <c r="L482" s="254"/>
      <c r="M482" s="255"/>
      <c r="N482" s="258" t="s">
        <v>1122</v>
      </c>
      <c r="O482" s="258" t="s">
        <v>1166</v>
      </c>
      <c r="P482" s="255"/>
      <c r="Q482" s="259" t="s">
        <v>225</v>
      </c>
      <c r="R482" s="260" t="s">
        <v>4880</v>
      </c>
      <c r="S482" s="261" t="s">
        <v>225</v>
      </c>
      <c r="T482" s="262" t="s">
        <v>4880</v>
      </c>
      <c r="U482" s="263" t="s">
        <v>1078</v>
      </c>
      <c r="V482" s="264" t="s">
        <v>1078</v>
      </c>
      <c r="W482" s="264" t="s">
        <v>1078</v>
      </c>
      <c r="X482" s="264" t="s">
        <v>1078</v>
      </c>
      <c r="Y482" s="264" t="s">
        <v>1078</v>
      </c>
      <c r="Z482" s="264" t="s">
        <v>1078</v>
      </c>
      <c r="AA482" s="264" t="s">
        <v>1078</v>
      </c>
      <c r="AB482" s="264" t="s">
        <v>1078</v>
      </c>
      <c r="AC482" s="264" t="s">
        <v>1078</v>
      </c>
      <c r="AD482" s="264" t="s">
        <v>1078</v>
      </c>
      <c r="AE482" s="264" t="s">
        <v>1078</v>
      </c>
      <c r="AF482" s="264" t="s">
        <v>1078</v>
      </c>
      <c r="AG482" s="264" t="s">
        <v>1078</v>
      </c>
      <c r="AH482" s="264" t="s">
        <v>1078</v>
      </c>
      <c r="AI482" s="264" t="s">
        <v>1078</v>
      </c>
      <c r="AJ482" s="264" t="s">
        <v>1077</v>
      </c>
      <c r="AK482" s="264" t="s">
        <v>1077</v>
      </c>
      <c r="AL482" s="264" t="s">
        <v>1077</v>
      </c>
      <c r="AM482" s="264" t="s">
        <v>1077</v>
      </c>
      <c r="AN482" s="264" t="s">
        <v>1077</v>
      </c>
      <c r="AO482" s="264" t="s">
        <v>1077</v>
      </c>
      <c r="AP482" s="264" t="s">
        <v>1077</v>
      </c>
      <c r="AQ482" s="265"/>
      <c r="AR482" s="265"/>
      <c r="AS482" s="266"/>
      <c r="AT482" s="267" t="s">
        <v>287</v>
      </c>
      <c r="AU482" s="257" t="s">
        <v>4855</v>
      </c>
      <c r="AV482" s="253" t="s">
        <v>1080</v>
      </c>
      <c r="AW482" s="268" t="s">
        <v>4856</v>
      </c>
      <c r="AX482" s="253" t="s">
        <v>4855</v>
      </c>
      <c r="AY482" s="253" t="s">
        <v>1080</v>
      </c>
      <c r="AZ482" s="269" t="s">
        <v>4857</v>
      </c>
      <c r="BA482" s="261" t="s">
        <v>1089</v>
      </c>
      <c r="BB482" s="252"/>
      <c r="BC482" s="270"/>
      <c r="BD482" s="261" t="s">
        <v>1085</v>
      </c>
      <c r="BE482" s="252" t="s">
        <v>4871</v>
      </c>
      <c r="BF482" s="252" t="s">
        <v>4859</v>
      </c>
      <c r="BG482" s="252" t="s">
        <v>1390</v>
      </c>
      <c r="BH482" s="252" t="s">
        <v>1082</v>
      </c>
      <c r="BI482" s="252" t="s">
        <v>4860</v>
      </c>
      <c r="BJ482" s="252" t="s">
        <v>1215</v>
      </c>
      <c r="BK482" s="254" t="s">
        <v>1131</v>
      </c>
      <c r="BL482" s="254" t="s">
        <v>1082</v>
      </c>
      <c r="BM482" s="254" t="s">
        <v>1475</v>
      </c>
      <c r="BN482" s="271" t="s">
        <v>4861</v>
      </c>
      <c r="BO482" s="252"/>
      <c r="BP482" s="252" t="s">
        <v>4862</v>
      </c>
      <c r="BQ482" s="270" t="s">
        <v>4863</v>
      </c>
    </row>
    <row r="483" spans="1:69" s="272" customFormat="1" ht="139.19999999999999">
      <c r="A483" s="251" t="s">
        <v>1068</v>
      </c>
      <c r="B483" s="252" t="s">
        <v>825</v>
      </c>
      <c r="C483" s="253" t="s">
        <v>801</v>
      </c>
      <c r="D483" s="254" t="s">
        <v>357</v>
      </c>
      <c r="E483" s="254" t="s">
        <v>826</v>
      </c>
      <c r="F483" s="254"/>
      <c r="G483" s="255"/>
      <c r="H483" s="256" t="s">
        <v>4882</v>
      </c>
      <c r="I483" s="257" t="s">
        <v>4747</v>
      </c>
      <c r="J483" s="254" t="s">
        <v>4853</v>
      </c>
      <c r="K483" s="254" t="s">
        <v>4883</v>
      </c>
      <c r="L483" s="254"/>
      <c r="M483" s="255"/>
      <c r="N483" s="258" t="s">
        <v>1122</v>
      </c>
      <c r="O483" s="258" t="s">
        <v>1166</v>
      </c>
      <c r="P483" s="255"/>
      <c r="Q483" s="259" t="s">
        <v>225</v>
      </c>
      <c r="R483" s="260" t="s">
        <v>4882</v>
      </c>
      <c r="S483" s="261" t="s">
        <v>225</v>
      </c>
      <c r="T483" s="262" t="s">
        <v>4882</v>
      </c>
      <c r="U483" s="263" t="s">
        <v>1078</v>
      </c>
      <c r="V483" s="264" t="s">
        <v>1078</v>
      </c>
      <c r="W483" s="264" t="s">
        <v>1078</v>
      </c>
      <c r="X483" s="264" t="s">
        <v>1078</v>
      </c>
      <c r="Y483" s="264" t="s">
        <v>1078</v>
      </c>
      <c r="Z483" s="264" t="s">
        <v>1078</v>
      </c>
      <c r="AA483" s="264" t="s">
        <v>1078</v>
      </c>
      <c r="AB483" s="264" t="s">
        <v>1078</v>
      </c>
      <c r="AC483" s="264" t="s">
        <v>1078</v>
      </c>
      <c r="AD483" s="264" t="s">
        <v>1078</v>
      </c>
      <c r="AE483" s="264" t="s">
        <v>1078</v>
      </c>
      <c r="AF483" s="264" t="s">
        <v>1078</v>
      </c>
      <c r="AG483" s="264" t="s">
        <v>1078</v>
      </c>
      <c r="AH483" s="264" t="s">
        <v>1078</v>
      </c>
      <c r="AI483" s="264" t="s">
        <v>1078</v>
      </c>
      <c r="AJ483" s="264" t="s">
        <v>1077</v>
      </c>
      <c r="AK483" s="264" t="s">
        <v>1077</v>
      </c>
      <c r="AL483" s="264" t="s">
        <v>1077</v>
      </c>
      <c r="AM483" s="264" t="s">
        <v>1077</v>
      </c>
      <c r="AN483" s="264" t="s">
        <v>1077</v>
      </c>
      <c r="AO483" s="264" t="s">
        <v>1077</v>
      </c>
      <c r="AP483" s="264" t="s">
        <v>1077</v>
      </c>
      <c r="AQ483" s="265"/>
      <c r="AR483" s="265"/>
      <c r="AS483" s="266"/>
      <c r="AT483" s="267" t="s">
        <v>287</v>
      </c>
      <c r="AU483" s="257" t="s">
        <v>4855</v>
      </c>
      <c r="AV483" s="253" t="s">
        <v>1080</v>
      </c>
      <c r="AW483" s="268" t="s">
        <v>4856</v>
      </c>
      <c r="AX483" s="253" t="s">
        <v>4855</v>
      </c>
      <c r="AY483" s="253" t="s">
        <v>1080</v>
      </c>
      <c r="AZ483" s="269" t="s">
        <v>4857</v>
      </c>
      <c r="BA483" s="261" t="s">
        <v>1089</v>
      </c>
      <c r="BB483" s="252"/>
      <c r="BC483" s="270"/>
      <c r="BD483" s="261" t="s">
        <v>1085</v>
      </c>
      <c r="BE483" s="252" t="s">
        <v>4871</v>
      </c>
      <c r="BF483" s="252" t="s">
        <v>4859</v>
      </c>
      <c r="BG483" s="252" t="s">
        <v>1390</v>
      </c>
      <c r="BH483" s="252" t="s">
        <v>1082</v>
      </c>
      <c r="BI483" s="252" t="s">
        <v>4860</v>
      </c>
      <c r="BJ483" s="252" t="s">
        <v>1215</v>
      </c>
      <c r="BK483" s="254" t="s">
        <v>1131</v>
      </c>
      <c r="BL483" s="254" t="s">
        <v>1082</v>
      </c>
      <c r="BM483" s="254" t="s">
        <v>1475</v>
      </c>
      <c r="BN483" s="271" t="s">
        <v>4861</v>
      </c>
      <c r="BO483" s="252"/>
      <c r="BP483" s="252" t="s">
        <v>4862</v>
      </c>
      <c r="BQ483" s="270" t="s">
        <v>4863</v>
      </c>
    </row>
    <row r="484" spans="1:69" s="272" customFormat="1" ht="139.19999999999999">
      <c r="A484" s="251" t="s">
        <v>1068</v>
      </c>
      <c r="B484" s="252" t="s">
        <v>827</v>
      </c>
      <c r="C484" s="253" t="s">
        <v>801</v>
      </c>
      <c r="D484" s="254" t="s">
        <v>357</v>
      </c>
      <c r="E484" s="254" t="s">
        <v>828</v>
      </c>
      <c r="F484" s="254"/>
      <c r="G484" s="255"/>
      <c r="H484" s="256" t="s">
        <v>4884</v>
      </c>
      <c r="I484" s="257" t="s">
        <v>4747</v>
      </c>
      <c r="J484" s="254" t="s">
        <v>4853</v>
      </c>
      <c r="K484" s="254" t="s">
        <v>4885</v>
      </c>
      <c r="L484" s="254"/>
      <c r="M484" s="255"/>
      <c r="N484" s="258" t="s">
        <v>1122</v>
      </c>
      <c r="O484" s="258" t="s">
        <v>1166</v>
      </c>
      <c r="P484" s="255"/>
      <c r="Q484" s="259" t="s">
        <v>225</v>
      </c>
      <c r="R484" s="260" t="s">
        <v>4884</v>
      </c>
      <c r="S484" s="261" t="s">
        <v>225</v>
      </c>
      <c r="T484" s="262" t="s">
        <v>4884</v>
      </c>
      <c r="U484" s="263" t="s">
        <v>1078</v>
      </c>
      <c r="V484" s="264" t="s">
        <v>1078</v>
      </c>
      <c r="W484" s="264" t="s">
        <v>1078</v>
      </c>
      <c r="X484" s="264" t="s">
        <v>1078</v>
      </c>
      <c r="Y484" s="264" t="s">
        <v>1078</v>
      </c>
      <c r="Z484" s="264" t="s">
        <v>1078</v>
      </c>
      <c r="AA484" s="264" t="s">
        <v>1078</v>
      </c>
      <c r="AB484" s="264" t="s">
        <v>1078</v>
      </c>
      <c r="AC484" s="264" t="s">
        <v>1078</v>
      </c>
      <c r="AD484" s="264" t="s">
        <v>1078</v>
      </c>
      <c r="AE484" s="264" t="s">
        <v>1078</v>
      </c>
      <c r="AF484" s="264" t="s">
        <v>1078</v>
      </c>
      <c r="AG484" s="264" t="s">
        <v>1078</v>
      </c>
      <c r="AH484" s="264" t="s">
        <v>1078</v>
      </c>
      <c r="AI484" s="264" t="s">
        <v>1078</v>
      </c>
      <c r="AJ484" s="264" t="s">
        <v>1077</v>
      </c>
      <c r="AK484" s="264" t="s">
        <v>1077</v>
      </c>
      <c r="AL484" s="264" t="s">
        <v>1077</v>
      </c>
      <c r="AM484" s="264" t="s">
        <v>1077</v>
      </c>
      <c r="AN484" s="264" t="s">
        <v>1077</v>
      </c>
      <c r="AO484" s="264" t="s">
        <v>1077</v>
      </c>
      <c r="AP484" s="264" t="s">
        <v>1077</v>
      </c>
      <c r="AQ484" s="265"/>
      <c r="AR484" s="265"/>
      <c r="AS484" s="266"/>
      <c r="AT484" s="267" t="s">
        <v>287</v>
      </c>
      <c r="AU484" s="257" t="s">
        <v>4855</v>
      </c>
      <c r="AV484" s="253" t="s">
        <v>1080</v>
      </c>
      <c r="AW484" s="268" t="s">
        <v>4856</v>
      </c>
      <c r="AX484" s="253" t="s">
        <v>4855</v>
      </c>
      <c r="AY484" s="253" t="s">
        <v>1080</v>
      </c>
      <c r="AZ484" s="269" t="s">
        <v>4857</v>
      </c>
      <c r="BA484" s="261" t="s">
        <v>1089</v>
      </c>
      <c r="BB484" s="252"/>
      <c r="BC484" s="270"/>
      <c r="BD484" s="261" t="s">
        <v>1085</v>
      </c>
      <c r="BE484" s="252" t="s">
        <v>4871</v>
      </c>
      <c r="BF484" s="252" t="s">
        <v>4859</v>
      </c>
      <c r="BG484" s="252" t="s">
        <v>1390</v>
      </c>
      <c r="BH484" s="252" t="s">
        <v>1082</v>
      </c>
      <c r="BI484" s="252" t="s">
        <v>4860</v>
      </c>
      <c r="BJ484" s="252" t="s">
        <v>1215</v>
      </c>
      <c r="BK484" s="254" t="s">
        <v>1131</v>
      </c>
      <c r="BL484" s="254" t="s">
        <v>1082</v>
      </c>
      <c r="BM484" s="254" t="s">
        <v>1475</v>
      </c>
      <c r="BN484" s="271" t="s">
        <v>4861</v>
      </c>
      <c r="BO484" s="252"/>
      <c r="BP484" s="252" t="s">
        <v>4862</v>
      </c>
      <c r="BQ484" s="270" t="s">
        <v>4863</v>
      </c>
    </row>
    <row r="485" spans="1:69" s="272" customFormat="1" ht="139.19999999999999">
      <c r="A485" s="251" t="s">
        <v>1068</v>
      </c>
      <c r="B485" s="252" t="s">
        <v>829</v>
      </c>
      <c r="C485" s="253" t="s">
        <v>801</v>
      </c>
      <c r="D485" s="254" t="s">
        <v>357</v>
      </c>
      <c r="E485" s="254" t="s">
        <v>830</v>
      </c>
      <c r="F485" s="254"/>
      <c r="G485" s="255"/>
      <c r="H485" s="256" t="s">
        <v>4886</v>
      </c>
      <c r="I485" s="257" t="s">
        <v>4747</v>
      </c>
      <c r="J485" s="254" t="s">
        <v>4853</v>
      </c>
      <c r="K485" s="254" t="s">
        <v>4887</v>
      </c>
      <c r="L485" s="254"/>
      <c r="M485" s="255"/>
      <c r="N485" s="258" t="s">
        <v>1122</v>
      </c>
      <c r="O485" s="258" t="s">
        <v>1166</v>
      </c>
      <c r="P485" s="255"/>
      <c r="Q485" s="259" t="s">
        <v>225</v>
      </c>
      <c r="R485" s="260" t="s">
        <v>4886</v>
      </c>
      <c r="S485" s="261" t="s">
        <v>225</v>
      </c>
      <c r="T485" s="262" t="s">
        <v>4886</v>
      </c>
      <c r="U485" s="263" t="s">
        <v>1078</v>
      </c>
      <c r="V485" s="264" t="s">
        <v>1078</v>
      </c>
      <c r="W485" s="264" t="s">
        <v>1078</v>
      </c>
      <c r="X485" s="264" t="s">
        <v>1078</v>
      </c>
      <c r="Y485" s="264" t="s">
        <v>1078</v>
      </c>
      <c r="Z485" s="264" t="s">
        <v>1078</v>
      </c>
      <c r="AA485" s="264" t="s">
        <v>1078</v>
      </c>
      <c r="AB485" s="264" t="s">
        <v>1078</v>
      </c>
      <c r="AC485" s="264" t="s">
        <v>1078</v>
      </c>
      <c r="AD485" s="264" t="s">
        <v>1078</v>
      </c>
      <c r="AE485" s="264" t="s">
        <v>1078</v>
      </c>
      <c r="AF485" s="264" t="s">
        <v>1078</v>
      </c>
      <c r="AG485" s="264" t="s">
        <v>1078</v>
      </c>
      <c r="AH485" s="264" t="s">
        <v>1078</v>
      </c>
      <c r="AI485" s="264" t="s">
        <v>1078</v>
      </c>
      <c r="AJ485" s="264" t="s">
        <v>1077</v>
      </c>
      <c r="AK485" s="264" t="s">
        <v>1077</v>
      </c>
      <c r="AL485" s="264" t="s">
        <v>1077</v>
      </c>
      <c r="AM485" s="264" t="s">
        <v>1077</v>
      </c>
      <c r="AN485" s="264" t="s">
        <v>1077</v>
      </c>
      <c r="AO485" s="264" t="s">
        <v>1077</v>
      </c>
      <c r="AP485" s="264" t="s">
        <v>1077</v>
      </c>
      <c r="AQ485" s="265"/>
      <c r="AR485" s="265"/>
      <c r="AS485" s="266"/>
      <c r="AT485" s="267" t="s">
        <v>287</v>
      </c>
      <c r="AU485" s="257" t="s">
        <v>4855</v>
      </c>
      <c r="AV485" s="253" t="s">
        <v>1080</v>
      </c>
      <c r="AW485" s="268" t="s">
        <v>4856</v>
      </c>
      <c r="AX485" s="253" t="s">
        <v>4855</v>
      </c>
      <c r="AY485" s="253" t="s">
        <v>1080</v>
      </c>
      <c r="AZ485" s="269" t="s">
        <v>4857</v>
      </c>
      <c r="BA485" s="261" t="s">
        <v>1089</v>
      </c>
      <c r="BB485" s="252"/>
      <c r="BC485" s="270"/>
      <c r="BD485" s="261" t="s">
        <v>1085</v>
      </c>
      <c r="BE485" s="252" t="s">
        <v>4871</v>
      </c>
      <c r="BF485" s="252" t="s">
        <v>4859</v>
      </c>
      <c r="BG485" s="252" t="s">
        <v>1390</v>
      </c>
      <c r="BH485" s="252" t="s">
        <v>1082</v>
      </c>
      <c r="BI485" s="252" t="s">
        <v>4860</v>
      </c>
      <c r="BJ485" s="252" t="s">
        <v>1215</v>
      </c>
      <c r="BK485" s="254" t="s">
        <v>1131</v>
      </c>
      <c r="BL485" s="254" t="s">
        <v>1082</v>
      </c>
      <c r="BM485" s="254" t="s">
        <v>1475</v>
      </c>
      <c r="BN485" s="271" t="s">
        <v>4861</v>
      </c>
      <c r="BO485" s="252"/>
      <c r="BP485" s="252" t="s">
        <v>4862</v>
      </c>
      <c r="BQ485" s="270" t="s">
        <v>4863</v>
      </c>
    </row>
    <row r="486" spans="1:69" s="272" customFormat="1" ht="139.19999999999999" hidden="1">
      <c r="A486" s="251" t="s">
        <v>1068</v>
      </c>
      <c r="B486" s="252" t="s">
        <v>831</v>
      </c>
      <c r="C486" s="253" t="s">
        <v>4888</v>
      </c>
      <c r="D486" s="254" t="s">
        <v>357</v>
      </c>
      <c r="E486" s="254" t="s">
        <v>832</v>
      </c>
      <c r="F486" s="254"/>
      <c r="G486" s="255"/>
      <c r="H486" s="256" t="s">
        <v>4889</v>
      </c>
      <c r="I486" s="257" t="s">
        <v>4747</v>
      </c>
      <c r="J486" s="254" t="s">
        <v>4853</v>
      </c>
      <c r="K486" s="254" t="s">
        <v>4890</v>
      </c>
      <c r="L486" s="254"/>
      <c r="M486" s="255"/>
      <c r="N486" s="258" t="s">
        <v>1122</v>
      </c>
      <c r="O486" s="258"/>
      <c r="P486" s="255"/>
      <c r="Q486" s="259" t="s">
        <v>225</v>
      </c>
      <c r="R486" s="260" t="s">
        <v>4889</v>
      </c>
      <c r="S486" s="261" t="s">
        <v>1124</v>
      </c>
      <c r="T486" s="273"/>
      <c r="U486" s="263" t="s">
        <v>1078</v>
      </c>
      <c r="V486" s="264" t="s">
        <v>1078</v>
      </c>
      <c r="W486" s="264" t="s">
        <v>1077</v>
      </c>
      <c r="X486" s="264" t="s">
        <v>1078</v>
      </c>
      <c r="Y486" s="264" t="s">
        <v>1077</v>
      </c>
      <c r="Z486" s="264" t="s">
        <v>1078</v>
      </c>
      <c r="AA486" s="264" t="s">
        <v>1077</v>
      </c>
      <c r="AB486" s="264" t="s">
        <v>1078</v>
      </c>
      <c r="AC486" s="264" t="s">
        <v>1077</v>
      </c>
      <c r="AD486" s="264" t="s">
        <v>1078</v>
      </c>
      <c r="AE486" s="264" t="s">
        <v>1077</v>
      </c>
      <c r="AF486" s="264" t="s">
        <v>1078</v>
      </c>
      <c r="AG486" s="264" t="s">
        <v>1077</v>
      </c>
      <c r="AH486" s="264" t="s">
        <v>1078</v>
      </c>
      <c r="AI486" s="264" t="s">
        <v>1077</v>
      </c>
      <c r="AJ486" s="264" t="s">
        <v>1077</v>
      </c>
      <c r="AK486" s="264" t="s">
        <v>1077</v>
      </c>
      <c r="AL486" s="264" t="s">
        <v>1077</v>
      </c>
      <c r="AM486" s="264" t="s">
        <v>1077</v>
      </c>
      <c r="AN486" s="264" t="s">
        <v>1077</v>
      </c>
      <c r="AO486" s="264" t="s">
        <v>1077</v>
      </c>
      <c r="AP486" s="264" t="s">
        <v>1077</v>
      </c>
      <c r="AQ486" s="265"/>
      <c r="AR486" s="265"/>
      <c r="AS486" s="266"/>
      <c r="AT486" s="267" t="s">
        <v>287</v>
      </c>
      <c r="AU486" s="257" t="s">
        <v>4855</v>
      </c>
      <c r="AV486" s="253" t="s">
        <v>1080</v>
      </c>
      <c r="AW486" s="268" t="s">
        <v>4856</v>
      </c>
      <c r="AX486" s="253" t="s">
        <v>4855</v>
      </c>
      <c r="AY486" s="253" t="s">
        <v>1080</v>
      </c>
      <c r="AZ486" s="269" t="s">
        <v>4857</v>
      </c>
      <c r="BA486" s="261" t="s">
        <v>1089</v>
      </c>
      <c r="BB486" s="252"/>
      <c r="BC486" s="270"/>
      <c r="BD486" s="261" t="s">
        <v>1085</v>
      </c>
      <c r="BE486" s="252" t="s">
        <v>4871</v>
      </c>
      <c r="BF486" s="252" t="s">
        <v>4859</v>
      </c>
      <c r="BG486" s="252" t="s">
        <v>1390</v>
      </c>
      <c r="BH486" s="252" t="s">
        <v>1082</v>
      </c>
      <c r="BI486" s="252" t="s">
        <v>4860</v>
      </c>
      <c r="BJ486" s="252" t="s">
        <v>1215</v>
      </c>
      <c r="BK486" s="254" t="s">
        <v>1131</v>
      </c>
      <c r="BL486" s="254" t="s">
        <v>1082</v>
      </c>
      <c r="BM486" s="254" t="s">
        <v>1475</v>
      </c>
      <c r="BN486" s="271" t="s">
        <v>4861</v>
      </c>
      <c r="BO486" s="252"/>
      <c r="BP486" s="252" t="s">
        <v>4862</v>
      </c>
      <c r="BQ486" s="270" t="s">
        <v>4863</v>
      </c>
    </row>
    <row r="487" spans="1:69" s="272" customFormat="1" ht="174">
      <c r="A487" s="251" t="s">
        <v>1080</v>
      </c>
      <c r="B487" s="252" t="s">
        <v>833</v>
      </c>
      <c r="C487" s="253" t="s">
        <v>834</v>
      </c>
      <c r="D487" s="254" t="s">
        <v>835</v>
      </c>
      <c r="E487" s="254"/>
      <c r="F487" s="254"/>
      <c r="G487" s="255"/>
      <c r="H487" s="255" t="s">
        <v>4891</v>
      </c>
      <c r="I487" s="257" t="s">
        <v>4892</v>
      </c>
      <c r="J487" s="254" t="s">
        <v>4893</v>
      </c>
      <c r="K487" s="254"/>
      <c r="L487" s="254"/>
      <c r="M487" s="255"/>
      <c r="N487" s="258" t="s">
        <v>1122</v>
      </c>
      <c r="O487" s="258" t="s">
        <v>1166</v>
      </c>
      <c r="P487" s="255"/>
      <c r="Q487" s="259" t="s">
        <v>225</v>
      </c>
      <c r="R487" s="252" t="s">
        <v>4894</v>
      </c>
      <c r="S487" s="261" t="s">
        <v>225</v>
      </c>
      <c r="T487" s="273" t="s">
        <v>4894</v>
      </c>
      <c r="U487" s="263" t="s">
        <v>1078</v>
      </c>
      <c r="V487" s="264" t="s">
        <v>1078</v>
      </c>
      <c r="W487" s="264" t="s">
        <v>1078</v>
      </c>
      <c r="X487" s="264" t="s">
        <v>1078</v>
      </c>
      <c r="Y487" s="264" t="s">
        <v>1078</v>
      </c>
      <c r="Z487" s="264" t="s">
        <v>1078</v>
      </c>
      <c r="AA487" s="264" t="s">
        <v>1078</v>
      </c>
      <c r="AB487" s="264" t="s">
        <v>1078</v>
      </c>
      <c r="AC487" s="264" t="s">
        <v>1078</v>
      </c>
      <c r="AD487" s="264" t="s">
        <v>1078</v>
      </c>
      <c r="AE487" s="264" t="s">
        <v>1078</v>
      </c>
      <c r="AF487" s="264" t="s">
        <v>1078</v>
      </c>
      <c r="AG487" s="264" t="s">
        <v>1078</v>
      </c>
      <c r="AH487" s="264" t="s">
        <v>1078</v>
      </c>
      <c r="AI487" s="264" t="s">
        <v>1078</v>
      </c>
      <c r="AJ487" s="264" t="s">
        <v>1077</v>
      </c>
      <c r="AK487" s="264" t="s">
        <v>1077</v>
      </c>
      <c r="AL487" s="264" t="s">
        <v>1077</v>
      </c>
      <c r="AM487" s="264" t="s">
        <v>1077</v>
      </c>
      <c r="AN487" s="264" t="s">
        <v>1077</v>
      </c>
      <c r="AO487" s="264" t="s">
        <v>1078</v>
      </c>
      <c r="AP487" s="264" t="s">
        <v>1078</v>
      </c>
      <c r="AQ487" s="265" t="s">
        <v>1205</v>
      </c>
      <c r="AR487" s="265" t="s">
        <v>1206</v>
      </c>
      <c r="AS487" s="266" t="s">
        <v>4768</v>
      </c>
      <c r="AT487" s="267" t="s">
        <v>287</v>
      </c>
      <c r="AU487" s="257" t="s">
        <v>4895</v>
      </c>
      <c r="AV487" s="253" t="s">
        <v>1080</v>
      </c>
      <c r="AW487" s="268" t="s">
        <v>4896</v>
      </c>
      <c r="AX487" s="253" t="s">
        <v>4895</v>
      </c>
      <c r="AY487" s="253" t="s">
        <v>1080</v>
      </c>
      <c r="AZ487" s="269" t="s">
        <v>4897</v>
      </c>
      <c r="BA487" s="261" t="s">
        <v>1082</v>
      </c>
      <c r="BB487" s="252" t="s">
        <v>4898</v>
      </c>
      <c r="BC487" s="270" t="s">
        <v>4899</v>
      </c>
      <c r="BD487" s="261" t="s">
        <v>1104</v>
      </c>
      <c r="BE487" s="252" t="s">
        <v>4900</v>
      </c>
      <c r="BF487" s="252" t="s">
        <v>4900</v>
      </c>
      <c r="BG487" s="252" t="s">
        <v>1976</v>
      </c>
      <c r="BH487" s="252" t="s">
        <v>1082</v>
      </c>
      <c r="BI487" s="252" t="s">
        <v>4901</v>
      </c>
      <c r="BJ487" s="252" t="s">
        <v>4902</v>
      </c>
      <c r="BK487" s="254" t="s">
        <v>4903</v>
      </c>
      <c r="BL487" s="254" t="s">
        <v>1082</v>
      </c>
      <c r="BM487" s="254" t="s">
        <v>1392</v>
      </c>
      <c r="BN487" s="271" t="s">
        <v>4904</v>
      </c>
      <c r="BO487" s="252" t="s">
        <v>4905</v>
      </c>
      <c r="BP487" s="252" t="s">
        <v>4906</v>
      </c>
      <c r="BQ487" s="270" t="s">
        <v>4907</v>
      </c>
    </row>
    <row r="488" spans="1:69" s="272" customFormat="1" ht="87">
      <c r="A488" s="251" t="s">
        <v>1080</v>
      </c>
      <c r="B488" s="252" t="s">
        <v>836</v>
      </c>
      <c r="C488" s="253" t="s">
        <v>834</v>
      </c>
      <c r="D488" s="254" t="s">
        <v>835</v>
      </c>
      <c r="E488" s="254"/>
      <c r="F488" s="254"/>
      <c r="G488" s="255"/>
      <c r="H488" s="255" t="s">
        <v>4908</v>
      </c>
      <c r="I488" s="257" t="s">
        <v>4892</v>
      </c>
      <c r="J488" s="254" t="s">
        <v>4909</v>
      </c>
      <c r="K488" s="254"/>
      <c r="L488" s="254"/>
      <c r="M488" s="255"/>
      <c r="N488" s="258" t="s">
        <v>1074</v>
      </c>
      <c r="O488" s="258" t="s">
        <v>1075</v>
      </c>
      <c r="P488" s="255"/>
      <c r="Q488" s="259" t="s">
        <v>225</v>
      </c>
      <c r="R488" s="252" t="s">
        <v>4910</v>
      </c>
      <c r="S488" s="261" t="s">
        <v>225</v>
      </c>
      <c r="T488" s="273" t="s">
        <v>4910</v>
      </c>
      <c r="U488" s="263" t="s">
        <v>1078</v>
      </c>
      <c r="V488" s="264" t="s">
        <v>1078</v>
      </c>
      <c r="W488" s="264" t="s">
        <v>1078</v>
      </c>
      <c r="X488" s="264" t="s">
        <v>1078</v>
      </c>
      <c r="Y488" s="264" t="s">
        <v>1078</v>
      </c>
      <c r="Z488" s="264" t="s">
        <v>1078</v>
      </c>
      <c r="AA488" s="264" t="s">
        <v>1078</v>
      </c>
      <c r="AB488" s="264" t="s">
        <v>1078</v>
      </c>
      <c r="AC488" s="264" t="s">
        <v>1078</v>
      </c>
      <c r="AD488" s="264" t="s">
        <v>1078</v>
      </c>
      <c r="AE488" s="264" t="s">
        <v>1078</v>
      </c>
      <c r="AF488" s="264" t="s">
        <v>1078</v>
      </c>
      <c r="AG488" s="264" t="s">
        <v>1078</v>
      </c>
      <c r="AH488" s="264" t="s">
        <v>1078</v>
      </c>
      <c r="AI488" s="264" t="s">
        <v>1078</v>
      </c>
      <c r="AJ488" s="264" t="s">
        <v>1077</v>
      </c>
      <c r="AK488" s="264" t="s">
        <v>1077</v>
      </c>
      <c r="AL488" s="264" t="s">
        <v>1077</v>
      </c>
      <c r="AM488" s="264" t="s">
        <v>1077</v>
      </c>
      <c r="AN488" s="264" t="s">
        <v>1077</v>
      </c>
      <c r="AO488" s="264" t="s">
        <v>1077</v>
      </c>
      <c r="AP488" s="264" t="s">
        <v>1077</v>
      </c>
      <c r="AQ488" s="265"/>
      <c r="AR488" s="265"/>
      <c r="AS488" s="266"/>
      <c r="AT488" s="267" t="s">
        <v>222</v>
      </c>
      <c r="AU488" s="257" t="s">
        <v>4911</v>
      </c>
      <c r="AV488" s="253" t="s">
        <v>1080</v>
      </c>
      <c r="AW488" s="268" t="s">
        <v>4911</v>
      </c>
      <c r="AX488" s="253" t="s">
        <v>4911</v>
      </c>
      <c r="AY488" s="253" t="s">
        <v>1080</v>
      </c>
      <c r="AZ488" s="269" t="s">
        <v>4895</v>
      </c>
      <c r="BA488" s="261" t="s">
        <v>1082</v>
      </c>
      <c r="BB488" s="252" t="s">
        <v>4912</v>
      </c>
      <c r="BC488" s="270" t="s">
        <v>4913</v>
      </c>
      <c r="BD488" s="261" t="s">
        <v>1085</v>
      </c>
      <c r="BE488" s="252" t="s">
        <v>4914</v>
      </c>
      <c r="BF488" s="252" t="s">
        <v>4911</v>
      </c>
      <c r="BG488" s="252" t="s">
        <v>1930</v>
      </c>
      <c r="BH488" s="252" t="s">
        <v>1082</v>
      </c>
      <c r="BI488" s="252" t="s">
        <v>4915</v>
      </c>
      <c r="BJ488" s="252" t="s">
        <v>2826</v>
      </c>
      <c r="BK488" s="254" t="s">
        <v>1131</v>
      </c>
      <c r="BL488" s="254" t="s">
        <v>1089</v>
      </c>
      <c r="BM488" s="254"/>
      <c r="BN488" s="271" t="s">
        <v>4904</v>
      </c>
      <c r="BO488" s="252"/>
      <c r="BP488" s="252"/>
      <c r="BQ488" s="270"/>
    </row>
    <row r="489" spans="1:69" s="272" customFormat="1" ht="174" hidden="1">
      <c r="A489" s="251" t="s">
        <v>1080</v>
      </c>
      <c r="B489" s="252" t="s">
        <v>4916</v>
      </c>
      <c r="C489" s="253" t="s">
        <v>838</v>
      </c>
      <c r="D489" s="254" t="s">
        <v>4917</v>
      </c>
      <c r="E489" s="254" t="s">
        <v>4918</v>
      </c>
      <c r="F489" s="254"/>
      <c r="G489" s="255"/>
      <c r="H489" s="256" t="s">
        <v>4919</v>
      </c>
      <c r="I489" s="257" t="s">
        <v>4920</v>
      </c>
      <c r="J489" s="254" t="s">
        <v>4921</v>
      </c>
      <c r="K489" s="254" t="s">
        <v>4922</v>
      </c>
      <c r="L489" s="254"/>
      <c r="M489" s="255"/>
      <c r="N489" s="258" t="s">
        <v>1122</v>
      </c>
      <c r="O489" s="258" t="s">
        <v>1616</v>
      </c>
      <c r="P489" s="255"/>
      <c r="Q489" s="259" t="s">
        <v>225</v>
      </c>
      <c r="R489" s="252" t="s">
        <v>4923</v>
      </c>
      <c r="S489" s="261" t="s">
        <v>225</v>
      </c>
      <c r="T489" s="273" t="s">
        <v>4923</v>
      </c>
      <c r="U489" s="263" t="s">
        <v>1077</v>
      </c>
      <c r="V489" s="264" t="s">
        <v>1077</v>
      </c>
      <c r="W489" s="264" t="s">
        <v>1077</v>
      </c>
      <c r="X489" s="264" t="s">
        <v>1077</v>
      </c>
      <c r="Y489" s="264" t="s">
        <v>1077</v>
      </c>
      <c r="Z489" s="264" t="s">
        <v>1077</v>
      </c>
      <c r="AA489" s="264" t="s">
        <v>1077</v>
      </c>
      <c r="AB489" s="264" t="s">
        <v>1077</v>
      </c>
      <c r="AC489" s="264" t="s">
        <v>1077</v>
      </c>
      <c r="AD489" s="264" t="s">
        <v>1078</v>
      </c>
      <c r="AE489" s="264" t="s">
        <v>1078</v>
      </c>
      <c r="AF489" s="264" t="s">
        <v>1077</v>
      </c>
      <c r="AG489" s="264" t="s">
        <v>1077</v>
      </c>
      <c r="AH489" s="264" t="s">
        <v>1077</v>
      </c>
      <c r="AI489" s="264" t="s">
        <v>1077</v>
      </c>
      <c r="AJ489" s="264" t="s">
        <v>1077</v>
      </c>
      <c r="AK489" s="264" t="s">
        <v>1077</v>
      </c>
      <c r="AL489" s="264" t="s">
        <v>1077</v>
      </c>
      <c r="AM489" s="264" t="s">
        <v>1077</v>
      </c>
      <c r="AN489" s="264" t="s">
        <v>1077</v>
      </c>
      <c r="AO489" s="264" t="s">
        <v>1077</v>
      </c>
      <c r="AP489" s="264" t="s">
        <v>1077</v>
      </c>
      <c r="AQ489" s="265"/>
      <c r="AR489" s="265"/>
      <c r="AS489" s="266"/>
      <c r="AT489" s="267" t="s">
        <v>254</v>
      </c>
      <c r="AU489" s="257"/>
      <c r="AV489" s="253"/>
      <c r="AW489" s="268"/>
      <c r="AX489" s="253" t="s">
        <v>4924</v>
      </c>
      <c r="AY489" s="253" t="s">
        <v>1080</v>
      </c>
      <c r="AZ489" s="269"/>
      <c r="BA489" s="261" t="s">
        <v>1082</v>
      </c>
      <c r="BB489" s="252" t="s">
        <v>4925</v>
      </c>
      <c r="BC489" s="270" t="s">
        <v>4926</v>
      </c>
      <c r="BD489" s="261" t="s">
        <v>1126</v>
      </c>
      <c r="BE489" s="252" t="s">
        <v>4927</v>
      </c>
      <c r="BF489" s="252"/>
      <c r="BG489" s="252" t="s">
        <v>1106</v>
      </c>
      <c r="BH489" s="252" t="s">
        <v>1089</v>
      </c>
      <c r="BI489" s="252"/>
      <c r="BJ489" s="252"/>
      <c r="BK489" s="254"/>
      <c r="BL489" s="254"/>
      <c r="BM489" s="254"/>
      <c r="BN489" s="271" t="s">
        <v>4928</v>
      </c>
      <c r="BO489" s="252"/>
      <c r="BP489" s="252"/>
      <c r="BQ489" s="270"/>
    </row>
    <row r="490" spans="1:69" s="272" customFormat="1" ht="156.6" hidden="1">
      <c r="A490" s="251" t="s">
        <v>1080</v>
      </c>
      <c r="B490" s="252" t="s">
        <v>837</v>
      </c>
      <c r="C490" s="253" t="s">
        <v>838</v>
      </c>
      <c r="D490" s="254" t="s">
        <v>357</v>
      </c>
      <c r="E490" s="254"/>
      <c r="F490" s="254"/>
      <c r="G490" s="255"/>
      <c r="H490" s="256" t="s">
        <v>4929</v>
      </c>
      <c r="I490" s="257" t="s">
        <v>4920</v>
      </c>
      <c r="J490" s="254" t="s">
        <v>1121</v>
      </c>
      <c r="K490" s="254"/>
      <c r="L490" s="254"/>
      <c r="M490" s="255"/>
      <c r="N490" s="258" t="s">
        <v>1122</v>
      </c>
      <c r="O490" s="258"/>
      <c r="P490" s="255"/>
      <c r="Q490" s="259" t="s">
        <v>225</v>
      </c>
      <c r="R490" s="260" t="s">
        <v>4930</v>
      </c>
      <c r="S490" s="261" t="s">
        <v>1124</v>
      </c>
      <c r="T490" s="273"/>
      <c r="U490" s="263" t="s">
        <v>1078</v>
      </c>
      <c r="V490" s="264" t="s">
        <v>1078</v>
      </c>
      <c r="W490" s="264" t="s">
        <v>1077</v>
      </c>
      <c r="X490" s="264" t="s">
        <v>1078</v>
      </c>
      <c r="Y490" s="264" t="s">
        <v>1077</v>
      </c>
      <c r="Z490" s="264" t="s">
        <v>1078</v>
      </c>
      <c r="AA490" s="264" t="s">
        <v>1077</v>
      </c>
      <c r="AB490" s="264" t="s">
        <v>1078</v>
      </c>
      <c r="AC490" s="264" t="s">
        <v>1077</v>
      </c>
      <c r="AD490" s="264" t="s">
        <v>1078</v>
      </c>
      <c r="AE490" s="264" t="s">
        <v>1077</v>
      </c>
      <c r="AF490" s="264" t="s">
        <v>1078</v>
      </c>
      <c r="AG490" s="264" t="s">
        <v>1077</v>
      </c>
      <c r="AH490" s="264" t="s">
        <v>1078</v>
      </c>
      <c r="AI490" s="264" t="s">
        <v>1077</v>
      </c>
      <c r="AJ490" s="264" t="s">
        <v>1077</v>
      </c>
      <c r="AK490" s="264" t="s">
        <v>1077</v>
      </c>
      <c r="AL490" s="264" t="s">
        <v>1077</v>
      </c>
      <c r="AM490" s="264" t="s">
        <v>1077</v>
      </c>
      <c r="AN490" s="264" t="s">
        <v>1077</v>
      </c>
      <c r="AO490" s="264" t="s">
        <v>1077</v>
      </c>
      <c r="AP490" s="264" t="s">
        <v>1077</v>
      </c>
      <c r="AQ490" s="265"/>
      <c r="AR490" s="265"/>
      <c r="AS490" s="266"/>
      <c r="AT490" s="267" t="s">
        <v>254</v>
      </c>
      <c r="AU490" s="257"/>
      <c r="AV490" s="253"/>
      <c r="AW490" s="268"/>
      <c r="AX490" s="253" t="s">
        <v>4742</v>
      </c>
      <c r="AY490" s="253" t="s">
        <v>1080</v>
      </c>
      <c r="AZ490" s="269"/>
      <c r="BA490" s="261" t="s">
        <v>1082</v>
      </c>
      <c r="BB490" s="252" t="s">
        <v>4931</v>
      </c>
      <c r="BC490" s="270" t="s">
        <v>4932</v>
      </c>
      <c r="BD490" s="261" t="s">
        <v>1126</v>
      </c>
      <c r="BE490" s="252" t="s">
        <v>4932</v>
      </c>
      <c r="BF490" s="252"/>
      <c r="BG490" s="252" t="s">
        <v>1106</v>
      </c>
      <c r="BH490" s="252" t="s">
        <v>1082</v>
      </c>
      <c r="BI490" s="252" t="s">
        <v>4933</v>
      </c>
      <c r="BJ490" s="252" t="s">
        <v>1130</v>
      </c>
      <c r="BK490" s="254"/>
      <c r="BL490" s="254" t="s">
        <v>1089</v>
      </c>
      <c r="BM490" s="254"/>
      <c r="BN490" s="271" t="s">
        <v>4934</v>
      </c>
      <c r="BO490" s="252"/>
      <c r="BP490" s="252" t="s">
        <v>4935</v>
      </c>
      <c r="BQ490" s="270" t="s">
        <v>4936</v>
      </c>
    </row>
    <row r="491" spans="1:69" s="272" customFormat="1" ht="87" hidden="1">
      <c r="A491" s="251" t="s">
        <v>1080</v>
      </c>
      <c r="B491" s="252" t="s">
        <v>4937</v>
      </c>
      <c r="C491" s="253" t="s">
        <v>4938</v>
      </c>
      <c r="D491" s="254" t="s">
        <v>4939</v>
      </c>
      <c r="E491" s="254"/>
      <c r="F491" s="254"/>
      <c r="G491" s="255"/>
      <c r="H491" s="255"/>
      <c r="I491" s="257" t="s">
        <v>4940</v>
      </c>
      <c r="J491" s="254" t="s">
        <v>4941</v>
      </c>
      <c r="K491" s="254"/>
      <c r="L491" s="254"/>
      <c r="M491" s="255"/>
      <c r="N491" s="258" t="s">
        <v>1122</v>
      </c>
      <c r="O491" s="258"/>
      <c r="P491" s="255"/>
      <c r="Q491" s="259" t="s">
        <v>225</v>
      </c>
      <c r="R491" s="260" t="s">
        <v>4942</v>
      </c>
      <c r="S491" s="261" t="s">
        <v>1124</v>
      </c>
      <c r="T491" s="273" t="s">
        <v>1633</v>
      </c>
      <c r="U491" s="263" t="s">
        <v>1077</v>
      </c>
      <c r="V491" s="264" t="s">
        <v>1078</v>
      </c>
      <c r="W491" s="264" t="s">
        <v>1077</v>
      </c>
      <c r="X491" s="264" t="s">
        <v>1078</v>
      </c>
      <c r="Y491" s="264" t="s">
        <v>1077</v>
      </c>
      <c r="Z491" s="264" t="s">
        <v>1078</v>
      </c>
      <c r="AA491" s="264" t="s">
        <v>1077</v>
      </c>
      <c r="AB491" s="264" t="s">
        <v>1077</v>
      </c>
      <c r="AC491" s="264" t="s">
        <v>1077</v>
      </c>
      <c r="AD491" s="264" t="s">
        <v>1077</v>
      </c>
      <c r="AE491" s="264" t="s">
        <v>1077</v>
      </c>
      <c r="AF491" s="264" t="s">
        <v>1077</v>
      </c>
      <c r="AG491" s="264" t="s">
        <v>1077</v>
      </c>
      <c r="AH491" s="264" t="s">
        <v>1077</v>
      </c>
      <c r="AI491" s="264" t="s">
        <v>1077</v>
      </c>
      <c r="AJ491" s="264" t="s">
        <v>1077</v>
      </c>
      <c r="AK491" s="264" t="s">
        <v>1077</v>
      </c>
      <c r="AL491" s="264" t="s">
        <v>1077</v>
      </c>
      <c r="AM491" s="264" t="s">
        <v>1077</v>
      </c>
      <c r="AN491" s="264" t="s">
        <v>1077</v>
      </c>
      <c r="AO491" s="264" t="s">
        <v>1077</v>
      </c>
      <c r="AP491" s="264" t="s">
        <v>1077</v>
      </c>
      <c r="AQ491" s="265"/>
      <c r="AR491" s="265"/>
      <c r="AS491" s="266"/>
      <c r="AT491" s="267" t="s">
        <v>222</v>
      </c>
      <c r="AU491" s="257" t="s">
        <v>4943</v>
      </c>
      <c r="AV491" s="253" t="s">
        <v>1080</v>
      </c>
      <c r="AW491" s="268"/>
      <c r="AX491" s="253" t="s">
        <v>1633</v>
      </c>
      <c r="AY491" s="253" t="s">
        <v>1080</v>
      </c>
      <c r="AZ491" s="269"/>
      <c r="BA491" s="261" t="s">
        <v>1082</v>
      </c>
      <c r="BB491" s="252" t="s">
        <v>4944</v>
      </c>
      <c r="BC491" s="270" t="s">
        <v>4945</v>
      </c>
      <c r="BD491" s="261" t="s">
        <v>1126</v>
      </c>
      <c r="BE491" s="260" t="s">
        <v>4946</v>
      </c>
      <c r="BF491" s="252"/>
      <c r="BG491" s="252" t="s">
        <v>1390</v>
      </c>
      <c r="BH491" s="252" t="s">
        <v>1082</v>
      </c>
      <c r="BI491" s="252" t="s">
        <v>4947</v>
      </c>
      <c r="BJ491" s="252" t="s">
        <v>1130</v>
      </c>
      <c r="BK491" s="254" t="s">
        <v>1131</v>
      </c>
      <c r="BL491" s="254" t="s">
        <v>1089</v>
      </c>
      <c r="BM491" s="254"/>
      <c r="BN491" s="271" t="s">
        <v>4948</v>
      </c>
      <c r="BO491" s="252"/>
      <c r="BP491" s="252"/>
      <c r="BQ491" s="270"/>
    </row>
    <row r="492" spans="1:69" s="272" customFormat="1" ht="191.4">
      <c r="A492" s="251" t="s">
        <v>1080</v>
      </c>
      <c r="B492" s="252" t="s">
        <v>839</v>
      </c>
      <c r="C492" s="253" t="s">
        <v>840</v>
      </c>
      <c r="D492" s="254" t="s">
        <v>841</v>
      </c>
      <c r="E492" s="254" t="s">
        <v>842</v>
      </c>
      <c r="F492" s="254" t="s">
        <v>1320</v>
      </c>
      <c r="G492" s="255" t="s">
        <v>1321</v>
      </c>
      <c r="H492" s="256" t="s">
        <v>1254</v>
      </c>
      <c r="I492" s="257" t="s">
        <v>4949</v>
      </c>
      <c r="J492" s="254" t="s">
        <v>4950</v>
      </c>
      <c r="K492" s="254" t="s">
        <v>4951</v>
      </c>
      <c r="L492" s="254" t="s">
        <v>1323</v>
      </c>
      <c r="M492" s="255" t="s">
        <v>4952</v>
      </c>
      <c r="N492" s="258" t="s">
        <v>1122</v>
      </c>
      <c r="O492" s="258" t="s">
        <v>1166</v>
      </c>
      <c r="P492" s="255" t="s">
        <v>1325</v>
      </c>
      <c r="Q492" s="259" t="s">
        <v>230</v>
      </c>
      <c r="R492" s="260" t="s">
        <v>1258</v>
      </c>
      <c r="S492" s="261" t="s">
        <v>230</v>
      </c>
      <c r="T492" s="262" t="s">
        <v>1258</v>
      </c>
      <c r="U492" s="263" t="s">
        <v>1078</v>
      </c>
      <c r="V492" s="264" t="s">
        <v>1078</v>
      </c>
      <c r="W492" s="264" t="s">
        <v>1078</v>
      </c>
      <c r="X492" s="264" t="s">
        <v>1078</v>
      </c>
      <c r="Y492" s="264" t="s">
        <v>1078</v>
      </c>
      <c r="Z492" s="264" t="s">
        <v>1078</v>
      </c>
      <c r="AA492" s="264" t="s">
        <v>1078</v>
      </c>
      <c r="AB492" s="264" t="s">
        <v>1078</v>
      </c>
      <c r="AC492" s="264" t="s">
        <v>1078</v>
      </c>
      <c r="AD492" s="264" t="s">
        <v>1078</v>
      </c>
      <c r="AE492" s="264" t="s">
        <v>1078</v>
      </c>
      <c r="AF492" s="264" t="s">
        <v>1078</v>
      </c>
      <c r="AG492" s="264" t="s">
        <v>1078</v>
      </c>
      <c r="AH492" s="264" t="s">
        <v>1078</v>
      </c>
      <c r="AI492" s="264" t="s">
        <v>1078</v>
      </c>
      <c r="AJ492" s="264" t="s">
        <v>1077</v>
      </c>
      <c r="AK492" s="264" t="s">
        <v>1077</v>
      </c>
      <c r="AL492" s="264" t="s">
        <v>1077</v>
      </c>
      <c r="AM492" s="264" t="s">
        <v>1077</v>
      </c>
      <c r="AN492" s="264" t="s">
        <v>1077</v>
      </c>
      <c r="AO492" s="264" t="s">
        <v>1078</v>
      </c>
      <c r="AP492" s="264" t="s">
        <v>1078</v>
      </c>
      <c r="AQ492" s="265" t="s">
        <v>1146</v>
      </c>
      <c r="AR492" s="265" t="s">
        <v>1248</v>
      </c>
      <c r="AS492" s="266" t="s">
        <v>1326</v>
      </c>
      <c r="AT492" s="267" t="s">
        <v>254</v>
      </c>
      <c r="AU492" s="257" t="s">
        <v>1230</v>
      </c>
      <c r="AV492" s="253" t="s">
        <v>1080</v>
      </c>
      <c r="AW492" s="268" t="s">
        <v>4953</v>
      </c>
      <c r="AX492" s="253" t="s">
        <v>1260</v>
      </c>
      <c r="AY492" s="253" t="s">
        <v>1080</v>
      </c>
      <c r="AZ492" s="269" t="s">
        <v>1260</v>
      </c>
      <c r="BA492" s="261" t="s">
        <v>1082</v>
      </c>
      <c r="BB492" s="252" t="s">
        <v>1321</v>
      </c>
      <c r="BC492" s="270" t="s">
        <v>1327</v>
      </c>
      <c r="BD492" s="261" t="s">
        <v>1104</v>
      </c>
      <c r="BE492" s="252" t="s">
        <v>4954</v>
      </c>
      <c r="BF492" s="252"/>
      <c r="BG492" s="252" t="s">
        <v>1106</v>
      </c>
      <c r="BH492" s="252" t="s">
        <v>1089</v>
      </c>
      <c r="BI492" s="252"/>
      <c r="BJ492" s="252"/>
      <c r="BK492" s="254"/>
      <c r="BL492" s="254" t="s">
        <v>1090</v>
      </c>
      <c r="BM492" s="254"/>
      <c r="BN492" s="271" t="s">
        <v>1128</v>
      </c>
      <c r="BO492" s="252" t="s">
        <v>4955</v>
      </c>
      <c r="BP492" s="252" t="s">
        <v>4956</v>
      </c>
      <c r="BQ492" s="270" t="s">
        <v>4957</v>
      </c>
    </row>
    <row r="493" spans="1:69" s="272" customFormat="1" ht="174">
      <c r="A493" s="251" t="s">
        <v>1080</v>
      </c>
      <c r="B493" s="252" t="s">
        <v>4958</v>
      </c>
      <c r="C493" s="253" t="s">
        <v>840</v>
      </c>
      <c r="D493" s="254" t="s">
        <v>841</v>
      </c>
      <c r="E493" s="254" t="s">
        <v>842</v>
      </c>
      <c r="F493" s="254" t="s">
        <v>1329</v>
      </c>
      <c r="G493" s="255" t="s">
        <v>1330</v>
      </c>
      <c r="H493" s="256" t="s">
        <v>1254</v>
      </c>
      <c r="I493" s="257" t="s">
        <v>4949</v>
      </c>
      <c r="J493" s="254" t="s">
        <v>4950</v>
      </c>
      <c r="K493" s="254" t="s">
        <v>4951</v>
      </c>
      <c r="L493" s="254" t="s">
        <v>1331</v>
      </c>
      <c r="M493" s="255" t="s">
        <v>1332</v>
      </c>
      <c r="N493" s="258" t="s">
        <v>1122</v>
      </c>
      <c r="O493" s="258" t="s">
        <v>1166</v>
      </c>
      <c r="P493" s="255" t="s">
        <v>1333</v>
      </c>
      <c r="Q493" s="259" t="s">
        <v>230</v>
      </c>
      <c r="R493" s="260" t="s">
        <v>1258</v>
      </c>
      <c r="S493" s="261" t="s">
        <v>230</v>
      </c>
      <c r="T493" s="262" t="s">
        <v>1258</v>
      </c>
      <c r="U493" s="263" t="s">
        <v>1078</v>
      </c>
      <c r="V493" s="264" t="s">
        <v>1078</v>
      </c>
      <c r="W493" s="264" t="s">
        <v>1078</v>
      </c>
      <c r="X493" s="264" t="s">
        <v>1078</v>
      </c>
      <c r="Y493" s="264" t="s">
        <v>1078</v>
      </c>
      <c r="Z493" s="264" t="s">
        <v>1078</v>
      </c>
      <c r="AA493" s="264" t="s">
        <v>1078</v>
      </c>
      <c r="AB493" s="264" t="s">
        <v>1078</v>
      </c>
      <c r="AC493" s="264" t="s">
        <v>1078</v>
      </c>
      <c r="AD493" s="264" t="s">
        <v>1078</v>
      </c>
      <c r="AE493" s="264" t="s">
        <v>1078</v>
      </c>
      <c r="AF493" s="264" t="s">
        <v>1078</v>
      </c>
      <c r="AG493" s="264" t="s">
        <v>1078</v>
      </c>
      <c r="AH493" s="264" t="s">
        <v>1078</v>
      </c>
      <c r="AI493" s="264" t="s">
        <v>1078</v>
      </c>
      <c r="AJ493" s="264" t="s">
        <v>1077</v>
      </c>
      <c r="AK493" s="264" t="s">
        <v>1077</v>
      </c>
      <c r="AL493" s="264" t="s">
        <v>1077</v>
      </c>
      <c r="AM493" s="264" t="s">
        <v>1077</v>
      </c>
      <c r="AN493" s="264" t="s">
        <v>1077</v>
      </c>
      <c r="AO493" s="264" t="s">
        <v>1078</v>
      </c>
      <c r="AP493" s="264" t="s">
        <v>1078</v>
      </c>
      <c r="AQ493" s="265" t="s">
        <v>1146</v>
      </c>
      <c r="AR493" s="265" t="s">
        <v>1334</v>
      </c>
      <c r="AS493" s="266"/>
      <c r="AT493" s="267" t="s">
        <v>254</v>
      </c>
      <c r="AU493" s="257" t="s">
        <v>1230</v>
      </c>
      <c r="AV493" s="253" t="s">
        <v>1080</v>
      </c>
      <c r="AW493" s="268" t="s">
        <v>4953</v>
      </c>
      <c r="AX493" s="253" t="s">
        <v>1260</v>
      </c>
      <c r="AY493" s="253" t="s">
        <v>1080</v>
      </c>
      <c r="AZ493" s="269" t="s">
        <v>1260</v>
      </c>
      <c r="BA493" s="261" t="s">
        <v>1082</v>
      </c>
      <c r="BB493" s="252" t="s">
        <v>1330</v>
      </c>
      <c r="BC493" s="270" t="s">
        <v>1335</v>
      </c>
      <c r="BD493" s="261" t="s">
        <v>1104</v>
      </c>
      <c r="BE493" s="252" t="s">
        <v>4959</v>
      </c>
      <c r="BF493" s="252"/>
      <c r="BG493" s="252" t="s">
        <v>1106</v>
      </c>
      <c r="BH493" s="252" t="s">
        <v>1089</v>
      </c>
      <c r="BI493" s="252"/>
      <c r="BJ493" s="252"/>
      <c r="BK493" s="254"/>
      <c r="BL493" s="254" t="s">
        <v>1090</v>
      </c>
      <c r="BM493" s="254"/>
      <c r="BN493" s="271" t="s">
        <v>1128</v>
      </c>
      <c r="BO493" s="252" t="s">
        <v>4960</v>
      </c>
      <c r="BP493" s="252" t="s">
        <v>4961</v>
      </c>
      <c r="BQ493" s="270" t="s">
        <v>4962</v>
      </c>
    </row>
    <row r="494" spans="1:69" s="272" customFormat="1" ht="156.6">
      <c r="A494" s="251" t="s">
        <v>1080</v>
      </c>
      <c r="B494" s="252" t="s">
        <v>844</v>
      </c>
      <c r="C494" s="253" t="s">
        <v>840</v>
      </c>
      <c r="D494" s="254" t="s">
        <v>841</v>
      </c>
      <c r="E494" s="254" t="s">
        <v>845</v>
      </c>
      <c r="F494" s="254" t="s">
        <v>1277</v>
      </c>
      <c r="G494" s="255" t="s">
        <v>1278</v>
      </c>
      <c r="H494" s="256" t="s">
        <v>1254</v>
      </c>
      <c r="I494" s="257" t="s">
        <v>4949</v>
      </c>
      <c r="J494" s="254" t="s">
        <v>4950</v>
      </c>
      <c r="K494" s="254" t="s">
        <v>4963</v>
      </c>
      <c r="L494" s="254" t="s">
        <v>1279</v>
      </c>
      <c r="M494" s="255" t="s">
        <v>4964</v>
      </c>
      <c r="N494" s="258" t="s">
        <v>1122</v>
      </c>
      <c r="O494" s="258" t="s">
        <v>1166</v>
      </c>
      <c r="P494" s="255" t="s">
        <v>1281</v>
      </c>
      <c r="Q494" s="259" t="s">
        <v>230</v>
      </c>
      <c r="R494" s="260" t="s">
        <v>1258</v>
      </c>
      <c r="S494" s="261" t="s">
        <v>230</v>
      </c>
      <c r="T494" s="262" t="s">
        <v>1258</v>
      </c>
      <c r="U494" s="263" t="s">
        <v>1078</v>
      </c>
      <c r="V494" s="264" t="s">
        <v>1078</v>
      </c>
      <c r="W494" s="264" t="s">
        <v>1078</v>
      </c>
      <c r="X494" s="264" t="s">
        <v>1078</v>
      </c>
      <c r="Y494" s="264" t="s">
        <v>1078</v>
      </c>
      <c r="Z494" s="264" t="s">
        <v>1078</v>
      </c>
      <c r="AA494" s="264" t="s">
        <v>1078</v>
      </c>
      <c r="AB494" s="264" t="s">
        <v>1078</v>
      </c>
      <c r="AC494" s="264" t="s">
        <v>1078</v>
      </c>
      <c r="AD494" s="264" t="s">
        <v>1078</v>
      </c>
      <c r="AE494" s="264" t="s">
        <v>1078</v>
      </c>
      <c r="AF494" s="264" t="s">
        <v>1078</v>
      </c>
      <c r="AG494" s="264" t="s">
        <v>1078</v>
      </c>
      <c r="AH494" s="264" t="s">
        <v>1078</v>
      </c>
      <c r="AI494" s="264" t="s">
        <v>1078</v>
      </c>
      <c r="AJ494" s="264" t="s">
        <v>1077</v>
      </c>
      <c r="AK494" s="264" t="s">
        <v>1077</v>
      </c>
      <c r="AL494" s="264" t="s">
        <v>1077</v>
      </c>
      <c r="AM494" s="264" t="s">
        <v>1077</v>
      </c>
      <c r="AN494" s="264" t="s">
        <v>1077</v>
      </c>
      <c r="AO494" s="264" t="s">
        <v>1078</v>
      </c>
      <c r="AP494" s="264" t="s">
        <v>1078</v>
      </c>
      <c r="AQ494" s="265" t="s">
        <v>1180</v>
      </c>
      <c r="AR494" s="265" t="s">
        <v>1206</v>
      </c>
      <c r="AS494" s="276" t="s">
        <v>1195</v>
      </c>
      <c r="AT494" s="277" t="s">
        <v>463</v>
      </c>
      <c r="AU494" s="257" t="s">
        <v>1230</v>
      </c>
      <c r="AV494" s="253" t="s">
        <v>1080</v>
      </c>
      <c r="AW494" s="268" t="s">
        <v>4953</v>
      </c>
      <c r="AX494" s="253" t="s">
        <v>1260</v>
      </c>
      <c r="AY494" s="253" t="s">
        <v>1080</v>
      </c>
      <c r="AZ494" s="269" t="s">
        <v>1260</v>
      </c>
      <c r="BA494" s="261" t="s">
        <v>1082</v>
      </c>
      <c r="BB494" s="252" t="s">
        <v>1278</v>
      </c>
      <c r="BC494" s="270" t="s">
        <v>1282</v>
      </c>
      <c r="BD494" s="261" t="s">
        <v>1104</v>
      </c>
      <c r="BE494" s="252" t="s">
        <v>4959</v>
      </c>
      <c r="BF494" s="252"/>
      <c r="BG494" s="252" t="s">
        <v>1106</v>
      </c>
      <c r="BH494" s="252" t="s">
        <v>1089</v>
      </c>
      <c r="BI494" s="252"/>
      <c r="BJ494" s="252"/>
      <c r="BK494" s="254"/>
      <c r="BL494" s="254" t="s">
        <v>1090</v>
      </c>
      <c r="BM494" s="254"/>
      <c r="BN494" s="271" t="s">
        <v>1128</v>
      </c>
      <c r="BO494" s="252" t="s">
        <v>4960</v>
      </c>
      <c r="BP494" s="252" t="s">
        <v>4961</v>
      </c>
      <c r="BQ494" s="270" t="s">
        <v>4962</v>
      </c>
    </row>
    <row r="495" spans="1:69" s="272" customFormat="1" ht="156.6">
      <c r="A495" s="251" t="s">
        <v>1080</v>
      </c>
      <c r="B495" s="252" t="s">
        <v>846</v>
      </c>
      <c r="C495" s="253" t="s">
        <v>840</v>
      </c>
      <c r="D495" s="254" t="s">
        <v>841</v>
      </c>
      <c r="E495" s="254" t="s">
        <v>845</v>
      </c>
      <c r="F495" s="254" t="s">
        <v>1302</v>
      </c>
      <c r="G495" s="255" t="s">
        <v>1303</v>
      </c>
      <c r="H495" s="256" t="s">
        <v>1254</v>
      </c>
      <c r="I495" s="257" t="s">
        <v>4949</v>
      </c>
      <c r="J495" s="254" t="s">
        <v>4950</v>
      </c>
      <c r="K495" s="254" t="s">
        <v>4963</v>
      </c>
      <c r="L495" s="254" t="s">
        <v>1305</v>
      </c>
      <c r="M495" s="255" t="s">
        <v>1306</v>
      </c>
      <c r="N495" s="258" t="s">
        <v>1122</v>
      </c>
      <c r="O495" s="258" t="s">
        <v>1166</v>
      </c>
      <c r="P495" s="255" t="s">
        <v>1307</v>
      </c>
      <c r="Q495" s="259" t="s">
        <v>225</v>
      </c>
      <c r="R495" s="260" t="s">
        <v>1258</v>
      </c>
      <c r="S495" s="261" t="s">
        <v>225</v>
      </c>
      <c r="T495" s="262" t="s">
        <v>1258</v>
      </c>
      <c r="U495" s="263" t="s">
        <v>1078</v>
      </c>
      <c r="V495" s="264" t="s">
        <v>1078</v>
      </c>
      <c r="W495" s="264" t="s">
        <v>1078</v>
      </c>
      <c r="X495" s="264" t="s">
        <v>1078</v>
      </c>
      <c r="Y495" s="264" t="s">
        <v>1078</v>
      </c>
      <c r="Z495" s="264" t="s">
        <v>1078</v>
      </c>
      <c r="AA495" s="264" t="s">
        <v>1078</v>
      </c>
      <c r="AB495" s="264" t="s">
        <v>1078</v>
      </c>
      <c r="AC495" s="264" t="s">
        <v>1078</v>
      </c>
      <c r="AD495" s="264" t="s">
        <v>1078</v>
      </c>
      <c r="AE495" s="264" t="s">
        <v>1078</v>
      </c>
      <c r="AF495" s="264" t="s">
        <v>1078</v>
      </c>
      <c r="AG495" s="264" t="s">
        <v>1078</v>
      </c>
      <c r="AH495" s="264" t="s">
        <v>1078</v>
      </c>
      <c r="AI495" s="264" t="s">
        <v>1078</v>
      </c>
      <c r="AJ495" s="264" t="s">
        <v>1077</v>
      </c>
      <c r="AK495" s="264" t="s">
        <v>1077</v>
      </c>
      <c r="AL495" s="264" t="s">
        <v>1077</v>
      </c>
      <c r="AM495" s="264" t="s">
        <v>1077</v>
      </c>
      <c r="AN495" s="264" t="s">
        <v>1077</v>
      </c>
      <c r="AO495" s="264" t="s">
        <v>1078</v>
      </c>
      <c r="AP495" s="264" t="s">
        <v>1078</v>
      </c>
      <c r="AQ495" s="265" t="s">
        <v>1180</v>
      </c>
      <c r="AR495" s="265" t="s">
        <v>1290</v>
      </c>
      <c r="AS495" s="266" t="s">
        <v>4965</v>
      </c>
      <c r="AT495" s="267" t="s">
        <v>254</v>
      </c>
      <c r="AU495" s="257" t="s">
        <v>1230</v>
      </c>
      <c r="AV495" s="253" t="s">
        <v>1080</v>
      </c>
      <c r="AW495" s="268" t="s">
        <v>4953</v>
      </c>
      <c r="AX495" s="253" t="s">
        <v>1260</v>
      </c>
      <c r="AY495" s="253" t="s">
        <v>1080</v>
      </c>
      <c r="AZ495" s="269" t="s">
        <v>1260</v>
      </c>
      <c r="BA495" s="261" t="s">
        <v>1082</v>
      </c>
      <c r="BB495" s="252" t="s">
        <v>1303</v>
      </c>
      <c r="BC495" s="270" t="s">
        <v>1308</v>
      </c>
      <c r="BD495" s="261" t="s">
        <v>1104</v>
      </c>
      <c r="BE495" s="252" t="s">
        <v>4959</v>
      </c>
      <c r="BF495" s="252"/>
      <c r="BG495" s="252" t="s">
        <v>1106</v>
      </c>
      <c r="BH495" s="252" t="s">
        <v>1089</v>
      </c>
      <c r="BI495" s="252"/>
      <c r="BJ495" s="252"/>
      <c r="BK495" s="254"/>
      <c r="BL495" s="254" t="s">
        <v>1090</v>
      </c>
      <c r="BM495" s="254"/>
      <c r="BN495" s="271" t="s">
        <v>1128</v>
      </c>
      <c r="BO495" s="252" t="s">
        <v>4960</v>
      </c>
      <c r="BP495" s="252" t="s">
        <v>4961</v>
      </c>
      <c r="BQ495" s="270" t="s">
        <v>4962</v>
      </c>
    </row>
    <row r="496" spans="1:69" s="272" customFormat="1" ht="191.4">
      <c r="A496" s="251" t="s">
        <v>1080</v>
      </c>
      <c r="B496" s="252" t="s">
        <v>847</v>
      </c>
      <c r="C496" s="253" t="s">
        <v>840</v>
      </c>
      <c r="D496" s="254" t="s">
        <v>841</v>
      </c>
      <c r="E496" s="254" t="s">
        <v>845</v>
      </c>
      <c r="F496" s="254" t="s">
        <v>1284</v>
      </c>
      <c r="G496" s="255" t="s">
        <v>1285</v>
      </c>
      <c r="H496" s="256" t="s">
        <v>1254</v>
      </c>
      <c r="I496" s="257" t="s">
        <v>4949</v>
      </c>
      <c r="J496" s="254" t="s">
        <v>4950</v>
      </c>
      <c r="K496" s="254" t="s">
        <v>4963</v>
      </c>
      <c r="L496" s="254" t="s">
        <v>1287</v>
      </c>
      <c r="M496" s="255" t="s">
        <v>1288</v>
      </c>
      <c r="N496" s="258" t="s">
        <v>1122</v>
      </c>
      <c r="O496" s="258" t="s">
        <v>1166</v>
      </c>
      <c r="P496" s="255" t="s">
        <v>1289</v>
      </c>
      <c r="Q496" s="259" t="s">
        <v>230</v>
      </c>
      <c r="R496" s="260" t="s">
        <v>1258</v>
      </c>
      <c r="S496" s="261" t="s">
        <v>230</v>
      </c>
      <c r="T496" s="262" t="s">
        <v>1258</v>
      </c>
      <c r="U496" s="263" t="s">
        <v>1078</v>
      </c>
      <c r="V496" s="264" t="s">
        <v>1078</v>
      </c>
      <c r="W496" s="264" t="s">
        <v>1078</v>
      </c>
      <c r="X496" s="264" t="s">
        <v>1078</v>
      </c>
      <c r="Y496" s="264" t="s">
        <v>1078</v>
      </c>
      <c r="Z496" s="264" t="s">
        <v>1078</v>
      </c>
      <c r="AA496" s="264" t="s">
        <v>1078</v>
      </c>
      <c r="AB496" s="264" t="s">
        <v>1078</v>
      </c>
      <c r="AC496" s="264" t="s">
        <v>1078</v>
      </c>
      <c r="AD496" s="264" t="s">
        <v>1078</v>
      </c>
      <c r="AE496" s="264" t="s">
        <v>1078</v>
      </c>
      <c r="AF496" s="264" t="s">
        <v>1078</v>
      </c>
      <c r="AG496" s="264" t="s">
        <v>1078</v>
      </c>
      <c r="AH496" s="264" t="s">
        <v>1078</v>
      </c>
      <c r="AI496" s="264" t="s">
        <v>1078</v>
      </c>
      <c r="AJ496" s="264" t="s">
        <v>1077</v>
      </c>
      <c r="AK496" s="264" t="s">
        <v>1077</v>
      </c>
      <c r="AL496" s="264" t="s">
        <v>1077</v>
      </c>
      <c r="AM496" s="264" t="s">
        <v>1077</v>
      </c>
      <c r="AN496" s="264" t="s">
        <v>1077</v>
      </c>
      <c r="AO496" s="264" t="s">
        <v>1078</v>
      </c>
      <c r="AP496" s="264" t="s">
        <v>1078</v>
      </c>
      <c r="AQ496" s="265" t="s">
        <v>1146</v>
      </c>
      <c r="AR496" s="265" t="s">
        <v>1290</v>
      </c>
      <c r="AS496" s="266" t="s">
        <v>1291</v>
      </c>
      <c r="AT496" s="267" t="s">
        <v>503</v>
      </c>
      <c r="AU496" s="257" t="s">
        <v>1230</v>
      </c>
      <c r="AV496" s="253" t="s">
        <v>1080</v>
      </c>
      <c r="AW496" s="268" t="s">
        <v>4953</v>
      </c>
      <c r="AX496" s="253" t="s">
        <v>1260</v>
      </c>
      <c r="AY496" s="253" t="s">
        <v>1080</v>
      </c>
      <c r="AZ496" s="269" t="s">
        <v>1260</v>
      </c>
      <c r="BA496" s="261" t="s">
        <v>1082</v>
      </c>
      <c r="BB496" s="252" t="s">
        <v>1285</v>
      </c>
      <c r="BC496" s="270" t="s">
        <v>1292</v>
      </c>
      <c r="BD496" s="261" t="s">
        <v>1104</v>
      </c>
      <c r="BE496" s="252" t="s">
        <v>4959</v>
      </c>
      <c r="BF496" s="252"/>
      <c r="BG496" s="252" t="s">
        <v>1106</v>
      </c>
      <c r="BH496" s="252" t="s">
        <v>1089</v>
      </c>
      <c r="BI496" s="252"/>
      <c r="BJ496" s="252"/>
      <c r="BK496" s="254"/>
      <c r="BL496" s="254" t="s">
        <v>1090</v>
      </c>
      <c r="BM496" s="254"/>
      <c r="BN496" s="271" t="s">
        <v>1128</v>
      </c>
      <c r="BO496" s="252" t="s">
        <v>4960</v>
      </c>
      <c r="BP496" s="252" t="s">
        <v>4961</v>
      </c>
      <c r="BQ496" s="270" t="s">
        <v>4962</v>
      </c>
    </row>
    <row r="497" spans="1:69" s="272" customFormat="1" ht="208.8">
      <c r="A497" s="251" t="s">
        <v>1080</v>
      </c>
      <c r="B497" s="252" t="s">
        <v>4966</v>
      </c>
      <c r="C497" s="253" t="s">
        <v>840</v>
      </c>
      <c r="D497" s="254" t="s">
        <v>841</v>
      </c>
      <c r="E497" s="254" t="s">
        <v>845</v>
      </c>
      <c r="F497" s="254" t="s">
        <v>1310</v>
      </c>
      <c r="G497" s="255" t="s">
        <v>1311</v>
      </c>
      <c r="H497" s="256" t="s">
        <v>1254</v>
      </c>
      <c r="I497" s="257" t="s">
        <v>4949</v>
      </c>
      <c r="J497" s="254" t="s">
        <v>4950</v>
      </c>
      <c r="K497" s="254" t="s">
        <v>4963</v>
      </c>
      <c r="L497" s="254" t="s">
        <v>1313</v>
      </c>
      <c r="M497" s="255" t="s">
        <v>1314</v>
      </c>
      <c r="N497" s="258" t="s">
        <v>1122</v>
      </c>
      <c r="O497" s="258" t="s">
        <v>1166</v>
      </c>
      <c r="P497" s="255" t="s">
        <v>1315</v>
      </c>
      <c r="Q497" s="259" t="s">
        <v>230</v>
      </c>
      <c r="R497" s="260" t="s">
        <v>1258</v>
      </c>
      <c r="S497" s="261" t="s">
        <v>230</v>
      </c>
      <c r="T497" s="262" t="s">
        <v>1258</v>
      </c>
      <c r="U497" s="263" t="s">
        <v>1078</v>
      </c>
      <c r="V497" s="264" t="s">
        <v>1078</v>
      </c>
      <c r="W497" s="264" t="s">
        <v>1078</v>
      </c>
      <c r="X497" s="264" t="s">
        <v>1078</v>
      </c>
      <c r="Y497" s="264" t="s">
        <v>1078</v>
      </c>
      <c r="Z497" s="264" t="s">
        <v>1078</v>
      </c>
      <c r="AA497" s="264" t="s">
        <v>1078</v>
      </c>
      <c r="AB497" s="264" t="s">
        <v>1078</v>
      </c>
      <c r="AC497" s="264" t="s">
        <v>1078</v>
      </c>
      <c r="AD497" s="264" t="s">
        <v>1078</v>
      </c>
      <c r="AE497" s="264" t="s">
        <v>1078</v>
      </c>
      <c r="AF497" s="264" t="s">
        <v>1078</v>
      </c>
      <c r="AG497" s="264" t="s">
        <v>1078</v>
      </c>
      <c r="AH497" s="264" t="s">
        <v>1078</v>
      </c>
      <c r="AI497" s="264" t="s">
        <v>1078</v>
      </c>
      <c r="AJ497" s="264" t="s">
        <v>1077</v>
      </c>
      <c r="AK497" s="264" t="s">
        <v>1077</v>
      </c>
      <c r="AL497" s="264" t="s">
        <v>1077</v>
      </c>
      <c r="AM497" s="264" t="s">
        <v>1077</v>
      </c>
      <c r="AN497" s="264" t="s">
        <v>1077</v>
      </c>
      <c r="AO497" s="264" t="s">
        <v>1078</v>
      </c>
      <c r="AP497" s="264" t="s">
        <v>1078</v>
      </c>
      <c r="AQ497" s="265" t="s">
        <v>1180</v>
      </c>
      <c r="AR497" s="265"/>
      <c r="AS497" s="266"/>
      <c r="AT497" s="267" t="s">
        <v>254</v>
      </c>
      <c r="AU497" s="257" t="s">
        <v>1230</v>
      </c>
      <c r="AV497" s="253" t="s">
        <v>1080</v>
      </c>
      <c r="AW497" s="268" t="s">
        <v>4953</v>
      </c>
      <c r="AX497" s="253" t="s">
        <v>1260</v>
      </c>
      <c r="AY497" s="253" t="s">
        <v>1080</v>
      </c>
      <c r="AZ497" s="269" t="s">
        <v>1260</v>
      </c>
      <c r="BA497" s="261" t="s">
        <v>1082</v>
      </c>
      <c r="BB497" s="252" t="s">
        <v>1311</v>
      </c>
      <c r="BC497" s="270" t="s">
        <v>1316</v>
      </c>
      <c r="BD497" s="261" t="s">
        <v>1104</v>
      </c>
      <c r="BE497" s="252" t="s">
        <v>4959</v>
      </c>
      <c r="BF497" s="252"/>
      <c r="BG497" s="252" t="s">
        <v>1106</v>
      </c>
      <c r="BH497" s="252" t="s">
        <v>1089</v>
      </c>
      <c r="BI497" s="252"/>
      <c r="BJ497" s="252"/>
      <c r="BK497" s="254"/>
      <c r="BL497" s="254" t="s">
        <v>1090</v>
      </c>
      <c r="BM497" s="254"/>
      <c r="BN497" s="271" t="s">
        <v>1128</v>
      </c>
      <c r="BO497" s="252" t="s">
        <v>4955</v>
      </c>
      <c r="BP497" s="252" t="s">
        <v>4956</v>
      </c>
      <c r="BQ497" s="270" t="s">
        <v>4967</v>
      </c>
    </row>
    <row r="498" spans="1:69" s="272" customFormat="1" ht="226.2">
      <c r="A498" s="251" t="s">
        <v>1080</v>
      </c>
      <c r="B498" s="252" t="s">
        <v>849</v>
      </c>
      <c r="C498" s="253" t="s">
        <v>840</v>
      </c>
      <c r="D498" s="254" t="s">
        <v>841</v>
      </c>
      <c r="E498" s="254" t="s">
        <v>850</v>
      </c>
      <c r="F498" s="254" t="s">
        <v>1266</v>
      </c>
      <c r="G498" s="255" t="s">
        <v>1267</v>
      </c>
      <c r="H498" s="256" t="s">
        <v>1254</v>
      </c>
      <c r="I498" s="257" t="s">
        <v>4949</v>
      </c>
      <c r="J498" s="254" t="s">
        <v>4950</v>
      </c>
      <c r="K498" s="254" t="s">
        <v>4968</v>
      </c>
      <c r="L498" s="254" t="s">
        <v>1268</v>
      </c>
      <c r="M498" s="255" t="s">
        <v>1269</v>
      </c>
      <c r="N498" s="258" t="s">
        <v>1122</v>
      </c>
      <c r="O498" s="258" t="s">
        <v>1166</v>
      </c>
      <c r="P498" s="255" t="s">
        <v>1270</v>
      </c>
      <c r="Q498" s="259" t="s">
        <v>230</v>
      </c>
      <c r="R498" s="260" t="s">
        <v>1258</v>
      </c>
      <c r="S498" s="261" t="s">
        <v>230</v>
      </c>
      <c r="T498" s="262" t="s">
        <v>1258</v>
      </c>
      <c r="U498" s="263" t="s">
        <v>1078</v>
      </c>
      <c r="V498" s="264" t="s">
        <v>1078</v>
      </c>
      <c r="W498" s="264" t="s">
        <v>1078</v>
      </c>
      <c r="X498" s="264" t="s">
        <v>1078</v>
      </c>
      <c r="Y498" s="264" t="s">
        <v>1078</v>
      </c>
      <c r="Z498" s="264" t="s">
        <v>1078</v>
      </c>
      <c r="AA498" s="264" t="s">
        <v>1078</v>
      </c>
      <c r="AB498" s="264" t="s">
        <v>1078</v>
      </c>
      <c r="AC498" s="264" t="s">
        <v>1078</v>
      </c>
      <c r="AD498" s="264" t="s">
        <v>1078</v>
      </c>
      <c r="AE498" s="264" t="s">
        <v>1078</v>
      </c>
      <c r="AF498" s="264" t="s">
        <v>1078</v>
      </c>
      <c r="AG498" s="264" t="s">
        <v>1078</v>
      </c>
      <c r="AH498" s="264" t="s">
        <v>1078</v>
      </c>
      <c r="AI498" s="264" t="s">
        <v>1078</v>
      </c>
      <c r="AJ498" s="264" t="s">
        <v>1077</v>
      </c>
      <c r="AK498" s="264" t="s">
        <v>1077</v>
      </c>
      <c r="AL498" s="264" t="s">
        <v>1077</v>
      </c>
      <c r="AM498" s="264" t="s">
        <v>1077</v>
      </c>
      <c r="AN498" s="264" t="s">
        <v>1077</v>
      </c>
      <c r="AO498" s="264" t="s">
        <v>1078</v>
      </c>
      <c r="AP498" s="264" t="s">
        <v>1078</v>
      </c>
      <c r="AQ498" s="265" t="s">
        <v>1206</v>
      </c>
      <c r="AR498" s="265" t="s">
        <v>1146</v>
      </c>
      <c r="AS498" s="266" t="s">
        <v>1271</v>
      </c>
      <c r="AT498" s="267" t="s">
        <v>254</v>
      </c>
      <c r="AU498" s="257" t="s">
        <v>1230</v>
      </c>
      <c r="AV498" s="253" t="s">
        <v>1080</v>
      </c>
      <c r="AW498" s="268" t="s">
        <v>4953</v>
      </c>
      <c r="AX498" s="253" t="s">
        <v>1260</v>
      </c>
      <c r="AY498" s="253" t="s">
        <v>1080</v>
      </c>
      <c r="AZ498" s="269" t="s">
        <v>1260</v>
      </c>
      <c r="BA498" s="261" t="s">
        <v>1082</v>
      </c>
      <c r="BB498" s="252" t="s">
        <v>1267</v>
      </c>
      <c r="BC498" s="270" t="s">
        <v>1272</v>
      </c>
      <c r="BD498" s="261" t="s">
        <v>1104</v>
      </c>
      <c r="BE498" s="252" t="s">
        <v>4959</v>
      </c>
      <c r="BF498" s="252"/>
      <c r="BG498" s="252" t="s">
        <v>1106</v>
      </c>
      <c r="BH498" s="252" t="s">
        <v>1089</v>
      </c>
      <c r="BI498" s="252"/>
      <c r="BJ498" s="252"/>
      <c r="BK498" s="254"/>
      <c r="BL498" s="254" t="s">
        <v>1090</v>
      </c>
      <c r="BM498" s="254"/>
      <c r="BN498" s="271" t="s">
        <v>1128</v>
      </c>
      <c r="BO498" s="252" t="s">
        <v>4955</v>
      </c>
      <c r="BP498" s="252" t="s">
        <v>4956</v>
      </c>
      <c r="BQ498" s="270" t="s">
        <v>4969</v>
      </c>
    </row>
    <row r="499" spans="1:69" s="272" customFormat="1" ht="156.6">
      <c r="A499" s="251" t="s">
        <v>1080</v>
      </c>
      <c r="B499" s="252" t="s">
        <v>851</v>
      </c>
      <c r="C499" s="253" t="s">
        <v>840</v>
      </c>
      <c r="D499" s="254" t="s">
        <v>841</v>
      </c>
      <c r="E499" s="254" t="s">
        <v>850</v>
      </c>
      <c r="F499" s="254" t="s">
        <v>1252</v>
      </c>
      <c r="G499" s="255" t="s">
        <v>1253</v>
      </c>
      <c r="H499" s="256" t="s">
        <v>1254</v>
      </c>
      <c r="I499" s="257" t="s">
        <v>4949</v>
      </c>
      <c r="J499" s="254" t="s">
        <v>4950</v>
      </c>
      <c r="K499" s="254" t="s">
        <v>4968</v>
      </c>
      <c r="L499" s="254" t="s">
        <v>1255</v>
      </c>
      <c r="M499" s="255" t="s">
        <v>1256</v>
      </c>
      <c r="N499" s="258" t="s">
        <v>1122</v>
      </c>
      <c r="O499" s="258" t="s">
        <v>1166</v>
      </c>
      <c r="P499" s="255" t="s">
        <v>1257</v>
      </c>
      <c r="Q499" s="259" t="s">
        <v>230</v>
      </c>
      <c r="R499" s="260" t="s">
        <v>1258</v>
      </c>
      <c r="S499" s="261" t="s">
        <v>230</v>
      </c>
      <c r="T499" s="262" t="s">
        <v>1258</v>
      </c>
      <c r="U499" s="263" t="s">
        <v>1078</v>
      </c>
      <c r="V499" s="264" t="s">
        <v>1078</v>
      </c>
      <c r="W499" s="264" t="s">
        <v>1078</v>
      </c>
      <c r="X499" s="264" t="s">
        <v>1078</v>
      </c>
      <c r="Y499" s="264" t="s">
        <v>1078</v>
      </c>
      <c r="Z499" s="264" t="s">
        <v>1078</v>
      </c>
      <c r="AA499" s="264" t="s">
        <v>1078</v>
      </c>
      <c r="AB499" s="264" t="s">
        <v>1078</v>
      </c>
      <c r="AC499" s="264" t="s">
        <v>1078</v>
      </c>
      <c r="AD499" s="264" t="s">
        <v>1078</v>
      </c>
      <c r="AE499" s="264" t="s">
        <v>1078</v>
      </c>
      <c r="AF499" s="264" t="s">
        <v>1078</v>
      </c>
      <c r="AG499" s="264" t="s">
        <v>1078</v>
      </c>
      <c r="AH499" s="264" t="s">
        <v>1078</v>
      </c>
      <c r="AI499" s="264" t="s">
        <v>1078</v>
      </c>
      <c r="AJ499" s="264" t="s">
        <v>1077</v>
      </c>
      <c r="AK499" s="264" t="s">
        <v>1077</v>
      </c>
      <c r="AL499" s="264" t="s">
        <v>1077</v>
      </c>
      <c r="AM499" s="264" t="s">
        <v>1077</v>
      </c>
      <c r="AN499" s="264" t="s">
        <v>1077</v>
      </c>
      <c r="AO499" s="264" t="s">
        <v>1078</v>
      </c>
      <c r="AP499" s="264" t="s">
        <v>1078</v>
      </c>
      <c r="AQ499" s="265" t="s">
        <v>1206</v>
      </c>
      <c r="AR499" s="265"/>
      <c r="AS499" s="266"/>
      <c r="AT499" s="267" t="s">
        <v>254</v>
      </c>
      <c r="AU499" s="257" t="s">
        <v>1230</v>
      </c>
      <c r="AV499" s="253" t="s">
        <v>1080</v>
      </c>
      <c r="AW499" s="268" t="s">
        <v>4953</v>
      </c>
      <c r="AX499" s="253" t="s">
        <v>1260</v>
      </c>
      <c r="AY499" s="253" t="s">
        <v>1080</v>
      </c>
      <c r="AZ499" s="269" t="s">
        <v>1260</v>
      </c>
      <c r="BA499" s="261" t="s">
        <v>1082</v>
      </c>
      <c r="BB499" s="252" t="s">
        <v>1261</v>
      </c>
      <c r="BC499" s="270" t="s">
        <v>1262</v>
      </c>
      <c r="BD499" s="261" t="s">
        <v>1104</v>
      </c>
      <c r="BE499" s="252" t="s">
        <v>4959</v>
      </c>
      <c r="BF499" s="252"/>
      <c r="BG499" s="252" t="s">
        <v>1106</v>
      </c>
      <c r="BH499" s="252" t="s">
        <v>1089</v>
      </c>
      <c r="BI499" s="252"/>
      <c r="BJ499" s="252"/>
      <c r="BK499" s="254"/>
      <c r="BL499" s="254" t="s">
        <v>1090</v>
      </c>
      <c r="BM499" s="254"/>
      <c r="BN499" s="271" t="s">
        <v>1128</v>
      </c>
      <c r="BO499" s="252" t="s">
        <v>4960</v>
      </c>
      <c r="BP499" s="252" t="s">
        <v>4961</v>
      </c>
      <c r="BQ499" s="270" t="s">
        <v>4962</v>
      </c>
    </row>
    <row r="500" spans="1:69" s="272" customFormat="1" ht="208.8">
      <c r="A500" s="251" t="s">
        <v>1080</v>
      </c>
      <c r="B500" s="252" t="s">
        <v>852</v>
      </c>
      <c r="C500" s="253" t="s">
        <v>840</v>
      </c>
      <c r="D500" s="254" t="s">
        <v>841</v>
      </c>
      <c r="E500" s="254" t="s">
        <v>850</v>
      </c>
      <c r="F500" s="254" t="s">
        <v>1294</v>
      </c>
      <c r="G500" s="255" t="s">
        <v>1295</v>
      </c>
      <c r="H500" s="256" t="s">
        <v>1254</v>
      </c>
      <c r="I500" s="257" t="s">
        <v>4949</v>
      </c>
      <c r="J500" s="254" t="s">
        <v>4950</v>
      </c>
      <c r="K500" s="254" t="s">
        <v>4968</v>
      </c>
      <c r="L500" s="254" t="s">
        <v>1296</v>
      </c>
      <c r="M500" s="255" t="s">
        <v>1297</v>
      </c>
      <c r="N500" s="258" t="s">
        <v>1122</v>
      </c>
      <c r="O500" s="258" t="s">
        <v>1166</v>
      </c>
      <c r="P500" s="255" t="s">
        <v>1298</v>
      </c>
      <c r="Q500" s="259" t="s">
        <v>230</v>
      </c>
      <c r="R500" s="260" t="s">
        <v>1258</v>
      </c>
      <c r="S500" s="261" t="s">
        <v>230</v>
      </c>
      <c r="T500" s="262" t="s">
        <v>1258</v>
      </c>
      <c r="U500" s="263" t="s">
        <v>1078</v>
      </c>
      <c r="V500" s="264" t="s">
        <v>1078</v>
      </c>
      <c r="W500" s="264" t="s">
        <v>1078</v>
      </c>
      <c r="X500" s="264" t="s">
        <v>1078</v>
      </c>
      <c r="Y500" s="264" t="s">
        <v>1078</v>
      </c>
      <c r="Z500" s="264" t="s">
        <v>1078</v>
      </c>
      <c r="AA500" s="264" t="s">
        <v>1078</v>
      </c>
      <c r="AB500" s="264" t="s">
        <v>1078</v>
      </c>
      <c r="AC500" s="264" t="s">
        <v>1078</v>
      </c>
      <c r="AD500" s="264" t="s">
        <v>1078</v>
      </c>
      <c r="AE500" s="264" t="s">
        <v>1078</v>
      </c>
      <c r="AF500" s="264" t="s">
        <v>1078</v>
      </c>
      <c r="AG500" s="264" t="s">
        <v>1078</v>
      </c>
      <c r="AH500" s="264" t="s">
        <v>1078</v>
      </c>
      <c r="AI500" s="264" t="s">
        <v>1078</v>
      </c>
      <c r="AJ500" s="264" t="s">
        <v>1077</v>
      </c>
      <c r="AK500" s="264" t="s">
        <v>1077</v>
      </c>
      <c r="AL500" s="264" t="s">
        <v>1077</v>
      </c>
      <c r="AM500" s="264" t="s">
        <v>1077</v>
      </c>
      <c r="AN500" s="264" t="s">
        <v>1077</v>
      </c>
      <c r="AO500" s="264" t="s">
        <v>1078</v>
      </c>
      <c r="AP500" s="264" t="s">
        <v>1078</v>
      </c>
      <c r="AQ500" s="265" t="s">
        <v>1195</v>
      </c>
      <c r="AR500" s="265" t="s">
        <v>1290</v>
      </c>
      <c r="AS500" s="266"/>
      <c r="AT500" s="267" t="s">
        <v>463</v>
      </c>
      <c r="AU500" s="257" t="s">
        <v>1230</v>
      </c>
      <c r="AV500" s="253" t="s">
        <v>1080</v>
      </c>
      <c r="AW500" s="268" t="s">
        <v>4953</v>
      </c>
      <c r="AX500" s="253" t="s">
        <v>1260</v>
      </c>
      <c r="AY500" s="253" t="s">
        <v>1080</v>
      </c>
      <c r="AZ500" s="269" t="s">
        <v>1260</v>
      </c>
      <c r="BA500" s="261" t="s">
        <v>1082</v>
      </c>
      <c r="BB500" s="252" t="s">
        <v>1295</v>
      </c>
      <c r="BC500" s="270" t="s">
        <v>1299</v>
      </c>
      <c r="BD500" s="261" t="s">
        <v>1104</v>
      </c>
      <c r="BE500" s="252" t="s">
        <v>4959</v>
      </c>
      <c r="BF500" s="252"/>
      <c r="BG500" s="252" t="s">
        <v>1106</v>
      </c>
      <c r="BH500" s="252" t="s">
        <v>1089</v>
      </c>
      <c r="BI500" s="252"/>
      <c r="BJ500" s="252"/>
      <c r="BK500" s="254"/>
      <c r="BL500" s="254" t="s">
        <v>1090</v>
      </c>
      <c r="BM500" s="254"/>
      <c r="BN500" s="271" t="s">
        <v>1128</v>
      </c>
      <c r="BO500" s="252" t="s">
        <v>4960</v>
      </c>
      <c r="BP500" s="252" t="s">
        <v>4961</v>
      </c>
      <c r="BQ500" s="270" t="s">
        <v>4962</v>
      </c>
    </row>
    <row r="501" spans="1:69" s="272" customFormat="1" ht="156.6" hidden="1">
      <c r="A501" s="251" t="s">
        <v>1080</v>
      </c>
      <c r="B501" s="252" t="s">
        <v>4970</v>
      </c>
      <c r="C501" s="253" t="s">
        <v>840</v>
      </c>
      <c r="D501" s="254" t="s">
        <v>841</v>
      </c>
      <c r="E501" s="254" t="s">
        <v>850</v>
      </c>
      <c r="F501" s="254" t="s">
        <v>4971</v>
      </c>
      <c r="G501" s="255" t="s">
        <v>4972</v>
      </c>
      <c r="H501" s="256" t="s">
        <v>1254</v>
      </c>
      <c r="I501" s="257" t="s">
        <v>4949</v>
      </c>
      <c r="J501" s="254" t="s">
        <v>4950</v>
      </c>
      <c r="K501" s="254" t="s">
        <v>4968</v>
      </c>
      <c r="L501" s="254" t="s">
        <v>3168</v>
      </c>
      <c r="M501" s="255" t="s">
        <v>4973</v>
      </c>
      <c r="N501" s="258" t="s">
        <v>1122</v>
      </c>
      <c r="O501" s="258" t="s">
        <v>1166</v>
      </c>
      <c r="P501" s="255" t="s">
        <v>4974</v>
      </c>
      <c r="Q501" s="259" t="s">
        <v>230</v>
      </c>
      <c r="R501" s="260" t="s">
        <v>1258</v>
      </c>
      <c r="S501" s="261" t="s">
        <v>1124</v>
      </c>
      <c r="T501" s="262" t="s">
        <v>1258</v>
      </c>
      <c r="U501" s="263" t="s">
        <v>1078</v>
      </c>
      <c r="V501" s="264" t="s">
        <v>1078</v>
      </c>
      <c r="W501" s="264" t="s">
        <v>1077</v>
      </c>
      <c r="X501" s="264" t="s">
        <v>1078</v>
      </c>
      <c r="Y501" s="264" t="s">
        <v>1077</v>
      </c>
      <c r="Z501" s="264" t="s">
        <v>1078</v>
      </c>
      <c r="AA501" s="264" t="s">
        <v>1077</v>
      </c>
      <c r="AB501" s="264" t="s">
        <v>1078</v>
      </c>
      <c r="AC501" s="264" t="s">
        <v>1077</v>
      </c>
      <c r="AD501" s="264" t="s">
        <v>1078</v>
      </c>
      <c r="AE501" s="264" t="s">
        <v>1077</v>
      </c>
      <c r="AF501" s="264" t="s">
        <v>1078</v>
      </c>
      <c r="AG501" s="264" t="s">
        <v>1077</v>
      </c>
      <c r="AH501" s="264" t="s">
        <v>1078</v>
      </c>
      <c r="AI501" s="264" t="s">
        <v>1077</v>
      </c>
      <c r="AJ501" s="264" t="s">
        <v>1077</v>
      </c>
      <c r="AK501" s="264" t="s">
        <v>1077</v>
      </c>
      <c r="AL501" s="264" t="s">
        <v>1077</v>
      </c>
      <c r="AM501" s="264" t="s">
        <v>1077</v>
      </c>
      <c r="AN501" s="264" t="s">
        <v>1077</v>
      </c>
      <c r="AO501" s="264" t="s">
        <v>1078</v>
      </c>
      <c r="AP501" s="264" t="s">
        <v>1077</v>
      </c>
      <c r="AQ501" s="265" t="s">
        <v>1206</v>
      </c>
      <c r="AR501" s="265"/>
      <c r="AS501" s="299"/>
      <c r="AT501" s="267" t="s">
        <v>254</v>
      </c>
      <c r="AU501" s="257" t="s">
        <v>1230</v>
      </c>
      <c r="AV501" s="253" t="s">
        <v>1080</v>
      </c>
      <c r="AW501" s="268" t="s">
        <v>4953</v>
      </c>
      <c r="AX501" s="253" t="s">
        <v>1260</v>
      </c>
      <c r="AY501" s="253" t="s">
        <v>1080</v>
      </c>
      <c r="AZ501" s="269" t="s">
        <v>1260</v>
      </c>
      <c r="BA501" s="261" t="s">
        <v>1082</v>
      </c>
      <c r="BB501" s="252" t="s">
        <v>4972</v>
      </c>
      <c r="BC501" s="270" t="s">
        <v>4975</v>
      </c>
      <c r="BD501" s="261" t="s">
        <v>1104</v>
      </c>
      <c r="BE501" s="252" t="s">
        <v>4959</v>
      </c>
      <c r="BF501" s="252"/>
      <c r="BG501" s="252" t="s">
        <v>1106</v>
      </c>
      <c r="BH501" s="252" t="s">
        <v>1089</v>
      </c>
      <c r="BI501" s="252"/>
      <c r="BJ501" s="252"/>
      <c r="BK501" s="254"/>
      <c r="BL501" s="254" t="s">
        <v>1090</v>
      </c>
      <c r="BM501" s="254"/>
      <c r="BN501" s="271" t="s">
        <v>1128</v>
      </c>
      <c r="BO501" s="252" t="s">
        <v>4976</v>
      </c>
      <c r="BP501" s="252" t="s">
        <v>4977</v>
      </c>
      <c r="BQ501" s="270" t="s">
        <v>4978</v>
      </c>
    </row>
    <row r="502" spans="1:69" s="272" customFormat="1" ht="156.6" hidden="1">
      <c r="A502" s="251" t="s">
        <v>1080</v>
      </c>
      <c r="B502" s="252" t="s">
        <v>4979</v>
      </c>
      <c r="C502" s="253" t="s">
        <v>840</v>
      </c>
      <c r="D502" s="254" t="s">
        <v>841</v>
      </c>
      <c r="E502" s="254" t="s">
        <v>850</v>
      </c>
      <c r="F502" s="254" t="s">
        <v>4980</v>
      </c>
      <c r="G502" s="255" t="s">
        <v>4981</v>
      </c>
      <c r="H502" s="256" t="s">
        <v>1254</v>
      </c>
      <c r="I502" s="257" t="s">
        <v>4949</v>
      </c>
      <c r="J502" s="254" t="s">
        <v>4950</v>
      </c>
      <c r="K502" s="254" t="s">
        <v>4968</v>
      </c>
      <c r="L502" s="254" t="s">
        <v>4982</v>
      </c>
      <c r="M502" s="255" t="s">
        <v>4983</v>
      </c>
      <c r="N502" s="258" t="s">
        <v>1122</v>
      </c>
      <c r="O502" s="258" t="s">
        <v>1166</v>
      </c>
      <c r="P502" s="255" t="s">
        <v>4984</v>
      </c>
      <c r="Q502" s="259" t="s">
        <v>230</v>
      </c>
      <c r="R502" s="260" t="s">
        <v>1258</v>
      </c>
      <c r="S502" s="261" t="s">
        <v>1124</v>
      </c>
      <c r="T502" s="262" t="s">
        <v>1258</v>
      </c>
      <c r="U502" s="263" t="s">
        <v>1078</v>
      </c>
      <c r="V502" s="264" t="s">
        <v>1078</v>
      </c>
      <c r="W502" s="264" t="s">
        <v>1077</v>
      </c>
      <c r="X502" s="264" t="s">
        <v>1078</v>
      </c>
      <c r="Y502" s="264" t="s">
        <v>1077</v>
      </c>
      <c r="Z502" s="264" t="s">
        <v>1078</v>
      </c>
      <c r="AA502" s="264" t="s">
        <v>1077</v>
      </c>
      <c r="AB502" s="264" t="s">
        <v>1078</v>
      </c>
      <c r="AC502" s="264" t="s">
        <v>1077</v>
      </c>
      <c r="AD502" s="264" t="s">
        <v>1078</v>
      </c>
      <c r="AE502" s="264" t="s">
        <v>1077</v>
      </c>
      <c r="AF502" s="264" t="s">
        <v>1078</v>
      </c>
      <c r="AG502" s="264" t="s">
        <v>1077</v>
      </c>
      <c r="AH502" s="264" t="s">
        <v>1078</v>
      </c>
      <c r="AI502" s="264" t="s">
        <v>1077</v>
      </c>
      <c r="AJ502" s="264" t="s">
        <v>1077</v>
      </c>
      <c r="AK502" s="264" t="s">
        <v>1077</v>
      </c>
      <c r="AL502" s="264" t="s">
        <v>1077</v>
      </c>
      <c r="AM502" s="264" t="s">
        <v>1077</v>
      </c>
      <c r="AN502" s="264" t="s">
        <v>1077</v>
      </c>
      <c r="AO502" s="264" t="s">
        <v>1078</v>
      </c>
      <c r="AP502" s="264" t="s">
        <v>1077</v>
      </c>
      <c r="AQ502" s="265" t="s">
        <v>1180</v>
      </c>
      <c r="AR502" s="276" t="s">
        <v>1340</v>
      </c>
      <c r="AS502" s="283" t="s">
        <v>1290</v>
      </c>
      <c r="AT502" s="267" t="s">
        <v>254</v>
      </c>
      <c r="AU502" s="257" t="s">
        <v>1230</v>
      </c>
      <c r="AV502" s="253" t="s">
        <v>1080</v>
      </c>
      <c r="AW502" s="268" t="s">
        <v>4953</v>
      </c>
      <c r="AX502" s="253" t="s">
        <v>1260</v>
      </c>
      <c r="AY502" s="253" t="s">
        <v>1080</v>
      </c>
      <c r="AZ502" s="269" t="s">
        <v>1260</v>
      </c>
      <c r="BA502" s="261" t="s">
        <v>1082</v>
      </c>
      <c r="BB502" s="252" t="s">
        <v>4981</v>
      </c>
      <c r="BC502" s="270" t="s">
        <v>4985</v>
      </c>
      <c r="BD502" s="261" t="s">
        <v>1104</v>
      </c>
      <c r="BE502" s="252" t="s">
        <v>4959</v>
      </c>
      <c r="BF502" s="252"/>
      <c r="BG502" s="252" t="s">
        <v>1106</v>
      </c>
      <c r="BH502" s="252" t="s">
        <v>1089</v>
      </c>
      <c r="BI502" s="252"/>
      <c r="BJ502" s="252"/>
      <c r="BK502" s="254"/>
      <c r="BL502" s="254" t="s">
        <v>1090</v>
      </c>
      <c r="BM502" s="254"/>
      <c r="BN502" s="271" t="s">
        <v>1128</v>
      </c>
      <c r="BO502" s="252" t="s">
        <v>4976</v>
      </c>
      <c r="BP502" s="252" t="s">
        <v>4977</v>
      </c>
      <c r="BQ502" s="270" t="s">
        <v>4986</v>
      </c>
    </row>
    <row r="503" spans="1:69" s="272" customFormat="1" ht="243.6" hidden="1">
      <c r="A503" s="251" t="s">
        <v>1080</v>
      </c>
      <c r="B503" s="252" t="s">
        <v>855</v>
      </c>
      <c r="C503" s="253" t="s">
        <v>856</v>
      </c>
      <c r="D503" s="254" t="s">
        <v>857</v>
      </c>
      <c r="E503" s="254" t="s">
        <v>858</v>
      </c>
      <c r="F503" s="254" t="s">
        <v>4987</v>
      </c>
      <c r="G503" s="255" t="s">
        <v>4988</v>
      </c>
      <c r="H503" s="256" t="s">
        <v>4989</v>
      </c>
      <c r="I503" s="257" t="s">
        <v>4990</v>
      </c>
      <c r="J503" s="254" t="s">
        <v>4991</v>
      </c>
      <c r="K503" s="254" t="s">
        <v>4992</v>
      </c>
      <c r="L503" s="254" t="s">
        <v>4993</v>
      </c>
      <c r="M503" s="255" t="s">
        <v>4994</v>
      </c>
      <c r="N503" s="258" t="s">
        <v>1122</v>
      </c>
      <c r="O503" s="258"/>
      <c r="P503" s="255"/>
      <c r="Q503" s="259" t="s">
        <v>225</v>
      </c>
      <c r="R503" s="260" t="s">
        <v>4995</v>
      </c>
      <c r="S503" s="261" t="s">
        <v>1124</v>
      </c>
      <c r="T503" s="273"/>
      <c r="U503" s="263" t="s">
        <v>1078</v>
      </c>
      <c r="V503" s="264" t="s">
        <v>1078</v>
      </c>
      <c r="W503" s="264" t="s">
        <v>1077</v>
      </c>
      <c r="X503" s="264" t="s">
        <v>1078</v>
      </c>
      <c r="Y503" s="264" t="s">
        <v>1077</v>
      </c>
      <c r="Z503" s="264" t="s">
        <v>1078</v>
      </c>
      <c r="AA503" s="264" t="s">
        <v>1077</v>
      </c>
      <c r="AB503" s="264" t="s">
        <v>1078</v>
      </c>
      <c r="AC503" s="264" t="s">
        <v>1077</v>
      </c>
      <c r="AD503" s="264" t="s">
        <v>1078</v>
      </c>
      <c r="AE503" s="264" t="s">
        <v>1077</v>
      </c>
      <c r="AF503" s="264" t="s">
        <v>1078</v>
      </c>
      <c r="AG503" s="264" t="s">
        <v>1077</v>
      </c>
      <c r="AH503" s="264" t="s">
        <v>1078</v>
      </c>
      <c r="AI503" s="264" t="s">
        <v>1077</v>
      </c>
      <c r="AJ503" s="264" t="s">
        <v>1077</v>
      </c>
      <c r="AK503" s="264" t="s">
        <v>1077</v>
      </c>
      <c r="AL503" s="264" t="s">
        <v>1077</v>
      </c>
      <c r="AM503" s="264" t="s">
        <v>1077</v>
      </c>
      <c r="AN503" s="264" t="s">
        <v>1077</v>
      </c>
      <c r="AO503" s="264" t="s">
        <v>1078</v>
      </c>
      <c r="AP503" s="264" t="s">
        <v>1077</v>
      </c>
      <c r="AQ503" s="265" t="s">
        <v>1195</v>
      </c>
      <c r="AR503" s="265"/>
      <c r="AS503" s="300"/>
      <c r="AT503" s="267" t="s">
        <v>254</v>
      </c>
      <c r="AU503" s="257"/>
      <c r="AV503" s="253"/>
      <c r="AW503" s="268"/>
      <c r="AX503" s="253" t="s">
        <v>4996</v>
      </c>
      <c r="AY503" s="253" t="s">
        <v>1080</v>
      </c>
      <c r="AZ503" s="269"/>
      <c r="BA503" s="261" t="s">
        <v>1082</v>
      </c>
      <c r="BB503" s="252" t="s">
        <v>4988</v>
      </c>
      <c r="BC503" s="270" t="s">
        <v>4997</v>
      </c>
      <c r="BD503" s="261" t="s">
        <v>1126</v>
      </c>
      <c r="BE503" s="252" t="s">
        <v>4998</v>
      </c>
      <c r="BF503" s="252"/>
      <c r="BG503" s="252" t="s">
        <v>1390</v>
      </c>
      <c r="BH503" s="252" t="s">
        <v>1082</v>
      </c>
      <c r="BI503" s="252" t="s">
        <v>4999</v>
      </c>
      <c r="BJ503" s="252" t="s">
        <v>1215</v>
      </c>
      <c r="BK503" s="254" t="s">
        <v>1131</v>
      </c>
      <c r="BL503" s="254" t="s">
        <v>1082</v>
      </c>
      <c r="BM503" s="254" t="s">
        <v>1475</v>
      </c>
      <c r="BN503" s="271" t="s">
        <v>1155</v>
      </c>
      <c r="BO503" s="252" t="s">
        <v>5000</v>
      </c>
      <c r="BP503" s="252" t="s">
        <v>5001</v>
      </c>
      <c r="BQ503" s="270" t="s">
        <v>5002</v>
      </c>
    </row>
    <row r="504" spans="1:69" s="272" customFormat="1" ht="243.6" hidden="1">
      <c r="A504" s="251" t="s">
        <v>1080</v>
      </c>
      <c r="B504" s="252" t="s">
        <v>5003</v>
      </c>
      <c r="C504" s="253" t="s">
        <v>856</v>
      </c>
      <c r="D504" s="254" t="s">
        <v>857</v>
      </c>
      <c r="E504" s="254" t="s">
        <v>858</v>
      </c>
      <c r="F504" s="254" t="s">
        <v>5004</v>
      </c>
      <c r="G504" s="255" t="s">
        <v>5005</v>
      </c>
      <c r="H504" s="256" t="s">
        <v>4989</v>
      </c>
      <c r="I504" s="257" t="s">
        <v>4990</v>
      </c>
      <c r="J504" s="254" t="s">
        <v>4991</v>
      </c>
      <c r="K504" s="254" t="s">
        <v>4992</v>
      </c>
      <c r="L504" s="254" t="s">
        <v>5006</v>
      </c>
      <c r="M504" s="255" t="s">
        <v>5007</v>
      </c>
      <c r="N504" s="258" t="s">
        <v>1122</v>
      </c>
      <c r="O504" s="258"/>
      <c r="P504" s="255"/>
      <c r="Q504" s="259" t="s">
        <v>225</v>
      </c>
      <c r="R504" s="260" t="s">
        <v>5008</v>
      </c>
      <c r="S504" s="261" t="s">
        <v>1124</v>
      </c>
      <c r="T504" s="273"/>
      <c r="U504" s="263" t="s">
        <v>1077</v>
      </c>
      <c r="V504" s="264" t="s">
        <v>1077</v>
      </c>
      <c r="W504" s="264" t="s">
        <v>1077</v>
      </c>
      <c r="X504" s="264" t="s">
        <v>1077</v>
      </c>
      <c r="Y504" s="264" t="s">
        <v>1077</v>
      </c>
      <c r="Z504" s="264" t="s">
        <v>1077</v>
      </c>
      <c r="AA504" s="264" t="s">
        <v>1077</v>
      </c>
      <c r="AB504" s="264" t="s">
        <v>1077</v>
      </c>
      <c r="AC504" s="264" t="s">
        <v>1077</v>
      </c>
      <c r="AD504" s="264" t="s">
        <v>1077</v>
      </c>
      <c r="AE504" s="264" t="s">
        <v>1077</v>
      </c>
      <c r="AF504" s="264" t="s">
        <v>1077</v>
      </c>
      <c r="AG504" s="264" t="s">
        <v>1077</v>
      </c>
      <c r="AH504" s="264" t="s">
        <v>1077</v>
      </c>
      <c r="AI504" s="264" t="s">
        <v>1077</v>
      </c>
      <c r="AJ504" s="264" t="s">
        <v>1077</v>
      </c>
      <c r="AK504" s="264" t="s">
        <v>1077</v>
      </c>
      <c r="AL504" s="264" t="s">
        <v>1077</v>
      </c>
      <c r="AM504" s="264" t="s">
        <v>1077</v>
      </c>
      <c r="AN504" s="264" t="s">
        <v>1077</v>
      </c>
      <c r="AO504" s="264" t="s">
        <v>1078</v>
      </c>
      <c r="AP504" s="264" t="s">
        <v>1077</v>
      </c>
      <c r="AQ504" s="265" t="s">
        <v>1180</v>
      </c>
      <c r="AR504" s="265"/>
      <c r="AS504" s="266"/>
      <c r="AT504" s="267" t="s">
        <v>254</v>
      </c>
      <c r="AU504" s="257"/>
      <c r="AV504" s="253"/>
      <c r="AW504" s="268"/>
      <c r="AX504" s="253" t="s">
        <v>4996</v>
      </c>
      <c r="AY504" s="253" t="s">
        <v>1080</v>
      </c>
      <c r="AZ504" s="269"/>
      <c r="BA504" s="261" t="s">
        <v>1082</v>
      </c>
      <c r="BB504" s="252" t="s">
        <v>5005</v>
      </c>
      <c r="BC504" s="270" t="s">
        <v>5009</v>
      </c>
      <c r="BD504" s="261" t="s">
        <v>1126</v>
      </c>
      <c r="BE504" s="252" t="s">
        <v>5010</v>
      </c>
      <c r="BF504" s="252"/>
      <c r="BG504" s="252" t="s">
        <v>1390</v>
      </c>
      <c r="BH504" s="252" t="s">
        <v>1082</v>
      </c>
      <c r="BI504" s="252" t="s">
        <v>4999</v>
      </c>
      <c r="BJ504" s="252" t="s">
        <v>1215</v>
      </c>
      <c r="BK504" s="254" t="s">
        <v>1131</v>
      </c>
      <c r="BL504" s="254" t="s">
        <v>1082</v>
      </c>
      <c r="BM504" s="254" t="s">
        <v>1475</v>
      </c>
      <c r="BN504" s="271" t="s">
        <v>1155</v>
      </c>
      <c r="BO504" s="252" t="s">
        <v>5000</v>
      </c>
      <c r="BP504" s="252" t="s">
        <v>5001</v>
      </c>
      <c r="BQ504" s="270" t="s">
        <v>5002</v>
      </c>
    </row>
    <row r="505" spans="1:69" s="272" customFormat="1" ht="409.6" hidden="1">
      <c r="A505" s="251" t="s">
        <v>1080</v>
      </c>
      <c r="B505" s="252" t="s">
        <v>5011</v>
      </c>
      <c r="C505" s="253" t="s">
        <v>856</v>
      </c>
      <c r="D505" s="254" t="s">
        <v>5012</v>
      </c>
      <c r="E505" s="254" t="s">
        <v>4832</v>
      </c>
      <c r="F505" s="254" t="s">
        <v>5013</v>
      </c>
      <c r="G505" s="255" t="s">
        <v>5014</v>
      </c>
      <c r="H505" s="256" t="s">
        <v>5015</v>
      </c>
      <c r="I505" s="257" t="s">
        <v>4990</v>
      </c>
      <c r="J505" s="254" t="s">
        <v>3430</v>
      </c>
      <c r="K505" s="254" t="s">
        <v>5016</v>
      </c>
      <c r="L505" s="254" t="s">
        <v>5017</v>
      </c>
      <c r="M505" s="255" t="s">
        <v>5018</v>
      </c>
      <c r="N505" s="258" t="s">
        <v>4462</v>
      </c>
      <c r="O505" s="258" t="s">
        <v>1616</v>
      </c>
      <c r="P505" s="255" t="s">
        <v>5019</v>
      </c>
      <c r="Q505" s="259" t="s">
        <v>895</v>
      </c>
      <c r="R505" s="252"/>
      <c r="S505" s="261" t="s">
        <v>225</v>
      </c>
      <c r="T505" s="262" t="s">
        <v>5020</v>
      </c>
      <c r="U505" s="263" t="s">
        <v>1077</v>
      </c>
      <c r="V505" s="264" t="s">
        <v>1077</v>
      </c>
      <c r="W505" s="264" t="s">
        <v>1077</v>
      </c>
      <c r="X505" s="264" t="s">
        <v>1077</v>
      </c>
      <c r="Y505" s="264" t="s">
        <v>1077</v>
      </c>
      <c r="Z505" s="264" t="s">
        <v>1077</v>
      </c>
      <c r="AA505" s="264" t="s">
        <v>1077</v>
      </c>
      <c r="AB505" s="264" t="s">
        <v>1077</v>
      </c>
      <c r="AC505" s="264" t="s">
        <v>1077</v>
      </c>
      <c r="AD505" s="264" t="s">
        <v>1077</v>
      </c>
      <c r="AE505" s="264" t="s">
        <v>1077</v>
      </c>
      <c r="AF505" s="264" t="s">
        <v>1077</v>
      </c>
      <c r="AG505" s="264" t="s">
        <v>1077</v>
      </c>
      <c r="AH505" s="264" t="s">
        <v>1077</v>
      </c>
      <c r="AI505" s="264" t="s">
        <v>1077</v>
      </c>
      <c r="AJ505" s="264" t="s">
        <v>1077</v>
      </c>
      <c r="AK505" s="264" t="s">
        <v>1077</v>
      </c>
      <c r="AL505" s="264" t="s">
        <v>1077</v>
      </c>
      <c r="AM505" s="264" t="s">
        <v>1077</v>
      </c>
      <c r="AN505" s="264" t="s">
        <v>1077</v>
      </c>
      <c r="AO505" s="264" t="s">
        <v>1077</v>
      </c>
      <c r="AP505" s="264" t="s">
        <v>1078</v>
      </c>
      <c r="AQ505" s="265" t="s">
        <v>1248</v>
      </c>
      <c r="AR505" s="265"/>
      <c r="AS505" s="266"/>
      <c r="AT505" s="267" t="s">
        <v>222</v>
      </c>
      <c r="AU505" s="257" t="s">
        <v>5021</v>
      </c>
      <c r="AV505" s="253" t="s">
        <v>1080</v>
      </c>
      <c r="AW505" s="268" t="s">
        <v>5022</v>
      </c>
      <c r="AX505" s="253"/>
      <c r="AY505" s="253"/>
      <c r="AZ505" s="269"/>
      <c r="BA505" s="261" t="s">
        <v>1082</v>
      </c>
      <c r="BB505" s="252" t="s">
        <v>5023</v>
      </c>
      <c r="BC505" s="270" t="s">
        <v>5024</v>
      </c>
      <c r="BD505" s="261" t="s">
        <v>1085</v>
      </c>
      <c r="BE505" s="252" t="s">
        <v>5025</v>
      </c>
      <c r="BF505" s="252"/>
      <c r="BG505" s="252" t="s">
        <v>1106</v>
      </c>
      <c r="BH505" s="252" t="s">
        <v>1089</v>
      </c>
      <c r="BI505" s="252"/>
      <c r="BJ505" s="252"/>
      <c r="BK505" s="254"/>
      <c r="BL505" s="254" t="s">
        <v>1090</v>
      </c>
      <c r="BM505" s="254"/>
      <c r="BN505" s="271" t="s">
        <v>5026</v>
      </c>
      <c r="BO505" s="252"/>
      <c r="BP505" s="252"/>
      <c r="BQ505" s="270"/>
    </row>
    <row r="506" spans="1:69" s="272" customFormat="1" ht="313.2" hidden="1">
      <c r="A506" s="251" t="s">
        <v>1080</v>
      </c>
      <c r="B506" s="252" t="s">
        <v>5027</v>
      </c>
      <c r="C506" s="253" t="s">
        <v>856</v>
      </c>
      <c r="D506" s="254" t="s">
        <v>5012</v>
      </c>
      <c r="E506" s="254" t="s">
        <v>4832</v>
      </c>
      <c r="F506" s="254" t="s">
        <v>5028</v>
      </c>
      <c r="G506" s="255" t="s">
        <v>5029</v>
      </c>
      <c r="H506" s="256" t="s">
        <v>5015</v>
      </c>
      <c r="I506" s="257" t="s">
        <v>4990</v>
      </c>
      <c r="J506" s="254" t="s">
        <v>3430</v>
      </c>
      <c r="K506" s="254" t="s">
        <v>5016</v>
      </c>
      <c r="L506" s="254" t="s">
        <v>5030</v>
      </c>
      <c r="M506" s="255" t="s">
        <v>5031</v>
      </c>
      <c r="N506" s="258" t="s">
        <v>4462</v>
      </c>
      <c r="O506" s="258" t="s">
        <v>1616</v>
      </c>
      <c r="P506" s="255"/>
      <c r="Q506" s="259" t="s">
        <v>895</v>
      </c>
      <c r="R506" s="252"/>
      <c r="S506" s="261" t="s">
        <v>225</v>
      </c>
      <c r="T506" s="262" t="s">
        <v>5020</v>
      </c>
      <c r="U506" s="263" t="s">
        <v>1077</v>
      </c>
      <c r="V506" s="264" t="s">
        <v>1077</v>
      </c>
      <c r="W506" s="264" t="s">
        <v>1078</v>
      </c>
      <c r="X506" s="264" t="s">
        <v>1077</v>
      </c>
      <c r="Y506" s="264" t="s">
        <v>1078</v>
      </c>
      <c r="Z506" s="264" t="s">
        <v>1077</v>
      </c>
      <c r="AA506" s="264" t="s">
        <v>1078</v>
      </c>
      <c r="AB506" s="264" t="s">
        <v>1077</v>
      </c>
      <c r="AC506" s="264" t="s">
        <v>1078</v>
      </c>
      <c r="AD506" s="264" t="s">
        <v>1077</v>
      </c>
      <c r="AE506" s="264" t="s">
        <v>1078</v>
      </c>
      <c r="AF506" s="264" t="s">
        <v>1077</v>
      </c>
      <c r="AG506" s="264" t="s">
        <v>1078</v>
      </c>
      <c r="AH506" s="264" t="s">
        <v>1077</v>
      </c>
      <c r="AI506" s="264" t="s">
        <v>1078</v>
      </c>
      <c r="AJ506" s="264" t="s">
        <v>1077</v>
      </c>
      <c r="AK506" s="264" t="s">
        <v>1077</v>
      </c>
      <c r="AL506" s="264" t="s">
        <v>1194</v>
      </c>
      <c r="AM506" s="264" t="s">
        <v>1077</v>
      </c>
      <c r="AN506" s="264" t="s">
        <v>1077</v>
      </c>
      <c r="AO506" s="264" t="s">
        <v>1077</v>
      </c>
      <c r="AP506" s="264" t="s">
        <v>1078</v>
      </c>
      <c r="AQ506" s="265" t="s">
        <v>1248</v>
      </c>
      <c r="AR506" s="265" t="s">
        <v>1147</v>
      </c>
      <c r="AS506" s="266"/>
      <c r="AT506" s="267" t="s">
        <v>222</v>
      </c>
      <c r="AU506" s="257" t="s">
        <v>5021</v>
      </c>
      <c r="AV506" s="253" t="s">
        <v>1080</v>
      </c>
      <c r="AW506" s="268" t="s">
        <v>5022</v>
      </c>
      <c r="AX506" s="253"/>
      <c r="AY506" s="253"/>
      <c r="AZ506" s="269"/>
      <c r="BA506" s="261" t="s">
        <v>1082</v>
      </c>
      <c r="BB506" s="252" t="s">
        <v>5032</v>
      </c>
      <c r="BC506" s="270" t="s">
        <v>5033</v>
      </c>
      <c r="BD506" s="261" t="s">
        <v>1085</v>
      </c>
      <c r="BE506" s="252" t="s">
        <v>5034</v>
      </c>
      <c r="BF506" s="252"/>
      <c r="BG506" s="252" t="s">
        <v>1106</v>
      </c>
      <c r="BH506" s="252" t="s">
        <v>1089</v>
      </c>
      <c r="BI506" s="252"/>
      <c r="BJ506" s="252"/>
      <c r="BK506" s="254"/>
      <c r="BL506" s="254" t="s">
        <v>1090</v>
      </c>
      <c r="BM506" s="254"/>
      <c r="BN506" s="271" t="s">
        <v>5026</v>
      </c>
      <c r="BO506" s="252"/>
      <c r="BP506" s="252"/>
      <c r="BQ506" s="270"/>
    </row>
    <row r="507" spans="1:69" s="272" customFormat="1" ht="313.2" hidden="1">
      <c r="A507" s="251" t="s">
        <v>1080</v>
      </c>
      <c r="B507" s="252" t="s">
        <v>5035</v>
      </c>
      <c r="C507" s="253" t="s">
        <v>856</v>
      </c>
      <c r="D507" s="254" t="s">
        <v>5012</v>
      </c>
      <c r="E507" s="254" t="s">
        <v>4832</v>
      </c>
      <c r="F507" s="254" t="s">
        <v>5036</v>
      </c>
      <c r="G507" s="255" t="s">
        <v>5037</v>
      </c>
      <c r="H507" s="256" t="s">
        <v>5015</v>
      </c>
      <c r="I507" s="257" t="s">
        <v>4990</v>
      </c>
      <c r="J507" s="254" t="s">
        <v>3430</v>
      </c>
      <c r="K507" s="254" t="s">
        <v>5016</v>
      </c>
      <c r="L507" s="254" t="s">
        <v>5038</v>
      </c>
      <c r="M507" s="255" t="s">
        <v>5039</v>
      </c>
      <c r="N507" s="258" t="s">
        <v>4462</v>
      </c>
      <c r="O507" s="258" t="s">
        <v>1616</v>
      </c>
      <c r="P507" s="255"/>
      <c r="Q507" s="259" t="s">
        <v>895</v>
      </c>
      <c r="R507" s="252"/>
      <c r="S507" s="261" t="s">
        <v>225</v>
      </c>
      <c r="T507" s="262" t="s">
        <v>5020</v>
      </c>
      <c r="U507" s="263" t="s">
        <v>1077</v>
      </c>
      <c r="V507" s="264" t="s">
        <v>1077</v>
      </c>
      <c r="W507" s="264" t="s">
        <v>1078</v>
      </c>
      <c r="X507" s="264" t="s">
        <v>1077</v>
      </c>
      <c r="Y507" s="264" t="s">
        <v>1078</v>
      </c>
      <c r="Z507" s="264" t="s">
        <v>1077</v>
      </c>
      <c r="AA507" s="264" t="s">
        <v>1078</v>
      </c>
      <c r="AB507" s="264" t="s">
        <v>1077</v>
      </c>
      <c r="AC507" s="264" t="s">
        <v>1078</v>
      </c>
      <c r="AD507" s="264" t="s">
        <v>1077</v>
      </c>
      <c r="AE507" s="264" t="s">
        <v>1078</v>
      </c>
      <c r="AF507" s="264" t="s">
        <v>1077</v>
      </c>
      <c r="AG507" s="264" t="s">
        <v>1078</v>
      </c>
      <c r="AH507" s="264" t="s">
        <v>1077</v>
      </c>
      <c r="AI507" s="264" t="s">
        <v>1078</v>
      </c>
      <c r="AJ507" s="264" t="s">
        <v>1077</v>
      </c>
      <c r="AK507" s="264" t="s">
        <v>1077</v>
      </c>
      <c r="AL507" s="264" t="s">
        <v>1194</v>
      </c>
      <c r="AM507" s="264" t="s">
        <v>1077</v>
      </c>
      <c r="AN507" s="264" t="s">
        <v>1077</v>
      </c>
      <c r="AO507" s="264" t="s">
        <v>1077</v>
      </c>
      <c r="AP507" s="264" t="s">
        <v>1078</v>
      </c>
      <c r="AQ507" s="265" t="s">
        <v>1248</v>
      </c>
      <c r="AR507" s="265"/>
      <c r="AS507" s="266"/>
      <c r="AT507" s="267" t="s">
        <v>287</v>
      </c>
      <c r="AU507" s="257" t="s">
        <v>5021</v>
      </c>
      <c r="AV507" s="253" t="s">
        <v>1080</v>
      </c>
      <c r="AW507" s="268" t="s">
        <v>5022</v>
      </c>
      <c r="AX507" s="253"/>
      <c r="AY507" s="253"/>
      <c r="AZ507" s="269"/>
      <c r="BA507" s="261" t="s">
        <v>1082</v>
      </c>
      <c r="BB507" s="252" t="s">
        <v>5040</v>
      </c>
      <c r="BC507" s="270" t="s">
        <v>5041</v>
      </c>
      <c r="BD507" s="261" t="s">
        <v>1085</v>
      </c>
      <c r="BE507" s="252" t="s">
        <v>5042</v>
      </c>
      <c r="BF507" s="252"/>
      <c r="BG507" s="252" t="s">
        <v>1106</v>
      </c>
      <c r="BH507" s="252" t="s">
        <v>1089</v>
      </c>
      <c r="BI507" s="252"/>
      <c r="BJ507" s="252"/>
      <c r="BK507" s="254"/>
      <c r="BL507" s="254" t="s">
        <v>1090</v>
      </c>
      <c r="BM507" s="254"/>
      <c r="BN507" s="271" t="s">
        <v>5026</v>
      </c>
      <c r="BO507" s="252"/>
      <c r="BP507" s="252"/>
      <c r="BQ507" s="270"/>
    </row>
    <row r="508" spans="1:69" s="272" customFormat="1" ht="226.2" hidden="1">
      <c r="A508" s="251" t="s">
        <v>1080</v>
      </c>
      <c r="B508" s="252" t="s">
        <v>859</v>
      </c>
      <c r="C508" s="253" t="s">
        <v>856</v>
      </c>
      <c r="D508" s="254" t="s">
        <v>860</v>
      </c>
      <c r="E508" s="254"/>
      <c r="F508" s="254"/>
      <c r="G508" s="255"/>
      <c r="H508" s="256" t="s">
        <v>5043</v>
      </c>
      <c r="I508" s="257" t="s">
        <v>4990</v>
      </c>
      <c r="J508" s="254" t="s">
        <v>5044</v>
      </c>
      <c r="K508" s="254"/>
      <c r="L508" s="254"/>
      <c r="M508" s="255"/>
      <c r="N508" s="258" t="s">
        <v>1122</v>
      </c>
      <c r="O508" s="258"/>
      <c r="P508" s="255" t="s">
        <v>5045</v>
      </c>
      <c r="Q508" s="259" t="s">
        <v>230</v>
      </c>
      <c r="R508" s="252"/>
      <c r="S508" s="261" t="s">
        <v>1124</v>
      </c>
      <c r="T508" s="273"/>
      <c r="U508" s="263" t="s">
        <v>1078</v>
      </c>
      <c r="V508" s="264" t="s">
        <v>1078</v>
      </c>
      <c r="W508" s="264" t="s">
        <v>1077</v>
      </c>
      <c r="X508" s="264" t="s">
        <v>1078</v>
      </c>
      <c r="Y508" s="264" t="s">
        <v>1077</v>
      </c>
      <c r="Z508" s="264" t="s">
        <v>1078</v>
      </c>
      <c r="AA508" s="264" t="s">
        <v>1077</v>
      </c>
      <c r="AB508" s="264" t="s">
        <v>1078</v>
      </c>
      <c r="AC508" s="264" t="s">
        <v>1077</v>
      </c>
      <c r="AD508" s="264" t="s">
        <v>1078</v>
      </c>
      <c r="AE508" s="264" t="s">
        <v>1077</v>
      </c>
      <c r="AF508" s="264" t="s">
        <v>1078</v>
      </c>
      <c r="AG508" s="264" t="s">
        <v>1077</v>
      </c>
      <c r="AH508" s="264" t="s">
        <v>1078</v>
      </c>
      <c r="AI508" s="264" t="s">
        <v>1077</v>
      </c>
      <c r="AJ508" s="264" t="s">
        <v>1077</v>
      </c>
      <c r="AK508" s="264" t="s">
        <v>1078</v>
      </c>
      <c r="AL508" s="264" t="s">
        <v>1077</v>
      </c>
      <c r="AM508" s="264" t="s">
        <v>1077</v>
      </c>
      <c r="AN508" s="264" t="s">
        <v>1077</v>
      </c>
      <c r="AO508" s="264" t="s">
        <v>1077</v>
      </c>
      <c r="AP508" s="264" t="s">
        <v>1077</v>
      </c>
      <c r="AQ508" s="265"/>
      <c r="AR508" s="265"/>
      <c r="AS508" s="266"/>
      <c r="AT508" s="267" t="s">
        <v>222</v>
      </c>
      <c r="AU508" s="257" t="s">
        <v>5046</v>
      </c>
      <c r="AV508" s="253" t="s">
        <v>1080</v>
      </c>
      <c r="AW508" s="268"/>
      <c r="AX508" s="253"/>
      <c r="AY508" s="253"/>
      <c r="AZ508" s="269"/>
      <c r="BA508" s="261" t="s">
        <v>1082</v>
      </c>
      <c r="BB508" s="252" t="s">
        <v>5047</v>
      </c>
      <c r="BC508" s="270" t="s">
        <v>5048</v>
      </c>
      <c r="BD508" s="261" t="s">
        <v>1126</v>
      </c>
      <c r="BE508" s="260" t="s">
        <v>5049</v>
      </c>
      <c r="BF508" s="252"/>
      <c r="BG508" s="252" t="s">
        <v>1106</v>
      </c>
      <c r="BH508" s="252" t="s">
        <v>1082</v>
      </c>
      <c r="BI508" s="252" t="s">
        <v>5050</v>
      </c>
      <c r="BJ508" s="252" t="s">
        <v>1130</v>
      </c>
      <c r="BK508" s="254"/>
      <c r="BL508" s="254" t="s">
        <v>1082</v>
      </c>
      <c r="BM508" s="254" t="s">
        <v>1783</v>
      </c>
      <c r="BN508" s="271">
        <v>45454</v>
      </c>
      <c r="BO508" s="252"/>
      <c r="BP508" s="252"/>
      <c r="BQ508" s="270"/>
    </row>
    <row r="509" spans="1:69" s="272" customFormat="1" ht="87" hidden="1">
      <c r="A509" s="251" t="s">
        <v>1080</v>
      </c>
      <c r="B509" s="252" t="s">
        <v>5051</v>
      </c>
      <c r="C509" s="253" t="s">
        <v>856</v>
      </c>
      <c r="D509" s="254" t="s">
        <v>857</v>
      </c>
      <c r="E509" s="254" t="s">
        <v>5052</v>
      </c>
      <c r="F509" s="254"/>
      <c r="G509" s="255"/>
      <c r="H509" s="256" t="s">
        <v>4989</v>
      </c>
      <c r="I509" s="257" t="s">
        <v>4990</v>
      </c>
      <c r="J509" s="254" t="s">
        <v>4991</v>
      </c>
      <c r="K509" s="254" t="s">
        <v>5053</v>
      </c>
      <c r="L509" s="254"/>
      <c r="M509" s="255"/>
      <c r="N509" s="258"/>
      <c r="O509" s="258" t="s">
        <v>1166</v>
      </c>
      <c r="P509" s="255"/>
      <c r="Q509" s="259" t="s">
        <v>895</v>
      </c>
      <c r="R509" s="252"/>
      <c r="S509" s="261" t="s">
        <v>230</v>
      </c>
      <c r="T509" s="273"/>
      <c r="U509" s="263" t="s">
        <v>1077</v>
      </c>
      <c r="V509" s="264" t="s">
        <v>1077</v>
      </c>
      <c r="W509" s="264" t="s">
        <v>1078</v>
      </c>
      <c r="X509" s="264" t="s">
        <v>1077</v>
      </c>
      <c r="Y509" s="264" t="s">
        <v>1078</v>
      </c>
      <c r="Z509" s="264" t="s">
        <v>1077</v>
      </c>
      <c r="AA509" s="264" t="s">
        <v>1078</v>
      </c>
      <c r="AB509" s="264" t="s">
        <v>1077</v>
      </c>
      <c r="AC509" s="264" t="s">
        <v>1078</v>
      </c>
      <c r="AD509" s="264" t="s">
        <v>1077</v>
      </c>
      <c r="AE509" s="264" t="s">
        <v>1078</v>
      </c>
      <c r="AF509" s="264" t="s">
        <v>1077</v>
      </c>
      <c r="AG509" s="264" t="s">
        <v>1078</v>
      </c>
      <c r="AH509" s="264" t="s">
        <v>1077</v>
      </c>
      <c r="AI509" s="264" t="s">
        <v>1078</v>
      </c>
      <c r="AJ509" s="264" t="s">
        <v>1077</v>
      </c>
      <c r="AK509" s="264" t="s">
        <v>1077</v>
      </c>
      <c r="AL509" s="264" t="s">
        <v>1078</v>
      </c>
      <c r="AM509" s="264" t="s">
        <v>1077</v>
      </c>
      <c r="AN509" s="264" t="s">
        <v>1077</v>
      </c>
      <c r="AO509" s="264" t="s">
        <v>1077</v>
      </c>
      <c r="AP509" s="264" t="s">
        <v>1077</v>
      </c>
      <c r="AQ509" s="265"/>
      <c r="AR509" s="265"/>
      <c r="AS509" s="266"/>
      <c r="AT509" s="267" t="s">
        <v>222</v>
      </c>
      <c r="AU509" s="257" t="s">
        <v>1128</v>
      </c>
      <c r="AV509" s="253" t="s">
        <v>1080</v>
      </c>
      <c r="AW509" s="268" t="s">
        <v>5054</v>
      </c>
      <c r="AX509" s="253"/>
      <c r="AY509" s="253"/>
      <c r="AZ509" s="269"/>
      <c r="BA509" s="261" t="s">
        <v>1082</v>
      </c>
      <c r="BB509" s="252" t="s">
        <v>5047</v>
      </c>
      <c r="BC509" s="270" t="s">
        <v>5048</v>
      </c>
      <c r="BD509" s="261" t="s">
        <v>1126</v>
      </c>
      <c r="BE509" s="260" t="s">
        <v>5049</v>
      </c>
      <c r="BF509" s="252"/>
      <c r="BG509" s="252" t="s">
        <v>1106</v>
      </c>
      <c r="BH509" s="252" t="s">
        <v>1089</v>
      </c>
      <c r="BI509" s="252"/>
      <c r="BJ509" s="252" t="s">
        <v>1215</v>
      </c>
      <c r="BK509" s="254"/>
      <c r="BL509" s="254" t="s">
        <v>1090</v>
      </c>
      <c r="BM509" s="254"/>
      <c r="BN509" s="271" t="s">
        <v>2385</v>
      </c>
      <c r="BO509" s="252" t="s">
        <v>5055</v>
      </c>
      <c r="BP509" s="252" t="s">
        <v>5056</v>
      </c>
      <c r="BQ509" s="270"/>
    </row>
    <row r="510" spans="1:69" s="272" customFormat="1" ht="104.4" hidden="1">
      <c r="A510" s="251" t="s">
        <v>1080</v>
      </c>
      <c r="B510" s="252" t="s">
        <v>5057</v>
      </c>
      <c r="C510" s="253" t="s">
        <v>856</v>
      </c>
      <c r="D510" s="254" t="s">
        <v>857</v>
      </c>
      <c r="E510" s="254" t="s">
        <v>5058</v>
      </c>
      <c r="F510" s="254" t="s">
        <v>5059</v>
      </c>
      <c r="G510" s="255" t="s">
        <v>5060</v>
      </c>
      <c r="H510" s="256" t="s">
        <v>5061</v>
      </c>
      <c r="I510" s="257" t="s">
        <v>4990</v>
      </c>
      <c r="J510" s="254" t="s">
        <v>4991</v>
      </c>
      <c r="K510" s="254" t="s">
        <v>5062</v>
      </c>
      <c r="L510" s="254" t="s">
        <v>5063</v>
      </c>
      <c r="M510" s="255" t="s">
        <v>5064</v>
      </c>
      <c r="N510" s="258"/>
      <c r="O510" s="258" t="s">
        <v>1166</v>
      </c>
      <c r="P510" s="255"/>
      <c r="Q510" s="259" t="s">
        <v>895</v>
      </c>
      <c r="R510" s="252"/>
      <c r="S510" s="261" t="s">
        <v>225</v>
      </c>
      <c r="T510" s="262" t="s">
        <v>5061</v>
      </c>
      <c r="U510" s="263" t="s">
        <v>1077</v>
      </c>
      <c r="V510" s="264" t="s">
        <v>1077</v>
      </c>
      <c r="W510" s="264" t="s">
        <v>1077</v>
      </c>
      <c r="X510" s="264" t="s">
        <v>1077</v>
      </c>
      <c r="Y510" s="264" t="s">
        <v>1077</v>
      </c>
      <c r="Z510" s="264" t="s">
        <v>1077</v>
      </c>
      <c r="AA510" s="264" t="s">
        <v>1077</v>
      </c>
      <c r="AB510" s="264" t="s">
        <v>1077</v>
      </c>
      <c r="AC510" s="264" t="s">
        <v>1077</v>
      </c>
      <c r="AD510" s="264" t="s">
        <v>1077</v>
      </c>
      <c r="AE510" s="264" t="s">
        <v>1077</v>
      </c>
      <c r="AF510" s="264" t="s">
        <v>1077</v>
      </c>
      <c r="AG510" s="264" t="s">
        <v>1077</v>
      </c>
      <c r="AH510" s="264" t="s">
        <v>1077</v>
      </c>
      <c r="AI510" s="264" t="s">
        <v>1077</v>
      </c>
      <c r="AJ510" s="264" t="s">
        <v>1077</v>
      </c>
      <c r="AK510" s="264" t="s">
        <v>1077</v>
      </c>
      <c r="AL510" s="264" t="s">
        <v>1077</v>
      </c>
      <c r="AM510" s="264" t="s">
        <v>1077</v>
      </c>
      <c r="AN510" s="264" t="s">
        <v>1077</v>
      </c>
      <c r="AO510" s="264" t="s">
        <v>1077</v>
      </c>
      <c r="AP510" s="264" t="s">
        <v>1078</v>
      </c>
      <c r="AQ510" s="265" t="s">
        <v>1169</v>
      </c>
      <c r="AR510" s="265"/>
      <c r="AS510" s="266"/>
      <c r="AT510" s="267" t="s">
        <v>222</v>
      </c>
      <c r="AU510" s="257" t="s">
        <v>2385</v>
      </c>
      <c r="AV510" s="253" t="s">
        <v>1080</v>
      </c>
      <c r="AW510" s="268" t="s">
        <v>5054</v>
      </c>
      <c r="AX510" s="253"/>
      <c r="AY510" s="253"/>
      <c r="AZ510" s="269"/>
      <c r="BA510" s="261" t="s">
        <v>1082</v>
      </c>
      <c r="BB510" s="252" t="s">
        <v>5065</v>
      </c>
      <c r="BC510" s="270" t="s">
        <v>5066</v>
      </c>
      <c r="BD510" s="261" t="s">
        <v>1126</v>
      </c>
      <c r="BE510" s="260" t="s">
        <v>5049</v>
      </c>
      <c r="BF510" s="252"/>
      <c r="BG510" s="252" t="s">
        <v>1106</v>
      </c>
      <c r="BH510" s="252" t="s">
        <v>1089</v>
      </c>
      <c r="BI510" s="252"/>
      <c r="BJ510" s="252" t="s">
        <v>1215</v>
      </c>
      <c r="BK510" s="254"/>
      <c r="BL510" s="254" t="s">
        <v>1090</v>
      </c>
      <c r="BM510" s="254"/>
      <c r="BN510" s="271" t="s">
        <v>2385</v>
      </c>
      <c r="BO510" s="252"/>
      <c r="BP510" s="252" t="s">
        <v>5067</v>
      </c>
      <c r="BQ510" s="270" t="s">
        <v>5068</v>
      </c>
    </row>
    <row r="511" spans="1:69" s="272" customFormat="1" ht="139.19999999999999" hidden="1">
      <c r="A511" s="251" t="s">
        <v>1068</v>
      </c>
      <c r="B511" s="252" t="s">
        <v>861</v>
      </c>
      <c r="C511" s="253" t="s">
        <v>856</v>
      </c>
      <c r="D511" s="254" t="s">
        <v>610</v>
      </c>
      <c r="E511" s="254" t="s">
        <v>862</v>
      </c>
      <c r="F511" s="254"/>
      <c r="G511" s="255"/>
      <c r="H511" s="256" t="s">
        <v>5069</v>
      </c>
      <c r="I511" s="257" t="s">
        <v>4990</v>
      </c>
      <c r="J511" s="254" t="s">
        <v>1516</v>
      </c>
      <c r="K511" s="254" t="s">
        <v>5070</v>
      </c>
      <c r="L511" s="254"/>
      <c r="M511" s="255"/>
      <c r="N511" s="258" t="s">
        <v>1122</v>
      </c>
      <c r="O511" s="258"/>
      <c r="P511" s="255"/>
      <c r="Q511" s="259" t="s">
        <v>230</v>
      </c>
      <c r="R511" s="260" t="s">
        <v>5069</v>
      </c>
      <c r="S511" s="261" t="s">
        <v>1124</v>
      </c>
      <c r="T511" s="273"/>
      <c r="U511" s="263" t="s">
        <v>1078</v>
      </c>
      <c r="V511" s="264" t="s">
        <v>1078</v>
      </c>
      <c r="W511" s="264" t="s">
        <v>1077</v>
      </c>
      <c r="X511" s="264" t="s">
        <v>1078</v>
      </c>
      <c r="Y511" s="264" t="s">
        <v>1077</v>
      </c>
      <c r="Z511" s="264" t="s">
        <v>1078</v>
      </c>
      <c r="AA511" s="264" t="s">
        <v>1077</v>
      </c>
      <c r="AB511" s="264" t="s">
        <v>1078</v>
      </c>
      <c r="AC511" s="264" t="s">
        <v>1077</v>
      </c>
      <c r="AD511" s="264" t="s">
        <v>1078</v>
      </c>
      <c r="AE511" s="264" t="s">
        <v>1077</v>
      </c>
      <c r="AF511" s="264" t="s">
        <v>1078</v>
      </c>
      <c r="AG511" s="264" t="s">
        <v>1077</v>
      </c>
      <c r="AH511" s="264" t="s">
        <v>1078</v>
      </c>
      <c r="AI511" s="264" t="s">
        <v>1077</v>
      </c>
      <c r="AJ511" s="264" t="s">
        <v>1078</v>
      </c>
      <c r="AK511" s="264" t="s">
        <v>1078</v>
      </c>
      <c r="AL511" s="264" t="s">
        <v>1077</v>
      </c>
      <c r="AM511" s="264" t="s">
        <v>1077</v>
      </c>
      <c r="AN511" s="264" t="s">
        <v>1077</v>
      </c>
      <c r="AO511" s="264" t="s">
        <v>1077</v>
      </c>
      <c r="AP511" s="264" t="s">
        <v>1077</v>
      </c>
      <c r="AQ511" s="265"/>
      <c r="AR511" s="265"/>
      <c r="AS511" s="266"/>
      <c r="AT511" s="267" t="s">
        <v>287</v>
      </c>
      <c r="AU511" s="257" t="s">
        <v>5071</v>
      </c>
      <c r="AV511" s="253" t="s">
        <v>1080</v>
      </c>
      <c r="AW511" s="268"/>
      <c r="AX511" s="253" t="s">
        <v>5071</v>
      </c>
      <c r="AY511" s="253" t="s">
        <v>1080</v>
      </c>
      <c r="AZ511" s="269"/>
      <c r="BA511" s="261" t="s">
        <v>1082</v>
      </c>
      <c r="BB511" s="252" t="s">
        <v>5072</v>
      </c>
      <c r="BC511" s="270" t="s">
        <v>5073</v>
      </c>
      <c r="BD511" s="261" t="s">
        <v>1104</v>
      </c>
      <c r="BE511" s="252" t="s">
        <v>5074</v>
      </c>
      <c r="BF511" s="252"/>
      <c r="BG511" s="252" t="s">
        <v>1390</v>
      </c>
      <c r="BH511" s="252" t="s">
        <v>1082</v>
      </c>
      <c r="BI511" s="252" t="s">
        <v>5075</v>
      </c>
      <c r="BJ511" s="252" t="s">
        <v>1215</v>
      </c>
      <c r="BK511" s="254" t="s">
        <v>1131</v>
      </c>
      <c r="BL511" s="254" t="s">
        <v>1089</v>
      </c>
      <c r="BM511" s="254"/>
      <c r="BN511" s="271" t="s">
        <v>4948</v>
      </c>
      <c r="BO511" s="252" t="s">
        <v>5076</v>
      </c>
      <c r="BP511" s="252" t="s">
        <v>5077</v>
      </c>
      <c r="BQ511" s="270"/>
    </row>
    <row r="512" spans="1:69" s="272" customFormat="1" ht="87" hidden="1">
      <c r="A512" s="251" t="s">
        <v>1080</v>
      </c>
      <c r="B512" s="252" t="s">
        <v>863</v>
      </c>
      <c r="C512" s="253" t="s">
        <v>864</v>
      </c>
      <c r="D512" s="254" t="s">
        <v>865</v>
      </c>
      <c r="E512" s="254" t="s">
        <v>866</v>
      </c>
      <c r="F512" s="254" t="s">
        <v>5078</v>
      </c>
      <c r="G512" s="255" t="s">
        <v>5079</v>
      </c>
      <c r="H512" s="256" t="s">
        <v>5080</v>
      </c>
      <c r="I512" s="257" t="s">
        <v>5081</v>
      </c>
      <c r="J512" s="254" t="s">
        <v>5082</v>
      </c>
      <c r="K512" s="254" t="s">
        <v>5083</v>
      </c>
      <c r="L512" s="254" t="s">
        <v>5084</v>
      </c>
      <c r="M512" s="255" t="s">
        <v>5085</v>
      </c>
      <c r="N512" s="258" t="s">
        <v>1122</v>
      </c>
      <c r="O512" s="258"/>
      <c r="P512" s="255" t="s">
        <v>5086</v>
      </c>
      <c r="Q512" s="259" t="s">
        <v>225</v>
      </c>
      <c r="R512" s="252"/>
      <c r="S512" s="261" t="s">
        <v>1124</v>
      </c>
      <c r="T512" s="273"/>
      <c r="U512" s="263" t="s">
        <v>1078</v>
      </c>
      <c r="V512" s="264" t="s">
        <v>1078</v>
      </c>
      <c r="W512" s="264" t="s">
        <v>1077</v>
      </c>
      <c r="X512" s="264" t="s">
        <v>1078</v>
      </c>
      <c r="Y512" s="264" t="s">
        <v>1077</v>
      </c>
      <c r="Z512" s="264" t="s">
        <v>1078</v>
      </c>
      <c r="AA512" s="264" t="s">
        <v>1077</v>
      </c>
      <c r="AB512" s="264" t="s">
        <v>1078</v>
      </c>
      <c r="AC512" s="264" t="s">
        <v>1077</v>
      </c>
      <c r="AD512" s="264" t="s">
        <v>1078</v>
      </c>
      <c r="AE512" s="264" t="s">
        <v>1077</v>
      </c>
      <c r="AF512" s="264" t="s">
        <v>1078</v>
      </c>
      <c r="AG512" s="264" t="s">
        <v>1077</v>
      </c>
      <c r="AH512" s="264" t="s">
        <v>1078</v>
      </c>
      <c r="AI512" s="264" t="s">
        <v>1077</v>
      </c>
      <c r="AJ512" s="264" t="s">
        <v>1077</v>
      </c>
      <c r="AK512" s="264" t="s">
        <v>1077</v>
      </c>
      <c r="AL512" s="264" t="s">
        <v>1077</v>
      </c>
      <c r="AM512" s="264" t="s">
        <v>1077</v>
      </c>
      <c r="AN512" s="264" t="s">
        <v>1077</v>
      </c>
      <c r="AO512" s="264" t="s">
        <v>1077</v>
      </c>
      <c r="AP512" s="264" t="s">
        <v>1077</v>
      </c>
      <c r="AQ512" s="265"/>
      <c r="AR512" s="265"/>
      <c r="AS512" s="266"/>
      <c r="AT512" s="267" t="s">
        <v>254</v>
      </c>
      <c r="AU512" s="257" t="s">
        <v>2557</v>
      </c>
      <c r="AV512" s="253"/>
      <c r="AW512" s="268"/>
      <c r="AX512" s="253" t="s">
        <v>5087</v>
      </c>
      <c r="AY512" s="253" t="s">
        <v>1080</v>
      </c>
      <c r="AZ512" s="269"/>
      <c r="BA512" s="261" t="s">
        <v>1082</v>
      </c>
      <c r="BB512" s="252" t="s">
        <v>5088</v>
      </c>
      <c r="BC512" s="270" t="s">
        <v>5089</v>
      </c>
      <c r="BD512" s="261" t="s">
        <v>1085</v>
      </c>
      <c r="BE512" s="260" t="s">
        <v>5090</v>
      </c>
      <c r="BF512" s="252" t="s">
        <v>4783</v>
      </c>
      <c r="BG512" s="252" t="s">
        <v>1128</v>
      </c>
      <c r="BH512" s="252" t="s">
        <v>1089</v>
      </c>
      <c r="BI512" s="252"/>
      <c r="BJ512" s="252" t="s">
        <v>1130</v>
      </c>
      <c r="BK512" s="254" t="s">
        <v>1131</v>
      </c>
      <c r="BL512" s="254" t="s">
        <v>1089</v>
      </c>
      <c r="BM512" s="254"/>
      <c r="BN512" s="271" t="s">
        <v>2194</v>
      </c>
      <c r="BO512" s="252"/>
      <c r="BP512" s="252"/>
      <c r="BQ512" s="270"/>
    </row>
    <row r="513" spans="1:69" s="272" customFormat="1" ht="87" hidden="1">
      <c r="A513" s="251" t="s">
        <v>1080</v>
      </c>
      <c r="B513" s="252" t="s">
        <v>867</v>
      </c>
      <c r="C513" s="253" t="s">
        <v>864</v>
      </c>
      <c r="D513" s="254" t="s">
        <v>865</v>
      </c>
      <c r="E513" s="254" t="s">
        <v>868</v>
      </c>
      <c r="F513" s="254" t="s">
        <v>5078</v>
      </c>
      <c r="G513" s="255" t="s">
        <v>5079</v>
      </c>
      <c r="H513" s="256" t="s">
        <v>5091</v>
      </c>
      <c r="I513" s="257" t="s">
        <v>5081</v>
      </c>
      <c r="J513" s="254" t="s">
        <v>5082</v>
      </c>
      <c r="K513" s="254" t="s">
        <v>5092</v>
      </c>
      <c r="L513" s="254" t="s">
        <v>5084</v>
      </c>
      <c r="M513" s="255" t="s">
        <v>5085</v>
      </c>
      <c r="N513" s="258" t="s">
        <v>1122</v>
      </c>
      <c r="O513" s="258"/>
      <c r="P513" s="255" t="s">
        <v>5086</v>
      </c>
      <c r="Q513" s="259" t="s">
        <v>225</v>
      </c>
      <c r="R513" s="252"/>
      <c r="S513" s="261" t="s">
        <v>1124</v>
      </c>
      <c r="T513" s="273"/>
      <c r="U513" s="263" t="s">
        <v>1078</v>
      </c>
      <c r="V513" s="264" t="s">
        <v>1078</v>
      </c>
      <c r="W513" s="264" t="s">
        <v>1077</v>
      </c>
      <c r="X513" s="264" t="s">
        <v>1078</v>
      </c>
      <c r="Y513" s="264" t="s">
        <v>1077</v>
      </c>
      <c r="Z513" s="264" t="s">
        <v>1078</v>
      </c>
      <c r="AA513" s="264" t="s">
        <v>1077</v>
      </c>
      <c r="AB513" s="264" t="s">
        <v>1078</v>
      </c>
      <c r="AC513" s="264" t="s">
        <v>1077</v>
      </c>
      <c r="AD513" s="264" t="s">
        <v>1078</v>
      </c>
      <c r="AE513" s="264" t="s">
        <v>1077</v>
      </c>
      <c r="AF513" s="264" t="s">
        <v>1078</v>
      </c>
      <c r="AG513" s="264" t="s">
        <v>1077</v>
      </c>
      <c r="AH513" s="264" t="s">
        <v>1078</v>
      </c>
      <c r="AI513" s="264" t="s">
        <v>1077</v>
      </c>
      <c r="AJ513" s="264" t="s">
        <v>1077</v>
      </c>
      <c r="AK513" s="264" t="s">
        <v>1077</v>
      </c>
      <c r="AL513" s="264" t="s">
        <v>1077</v>
      </c>
      <c r="AM513" s="264" t="s">
        <v>1077</v>
      </c>
      <c r="AN513" s="264" t="s">
        <v>1077</v>
      </c>
      <c r="AO513" s="264" t="s">
        <v>1077</v>
      </c>
      <c r="AP513" s="264" t="s">
        <v>1077</v>
      </c>
      <c r="AQ513" s="265"/>
      <c r="AR513" s="265"/>
      <c r="AS513" s="266"/>
      <c r="AT513" s="267" t="s">
        <v>254</v>
      </c>
      <c r="AU513" s="257" t="s">
        <v>2557</v>
      </c>
      <c r="AV513" s="253"/>
      <c r="AW513" s="268"/>
      <c r="AX513" s="253" t="s">
        <v>5087</v>
      </c>
      <c r="AY513" s="253" t="s">
        <v>1080</v>
      </c>
      <c r="AZ513" s="269"/>
      <c r="BA513" s="261" t="s">
        <v>1082</v>
      </c>
      <c r="BB513" s="252" t="s">
        <v>5088</v>
      </c>
      <c r="BC513" s="270" t="s">
        <v>5089</v>
      </c>
      <c r="BD513" s="261" t="s">
        <v>1085</v>
      </c>
      <c r="BE513" s="260" t="s">
        <v>5090</v>
      </c>
      <c r="BF513" s="252" t="s">
        <v>4783</v>
      </c>
      <c r="BG513" s="252" t="s">
        <v>1128</v>
      </c>
      <c r="BH513" s="252" t="s">
        <v>1089</v>
      </c>
      <c r="BI513" s="252"/>
      <c r="BJ513" s="252" t="s">
        <v>1130</v>
      </c>
      <c r="BK513" s="254" t="s">
        <v>1131</v>
      </c>
      <c r="BL513" s="254" t="s">
        <v>1089</v>
      </c>
      <c r="BM513" s="254"/>
      <c r="BN513" s="271" t="s">
        <v>2194</v>
      </c>
      <c r="BO513" s="252"/>
      <c r="BP513" s="252"/>
      <c r="BQ513" s="270"/>
    </row>
    <row r="514" spans="1:69" s="272" customFormat="1" ht="87" hidden="1">
      <c r="A514" s="251" t="s">
        <v>1080</v>
      </c>
      <c r="B514" s="252" t="s">
        <v>5093</v>
      </c>
      <c r="C514" s="253" t="s">
        <v>864</v>
      </c>
      <c r="D514" s="254" t="s">
        <v>865</v>
      </c>
      <c r="E514" s="254" t="s">
        <v>5094</v>
      </c>
      <c r="F514" s="254" t="s">
        <v>5078</v>
      </c>
      <c r="G514" s="255" t="s">
        <v>5079</v>
      </c>
      <c r="H514" s="256" t="s">
        <v>5091</v>
      </c>
      <c r="I514" s="257" t="s">
        <v>5081</v>
      </c>
      <c r="J514" s="254" t="s">
        <v>5082</v>
      </c>
      <c r="K514" s="254" t="s">
        <v>5095</v>
      </c>
      <c r="L514" s="254" t="s">
        <v>5084</v>
      </c>
      <c r="M514" s="255" t="s">
        <v>5085</v>
      </c>
      <c r="N514" s="258"/>
      <c r="O514" s="258" t="s">
        <v>1166</v>
      </c>
      <c r="P514" s="255" t="s">
        <v>5086</v>
      </c>
      <c r="Q514" s="259" t="s">
        <v>895</v>
      </c>
      <c r="R514" s="252"/>
      <c r="S514" s="261" t="s">
        <v>225</v>
      </c>
      <c r="T514" s="273"/>
      <c r="U514" s="263" t="s">
        <v>1077</v>
      </c>
      <c r="V514" s="264" t="s">
        <v>1077</v>
      </c>
      <c r="W514" s="264" t="s">
        <v>1078</v>
      </c>
      <c r="X514" s="264" t="s">
        <v>1077</v>
      </c>
      <c r="Y514" s="264" t="s">
        <v>1078</v>
      </c>
      <c r="Z514" s="264" t="s">
        <v>1077</v>
      </c>
      <c r="AA514" s="264" t="s">
        <v>1078</v>
      </c>
      <c r="AB514" s="264" t="s">
        <v>1077</v>
      </c>
      <c r="AC514" s="264" t="s">
        <v>1078</v>
      </c>
      <c r="AD514" s="264" t="s">
        <v>1077</v>
      </c>
      <c r="AE514" s="264" t="s">
        <v>1078</v>
      </c>
      <c r="AF514" s="264" t="s">
        <v>1077</v>
      </c>
      <c r="AG514" s="264" t="s">
        <v>1078</v>
      </c>
      <c r="AH514" s="264" t="s">
        <v>1077</v>
      </c>
      <c r="AI514" s="264" t="s">
        <v>1078</v>
      </c>
      <c r="AJ514" s="264" t="s">
        <v>1077</v>
      </c>
      <c r="AK514" s="264" t="s">
        <v>1077</v>
      </c>
      <c r="AL514" s="264" t="s">
        <v>1077</v>
      </c>
      <c r="AM514" s="264" t="s">
        <v>1077</v>
      </c>
      <c r="AN514" s="264" t="s">
        <v>1077</v>
      </c>
      <c r="AO514" s="264" t="s">
        <v>1077</v>
      </c>
      <c r="AP514" s="264" t="s">
        <v>1077</v>
      </c>
      <c r="AQ514" s="265"/>
      <c r="AR514" s="265"/>
      <c r="AS514" s="266"/>
      <c r="AT514" s="267" t="s">
        <v>254</v>
      </c>
      <c r="AU514" s="257" t="s">
        <v>2557</v>
      </c>
      <c r="AV514" s="253"/>
      <c r="AW514" s="268"/>
      <c r="AX514" s="253" t="s">
        <v>5087</v>
      </c>
      <c r="AY514" s="253" t="s">
        <v>1080</v>
      </c>
      <c r="AZ514" s="269"/>
      <c r="BA514" s="261" t="s">
        <v>1082</v>
      </c>
      <c r="BB514" s="252" t="s">
        <v>5088</v>
      </c>
      <c r="BC514" s="270" t="s">
        <v>5089</v>
      </c>
      <c r="BD514" s="261" t="s">
        <v>1085</v>
      </c>
      <c r="BE514" s="260" t="s">
        <v>5090</v>
      </c>
      <c r="BF514" s="252" t="s">
        <v>4783</v>
      </c>
      <c r="BG514" s="252" t="s">
        <v>1128</v>
      </c>
      <c r="BH514" s="252" t="s">
        <v>1089</v>
      </c>
      <c r="BI514" s="252"/>
      <c r="BJ514" s="252" t="s">
        <v>1130</v>
      </c>
      <c r="BK514" s="254" t="s">
        <v>1131</v>
      </c>
      <c r="BL514" s="254" t="s">
        <v>1089</v>
      </c>
      <c r="BM514" s="254"/>
      <c r="BN514" s="271" t="s">
        <v>2194</v>
      </c>
      <c r="BO514" s="252"/>
      <c r="BP514" s="252"/>
      <c r="BQ514" s="270"/>
    </row>
    <row r="515" spans="1:69" s="272" customFormat="1" ht="104.4" hidden="1">
      <c r="A515" s="251" t="s">
        <v>1080</v>
      </c>
      <c r="B515" s="252" t="s">
        <v>869</v>
      </c>
      <c r="C515" s="253" t="s">
        <v>864</v>
      </c>
      <c r="D515" s="254" t="s">
        <v>870</v>
      </c>
      <c r="E515" s="254" t="s">
        <v>871</v>
      </c>
      <c r="F515" s="254" t="s">
        <v>5096</v>
      </c>
      <c r="G515" s="255" t="s">
        <v>5097</v>
      </c>
      <c r="H515" s="256" t="s">
        <v>5091</v>
      </c>
      <c r="I515" s="257" t="s">
        <v>5081</v>
      </c>
      <c r="J515" s="254" t="s">
        <v>5082</v>
      </c>
      <c r="K515" s="254" t="s">
        <v>5092</v>
      </c>
      <c r="L515" s="254" t="s">
        <v>5098</v>
      </c>
      <c r="M515" s="255" t="s">
        <v>5099</v>
      </c>
      <c r="N515" s="258" t="s">
        <v>1122</v>
      </c>
      <c r="O515" s="258"/>
      <c r="P515" s="255" t="s">
        <v>5100</v>
      </c>
      <c r="Q515" s="259" t="s">
        <v>225</v>
      </c>
      <c r="R515" s="252"/>
      <c r="S515" s="261" t="s">
        <v>1124</v>
      </c>
      <c r="T515" s="273"/>
      <c r="U515" s="263" t="s">
        <v>1078</v>
      </c>
      <c r="V515" s="264" t="s">
        <v>1078</v>
      </c>
      <c r="W515" s="264" t="s">
        <v>1077</v>
      </c>
      <c r="X515" s="264" t="s">
        <v>1078</v>
      </c>
      <c r="Y515" s="264" t="s">
        <v>1077</v>
      </c>
      <c r="Z515" s="264" t="s">
        <v>1078</v>
      </c>
      <c r="AA515" s="264" t="s">
        <v>1077</v>
      </c>
      <c r="AB515" s="264" t="s">
        <v>1078</v>
      </c>
      <c r="AC515" s="264" t="s">
        <v>1077</v>
      </c>
      <c r="AD515" s="264" t="s">
        <v>1078</v>
      </c>
      <c r="AE515" s="264" t="s">
        <v>1077</v>
      </c>
      <c r="AF515" s="264" t="s">
        <v>1078</v>
      </c>
      <c r="AG515" s="264" t="s">
        <v>1077</v>
      </c>
      <c r="AH515" s="264" t="s">
        <v>1078</v>
      </c>
      <c r="AI515" s="264" t="s">
        <v>1077</v>
      </c>
      <c r="AJ515" s="264" t="s">
        <v>1077</v>
      </c>
      <c r="AK515" s="264" t="s">
        <v>1077</v>
      </c>
      <c r="AL515" s="264" t="s">
        <v>1077</v>
      </c>
      <c r="AM515" s="264" t="s">
        <v>1077</v>
      </c>
      <c r="AN515" s="264" t="s">
        <v>1077</v>
      </c>
      <c r="AO515" s="264" t="s">
        <v>1077</v>
      </c>
      <c r="AP515" s="264" t="s">
        <v>1077</v>
      </c>
      <c r="AQ515" s="265"/>
      <c r="AR515" s="265"/>
      <c r="AS515" s="266"/>
      <c r="AT515" s="267" t="s">
        <v>254</v>
      </c>
      <c r="AU515" s="257" t="s">
        <v>2557</v>
      </c>
      <c r="AV515" s="253"/>
      <c r="AW515" s="268"/>
      <c r="AX515" s="253" t="s">
        <v>5087</v>
      </c>
      <c r="AY515" s="253" t="s">
        <v>1080</v>
      </c>
      <c r="AZ515" s="269"/>
      <c r="BA515" s="261" t="s">
        <v>1082</v>
      </c>
      <c r="BB515" s="252" t="s">
        <v>5101</v>
      </c>
      <c r="BC515" s="270" t="s">
        <v>5102</v>
      </c>
      <c r="BD515" s="261" t="s">
        <v>1085</v>
      </c>
      <c r="BE515" s="260" t="s">
        <v>5090</v>
      </c>
      <c r="BF515" s="252" t="s">
        <v>4783</v>
      </c>
      <c r="BG515" s="252" t="s">
        <v>1128</v>
      </c>
      <c r="BH515" s="252" t="s">
        <v>1089</v>
      </c>
      <c r="BI515" s="252"/>
      <c r="BJ515" s="252" t="s">
        <v>1130</v>
      </c>
      <c r="BK515" s="254" t="s">
        <v>1131</v>
      </c>
      <c r="BL515" s="254" t="s">
        <v>1089</v>
      </c>
      <c r="BM515" s="254"/>
      <c r="BN515" s="271" t="s">
        <v>2194</v>
      </c>
      <c r="BO515" s="252"/>
      <c r="BP515" s="252"/>
      <c r="BQ515" s="270"/>
    </row>
    <row r="516" spans="1:69" s="272" customFormat="1" ht="104.4" hidden="1">
      <c r="A516" s="251" t="s">
        <v>1080</v>
      </c>
      <c r="B516" s="252" t="s">
        <v>5103</v>
      </c>
      <c r="C516" s="253" t="s">
        <v>864</v>
      </c>
      <c r="D516" s="254" t="s">
        <v>870</v>
      </c>
      <c r="E516" s="254" t="s">
        <v>871</v>
      </c>
      <c r="F516" s="254" t="s">
        <v>5096</v>
      </c>
      <c r="G516" s="255" t="s">
        <v>5097</v>
      </c>
      <c r="H516" s="256" t="s">
        <v>5091</v>
      </c>
      <c r="I516" s="257" t="s">
        <v>5081</v>
      </c>
      <c r="J516" s="254" t="s">
        <v>5082</v>
      </c>
      <c r="K516" s="254" t="s">
        <v>5095</v>
      </c>
      <c r="L516" s="254" t="s">
        <v>5098</v>
      </c>
      <c r="M516" s="255" t="s">
        <v>5099</v>
      </c>
      <c r="N516" s="258"/>
      <c r="O516" s="258" t="s">
        <v>1166</v>
      </c>
      <c r="P516" s="255" t="s">
        <v>5100</v>
      </c>
      <c r="Q516" s="259" t="s">
        <v>895</v>
      </c>
      <c r="R516" s="252"/>
      <c r="S516" s="261" t="s">
        <v>225</v>
      </c>
      <c r="T516" s="273"/>
      <c r="U516" s="263" t="s">
        <v>1077</v>
      </c>
      <c r="V516" s="264" t="s">
        <v>1078</v>
      </c>
      <c r="W516" s="264" t="s">
        <v>1078</v>
      </c>
      <c r="X516" s="264" t="s">
        <v>1078</v>
      </c>
      <c r="Y516" s="264" t="s">
        <v>1078</v>
      </c>
      <c r="Z516" s="264" t="s">
        <v>1078</v>
      </c>
      <c r="AA516" s="264" t="s">
        <v>1078</v>
      </c>
      <c r="AB516" s="264" t="s">
        <v>1078</v>
      </c>
      <c r="AC516" s="264" t="s">
        <v>1078</v>
      </c>
      <c r="AD516" s="264" t="s">
        <v>1078</v>
      </c>
      <c r="AE516" s="264" t="s">
        <v>1078</v>
      </c>
      <c r="AF516" s="264" t="s">
        <v>1078</v>
      </c>
      <c r="AG516" s="264" t="s">
        <v>1078</v>
      </c>
      <c r="AH516" s="264" t="s">
        <v>1078</v>
      </c>
      <c r="AI516" s="264" t="s">
        <v>1078</v>
      </c>
      <c r="AJ516" s="264" t="s">
        <v>1077</v>
      </c>
      <c r="AK516" s="264" t="s">
        <v>1077</v>
      </c>
      <c r="AL516" s="264" t="s">
        <v>1077</v>
      </c>
      <c r="AM516" s="264" t="s">
        <v>1077</v>
      </c>
      <c r="AN516" s="264" t="s">
        <v>1077</v>
      </c>
      <c r="AO516" s="264" t="s">
        <v>1077</v>
      </c>
      <c r="AP516" s="264" t="s">
        <v>1077</v>
      </c>
      <c r="AQ516" s="265"/>
      <c r="AR516" s="265"/>
      <c r="AS516" s="266"/>
      <c r="AT516" s="267" t="s">
        <v>254</v>
      </c>
      <c r="AU516" s="257" t="s">
        <v>2557</v>
      </c>
      <c r="AV516" s="253"/>
      <c r="AW516" s="268"/>
      <c r="AX516" s="253" t="s">
        <v>5087</v>
      </c>
      <c r="AY516" s="253" t="s">
        <v>1080</v>
      </c>
      <c r="AZ516" s="269"/>
      <c r="BA516" s="261" t="s">
        <v>1082</v>
      </c>
      <c r="BB516" s="252" t="s">
        <v>5101</v>
      </c>
      <c r="BC516" s="270" t="s">
        <v>5102</v>
      </c>
      <c r="BD516" s="261" t="s">
        <v>1085</v>
      </c>
      <c r="BE516" s="260" t="s">
        <v>5090</v>
      </c>
      <c r="BF516" s="252" t="s">
        <v>4783</v>
      </c>
      <c r="BG516" s="252" t="s">
        <v>1128</v>
      </c>
      <c r="BH516" s="252" t="s">
        <v>1089</v>
      </c>
      <c r="BI516" s="252"/>
      <c r="BJ516" s="252" t="s">
        <v>1130</v>
      </c>
      <c r="BK516" s="254" t="s">
        <v>1131</v>
      </c>
      <c r="BL516" s="254" t="s">
        <v>1089</v>
      </c>
      <c r="BM516" s="254"/>
      <c r="BN516" s="271" t="s">
        <v>2194</v>
      </c>
      <c r="BO516" s="252"/>
      <c r="BP516" s="252"/>
      <c r="BQ516" s="270"/>
    </row>
    <row r="517" spans="1:69" s="272" customFormat="1" ht="104.4" hidden="1">
      <c r="A517" s="251" t="s">
        <v>1080</v>
      </c>
      <c r="B517" s="252" t="s">
        <v>5104</v>
      </c>
      <c r="C517" s="253" t="s">
        <v>864</v>
      </c>
      <c r="D517" s="254" t="s">
        <v>5105</v>
      </c>
      <c r="E517" s="254" t="s">
        <v>5106</v>
      </c>
      <c r="F517" s="254" t="s">
        <v>5107</v>
      </c>
      <c r="G517" s="255" t="s">
        <v>5108</v>
      </c>
      <c r="H517" s="256" t="s">
        <v>5109</v>
      </c>
      <c r="I517" s="257" t="s">
        <v>5081</v>
      </c>
      <c r="J517" s="254" t="s">
        <v>5082</v>
      </c>
      <c r="K517" s="254" t="s">
        <v>5110</v>
      </c>
      <c r="L517" s="254" t="s">
        <v>5111</v>
      </c>
      <c r="M517" s="255" t="s">
        <v>5112</v>
      </c>
      <c r="N517" s="258"/>
      <c r="O517" s="258" t="s">
        <v>1166</v>
      </c>
      <c r="P517" s="255" t="s">
        <v>5113</v>
      </c>
      <c r="Q517" s="259" t="s">
        <v>895</v>
      </c>
      <c r="R517" s="252"/>
      <c r="S517" s="261" t="s">
        <v>225</v>
      </c>
      <c r="T517" s="273"/>
      <c r="U517" s="263" t="s">
        <v>1077</v>
      </c>
      <c r="V517" s="264" t="s">
        <v>1077</v>
      </c>
      <c r="W517" s="264" t="s">
        <v>1077</v>
      </c>
      <c r="X517" s="264" t="s">
        <v>1077</v>
      </c>
      <c r="Y517" s="264" t="s">
        <v>1077</v>
      </c>
      <c r="Z517" s="264" t="s">
        <v>1077</v>
      </c>
      <c r="AA517" s="264" t="s">
        <v>1077</v>
      </c>
      <c r="AB517" s="264" t="s">
        <v>1077</v>
      </c>
      <c r="AC517" s="264" t="s">
        <v>1077</v>
      </c>
      <c r="AD517" s="264" t="s">
        <v>1077</v>
      </c>
      <c r="AE517" s="264" t="s">
        <v>1077</v>
      </c>
      <c r="AF517" s="264" t="s">
        <v>1077</v>
      </c>
      <c r="AG517" s="264" t="s">
        <v>1077</v>
      </c>
      <c r="AH517" s="264" t="s">
        <v>1077</v>
      </c>
      <c r="AI517" s="264" t="s">
        <v>1077</v>
      </c>
      <c r="AJ517" s="264" t="s">
        <v>1077</v>
      </c>
      <c r="AK517" s="264" t="s">
        <v>1077</v>
      </c>
      <c r="AL517" s="264" t="s">
        <v>1077</v>
      </c>
      <c r="AM517" s="264" t="s">
        <v>1077</v>
      </c>
      <c r="AN517" s="264" t="s">
        <v>1077</v>
      </c>
      <c r="AO517" s="264" t="s">
        <v>1077</v>
      </c>
      <c r="AP517" s="264" t="s">
        <v>1078</v>
      </c>
      <c r="AQ517" s="265" t="s">
        <v>1195</v>
      </c>
      <c r="AR517" s="265" t="s">
        <v>1334</v>
      </c>
      <c r="AS517" s="266" t="s">
        <v>1147</v>
      </c>
      <c r="AT517" s="267" t="s">
        <v>254</v>
      </c>
      <c r="AU517" s="257" t="s">
        <v>2557</v>
      </c>
      <c r="AV517" s="253"/>
      <c r="AW517" s="268"/>
      <c r="AX517" s="253" t="s">
        <v>5087</v>
      </c>
      <c r="AY517" s="253" t="s">
        <v>1080</v>
      </c>
      <c r="AZ517" s="269"/>
      <c r="BA517" s="261" t="s">
        <v>1082</v>
      </c>
      <c r="BB517" s="252" t="s">
        <v>5108</v>
      </c>
      <c r="BC517" s="270" t="s">
        <v>5114</v>
      </c>
      <c r="BD517" s="261" t="s">
        <v>1085</v>
      </c>
      <c r="BE517" s="260" t="s">
        <v>5090</v>
      </c>
      <c r="BF517" s="252" t="s">
        <v>4783</v>
      </c>
      <c r="BG517" s="252" t="s">
        <v>1128</v>
      </c>
      <c r="BH517" s="252" t="s">
        <v>1089</v>
      </c>
      <c r="BI517" s="252"/>
      <c r="BJ517" s="252" t="s">
        <v>1130</v>
      </c>
      <c r="BK517" s="254" t="s">
        <v>1131</v>
      </c>
      <c r="BL517" s="254" t="s">
        <v>1089</v>
      </c>
      <c r="BM517" s="254"/>
      <c r="BN517" s="271" t="s">
        <v>2194</v>
      </c>
      <c r="BO517" s="252"/>
      <c r="BP517" s="252"/>
      <c r="BQ517" s="270"/>
    </row>
    <row r="518" spans="1:69" s="272" customFormat="1" ht="87">
      <c r="A518" s="251" t="s">
        <v>1080</v>
      </c>
      <c r="B518" s="252" t="s">
        <v>872</v>
      </c>
      <c r="C518" s="253" t="s">
        <v>864</v>
      </c>
      <c r="D518" s="254" t="s">
        <v>870</v>
      </c>
      <c r="E518" s="254" t="s">
        <v>873</v>
      </c>
      <c r="F518" s="254" t="s">
        <v>5115</v>
      </c>
      <c r="G518" s="255" t="s">
        <v>5116</v>
      </c>
      <c r="H518" s="256" t="s">
        <v>5117</v>
      </c>
      <c r="I518" s="257" t="s">
        <v>5081</v>
      </c>
      <c r="J518" s="254" t="s">
        <v>5082</v>
      </c>
      <c r="K518" s="254" t="s">
        <v>5118</v>
      </c>
      <c r="L518" s="254" t="s">
        <v>5119</v>
      </c>
      <c r="M518" s="255" t="s">
        <v>5120</v>
      </c>
      <c r="N518" s="258" t="s">
        <v>1122</v>
      </c>
      <c r="O518" s="258" t="s">
        <v>1166</v>
      </c>
      <c r="P518" s="255"/>
      <c r="Q518" s="259" t="s">
        <v>225</v>
      </c>
      <c r="R518" s="260" t="s">
        <v>5121</v>
      </c>
      <c r="S518" s="261" t="s">
        <v>225</v>
      </c>
      <c r="T518" s="262" t="s">
        <v>5121</v>
      </c>
      <c r="U518" s="263" t="s">
        <v>1078</v>
      </c>
      <c r="V518" s="264" t="s">
        <v>1078</v>
      </c>
      <c r="W518" s="264" t="s">
        <v>1078</v>
      </c>
      <c r="X518" s="264" t="s">
        <v>1078</v>
      </c>
      <c r="Y518" s="264" t="s">
        <v>1078</v>
      </c>
      <c r="Z518" s="264" t="s">
        <v>1078</v>
      </c>
      <c r="AA518" s="264" t="s">
        <v>1078</v>
      </c>
      <c r="AB518" s="264" t="s">
        <v>1078</v>
      </c>
      <c r="AC518" s="264" t="s">
        <v>1078</v>
      </c>
      <c r="AD518" s="264" t="s">
        <v>1078</v>
      </c>
      <c r="AE518" s="264" t="s">
        <v>1078</v>
      </c>
      <c r="AF518" s="264" t="s">
        <v>1078</v>
      </c>
      <c r="AG518" s="264" t="s">
        <v>1078</v>
      </c>
      <c r="AH518" s="264" t="s">
        <v>1078</v>
      </c>
      <c r="AI518" s="264" t="s">
        <v>1078</v>
      </c>
      <c r="AJ518" s="264" t="s">
        <v>1078</v>
      </c>
      <c r="AK518" s="264" t="s">
        <v>1194</v>
      </c>
      <c r="AL518" s="264" t="s">
        <v>1194</v>
      </c>
      <c r="AM518" s="264" t="s">
        <v>1194</v>
      </c>
      <c r="AN518" s="264" t="s">
        <v>1194</v>
      </c>
      <c r="AO518" s="264" t="s">
        <v>1078</v>
      </c>
      <c r="AP518" s="264" t="s">
        <v>1078</v>
      </c>
      <c r="AQ518" s="265"/>
      <c r="AR518" s="265"/>
      <c r="AS518" s="266" t="s">
        <v>5122</v>
      </c>
      <c r="AT518" s="267" t="s">
        <v>287</v>
      </c>
      <c r="AU518" s="257" t="s">
        <v>3387</v>
      </c>
      <c r="AV518" s="253" t="s">
        <v>1080</v>
      </c>
      <c r="AW518" s="268" t="s">
        <v>5123</v>
      </c>
      <c r="AX518" s="253" t="s">
        <v>3387</v>
      </c>
      <c r="AY518" s="253" t="s">
        <v>1080</v>
      </c>
      <c r="AZ518" s="269" t="s">
        <v>5124</v>
      </c>
      <c r="BA518" s="261" t="s">
        <v>1082</v>
      </c>
      <c r="BB518" s="252" t="s">
        <v>5125</v>
      </c>
      <c r="BC518" s="270" t="s">
        <v>5126</v>
      </c>
      <c r="BD518" s="261" t="s">
        <v>1085</v>
      </c>
      <c r="BE518" s="260" t="s">
        <v>5090</v>
      </c>
      <c r="BF518" s="252" t="s">
        <v>4783</v>
      </c>
      <c r="BG518" s="252" t="s">
        <v>1088</v>
      </c>
      <c r="BH518" s="252" t="s">
        <v>1089</v>
      </c>
      <c r="BI518" s="252"/>
      <c r="BJ518" s="252"/>
      <c r="BK518" s="254"/>
      <c r="BL518" s="254"/>
      <c r="BM518" s="254"/>
      <c r="BN518" s="271" t="s">
        <v>1107</v>
      </c>
      <c r="BO518" s="252"/>
      <c r="BP518" s="252"/>
      <c r="BQ518" s="270"/>
    </row>
    <row r="519" spans="1:69" s="272" customFormat="1" ht="191.4" hidden="1">
      <c r="A519" s="251" t="s">
        <v>1080</v>
      </c>
      <c r="B519" s="252" t="s">
        <v>5127</v>
      </c>
      <c r="C519" s="253" t="s">
        <v>875</v>
      </c>
      <c r="D519" s="254" t="s">
        <v>5128</v>
      </c>
      <c r="E519" s="254" t="s">
        <v>5129</v>
      </c>
      <c r="F519" s="254" t="s">
        <v>1633</v>
      </c>
      <c r="G519" s="255" t="s">
        <v>5130</v>
      </c>
      <c r="H519" s="256" t="s">
        <v>5131</v>
      </c>
      <c r="I519" s="257" t="s">
        <v>5132</v>
      </c>
      <c r="J519" s="254" t="s">
        <v>5133</v>
      </c>
      <c r="K519" s="254" t="s">
        <v>5134</v>
      </c>
      <c r="L519" s="254" t="s">
        <v>3724</v>
      </c>
      <c r="M519" s="255" t="s">
        <v>5135</v>
      </c>
      <c r="N519" s="258" t="s">
        <v>1122</v>
      </c>
      <c r="O519" s="258" t="s">
        <v>1166</v>
      </c>
      <c r="P519" s="255" t="s">
        <v>5136</v>
      </c>
      <c r="Q519" s="259" t="s">
        <v>225</v>
      </c>
      <c r="R519" s="260" t="s">
        <v>5137</v>
      </c>
      <c r="S519" s="261" t="s">
        <v>1124</v>
      </c>
      <c r="T519" s="273"/>
      <c r="U519" s="263" t="s">
        <v>1077</v>
      </c>
      <c r="V519" s="264" t="s">
        <v>1077</v>
      </c>
      <c r="W519" s="264" t="s">
        <v>1077</v>
      </c>
      <c r="X519" s="264" t="s">
        <v>1077</v>
      </c>
      <c r="Y519" s="264" t="s">
        <v>1077</v>
      </c>
      <c r="Z519" s="264" t="s">
        <v>1077</v>
      </c>
      <c r="AA519" s="264" t="s">
        <v>1077</v>
      </c>
      <c r="AB519" s="264" t="s">
        <v>1077</v>
      </c>
      <c r="AC519" s="264" t="s">
        <v>1077</v>
      </c>
      <c r="AD519" s="264" t="s">
        <v>1077</v>
      </c>
      <c r="AE519" s="264" t="s">
        <v>1077</v>
      </c>
      <c r="AF519" s="264" t="s">
        <v>1077</v>
      </c>
      <c r="AG519" s="264" t="s">
        <v>1077</v>
      </c>
      <c r="AH519" s="264" t="s">
        <v>1077</v>
      </c>
      <c r="AI519" s="264" t="s">
        <v>1077</v>
      </c>
      <c r="AJ519" s="264" t="s">
        <v>1077</v>
      </c>
      <c r="AK519" s="264" t="s">
        <v>1077</v>
      </c>
      <c r="AL519" s="264" t="s">
        <v>1077</v>
      </c>
      <c r="AM519" s="264" t="s">
        <v>1078</v>
      </c>
      <c r="AN519" s="264" t="s">
        <v>1078</v>
      </c>
      <c r="AO519" s="264" t="s">
        <v>1077</v>
      </c>
      <c r="AP519" s="264" t="s">
        <v>1077</v>
      </c>
      <c r="AQ519" s="265"/>
      <c r="AR519" s="265"/>
      <c r="AS519" s="266"/>
      <c r="AT519" s="267" t="s">
        <v>254</v>
      </c>
      <c r="AU519" s="257" t="s">
        <v>1633</v>
      </c>
      <c r="AV519" s="253" t="s">
        <v>1080</v>
      </c>
      <c r="AW519" s="268"/>
      <c r="AX519" s="253" t="s">
        <v>5138</v>
      </c>
      <c r="AY519" s="253" t="s">
        <v>1080</v>
      </c>
      <c r="AZ519" s="269"/>
      <c r="BA519" s="261" t="s">
        <v>1082</v>
      </c>
      <c r="BB519" s="252" t="s">
        <v>5139</v>
      </c>
      <c r="BC519" s="270" t="s">
        <v>5140</v>
      </c>
      <c r="BD519" s="261" t="s">
        <v>1085</v>
      </c>
      <c r="BE519" s="260" t="s">
        <v>5141</v>
      </c>
      <c r="BF519" s="252" t="s">
        <v>5142</v>
      </c>
      <c r="BG519" s="252" t="s">
        <v>1128</v>
      </c>
      <c r="BH519" s="252" t="s">
        <v>1089</v>
      </c>
      <c r="BI519" s="252" t="s">
        <v>1633</v>
      </c>
      <c r="BJ519" s="252"/>
      <c r="BK519" s="254"/>
      <c r="BL519" s="254" t="s">
        <v>1089</v>
      </c>
      <c r="BM519" s="254"/>
      <c r="BN519" s="271" t="s">
        <v>1128</v>
      </c>
      <c r="BO519" s="252" t="s">
        <v>5143</v>
      </c>
      <c r="BP519" s="252" t="s">
        <v>5144</v>
      </c>
      <c r="BQ519" s="270" t="s">
        <v>5145</v>
      </c>
    </row>
    <row r="520" spans="1:69" s="272" customFormat="1" ht="191.4" hidden="1">
      <c r="A520" s="251" t="s">
        <v>1080</v>
      </c>
      <c r="B520" s="252" t="s">
        <v>5146</v>
      </c>
      <c r="C520" s="253" t="s">
        <v>875</v>
      </c>
      <c r="D520" s="254" t="s">
        <v>5128</v>
      </c>
      <c r="E520" s="254" t="s">
        <v>5129</v>
      </c>
      <c r="F520" s="254" t="s">
        <v>1633</v>
      </c>
      <c r="G520" s="255" t="s">
        <v>5147</v>
      </c>
      <c r="H520" s="256" t="s">
        <v>5131</v>
      </c>
      <c r="I520" s="257" t="s">
        <v>5132</v>
      </c>
      <c r="J520" s="254" t="s">
        <v>5133</v>
      </c>
      <c r="K520" s="254" t="s">
        <v>5134</v>
      </c>
      <c r="L520" s="254" t="s">
        <v>3724</v>
      </c>
      <c r="M520" s="255" t="s">
        <v>5148</v>
      </c>
      <c r="N520" s="258" t="s">
        <v>1122</v>
      </c>
      <c r="O520" s="258" t="s">
        <v>1166</v>
      </c>
      <c r="P520" s="255" t="s">
        <v>5136</v>
      </c>
      <c r="Q520" s="259" t="s">
        <v>225</v>
      </c>
      <c r="R520" s="260" t="s">
        <v>5149</v>
      </c>
      <c r="S520" s="261" t="s">
        <v>1124</v>
      </c>
      <c r="T520" s="273"/>
      <c r="U520" s="263" t="s">
        <v>1077</v>
      </c>
      <c r="V520" s="264" t="s">
        <v>1077</v>
      </c>
      <c r="W520" s="264" t="s">
        <v>1077</v>
      </c>
      <c r="X520" s="264" t="s">
        <v>1077</v>
      </c>
      <c r="Y520" s="264" t="s">
        <v>1077</v>
      </c>
      <c r="Z520" s="264" t="s">
        <v>1077</v>
      </c>
      <c r="AA520" s="264" t="s">
        <v>1077</v>
      </c>
      <c r="AB520" s="264" t="s">
        <v>1077</v>
      </c>
      <c r="AC520" s="264" t="s">
        <v>1077</v>
      </c>
      <c r="AD520" s="264" t="s">
        <v>1077</v>
      </c>
      <c r="AE520" s="264" t="s">
        <v>1077</v>
      </c>
      <c r="AF520" s="264" t="s">
        <v>1077</v>
      </c>
      <c r="AG520" s="264" t="s">
        <v>1077</v>
      </c>
      <c r="AH520" s="264" t="s">
        <v>1077</v>
      </c>
      <c r="AI520" s="264" t="s">
        <v>1077</v>
      </c>
      <c r="AJ520" s="264" t="s">
        <v>1077</v>
      </c>
      <c r="AK520" s="264" t="s">
        <v>1077</v>
      </c>
      <c r="AL520" s="264" t="s">
        <v>1077</v>
      </c>
      <c r="AM520" s="264" t="s">
        <v>1078</v>
      </c>
      <c r="AN520" s="264" t="s">
        <v>1078</v>
      </c>
      <c r="AO520" s="264" t="s">
        <v>1077</v>
      </c>
      <c r="AP520" s="264" t="s">
        <v>1077</v>
      </c>
      <c r="AQ520" s="265"/>
      <c r="AR520" s="265"/>
      <c r="AS520" s="266"/>
      <c r="AT520" s="267" t="s">
        <v>254</v>
      </c>
      <c r="AU520" s="257" t="s">
        <v>1633</v>
      </c>
      <c r="AV520" s="253" t="s">
        <v>1080</v>
      </c>
      <c r="AW520" s="268"/>
      <c r="AX520" s="253" t="s">
        <v>5150</v>
      </c>
      <c r="AY520" s="253" t="s">
        <v>1080</v>
      </c>
      <c r="AZ520" s="269"/>
      <c r="BA520" s="261" t="s">
        <v>1082</v>
      </c>
      <c r="BB520" s="252" t="s">
        <v>5151</v>
      </c>
      <c r="BC520" s="270" t="s">
        <v>5152</v>
      </c>
      <c r="BD520" s="261" t="s">
        <v>1085</v>
      </c>
      <c r="BE520" s="260" t="s">
        <v>5141</v>
      </c>
      <c r="BF520" s="252" t="s">
        <v>5142</v>
      </c>
      <c r="BG520" s="252" t="s">
        <v>1128</v>
      </c>
      <c r="BH520" s="252" t="s">
        <v>1089</v>
      </c>
      <c r="BI520" s="252" t="s">
        <v>1633</v>
      </c>
      <c r="BJ520" s="252"/>
      <c r="BK520" s="254"/>
      <c r="BL520" s="254" t="s">
        <v>1089</v>
      </c>
      <c r="BM520" s="254"/>
      <c r="BN520" s="271" t="s">
        <v>1128</v>
      </c>
      <c r="BO520" s="252" t="s">
        <v>5143</v>
      </c>
      <c r="BP520" s="252" t="s">
        <v>5144</v>
      </c>
      <c r="BQ520" s="270" t="s">
        <v>5145</v>
      </c>
    </row>
    <row r="521" spans="1:69" s="272" customFormat="1" ht="208.8">
      <c r="A521" s="251" t="s">
        <v>1080</v>
      </c>
      <c r="B521" s="252" t="s">
        <v>874</v>
      </c>
      <c r="C521" s="253" t="s">
        <v>875</v>
      </c>
      <c r="D521" s="254" t="s">
        <v>300</v>
      </c>
      <c r="E521" s="254" t="s">
        <v>876</v>
      </c>
      <c r="F521" s="254"/>
      <c r="G521" s="255" t="s">
        <v>5153</v>
      </c>
      <c r="H521" s="256" t="s">
        <v>5154</v>
      </c>
      <c r="I521" s="257" t="s">
        <v>5132</v>
      </c>
      <c r="J521" s="254" t="s">
        <v>2762</v>
      </c>
      <c r="K521" s="254" t="s">
        <v>5155</v>
      </c>
      <c r="L521" s="254"/>
      <c r="M521" s="255" t="s">
        <v>5156</v>
      </c>
      <c r="N521" s="258" t="s">
        <v>1074</v>
      </c>
      <c r="O521" s="258" t="s">
        <v>1075</v>
      </c>
      <c r="P521" s="255"/>
      <c r="Q521" s="259" t="s">
        <v>225</v>
      </c>
      <c r="R521" s="260" t="s">
        <v>5157</v>
      </c>
      <c r="S521" s="261" t="s">
        <v>225</v>
      </c>
      <c r="T521" s="273" t="s">
        <v>5158</v>
      </c>
      <c r="U521" s="263" t="s">
        <v>1078</v>
      </c>
      <c r="V521" s="264" t="s">
        <v>1078</v>
      </c>
      <c r="W521" s="264" t="s">
        <v>1078</v>
      </c>
      <c r="X521" s="264" t="s">
        <v>1078</v>
      </c>
      <c r="Y521" s="264" t="s">
        <v>1078</v>
      </c>
      <c r="Z521" s="264" t="s">
        <v>1078</v>
      </c>
      <c r="AA521" s="264" t="s">
        <v>1078</v>
      </c>
      <c r="AB521" s="264" t="s">
        <v>1078</v>
      </c>
      <c r="AC521" s="264" t="s">
        <v>1078</v>
      </c>
      <c r="AD521" s="264" t="s">
        <v>1078</v>
      </c>
      <c r="AE521" s="264" t="s">
        <v>1078</v>
      </c>
      <c r="AF521" s="264" t="s">
        <v>1078</v>
      </c>
      <c r="AG521" s="264" t="s">
        <v>1078</v>
      </c>
      <c r="AH521" s="264" t="s">
        <v>1078</v>
      </c>
      <c r="AI521" s="264" t="s">
        <v>1078</v>
      </c>
      <c r="AJ521" s="264" t="s">
        <v>1077</v>
      </c>
      <c r="AK521" s="264" t="s">
        <v>1077</v>
      </c>
      <c r="AL521" s="264" t="s">
        <v>1077</v>
      </c>
      <c r="AM521" s="264" t="s">
        <v>1077</v>
      </c>
      <c r="AN521" s="264" t="s">
        <v>1077</v>
      </c>
      <c r="AO521" s="264" t="s">
        <v>1077</v>
      </c>
      <c r="AP521" s="264" t="s">
        <v>1077</v>
      </c>
      <c r="AQ521" s="265"/>
      <c r="AR521" s="265"/>
      <c r="AS521" s="266"/>
      <c r="AT521" s="267" t="s">
        <v>287</v>
      </c>
      <c r="AU521" s="257" t="s">
        <v>5159</v>
      </c>
      <c r="AV521" s="253" t="s">
        <v>1080</v>
      </c>
      <c r="AW521" s="268"/>
      <c r="AX521" s="253" t="s">
        <v>5159</v>
      </c>
      <c r="AY521" s="253" t="s">
        <v>1080</v>
      </c>
      <c r="AZ521" s="269"/>
      <c r="BA521" s="261" t="s">
        <v>1082</v>
      </c>
      <c r="BB521" s="252" t="s">
        <v>5160</v>
      </c>
      <c r="BC521" s="270" t="s">
        <v>5161</v>
      </c>
      <c r="BD521" s="261" t="s">
        <v>1126</v>
      </c>
      <c r="BE521" s="260" t="s">
        <v>5162</v>
      </c>
      <c r="BF521" s="252"/>
      <c r="BG521" s="252" t="s">
        <v>1128</v>
      </c>
      <c r="BH521" s="252" t="s">
        <v>1082</v>
      </c>
      <c r="BI521" s="252" t="s">
        <v>5163</v>
      </c>
      <c r="BJ521" s="252" t="s">
        <v>1130</v>
      </c>
      <c r="BK521" s="254" t="s">
        <v>1131</v>
      </c>
      <c r="BL521" s="254" t="s">
        <v>1154</v>
      </c>
      <c r="BM521" s="254"/>
      <c r="BN521" s="271" t="s">
        <v>5164</v>
      </c>
      <c r="BO521" s="252"/>
      <c r="BP521" s="252"/>
      <c r="BQ521" s="270"/>
    </row>
    <row r="522" spans="1:69" s="272" customFormat="1" ht="139.19999999999999">
      <c r="A522" s="251" t="s">
        <v>1080</v>
      </c>
      <c r="B522" s="252" t="s">
        <v>5165</v>
      </c>
      <c r="C522" s="253" t="s">
        <v>875</v>
      </c>
      <c r="D522" s="254" t="s">
        <v>300</v>
      </c>
      <c r="E522" s="254" t="s">
        <v>878</v>
      </c>
      <c r="F522" s="254"/>
      <c r="G522" s="255"/>
      <c r="H522" s="256" t="s">
        <v>5154</v>
      </c>
      <c r="I522" s="257" t="s">
        <v>5132</v>
      </c>
      <c r="J522" s="254" t="s">
        <v>2762</v>
      </c>
      <c r="K522" s="254" t="s">
        <v>5166</v>
      </c>
      <c r="L522" s="254"/>
      <c r="M522" s="255"/>
      <c r="N522" s="258" t="s">
        <v>1074</v>
      </c>
      <c r="O522" s="258" t="s">
        <v>1075</v>
      </c>
      <c r="P522" s="255"/>
      <c r="Q522" s="259" t="s">
        <v>230</v>
      </c>
      <c r="R522" s="260" t="s">
        <v>5157</v>
      </c>
      <c r="S522" s="261" t="s">
        <v>230</v>
      </c>
      <c r="T522" s="262" t="s">
        <v>5157</v>
      </c>
      <c r="U522" s="263" t="s">
        <v>1078</v>
      </c>
      <c r="V522" s="264" t="s">
        <v>1078</v>
      </c>
      <c r="W522" s="264" t="s">
        <v>1078</v>
      </c>
      <c r="X522" s="264" t="s">
        <v>1078</v>
      </c>
      <c r="Y522" s="264" t="s">
        <v>1078</v>
      </c>
      <c r="Z522" s="264" t="s">
        <v>1078</v>
      </c>
      <c r="AA522" s="264" t="s">
        <v>1078</v>
      </c>
      <c r="AB522" s="264" t="s">
        <v>1078</v>
      </c>
      <c r="AC522" s="264" t="s">
        <v>1078</v>
      </c>
      <c r="AD522" s="264" t="s">
        <v>1078</v>
      </c>
      <c r="AE522" s="264" t="s">
        <v>1078</v>
      </c>
      <c r="AF522" s="264" t="s">
        <v>1078</v>
      </c>
      <c r="AG522" s="264" t="s">
        <v>1078</v>
      </c>
      <c r="AH522" s="264" t="s">
        <v>1078</v>
      </c>
      <c r="AI522" s="264" t="s">
        <v>1078</v>
      </c>
      <c r="AJ522" s="264" t="s">
        <v>1077</v>
      </c>
      <c r="AK522" s="264" t="s">
        <v>1077</v>
      </c>
      <c r="AL522" s="264" t="s">
        <v>1077</v>
      </c>
      <c r="AM522" s="264" t="s">
        <v>1077</v>
      </c>
      <c r="AN522" s="264" t="s">
        <v>1077</v>
      </c>
      <c r="AO522" s="264" t="s">
        <v>1077</v>
      </c>
      <c r="AP522" s="264" t="s">
        <v>1077</v>
      </c>
      <c r="AQ522" s="265"/>
      <c r="AR522" s="265"/>
      <c r="AS522" s="266"/>
      <c r="AT522" s="267" t="s">
        <v>222</v>
      </c>
      <c r="AU522" s="257" t="s">
        <v>1079</v>
      </c>
      <c r="AV522" s="253" t="s">
        <v>1089</v>
      </c>
      <c r="AW522" s="268"/>
      <c r="AX522" s="253" t="s">
        <v>2345</v>
      </c>
      <c r="AY522" s="253" t="s">
        <v>1089</v>
      </c>
      <c r="AZ522" s="269"/>
      <c r="BA522" s="261" t="s">
        <v>1082</v>
      </c>
      <c r="BB522" s="252" t="s">
        <v>5167</v>
      </c>
      <c r="BC522" s="270" t="s">
        <v>5168</v>
      </c>
      <c r="BD522" s="261" t="s">
        <v>1975</v>
      </c>
      <c r="BE522" s="252" t="s">
        <v>5169</v>
      </c>
      <c r="BF522" s="252"/>
      <c r="BG522" s="252" t="s">
        <v>1128</v>
      </c>
      <c r="BH522" s="252" t="s">
        <v>1154</v>
      </c>
      <c r="BI522" s="252" t="s">
        <v>5170</v>
      </c>
      <c r="BJ522" s="252" t="s">
        <v>1215</v>
      </c>
      <c r="BK522" s="254" t="s">
        <v>1131</v>
      </c>
      <c r="BL522" s="254" t="s">
        <v>1089</v>
      </c>
      <c r="BM522" s="254"/>
      <c r="BN522" s="271" t="s">
        <v>1079</v>
      </c>
      <c r="BO522" s="252"/>
      <c r="BP522" s="252"/>
      <c r="BQ522" s="270"/>
    </row>
    <row r="523" spans="1:69" s="272" customFormat="1" ht="243.6" hidden="1">
      <c r="A523" s="251" t="s">
        <v>1080</v>
      </c>
      <c r="B523" s="252" t="s">
        <v>5171</v>
      </c>
      <c r="C523" s="253" t="s">
        <v>875</v>
      </c>
      <c r="D523" s="254" t="s">
        <v>5172</v>
      </c>
      <c r="E523" s="254" t="s">
        <v>5173</v>
      </c>
      <c r="F523" s="254"/>
      <c r="G523" s="255"/>
      <c r="H523" s="256" t="s">
        <v>5154</v>
      </c>
      <c r="I523" s="257" t="s">
        <v>5132</v>
      </c>
      <c r="J523" s="254" t="s">
        <v>2762</v>
      </c>
      <c r="K523" s="254" t="s">
        <v>5174</v>
      </c>
      <c r="L523" s="254"/>
      <c r="M523" s="255"/>
      <c r="N523" s="258" t="s">
        <v>1074</v>
      </c>
      <c r="O523" s="258" t="s">
        <v>1075</v>
      </c>
      <c r="P523" s="255"/>
      <c r="Q523" s="259" t="s">
        <v>230</v>
      </c>
      <c r="R523" s="260" t="s">
        <v>5157</v>
      </c>
      <c r="S523" s="261" t="s">
        <v>230</v>
      </c>
      <c r="T523" s="262" t="s">
        <v>5157</v>
      </c>
      <c r="U523" s="263" t="s">
        <v>1077</v>
      </c>
      <c r="V523" s="264" t="s">
        <v>1078</v>
      </c>
      <c r="W523" s="264" t="s">
        <v>1078</v>
      </c>
      <c r="X523" s="264" t="s">
        <v>1078</v>
      </c>
      <c r="Y523" s="264" t="s">
        <v>1078</v>
      </c>
      <c r="Z523" s="264" t="s">
        <v>1078</v>
      </c>
      <c r="AA523" s="264" t="s">
        <v>1078</v>
      </c>
      <c r="AB523" s="264" t="s">
        <v>1078</v>
      </c>
      <c r="AC523" s="264" t="s">
        <v>1078</v>
      </c>
      <c r="AD523" s="264" t="s">
        <v>1078</v>
      </c>
      <c r="AE523" s="264" t="s">
        <v>1078</v>
      </c>
      <c r="AF523" s="264" t="s">
        <v>1078</v>
      </c>
      <c r="AG523" s="264" t="s">
        <v>1078</v>
      </c>
      <c r="AH523" s="264" t="s">
        <v>1078</v>
      </c>
      <c r="AI523" s="264" t="s">
        <v>1078</v>
      </c>
      <c r="AJ523" s="264" t="s">
        <v>1077</v>
      </c>
      <c r="AK523" s="264" t="s">
        <v>1077</v>
      </c>
      <c r="AL523" s="264" t="s">
        <v>1077</v>
      </c>
      <c r="AM523" s="264" t="s">
        <v>1077</v>
      </c>
      <c r="AN523" s="264" t="s">
        <v>1077</v>
      </c>
      <c r="AO523" s="264" t="s">
        <v>1077</v>
      </c>
      <c r="AP523" s="264" t="s">
        <v>1077</v>
      </c>
      <c r="AQ523" s="265"/>
      <c r="AR523" s="265"/>
      <c r="AS523" s="266"/>
      <c r="AT523" s="267" t="s">
        <v>287</v>
      </c>
      <c r="AU523" s="257" t="s">
        <v>2345</v>
      </c>
      <c r="AV523" s="253" t="s">
        <v>1089</v>
      </c>
      <c r="AW523" s="268"/>
      <c r="AX523" s="253" t="s">
        <v>2345</v>
      </c>
      <c r="AY523" s="253" t="s">
        <v>1089</v>
      </c>
      <c r="AZ523" s="269"/>
      <c r="BA523" s="261" t="s">
        <v>1089</v>
      </c>
      <c r="BB523" s="252"/>
      <c r="BC523" s="270"/>
      <c r="BD523" s="261" t="s">
        <v>1975</v>
      </c>
      <c r="BE523" s="260" t="s">
        <v>5175</v>
      </c>
      <c r="BF523" s="252"/>
      <c r="BG523" s="252" t="s">
        <v>1128</v>
      </c>
      <c r="BH523" s="252" t="s">
        <v>1154</v>
      </c>
      <c r="BI523" s="252" t="s">
        <v>4823</v>
      </c>
      <c r="BJ523" s="252" t="s">
        <v>1130</v>
      </c>
      <c r="BK523" s="254" t="s">
        <v>1131</v>
      </c>
      <c r="BL523" s="254" t="s">
        <v>1089</v>
      </c>
      <c r="BM523" s="254"/>
      <c r="BN523" s="271" t="s">
        <v>2345</v>
      </c>
      <c r="BO523" s="252"/>
      <c r="BP523" s="252"/>
      <c r="BQ523" s="270"/>
    </row>
    <row r="524" spans="1:69" s="272" customFormat="1" ht="180" hidden="1">
      <c r="A524" s="251" t="s">
        <v>1080</v>
      </c>
      <c r="B524" s="252" t="s">
        <v>879</v>
      </c>
      <c r="C524" s="253" t="s">
        <v>880</v>
      </c>
      <c r="D524" s="254" t="s">
        <v>881</v>
      </c>
      <c r="E524" s="254" t="s">
        <v>882</v>
      </c>
      <c r="F524" s="254"/>
      <c r="G524" s="255"/>
      <c r="H524" s="256" t="s">
        <v>5176</v>
      </c>
      <c r="I524" s="257" t="s">
        <v>5177</v>
      </c>
      <c r="J524" s="254" t="s">
        <v>5178</v>
      </c>
      <c r="K524" s="254" t="s">
        <v>5179</v>
      </c>
      <c r="L524" s="254"/>
      <c r="M524" s="255"/>
      <c r="N524" s="258" t="s">
        <v>1122</v>
      </c>
      <c r="O524" s="258"/>
      <c r="P524" s="255" t="s">
        <v>5180</v>
      </c>
      <c r="Q524" s="259" t="s">
        <v>225</v>
      </c>
      <c r="R524" s="260" t="s">
        <v>5181</v>
      </c>
      <c r="S524" s="261" t="s">
        <v>1124</v>
      </c>
      <c r="T524" s="273"/>
      <c r="U524" s="263" t="s">
        <v>1078</v>
      </c>
      <c r="V524" s="264" t="s">
        <v>1078</v>
      </c>
      <c r="W524" s="264" t="s">
        <v>1077</v>
      </c>
      <c r="X524" s="264" t="s">
        <v>1078</v>
      </c>
      <c r="Y524" s="264" t="s">
        <v>1077</v>
      </c>
      <c r="Z524" s="264" t="s">
        <v>1078</v>
      </c>
      <c r="AA524" s="264" t="s">
        <v>1077</v>
      </c>
      <c r="AB524" s="264" t="s">
        <v>1078</v>
      </c>
      <c r="AC524" s="264" t="s">
        <v>1077</v>
      </c>
      <c r="AD524" s="264" t="s">
        <v>1078</v>
      </c>
      <c r="AE524" s="264" t="s">
        <v>1077</v>
      </c>
      <c r="AF524" s="264" t="s">
        <v>1078</v>
      </c>
      <c r="AG524" s="264" t="s">
        <v>1077</v>
      </c>
      <c r="AH524" s="264" t="s">
        <v>1078</v>
      </c>
      <c r="AI524" s="264" t="s">
        <v>1077</v>
      </c>
      <c r="AJ524" s="264" t="s">
        <v>1077</v>
      </c>
      <c r="AK524" s="264" t="s">
        <v>1194</v>
      </c>
      <c r="AL524" s="264" t="s">
        <v>1077</v>
      </c>
      <c r="AM524" s="264" t="s">
        <v>1077</v>
      </c>
      <c r="AN524" s="264" t="s">
        <v>1077</v>
      </c>
      <c r="AO524" s="264" t="s">
        <v>1077</v>
      </c>
      <c r="AP524" s="264" t="s">
        <v>1077</v>
      </c>
      <c r="AQ524" s="265"/>
      <c r="AR524" s="265"/>
      <c r="AS524" s="266"/>
      <c r="AT524" s="267" t="s">
        <v>254</v>
      </c>
      <c r="AU524" s="257" t="s">
        <v>5182</v>
      </c>
      <c r="AV524" s="253"/>
      <c r="AW524" s="268"/>
      <c r="AX524" s="253" t="s">
        <v>2385</v>
      </c>
      <c r="AY524" s="253" t="s">
        <v>1080</v>
      </c>
      <c r="AZ524" s="269"/>
      <c r="BA524" s="261" t="s">
        <v>1089</v>
      </c>
      <c r="BB524" s="252"/>
      <c r="BC524" s="270"/>
      <c r="BD524" s="261" t="s">
        <v>1104</v>
      </c>
      <c r="BE524" s="252" t="s">
        <v>1089</v>
      </c>
      <c r="BF524" s="252" t="s">
        <v>5183</v>
      </c>
      <c r="BG524" s="252" t="s">
        <v>1128</v>
      </c>
      <c r="BH524" s="252" t="s">
        <v>1082</v>
      </c>
      <c r="BI524" s="252" t="s">
        <v>5184</v>
      </c>
      <c r="BJ524" s="252" t="s">
        <v>1130</v>
      </c>
      <c r="BK524" s="254"/>
      <c r="BL524" s="254" t="s">
        <v>1154</v>
      </c>
      <c r="BM524" s="254"/>
      <c r="BN524" s="271" t="s">
        <v>5185</v>
      </c>
      <c r="BO524" s="252"/>
      <c r="BP524" s="252" t="s">
        <v>5186</v>
      </c>
      <c r="BQ524" s="270" t="s">
        <v>5187</v>
      </c>
    </row>
    <row r="525" spans="1:69" s="272" customFormat="1" ht="226.2">
      <c r="A525" s="251" t="s">
        <v>1080</v>
      </c>
      <c r="B525" s="252" t="s">
        <v>883</v>
      </c>
      <c r="C525" s="253" t="s">
        <v>880</v>
      </c>
      <c r="D525" s="254" t="s">
        <v>884</v>
      </c>
      <c r="E525" s="254" t="s">
        <v>885</v>
      </c>
      <c r="F525" s="254"/>
      <c r="G525" s="255"/>
      <c r="H525" s="256" t="s">
        <v>5188</v>
      </c>
      <c r="I525" s="257" t="s">
        <v>5177</v>
      </c>
      <c r="J525" s="254" t="s">
        <v>5189</v>
      </c>
      <c r="K525" s="254" t="s">
        <v>5190</v>
      </c>
      <c r="L525" s="254"/>
      <c r="M525" s="255"/>
      <c r="N525" s="258" t="s">
        <v>1122</v>
      </c>
      <c r="O525" s="258" t="s">
        <v>1166</v>
      </c>
      <c r="P525" s="255" t="s">
        <v>5180</v>
      </c>
      <c r="Q525" s="259" t="s">
        <v>225</v>
      </c>
      <c r="R525" s="252" t="s">
        <v>5191</v>
      </c>
      <c r="S525" s="261" t="s">
        <v>225</v>
      </c>
      <c r="T525" s="273" t="s">
        <v>5191</v>
      </c>
      <c r="U525" s="263" t="s">
        <v>1078</v>
      </c>
      <c r="V525" s="264" t="s">
        <v>1078</v>
      </c>
      <c r="W525" s="264" t="s">
        <v>1078</v>
      </c>
      <c r="X525" s="264" t="s">
        <v>1078</v>
      </c>
      <c r="Y525" s="264" t="s">
        <v>1078</v>
      </c>
      <c r="Z525" s="264" t="s">
        <v>1078</v>
      </c>
      <c r="AA525" s="264" t="s">
        <v>1078</v>
      </c>
      <c r="AB525" s="264" t="s">
        <v>1078</v>
      </c>
      <c r="AC525" s="264" t="s">
        <v>1078</v>
      </c>
      <c r="AD525" s="264" t="s">
        <v>1078</v>
      </c>
      <c r="AE525" s="264" t="s">
        <v>1078</v>
      </c>
      <c r="AF525" s="264" t="s">
        <v>1078</v>
      </c>
      <c r="AG525" s="264" t="s">
        <v>1078</v>
      </c>
      <c r="AH525" s="264" t="s">
        <v>1078</v>
      </c>
      <c r="AI525" s="264" t="s">
        <v>1078</v>
      </c>
      <c r="AJ525" s="264" t="s">
        <v>1077</v>
      </c>
      <c r="AK525" s="264" t="s">
        <v>1077</v>
      </c>
      <c r="AL525" s="264" t="s">
        <v>1078</v>
      </c>
      <c r="AM525" s="264" t="s">
        <v>1077</v>
      </c>
      <c r="AN525" s="264" t="s">
        <v>1077</v>
      </c>
      <c r="AO525" s="264" t="s">
        <v>1077</v>
      </c>
      <c r="AP525" s="264" t="s">
        <v>1077</v>
      </c>
      <c r="AQ525" s="265"/>
      <c r="AR525" s="265"/>
      <c r="AS525" s="266"/>
      <c r="AT525" s="267" t="s">
        <v>254</v>
      </c>
      <c r="AU525" s="257" t="s">
        <v>5182</v>
      </c>
      <c r="AV525" s="253"/>
      <c r="AW525" s="268"/>
      <c r="AX525" s="253" t="s">
        <v>2385</v>
      </c>
      <c r="AY525" s="253" t="s">
        <v>1080</v>
      </c>
      <c r="AZ525" s="269"/>
      <c r="BA525" s="261" t="s">
        <v>1089</v>
      </c>
      <c r="BB525" s="252"/>
      <c r="BC525" s="270"/>
      <c r="BD525" s="261" t="s">
        <v>1104</v>
      </c>
      <c r="BE525" s="252" t="s">
        <v>1089</v>
      </c>
      <c r="BF525" s="252" t="s">
        <v>5183</v>
      </c>
      <c r="BG525" s="252" t="s">
        <v>1128</v>
      </c>
      <c r="BH525" s="252" t="s">
        <v>1082</v>
      </c>
      <c r="BI525" s="252" t="s">
        <v>5184</v>
      </c>
      <c r="BJ525" s="252" t="s">
        <v>1130</v>
      </c>
      <c r="BK525" s="254"/>
      <c r="BL525" s="254" t="s">
        <v>1154</v>
      </c>
      <c r="BM525" s="254"/>
      <c r="BN525" s="271" t="s">
        <v>5185</v>
      </c>
      <c r="BO525" s="252"/>
      <c r="BP525" s="252" t="s">
        <v>5186</v>
      </c>
      <c r="BQ525" s="270" t="s">
        <v>5187</v>
      </c>
    </row>
    <row r="526" spans="1:69" s="272" customFormat="1" ht="243.6">
      <c r="A526" s="251" t="s">
        <v>1080</v>
      </c>
      <c r="B526" s="252" t="s">
        <v>886</v>
      </c>
      <c r="C526" s="253" t="s">
        <v>880</v>
      </c>
      <c r="D526" s="254" t="s">
        <v>887</v>
      </c>
      <c r="E526" s="254" t="s">
        <v>888</v>
      </c>
      <c r="F526" s="254"/>
      <c r="G526" s="255"/>
      <c r="H526" s="255" t="s">
        <v>5192</v>
      </c>
      <c r="I526" s="257" t="s">
        <v>5177</v>
      </c>
      <c r="J526" s="254" t="s">
        <v>5193</v>
      </c>
      <c r="K526" s="254" t="s">
        <v>5194</v>
      </c>
      <c r="L526" s="254"/>
      <c r="M526" s="255"/>
      <c r="N526" s="258" t="s">
        <v>1122</v>
      </c>
      <c r="O526" s="258" t="s">
        <v>1166</v>
      </c>
      <c r="P526" s="255" t="s">
        <v>5180</v>
      </c>
      <c r="Q526" s="259" t="s">
        <v>225</v>
      </c>
      <c r="R526" s="252" t="s">
        <v>5195</v>
      </c>
      <c r="S526" s="261" t="s">
        <v>225</v>
      </c>
      <c r="T526" s="273" t="s">
        <v>5195</v>
      </c>
      <c r="U526" s="263" t="s">
        <v>1078</v>
      </c>
      <c r="V526" s="264" t="s">
        <v>1078</v>
      </c>
      <c r="W526" s="264" t="s">
        <v>1078</v>
      </c>
      <c r="X526" s="264" t="s">
        <v>1078</v>
      </c>
      <c r="Y526" s="264" t="s">
        <v>1078</v>
      </c>
      <c r="Z526" s="264" t="s">
        <v>1078</v>
      </c>
      <c r="AA526" s="264" t="s">
        <v>1078</v>
      </c>
      <c r="AB526" s="264" t="s">
        <v>1078</v>
      </c>
      <c r="AC526" s="264" t="s">
        <v>1078</v>
      </c>
      <c r="AD526" s="264" t="s">
        <v>1078</v>
      </c>
      <c r="AE526" s="264" t="s">
        <v>1078</v>
      </c>
      <c r="AF526" s="264" t="s">
        <v>1078</v>
      </c>
      <c r="AG526" s="264" t="s">
        <v>1078</v>
      </c>
      <c r="AH526" s="264" t="s">
        <v>1078</v>
      </c>
      <c r="AI526" s="264" t="s">
        <v>1078</v>
      </c>
      <c r="AJ526" s="264" t="s">
        <v>1077</v>
      </c>
      <c r="AK526" s="264" t="s">
        <v>1077</v>
      </c>
      <c r="AL526" s="264" t="s">
        <v>1077</v>
      </c>
      <c r="AM526" s="264" t="s">
        <v>1077</v>
      </c>
      <c r="AN526" s="264" t="s">
        <v>1077</v>
      </c>
      <c r="AO526" s="264" t="s">
        <v>1077</v>
      </c>
      <c r="AP526" s="264" t="s">
        <v>1077</v>
      </c>
      <c r="AQ526" s="265"/>
      <c r="AR526" s="265"/>
      <c r="AS526" s="266"/>
      <c r="AT526" s="267" t="s">
        <v>254</v>
      </c>
      <c r="AU526" s="257" t="s">
        <v>5182</v>
      </c>
      <c r="AV526" s="253"/>
      <c r="AW526" s="268"/>
      <c r="AX526" s="253" t="s">
        <v>2385</v>
      </c>
      <c r="AY526" s="253" t="s">
        <v>1080</v>
      </c>
      <c r="AZ526" s="269"/>
      <c r="BA526" s="261" t="s">
        <v>1089</v>
      </c>
      <c r="BB526" s="252"/>
      <c r="BC526" s="270"/>
      <c r="BD526" s="261" t="s">
        <v>1104</v>
      </c>
      <c r="BE526" s="252" t="s">
        <v>1089</v>
      </c>
      <c r="BF526" s="252" t="s">
        <v>5183</v>
      </c>
      <c r="BG526" s="252" t="s">
        <v>1128</v>
      </c>
      <c r="BH526" s="252" t="s">
        <v>1082</v>
      </c>
      <c r="BI526" s="252" t="s">
        <v>5184</v>
      </c>
      <c r="BJ526" s="252" t="s">
        <v>1130</v>
      </c>
      <c r="BK526" s="254"/>
      <c r="BL526" s="254" t="s">
        <v>1154</v>
      </c>
      <c r="BM526" s="254"/>
      <c r="BN526" s="271" t="s">
        <v>5185</v>
      </c>
      <c r="BO526" s="252"/>
      <c r="BP526" s="252" t="s">
        <v>5186</v>
      </c>
      <c r="BQ526" s="270" t="s">
        <v>5187</v>
      </c>
    </row>
    <row r="527" spans="1:69" s="272" customFormat="1" ht="243.6">
      <c r="A527" s="251" t="s">
        <v>1080</v>
      </c>
      <c r="B527" s="252" t="s">
        <v>5196</v>
      </c>
      <c r="C527" s="253" t="s">
        <v>880</v>
      </c>
      <c r="D527" s="254" t="s">
        <v>887</v>
      </c>
      <c r="E527" s="254" t="s">
        <v>890</v>
      </c>
      <c r="F527" s="254"/>
      <c r="G527" s="255"/>
      <c r="H527" s="255" t="s">
        <v>5197</v>
      </c>
      <c r="I527" s="257" t="s">
        <v>5177</v>
      </c>
      <c r="J527" s="254" t="s">
        <v>5193</v>
      </c>
      <c r="K527" s="254" t="s">
        <v>5198</v>
      </c>
      <c r="L527" s="254"/>
      <c r="M527" s="255"/>
      <c r="N527" s="258" t="s">
        <v>1122</v>
      </c>
      <c r="O527" s="258" t="s">
        <v>1166</v>
      </c>
      <c r="P527" s="255" t="s">
        <v>5180</v>
      </c>
      <c r="Q527" s="259" t="s">
        <v>225</v>
      </c>
      <c r="R527" s="252" t="s">
        <v>5199</v>
      </c>
      <c r="S527" s="261" t="s">
        <v>225</v>
      </c>
      <c r="T527" s="273" t="s">
        <v>5199</v>
      </c>
      <c r="U527" s="263" t="s">
        <v>1078</v>
      </c>
      <c r="V527" s="264" t="s">
        <v>1078</v>
      </c>
      <c r="W527" s="264" t="s">
        <v>1078</v>
      </c>
      <c r="X527" s="264" t="s">
        <v>1078</v>
      </c>
      <c r="Y527" s="264" t="s">
        <v>1078</v>
      </c>
      <c r="Z527" s="264" t="s">
        <v>1078</v>
      </c>
      <c r="AA527" s="264" t="s">
        <v>1078</v>
      </c>
      <c r="AB527" s="264" t="s">
        <v>1078</v>
      </c>
      <c r="AC527" s="264" t="s">
        <v>1078</v>
      </c>
      <c r="AD527" s="264" t="s">
        <v>1078</v>
      </c>
      <c r="AE527" s="264" t="s">
        <v>1078</v>
      </c>
      <c r="AF527" s="264" t="s">
        <v>1078</v>
      </c>
      <c r="AG527" s="264" t="s">
        <v>1078</v>
      </c>
      <c r="AH527" s="264" t="s">
        <v>1078</v>
      </c>
      <c r="AI527" s="264" t="s">
        <v>1078</v>
      </c>
      <c r="AJ527" s="264" t="s">
        <v>1077</v>
      </c>
      <c r="AK527" s="264" t="s">
        <v>1077</v>
      </c>
      <c r="AL527" s="264" t="s">
        <v>1077</v>
      </c>
      <c r="AM527" s="264" t="s">
        <v>1077</v>
      </c>
      <c r="AN527" s="264" t="s">
        <v>1077</v>
      </c>
      <c r="AO527" s="264" t="s">
        <v>1078</v>
      </c>
      <c r="AP527" s="264" t="s">
        <v>1078</v>
      </c>
      <c r="AQ527" s="265" t="s">
        <v>1206</v>
      </c>
      <c r="AR527" s="265" t="s">
        <v>1195</v>
      </c>
      <c r="AS527" s="266"/>
      <c r="AT527" s="267" t="s">
        <v>254</v>
      </c>
      <c r="AU527" s="257" t="s">
        <v>5182</v>
      </c>
      <c r="AV527" s="253"/>
      <c r="AW527" s="268"/>
      <c r="AX527" s="253" t="s">
        <v>2385</v>
      </c>
      <c r="AY527" s="253" t="s">
        <v>1080</v>
      </c>
      <c r="AZ527" s="269"/>
      <c r="BA527" s="261" t="s">
        <v>1089</v>
      </c>
      <c r="BB527" s="252"/>
      <c r="BC527" s="270"/>
      <c r="BD527" s="261" t="s">
        <v>1104</v>
      </c>
      <c r="BE527" s="252" t="s">
        <v>1089</v>
      </c>
      <c r="BF527" s="252" t="s">
        <v>5183</v>
      </c>
      <c r="BG527" s="252" t="s">
        <v>1128</v>
      </c>
      <c r="BH527" s="252" t="s">
        <v>1082</v>
      </c>
      <c r="BI527" s="252" t="s">
        <v>5184</v>
      </c>
      <c r="BJ527" s="252" t="s">
        <v>1130</v>
      </c>
      <c r="BK527" s="254"/>
      <c r="BL527" s="254" t="s">
        <v>1154</v>
      </c>
      <c r="BM527" s="254"/>
      <c r="BN527" s="271" t="s">
        <v>5185</v>
      </c>
      <c r="BO527" s="252"/>
      <c r="BP527" s="252" t="s">
        <v>5186</v>
      </c>
      <c r="BQ527" s="270" t="s">
        <v>5187</v>
      </c>
    </row>
    <row r="528" spans="1:69" s="272" customFormat="1" ht="180" hidden="1">
      <c r="A528" s="251" t="s">
        <v>1080</v>
      </c>
      <c r="B528" s="252" t="s">
        <v>5200</v>
      </c>
      <c r="C528" s="253" t="s">
        <v>880</v>
      </c>
      <c r="D528" s="254" t="s">
        <v>5201</v>
      </c>
      <c r="E528" s="254" t="s">
        <v>5202</v>
      </c>
      <c r="F528" s="254"/>
      <c r="G528" s="255"/>
      <c r="H528" s="255" t="s">
        <v>5203</v>
      </c>
      <c r="I528" s="257" t="s">
        <v>5177</v>
      </c>
      <c r="J528" s="254" t="s">
        <v>5204</v>
      </c>
      <c r="K528" s="254" t="s">
        <v>5205</v>
      </c>
      <c r="L528" s="254"/>
      <c r="M528" s="255"/>
      <c r="N528" s="258"/>
      <c r="O528" s="258" t="s">
        <v>1166</v>
      </c>
      <c r="P528" s="255" t="s">
        <v>5180</v>
      </c>
      <c r="Q528" s="259" t="s">
        <v>895</v>
      </c>
      <c r="R528" s="252"/>
      <c r="S528" s="261" t="s">
        <v>225</v>
      </c>
      <c r="T528" s="262" t="s">
        <v>5206</v>
      </c>
      <c r="U528" s="263" t="s">
        <v>1077</v>
      </c>
      <c r="V528" s="264" t="s">
        <v>1077</v>
      </c>
      <c r="W528" s="264" t="s">
        <v>1078</v>
      </c>
      <c r="X528" s="264" t="s">
        <v>1077</v>
      </c>
      <c r="Y528" s="264" t="s">
        <v>1078</v>
      </c>
      <c r="Z528" s="264" t="s">
        <v>1077</v>
      </c>
      <c r="AA528" s="264" t="s">
        <v>1078</v>
      </c>
      <c r="AB528" s="264" t="s">
        <v>1077</v>
      </c>
      <c r="AC528" s="264" t="s">
        <v>1078</v>
      </c>
      <c r="AD528" s="264" t="s">
        <v>1077</v>
      </c>
      <c r="AE528" s="264" t="s">
        <v>1078</v>
      </c>
      <c r="AF528" s="264" t="s">
        <v>1077</v>
      </c>
      <c r="AG528" s="264" t="s">
        <v>1078</v>
      </c>
      <c r="AH528" s="264" t="s">
        <v>1077</v>
      </c>
      <c r="AI528" s="264" t="s">
        <v>1078</v>
      </c>
      <c r="AJ528" s="264" t="s">
        <v>1077</v>
      </c>
      <c r="AK528" s="264" t="s">
        <v>1077</v>
      </c>
      <c r="AL528" s="264" t="s">
        <v>1077</v>
      </c>
      <c r="AM528" s="264" t="s">
        <v>1077</v>
      </c>
      <c r="AN528" s="264" t="s">
        <v>1077</v>
      </c>
      <c r="AO528" s="264" t="s">
        <v>1077</v>
      </c>
      <c r="AP528" s="264" t="s">
        <v>1077</v>
      </c>
      <c r="AQ528" s="265"/>
      <c r="AR528" s="265"/>
      <c r="AS528" s="266"/>
      <c r="AT528" s="267" t="s">
        <v>254</v>
      </c>
      <c r="AU528" s="257" t="s">
        <v>5182</v>
      </c>
      <c r="AV528" s="253"/>
      <c r="AW528" s="268"/>
      <c r="AX528" s="253" t="s">
        <v>2385</v>
      </c>
      <c r="AY528" s="253" t="s">
        <v>1080</v>
      </c>
      <c r="AZ528" s="269"/>
      <c r="BA528" s="261" t="s">
        <v>1089</v>
      </c>
      <c r="BB528" s="252"/>
      <c r="BC528" s="270"/>
      <c r="BD528" s="261" t="s">
        <v>1104</v>
      </c>
      <c r="BE528" s="252" t="s">
        <v>1089</v>
      </c>
      <c r="BF528" s="252" t="s">
        <v>5183</v>
      </c>
      <c r="BG528" s="252" t="s">
        <v>1128</v>
      </c>
      <c r="BH528" s="252" t="s">
        <v>1082</v>
      </c>
      <c r="BI528" s="252" t="s">
        <v>5184</v>
      </c>
      <c r="BJ528" s="252" t="s">
        <v>1130</v>
      </c>
      <c r="BK528" s="254"/>
      <c r="BL528" s="254" t="s">
        <v>1154</v>
      </c>
      <c r="BM528" s="254"/>
      <c r="BN528" s="271" t="s">
        <v>5185</v>
      </c>
      <c r="BO528" s="252"/>
      <c r="BP528" s="252" t="s">
        <v>5186</v>
      </c>
      <c r="BQ528" s="270" t="s">
        <v>5187</v>
      </c>
    </row>
    <row r="529" spans="1:69" s="272" customFormat="1" ht="198" hidden="1">
      <c r="A529" s="251" t="s">
        <v>1080</v>
      </c>
      <c r="B529" s="252" t="s">
        <v>5207</v>
      </c>
      <c r="C529" s="253" t="s">
        <v>880</v>
      </c>
      <c r="D529" s="254" t="s">
        <v>5208</v>
      </c>
      <c r="E529" s="254" t="s">
        <v>5209</v>
      </c>
      <c r="F529" s="254"/>
      <c r="G529" s="255"/>
      <c r="H529" s="256" t="s">
        <v>5210</v>
      </c>
      <c r="I529" s="257" t="s">
        <v>5177</v>
      </c>
      <c r="J529" s="254" t="s">
        <v>5211</v>
      </c>
      <c r="K529" s="254" t="s">
        <v>5212</v>
      </c>
      <c r="L529" s="254"/>
      <c r="M529" s="255"/>
      <c r="N529" s="258"/>
      <c r="O529" s="258" t="s">
        <v>1166</v>
      </c>
      <c r="P529" s="255" t="s">
        <v>5180</v>
      </c>
      <c r="Q529" s="259" t="s">
        <v>895</v>
      </c>
      <c r="R529" s="252"/>
      <c r="S529" s="261" t="s">
        <v>225</v>
      </c>
      <c r="T529" s="262" t="s">
        <v>5213</v>
      </c>
      <c r="U529" s="263" t="s">
        <v>1077</v>
      </c>
      <c r="V529" s="264" t="s">
        <v>1077</v>
      </c>
      <c r="W529" s="264" t="s">
        <v>1078</v>
      </c>
      <c r="X529" s="264" t="s">
        <v>1077</v>
      </c>
      <c r="Y529" s="264" t="s">
        <v>1078</v>
      </c>
      <c r="Z529" s="264" t="s">
        <v>1077</v>
      </c>
      <c r="AA529" s="264" t="s">
        <v>1078</v>
      </c>
      <c r="AB529" s="264" t="s">
        <v>1077</v>
      </c>
      <c r="AC529" s="264" t="s">
        <v>1078</v>
      </c>
      <c r="AD529" s="264" t="s">
        <v>1077</v>
      </c>
      <c r="AE529" s="264" t="s">
        <v>1078</v>
      </c>
      <c r="AF529" s="264" t="s">
        <v>1077</v>
      </c>
      <c r="AG529" s="264" t="s">
        <v>1078</v>
      </c>
      <c r="AH529" s="264" t="s">
        <v>1077</v>
      </c>
      <c r="AI529" s="264" t="s">
        <v>1078</v>
      </c>
      <c r="AJ529" s="264" t="s">
        <v>1077</v>
      </c>
      <c r="AK529" s="264" t="s">
        <v>1077</v>
      </c>
      <c r="AL529" s="264" t="s">
        <v>1077</v>
      </c>
      <c r="AM529" s="264" t="s">
        <v>1077</v>
      </c>
      <c r="AN529" s="264" t="s">
        <v>1077</v>
      </c>
      <c r="AO529" s="264" t="s">
        <v>1077</v>
      </c>
      <c r="AP529" s="264" t="s">
        <v>1077</v>
      </c>
      <c r="AQ529" s="265"/>
      <c r="AR529" s="265"/>
      <c r="AS529" s="266"/>
      <c r="AT529" s="267" t="s">
        <v>254</v>
      </c>
      <c r="AU529" s="257" t="s">
        <v>5182</v>
      </c>
      <c r="AV529" s="253"/>
      <c r="AW529" s="268"/>
      <c r="AX529" s="253" t="s">
        <v>2385</v>
      </c>
      <c r="AY529" s="253" t="s">
        <v>1080</v>
      </c>
      <c r="AZ529" s="269"/>
      <c r="BA529" s="261" t="s">
        <v>1089</v>
      </c>
      <c r="BB529" s="252"/>
      <c r="BC529" s="270"/>
      <c r="BD529" s="261" t="s">
        <v>1104</v>
      </c>
      <c r="BE529" s="252" t="s">
        <v>1089</v>
      </c>
      <c r="BF529" s="252" t="s">
        <v>5183</v>
      </c>
      <c r="BG529" s="252" t="s">
        <v>1128</v>
      </c>
      <c r="BH529" s="252" t="s">
        <v>1082</v>
      </c>
      <c r="BI529" s="252" t="s">
        <v>5184</v>
      </c>
      <c r="BJ529" s="252" t="s">
        <v>1130</v>
      </c>
      <c r="BK529" s="254"/>
      <c r="BL529" s="254" t="s">
        <v>1154</v>
      </c>
      <c r="BM529" s="254"/>
      <c r="BN529" s="271" t="s">
        <v>5185</v>
      </c>
      <c r="BO529" s="252"/>
      <c r="BP529" s="252" t="s">
        <v>5186</v>
      </c>
      <c r="BQ529" s="270" t="s">
        <v>5187</v>
      </c>
    </row>
    <row r="530" spans="1:69" s="272" customFormat="1" ht="121.8" hidden="1">
      <c r="A530" s="251" t="s">
        <v>1080</v>
      </c>
      <c r="B530" s="252" t="s">
        <v>5214</v>
      </c>
      <c r="C530" s="253" t="s">
        <v>892</v>
      </c>
      <c r="D530" s="254" t="s">
        <v>893</v>
      </c>
      <c r="E530" s="254" t="s">
        <v>5215</v>
      </c>
      <c r="F530" s="254" t="s">
        <v>5216</v>
      </c>
      <c r="G530" s="255" t="s">
        <v>5217</v>
      </c>
      <c r="H530" s="255" t="s">
        <v>5218</v>
      </c>
      <c r="I530" s="257" t="s">
        <v>5219</v>
      </c>
      <c r="J530" s="254" t="s">
        <v>5220</v>
      </c>
      <c r="K530" s="254" t="s">
        <v>5221</v>
      </c>
      <c r="L530" s="254" t="s">
        <v>5222</v>
      </c>
      <c r="M530" s="255" t="s">
        <v>5223</v>
      </c>
      <c r="N530" s="258" t="s">
        <v>1122</v>
      </c>
      <c r="O530" s="258"/>
      <c r="P530" s="255" t="s">
        <v>5224</v>
      </c>
      <c r="Q530" s="259" t="s">
        <v>225</v>
      </c>
      <c r="R530" s="252" t="s">
        <v>5225</v>
      </c>
      <c r="S530" s="261" t="s">
        <v>1124</v>
      </c>
      <c r="T530" s="273"/>
      <c r="U530" s="263" t="s">
        <v>1077</v>
      </c>
      <c r="V530" s="264" t="s">
        <v>1078</v>
      </c>
      <c r="W530" s="264" t="s">
        <v>1077</v>
      </c>
      <c r="X530" s="264" t="s">
        <v>1078</v>
      </c>
      <c r="Y530" s="264" t="s">
        <v>1077</v>
      </c>
      <c r="Z530" s="264" t="s">
        <v>1078</v>
      </c>
      <c r="AA530" s="264" t="s">
        <v>1077</v>
      </c>
      <c r="AB530" s="264" t="s">
        <v>1078</v>
      </c>
      <c r="AC530" s="264" t="s">
        <v>1077</v>
      </c>
      <c r="AD530" s="264" t="s">
        <v>1078</v>
      </c>
      <c r="AE530" s="264" t="s">
        <v>1077</v>
      </c>
      <c r="AF530" s="264" t="s">
        <v>1078</v>
      </c>
      <c r="AG530" s="264" t="s">
        <v>1077</v>
      </c>
      <c r="AH530" s="264" t="s">
        <v>1078</v>
      </c>
      <c r="AI530" s="264" t="s">
        <v>1077</v>
      </c>
      <c r="AJ530" s="264" t="s">
        <v>1078</v>
      </c>
      <c r="AK530" s="264" t="s">
        <v>1077</v>
      </c>
      <c r="AL530" s="264" t="s">
        <v>1077</v>
      </c>
      <c r="AM530" s="264" t="s">
        <v>1077</v>
      </c>
      <c r="AN530" s="264" t="s">
        <v>1077</v>
      </c>
      <c r="AO530" s="264" t="s">
        <v>1078</v>
      </c>
      <c r="AP530" s="264" t="s">
        <v>1077</v>
      </c>
      <c r="AQ530" s="265" t="s">
        <v>1146</v>
      </c>
      <c r="AR530" s="265" t="s">
        <v>1248</v>
      </c>
      <c r="AS530" s="266" t="s">
        <v>1147</v>
      </c>
      <c r="AT530" s="267" t="s">
        <v>222</v>
      </c>
      <c r="AU530" s="257" t="s">
        <v>5226</v>
      </c>
      <c r="AV530" s="253" t="s">
        <v>1424</v>
      </c>
      <c r="AW530" s="268" t="s">
        <v>5227</v>
      </c>
      <c r="AX530" s="253"/>
      <c r="AY530" s="253"/>
      <c r="AZ530" s="269"/>
      <c r="BA530" s="261" t="s">
        <v>1082</v>
      </c>
      <c r="BB530" s="252" t="s">
        <v>5228</v>
      </c>
      <c r="BC530" s="270" t="s">
        <v>5229</v>
      </c>
      <c r="BD530" s="261" t="s">
        <v>1126</v>
      </c>
      <c r="BE530" s="252" t="s">
        <v>5230</v>
      </c>
      <c r="BF530" s="252"/>
      <c r="BG530" s="252" t="s">
        <v>1390</v>
      </c>
      <c r="BH530" s="252" t="s">
        <v>1154</v>
      </c>
      <c r="BI530" s="252"/>
      <c r="BJ530" s="252" t="s">
        <v>2826</v>
      </c>
      <c r="BK530" s="254" t="s">
        <v>1131</v>
      </c>
      <c r="BL530" s="254" t="s">
        <v>1154</v>
      </c>
      <c r="BM530" s="254"/>
      <c r="BN530" s="271" t="s">
        <v>1962</v>
      </c>
      <c r="BO530" s="252"/>
      <c r="BP530" s="252"/>
      <c r="BQ530" s="270"/>
    </row>
    <row r="531" spans="1:69" s="272" customFormat="1" ht="121.8">
      <c r="A531" s="251" t="s">
        <v>1080</v>
      </c>
      <c r="B531" s="252" t="s">
        <v>891</v>
      </c>
      <c r="C531" s="253" t="s">
        <v>892</v>
      </c>
      <c r="D531" s="254" t="s">
        <v>893</v>
      </c>
      <c r="E531" s="254" t="s">
        <v>894</v>
      </c>
      <c r="F531" s="254" t="s">
        <v>5231</v>
      </c>
      <c r="G531" s="255" t="s">
        <v>5217</v>
      </c>
      <c r="H531" s="255" t="s">
        <v>5218</v>
      </c>
      <c r="I531" s="257" t="s">
        <v>5219</v>
      </c>
      <c r="J531" s="254" t="s">
        <v>5220</v>
      </c>
      <c r="K531" s="254" t="s">
        <v>5232</v>
      </c>
      <c r="L531" s="254" t="s">
        <v>5222</v>
      </c>
      <c r="M531" s="255" t="s">
        <v>5223</v>
      </c>
      <c r="N531" s="258"/>
      <c r="O531" s="258" t="s">
        <v>1616</v>
      </c>
      <c r="P531" s="255" t="s">
        <v>5224</v>
      </c>
      <c r="Q531" s="259" t="s">
        <v>895</v>
      </c>
      <c r="R531" s="252"/>
      <c r="S531" s="261" t="s">
        <v>225</v>
      </c>
      <c r="T531" s="273" t="s">
        <v>5225</v>
      </c>
      <c r="U531" s="263" t="s">
        <v>1078</v>
      </c>
      <c r="V531" s="264" t="s">
        <v>1077</v>
      </c>
      <c r="W531" s="264" t="s">
        <v>1078</v>
      </c>
      <c r="X531" s="264" t="s">
        <v>1077</v>
      </c>
      <c r="Y531" s="264" t="s">
        <v>1078</v>
      </c>
      <c r="Z531" s="264" t="s">
        <v>1077</v>
      </c>
      <c r="AA531" s="264" t="s">
        <v>1078</v>
      </c>
      <c r="AB531" s="264" t="s">
        <v>1077</v>
      </c>
      <c r="AC531" s="264" t="s">
        <v>1078</v>
      </c>
      <c r="AD531" s="264" t="s">
        <v>1077</v>
      </c>
      <c r="AE531" s="264" t="s">
        <v>1078</v>
      </c>
      <c r="AF531" s="264" t="s">
        <v>1077</v>
      </c>
      <c r="AG531" s="264" t="s">
        <v>1078</v>
      </c>
      <c r="AH531" s="264" t="s">
        <v>1077</v>
      </c>
      <c r="AI531" s="264" t="s">
        <v>1078</v>
      </c>
      <c r="AJ531" s="264" t="s">
        <v>1077</v>
      </c>
      <c r="AK531" s="264" t="s">
        <v>1077</v>
      </c>
      <c r="AL531" s="264" t="s">
        <v>1077</v>
      </c>
      <c r="AM531" s="264" t="s">
        <v>1077</v>
      </c>
      <c r="AN531" s="264" t="s">
        <v>1077</v>
      </c>
      <c r="AO531" s="264" t="s">
        <v>1077</v>
      </c>
      <c r="AP531" s="264" t="s">
        <v>1078</v>
      </c>
      <c r="AQ531" s="265" t="s">
        <v>1146</v>
      </c>
      <c r="AR531" s="265" t="s">
        <v>1248</v>
      </c>
      <c r="AS531" s="266" t="s">
        <v>1147</v>
      </c>
      <c r="AT531" s="267" t="s">
        <v>222</v>
      </c>
      <c r="AU531" s="257" t="s">
        <v>5226</v>
      </c>
      <c r="AV531" s="253" t="s">
        <v>1424</v>
      </c>
      <c r="AW531" s="268" t="s">
        <v>5227</v>
      </c>
      <c r="AX531" s="253"/>
      <c r="AY531" s="253"/>
      <c r="AZ531" s="269"/>
      <c r="BA531" s="261" t="s">
        <v>1082</v>
      </c>
      <c r="BB531" s="252" t="s">
        <v>5228</v>
      </c>
      <c r="BC531" s="270" t="s">
        <v>5229</v>
      </c>
      <c r="BD531" s="261" t="s">
        <v>1126</v>
      </c>
      <c r="BE531" s="252" t="s">
        <v>5230</v>
      </c>
      <c r="BF531" s="252"/>
      <c r="BG531" s="252" t="s">
        <v>1390</v>
      </c>
      <c r="BH531" s="252" t="s">
        <v>1154</v>
      </c>
      <c r="BI531" s="252"/>
      <c r="BJ531" s="252" t="s">
        <v>2826</v>
      </c>
      <c r="BK531" s="254" t="s">
        <v>1131</v>
      </c>
      <c r="BL531" s="254" t="s">
        <v>1154</v>
      </c>
      <c r="BM531" s="254"/>
      <c r="BN531" s="271" t="s">
        <v>1962</v>
      </c>
      <c r="BO531" s="252"/>
      <c r="BP531" s="252"/>
      <c r="BQ531" s="270"/>
    </row>
    <row r="532" spans="1:69" s="272" customFormat="1" ht="121.8" hidden="1">
      <c r="A532" s="251" t="s">
        <v>1080</v>
      </c>
      <c r="B532" s="252" t="s">
        <v>5233</v>
      </c>
      <c r="C532" s="253" t="s">
        <v>892</v>
      </c>
      <c r="D532" s="254" t="s">
        <v>4831</v>
      </c>
      <c r="E532" s="254" t="s">
        <v>5234</v>
      </c>
      <c r="F532" s="254" t="s">
        <v>5235</v>
      </c>
      <c r="G532" s="255" t="s">
        <v>5236</v>
      </c>
      <c r="H532" s="255" t="s">
        <v>5218</v>
      </c>
      <c r="I532" s="257" t="s">
        <v>5219</v>
      </c>
      <c r="J532" s="254" t="s">
        <v>5220</v>
      </c>
      <c r="K532" s="254" t="s">
        <v>5221</v>
      </c>
      <c r="L532" s="254" t="s">
        <v>5237</v>
      </c>
      <c r="M532" s="255" t="s">
        <v>5238</v>
      </c>
      <c r="N532" s="258" t="s">
        <v>1122</v>
      </c>
      <c r="O532" s="258"/>
      <c r="P532" s="255" t="s">
        <v>5239</v>
      </c>
      <c r="Q532" s="259" t="s">
        <v>225</v>
      </c>
      <c r="R532" s="252" t="s">
        <v>5225</v>
      </c>
      <c r="S532" s="261" t="s">
        <v>1124</v>
      </c>
      <c r="T532" s="273"/>
      <c r="U532" s="263" t="s">
        <v>1077</v>
      </c>
      <c r="V532" s="264" t="s">
        <v>1078</v>
      </c>
      <c r="W532" s="264" t="s">
        <v>1194</v>
      </c>
      <c r="X532" s="264" t="s">
        <v>1078</v>
      </c>
      <c r="Y532" s="264" t="s">
        <v>1077</v>
      </c>
      <c r="Z532" s="264" t="s">
        <v>1078</v>
      </c>
      <c r="AA532" s="264" t="s">
        <v>1077</v>
      </c>
      <c r="AB532" s="264" t="s">
        <v>1078</v>
      </c>
      <c r="AC532" s="264" t="s">
        <v>1077</v>
      </c>
      <c r="AD532" s="264" t="s">
        <v>1078</v>
      </c>
      <c r="AE532" s="264" t="s">
        <v>1077</v>
      </c>
      <c r="AF532" s="264" t="s">
        <v>1078</v>
      </c>
      <c r="AG532" s="264" t="s">
        <v>1077</v>
      </c>
      <c r="AH532" s="264" t="s">
        <v>1078</v>
      </c>
      <c r="AI532" s="264" t="s">
        <v>1077</v>
      </c>
      <c r="AJ532" s="264" t="s">
        <v>1078</v>
      </c>
      <c r="AK532" s="264" t="s">
        <v>1077</v>
      </c>
      <c r="AL532" s="264" t="s">
        <v>1077</v>
      </c>
      <c r="AM532" s="264" t="s">
        <v>1077</v>
      </c>
      <c r="AN532" s="264" t="s">
        <v>1077</v>
      </c>
      <c r="AO532" s="264" t="s">
        <v>1078</v>
      </c>
      <c r="AP532" s="264" t="s">
        <v>1077</v>
      </c>
      <c r="AQ532" s="265" t="s">
        <v>1290</v>
      </c>
      <c r="AR532" s="265" t="s">
        <v>1248</v>
      </c>
      <c r="AS532" s="266"/>
      <c r="AT532" s="267" t="s">
        <v>222</v>
      </c>
      <c r="AU532" s="257" t="s">
        <v>5226</v>
      </c>
      <c r="AV532" s="253" t="s">
        <v>1424</v>
      </c>
      <c r="AW532" s="268" t="s">
        <v>5227</v>
      </c>
      <c r="AX532" s="253"/>
      <c r="AY532" s="253"/>
      <c r="AZ532" s="269"/>
      <c r="BA532" s="261" t="s">
        <v>1082</v>
      </c>
      <c r="BB532" s="252" t="s">
        <v>5240</v>
      </c>
      <c r="BC532" s="270" t="s">
        <v>5241</v>
      </c>
      <c r="BD532" s="261" t="s">
        <v>1126</v>
      </c>
      <c r="BE532" s="252" t="s">
        <v>5230</v>
      </c>
      <c r="BF532" s="252"/>
      <c r="BG532" s="252" t="s">
        <v>1390</v>
      </c>
      <c r="BH532" s="252" t="s">
        <v>1154</v>
      </c>
      <c r="BI532" s="252"/>
      <c r="BJ532" s="252" t="s">
        <v>2826</v>
      </c>
      <c r="BK532" s="254" t="s">
        <v>1131</v>
      </c>
      <c r="BL532" s="254" t="s">
        <v>1154</v>
      </c>
      <c r="BM532" s="254"/>
      <c r="BN532" s="271" t="s">
        <v>1962</v>
      </c>
      <c r="BO532" s="252"/>
      <c r="BP532" s="252"/>
      <c r="BQ532" s="270"/>
    </row>
    <row r="533" spans="1:69" s="272" customFormat="1" ht="121.8" hidden="1">
      <c r="A533" s="251" t="s">
        <v>1080</v>
      </c>
      <c r="B533" s="252" t="s">
        <v>5242</v>
      </c>
      <c r="C533" s="253" t="s">
        <v>892</v>
      </c>
      <c r="D533" s="254" t="s">
        <v>4831</v>
      </c>
      <c r="E533" s="254" t="s">
        <v>5243</v>
      </c>
      <c r="F533" s="254" t="s">
        <v>5235</v>
      </c>
      <c r="G533" s="255" t="s">
        <v>5236</v>
      </c>
      <c r="H533" s="255" t="s">
        <v>5218</v>
      </c>
      <c r="I533" s="257" t="s">
        <v>5219</v>
      </c>
      <c r="J533" s="254" t="s">
        <v>5220</v>
      </c>
      <c r="K533" s="254" t="s">
        <v>5232</v>
      </c>
      <c r="L533" s="254" t="s">
        <v>5237</v>
      </c>
      <c r="M533" s="255" t="s">
        <v>5238</v>
      </c>
      <c r="N533" s="258"/>
      <c r="O533" s="258" t="s">
        <v>1616</v>
      </c>
      <c r="P533" s="255" t="s">
        <v>5239</v>
      </c>
      <c r="Q533" s="259" t="s">
        <v>895</v>
      </c>
      <c r="R533" s="252"/>
      <c r="S533" s="261" t="s">
        <v>225</v>
      </c>
      <c r="T533" s="273" t="s">
        <v>5225</v>
      </c>
      <c r="U533" s="263" t="s">
        <v>1194</v>
      </c>
      <c r="V533" s="264" t="s">
        <v>1077</v>
      </c>
      <c r="W533" s="264" t="s">
        <v>1078</v>
      </c>
      <c r="X533" s="264" t="s">
        <v>1077</v>
      </c>
      <c r="Y533" s="264" t="s">
        <v>1078</v>
      </c>
      <c r="Z533" s="264" t="s">
        <v>1077</v>
      </c>
      <c r="AA533" s="264" t="s">
        <v>1078</v>
      </c>
      <c r="AB533" s="264" t="s">
        <v>1077</v>
      </c>
      <c r="AC533" s="264" t="s">
        <v>1078</v>
      </c>
      <c r="AD533" s="264" t="s">
        <v>1077</v>
      </c>
      <c r="AE533" s="264" t="s">
        <v>1078</v>
      </c>
      <c r="AF533" s="264" t="s">
        <v>1077</v>
      </c>
      <c r="AG533" s="264" t="s">
        <v>1078</v>
      </c>
      <c r="AH533" s="264" t="s">
        <v>1077</v>
      </c>
      <c r="AI533" s="264" t="s">
        <v>1078</v>
      </c>
      <c r="AJ533" s="264" t="s">
        <v>1077</v>
      </c>
      <c r="AK533" s="264" t="s">
        <v>1077</v>
      </c>
      <c r="AL533" s="264" t="s">
        <v>1077</v>
      </c>
      <c r="AM533" s="264" t="s">
        <v>1077</v>
      </c>
      <c r="AN533" s="264" t="s">
        <v>1077</v>
      </c>
      <c r="AO533" s="264" t="s">
        <v>1077</v>
      </c>
      <c r="AP533" s="264" t="s">
        <v>1078</v>
      </c>
      <c r="AQ533" s="265" t="s">
        <v>1290</v>
      </c>
      <c r="AR533" s="265" t="s">
        <v>1248</v>
      </c>
      <c r="AS533" s="266"/>
      <c r="AT533" s="267" t="s">
        <v>222</v>
      </c>
      <c r="AU533" s="257" t="s">
        <v>5226</v>
      </c>
      <c r="AV533" s="253" t="s">
        <v>1424</v>
      </c>
      <c r="AW533" s="268" t="s">
        <v>5227</v>
      </c>
      <c r="AX533" s="253"/>
      <c r="AY533" s="253"/>
      <c r="AZ533" s="269"/>
      <c r="BA533" s="261" t="s">
        <v>1082</v>
      </c>
      <c r="BB533" s="252" t="s">
        <v>5240</v>
      </c>
      <c r="BC533" s="270" t="s">
        <v>5241</v>
      </c>
      <c r="BD533" s="261" t="s">
        <v>1126</v>
      </c>
      <c r="BE533" s="252" t="s">
        <v>5230</v>
      </c>
      <c r="BF533" s="252"/>
      <c r="BG533" s="252" t="s">
        <v>1390</v>
      </c>
      <c r="BH533" s="252" t="s">
        <v>1154</v>
      </c>
      <c r="BI533" s="252"/>
      <c r="BJ533" s="252" t="s">
        <v>2826</v>
      </c>
      <c r="BK533" s="254" t="s">
        <v>1131</v>
      </c>
      <c r="BL533" s="254" t="s">
        <v>1154</v>
      </c>
      <c r="BM533" s="254"/>
      <c r="BN533" s="271" t="s">
        <v>1962</v>
      </c>
      <c r="BO533" s="252"/>
      <c r="BP533" s="252"/>
      <c r="BQ533" s="270"/>
    </row>
    <row r="534" spans="1:69" s="272" customFormat="1" ht="121.8" hidden="1">
      <c r="A534" s="251" t="s">
        <v>1068</v>
      </c>
      <c r="B534" s="252" t="s">
        <v>896</v>
      </c>
      <c r="C534" s="253" t="s">
        <v>897</v>
      </c>
      <c r="D534" s="254" t="s">
        <v>898</v>
      </c>
      <c r="E534" s="254" t="s">
        <v>899</v>
      </c>
      <c r="F534" s="254" t="s">
        <v>1633</v>
      </c>
      <c r="G534" s="255" t="s">
        <v>1633</v>
      </c>
      <c r="H534" s="256" t="s">
        <v>5244</v>
      </c>
      <c r="I534" s="257" t="s">
        <v>5245</v>
      </c>
      <c r="J534" s="254" t="s">
        <v>5246</v>
      </c>
      <c r="K534" s="254" t="s">
        <v>5247</v>
      </c>
      <c r="L534" s="254" t="s">
        <v>1633</v>
      </c>
      <c r="M534" s="255" t="s">
        <v>1633</v>
      </c>
      <c r="N534" s="258" t="s">
        <v>1074</v>
      </c>
      <c r="O534" s="258" t="s">
        <v>1633</v>
      </c>
      <c r="P534" s="255" t="s">
        <v>1633</v>
      </c>
      <c r="Q534" s="259" t="s">
        <v>230</v>
      </c>
      <c r="R534" s="252"/>
      <c r="S534" s="261" t="s">
        <v>1124</v>
      </c>
      <c r="T534" s="273"/>
      <c r="U534" s="263" t="s">
        <v>1078</v>
      </c>
      <c r="V534" s="264" t="s">
        <v>1078</v>
      </c>
      <c r="W534" s="264" t="s">
        <v>1077</v>
      </c>
      <c r="X534" s="264" t="s">
        <v>1078</v>
      </c>
      <c r="Y534" s="264" t="s">
        <v>1077</v>
      </c>
      <c r="Z534" s="264" t="s">
        <v>1078</v>
      </c>
      <c r="AA534" s="264" t="s">
        <v>1077</v>
      </c>
      <c r="AB534" s="264" t="s">
        <v>1078</v>
      </c>
      <c r="AC534" s="264" t="s">
        <v>1077</v>
      </c>
      <c r="AD534" s="264" t="s">
        <v>1078</v>
      </c>
      <c r="AE534" s="264" t="s">
        <v>1077</v>
      </c>
      <c r="AF534" s="264" t="s">
        <v>1078</v>
      </c>
      <c r="AG534" s="264" t="s">
        <v>1077</v>
      </c>
      <c r="AH534" s="264" t="s">
        <v>1078</v>
      </c>
      <c r="AI534" s="264" t="s">
        <v>1077</v>
      </c>
      <c r="AJ534" s="264" t="s">
        <v>1077</v>
      </c>
      <c r="AK534" s="264" t="s">
        <v>1077</v>
      </c>
      <c r="AL534" s="264" t="s">
        <v>1077</v>
      </c>
      <c r="AM534" s="264" t="s">
        <v>1077</v>
      </c>
      <c r="AN534" s="264" t="s">
        <v>1077</v>
      </c>
      <c r="AO534" s="264" t="s">
        <v>1077</v>
      </c>
      <c r="AP534" s="264" t="s">
        <v>1077</v>
      </c>
      <c r="AQ534" s="265"/>
      <c r="AR534" s="265"/>
      <c r="AS534" s="266"/>
      <c r="AT534" s="267" t="s">
        <v>222</v>
      </c>
      <c r="AU534" s="257" t="s">
        <v>1128</v>
      </c>
      <c r="AV534" s="253" t="s">
        <v>1080</v>
      </c>
      <c r="AW534" s="268" t="s">
        <v>5248</v>
      </c>
      <c r="AX534" s="253"/>
      <c r="AY534" s="253"/>
      <c r="AZ534" s="269"/>
      <c r="BA534" s="261" t="s">
        <v>1089</v>
      </c>
      <c r="BB534" s="252"/>
      <c r="BC534" s="270"/>
      <c r="BD534" s="261" t="s">
        <v>1975</v>
      </c>
      <c r="BE534" s="252" t="s">
        <v>5249</v>
      </c>
      <c r="BF534" s="252"/>
      <c r="BG534" s="252" t="s">
        <v>1088</v>
      </c>
      <c r="BH534" s="252" t="s">
        <v>1082</v>
      </c>
      <c r="BI534" s="252" t="s">
        <v>5250</v>
      </c>
      <c r="BJ534" s="252" t="s">
        <v>1215</v>
      </c>
      <c r="BK534" s="254" t="s">
        <v>1131</v>
      </c>
      <c r="BL534" s="254" t="s">
        <v>1082</v>
      </c>
      <c r="BM534" s="254" t="s">
        <v>1475</v>
      </c>
      <c r="BN534" s="271" t="s">
        <v>5251</v>
      </c>
      <c r="BO534" s="252"/>
      <c r="BP534" s="252"/>
      <c r="BQ534" s="270"/>
    </row>
    <row r="535" spans="1:69" s="272" customFormat="1" ht="121.8" hidden="1">
      <c r="A535" s="251" t="s">
        <v>1068</v>
      </c>
      <c r="B535" s="252" t="s">
        <v>900</v>
      </c>
      <c r="C535" s="253" t="s">
        <v>897</v>
      </c>
      <c r="D535" s="254" t="s">
        <v>898</v>
      </c>
      <c r="E535" s="254" t="s">
        <v>901</v>
      </c>
      <c r="F535" s="254" t="s">
        <v>1633</v>
      </c>
      <c r="G535" s="255" t="s">
        <v>1633</v>
      </c>
      <c r="H535" s="256" t="s">
        <v>5252</v>
      </c>
      <c r="I535" s="257" t="s">
        <v>5245</v>
      </c>
      <c r="J535" s="254" t="s">
        <v>5246</v>
      </c>
      <c r="K535" s="254" t="s">
        <v>5253</v>
      </c>
      <c r="L535" s="254" t="s">
        <v>1633</v>
      </c>
      <c r="M535" s="255" t="s">
        <v>1633</v>
      </c>
      <c r="N535" s="258" t="s">
        <v>1074</v>
      </c>
      <c r="O535" s="258" t="s">
        <v>1633</v>
      </c>
      <c r="P535" s="255" t="s">
        <v>1633</v>
      </c>
      <c r="Q535" s="259" t="s">
        <v>230</v>
      </c>
      <c r="R535" s="252"/>
      <c r="S535" s="261" t="s">
        <v>1124</v>
      </c>
      <c r="T535" s="273"/>
      <c r="U535" s="263" t="s">
        <v>1078</v>
      </c>
      <c r="V535" s="264" t="s">
        <v>1078</v>
      </c>
      <c r="W535" s="264" t="s">
        <v>1077</v>
      </c>
      <c r="X535" s="264" t="s">
        <v>1078</v>
      </c>
      <c r="Y535" s="264" t="s">
        <v>1077</v>
      </c>
      <c r="Z535" s="264" t="s">
        <v>1078</v>
      </c>
      <c r="AA535" s="264" t="s">
        <v>1077</v>
      </c>
      <c r="AB535" s="264" t="s">
        <v>1078</v>
      </c>
      <c r="AC535" s="264" t="s">
        <v>1077</v>
      </c>
      <c r="AD535" s="264" t="s">
        <v>1078</v>
      </c>
      <c r="AE535" s="264" t="s">
        <v>1077</v>
      </c>
      <c r="AF535" s="264" t="s">
        <v>1078</v>
      </c>
      <c r="AG535" s="264" t="s">
        <v>1077</v>
      </c>
      <c r="AH535" s="264" t="s">
        <v>1077</v>
      </c>
      <c r="AI535" s="264" t="s">
        <v>1077</v>
      </c>
      <c r="AJ535" s="264" t="s">
        <v>1078</v>
      </c>
      <c r="AK535" s="264" t="s">
        <v>1078</v>
      </c>
      <c r="AL535" s="264" t="s">
        <v>1077</v>
      </c>
      <c r="AM535" s="264" t="s">
        <v>1077</v>
      </c>
      <c r="AN535" s="264" t="s">
        <v>1077</v>
      </c>
      <c r="AO535" s="264" t="s">
        <v>1077</v>
      </c>
      <c r="AP535" s="264" t="s">
        <v>1077</v>
      </c>
      <c r="AQ535" s="265"/>
      <c r="AR535" s="265"/>
      <c r="AS535" s="266"/>
      <c r="AT535" s="267" t="s">
        <v>222</v>
      </c>
      <c r="AU535" s="257" t="s">
        <v>1128</v>
      </c>
      <c r="AV535" s="253" t="s">
        <v>1080</v>
      </c>
      <c r="AW535" s="268" t="s">
        <v>5254</v>
      </c>
      <c r="AX535" s="253"/>
      <c r="AY535" s="253"/>
      <c r="AZ535" s="269"/>
      <c r="BA535" s="261" t="s">
        <v>1089</v>
      </c>
      <c r="BB535" s="252"/>
      <c r="BC535" s="270"/>
      <c r="BD535" s="261" t="s">
        <v>1975</v>
      </c>
      <c r="BE535" s="252" t="s">
        <v>5249</v>
      </c>
      <c r="BF535" s="252"/>
      <c r="BG535" s="252" t="s">
        <v>1088</v>
      </c>
      <c r="BH535" s="252" t="s">
        <v>1082</v>
      </c>
      <c r="BI535" s="252" t="s">
        <v>5255</v>
      </c>
      <c r="BJ535" s="252" t="s">
        <v>1215</v>
      </c>
      <c r="BK535" s="254" t="s">
        <v>1131</v>
      </c>
      <c r="BL535" s="254" t="s">
        <v>1082</v>
      </c>
      <c r="BM535" s="254" t="s">
        <v>1475</v>
      </c>
      <c r="BN535" s="271" t="s">
        <v>5251</v>
      </c>
      <c r="BO535" s="252"/>
      <c r="BP535" s="252"/>
      <c r="BQ535" s="270"/>
    </row>
    <row r="536" spans="1:69" s="272" customFormat="1" ht="121.8" hidden="1">
      <c r="A536" s="251" t="s">
        <v>1080</v>
      </c>
      <c r="B536" s="252" t="s">
        <v>902</v>
      </c>
      <c r="C536" s="253" t="s">
        <v>897</v>
      </c>
      <c r="D536" s="254" t="s">
        <v>903</v>
      </c>
      <c r="E536" s="254" t="s">
        <v>904</v>
      </c>
      <c r="F536" s="254" t="s">
        <v>1633</v>
      </c>
      <c r="G536" s="255" t="s">
        <v>1633</v>
      </c>
      <c r="H536" s="256" t="s">
        <v>5256</v>
      </c>
      <c r="I536" s="257" t="s">
        <v>5245</v>
      </c>
      <c r="J536" s="254" t="s">
        <v>5257</v>
      </c>
      <c r="K536" s="254" t="s">
        <v>5258</v>
      </c>
      <c r="L536" s="254" t="s">
        <v>1633</v>
      </c>
      <c r="M536" s="255" t="s">
        <v>1633</v>
      </c>
      <c r="N536" s="258" t="s">
        <v>1074</v>
      </c>
      <c r="O536" s="258" t="s">
        <v>1633</v>
      </c>
      <c r="P536" s="255" t="s">
        <v>1633</v>
      </c>
      <c r="Q536" s="259" t="s">
        <v>230</v>
      </c>
      <c r="R536" s="252"/>
      <c r="S536" s="261" t="s">
        <v>1124</v>
      </c>
      <c r="T536" s="273"/>
      <c r="U536" s="263" t="s">
        <v>1078</v>
      </c>
      <c r="V536" s="264" t="s">
        <v>1078</v>
      </c>
      <c r="W536" s="264" t="s">
        <v>1077</v>
      </c>
      <c r="X536" s="264" t="s">
        <v>1078</v>
      </c>
      <c r="Y536" s="264" t="s">
        <v>1077</v>
      </c>
      <c r="Z536" s="264" t="s">
        <v>1078</v>
      </c>
      <c r="AA536" s="264" t="s">
        <v>1077</v>
      </c>
      <c r="AB536" s="264" t="s">
        <v>1078</v>
      </c>
      <c r="AC536" s="264" t="s">
        <v>1077</v>
      </c>
      <c r="AD536" s="264" t="s">
        <v>1078</v>
      </c>
      <c r="AE536" s="264" t="s">
        <v>1077</v>
      </c>
      <c r="AF536" s="264" t="s">
        <v>1078</v>
      </c>
      <c r="AG536" s="264" t="s">
        <v>1077</v>
      </c>
      <c r="AH536" s="264" t="s">
        <v>1078</v>
      </c>
      <c r="AI536" s="264" t="s">
        <v>1077</v>
      </c>
      <c r="AJ536" s="264" t="s">
        <v>1078</v>
      </c>
      <c r="AK536" s="264" t="s">
        <v>1077</v>
      </c>
      <c r="AL536" s="264" t="s">
        <v>1077</v>
      </c>
      <c r="AM536" s="264" t="s">
        <v>1077</v>
      </c>
      <c r="AN536" s="264" t="s">
        <v>1077</v>
      </c>
      <c r="AO536" s="264" t="s">
        <v>1078</v>
      </c>
      <c r="AP536" s="264" t="s">
        <v>1077</v>
      </c>
      <c r="AQ536" s="265"/>
      <c r="AR536" s="265"/>
      <c r="AS536" s="266" t="s">
        <v>5259</v>
      </c>
      <c r="AT536" s="267" t="s">
        <v>222</v>
      </c>
      <c r="AU536" s="257" t="s">
        <v>1128</v>
      </c>
      <c r="AV536" s="253" t="s">
        <v>1080</v>
      </c>
      <c r="AW536" s="268" t="s">
        <v>5260</v>
      </c>
      <c r="AX536" s="253"/>
      <c r="AY536" s="253"/>
      <c r="AZ536" s="269"/>
      <c r="BA536" s="261" t="s">
        <v>1089</v>
      </c>
      <c r="BB536" s="252"/>
      <c r="BC536" s="270"/>
      <c r="BD536" s="261" t="s">
        <v>1975</v>
      </c>
      <c r="BE536" s="252" t="s">
        <v>5249</v>
      </c>
      <c r="BF536" s="252"/>
      <c r="BG536" s="252" t="s">
        <v>1088</v>
      </c>
      <c r="BH536" s="252" t="s">
        <v>1082</v>
      </c>
      <c r="BI536" s="252" t="s">
        <v>5255</v>
      </c>
      <c r="BJ536" s="252" t="s">
        <v>1215</v>
      </c>
      <c r="BK536" s="254" t="s">
        <v>1131</v>
      </c>
      <c r="BL536" s="254" t="s">
        <v>1082</v>
      </c>
      <c r="BM536" s="254" t="s">
        <v>1475</v>
      </c>
      <c r="BN536" s="271" t="s">
        <v>5251</v>
      </c>
      <c r="BO536" s="252"/>
      <c r="BP536" s="252" t="s">
        <v>5261</v>
      </c>
      <c r="BQ536" s="270" t="s">
        <v>5262</v>
      </c>
    </row>
    <row r="537" spans="1:69" s="272" customFormat="1" ht="409.6" hidden="1">
      <c r="A537" s="251" t="s">
        <v>1080</v>
      </c>
      <c r="B537" s="252" t="s">
        <v>5263</v>
      </c>
      <c r="C537" s="253" t="s">
        <v>906</v>
      </c>
      <c r="D537" s="254" t="s">
        <v>907</v>
      </c>
      <c r="E537" s="254" t="s">
        <v>908</v>
      </c>
      <c r="F537" s="254" t="s">
        <v>1633</v>
      </c>
      <c r="G537" s="255" t="s">
        <v>1633</v>
      </c>
      <c r="H537" s="256" t="s">
        <v>5264</v>
      </c>
      <c r="I537" s="257" t="s">
        <v>5265</v>
      </c>
      <c r="J537" s="254" t="s">
        <v>5266</v>
      </c>
      <c r="K537" s="254" t="s">
        <v>5267</v>
      </c>
      <c r="L537" s="254" t="s">
        <v>1633</v>
      </c>
      <c r="M537" s="255" t="s">
        <v>1633</v>
      </c>
      <c r="N537" s="258" t="s">
        <v>1122</v>
      </c>
      <c r="O537" s="258"/>
      <c r="P537" s="255" t="s">
        <v>5268</v>
      </c>
      <c r="Q537" s="259" t="s">
        <v>230</v>
      </c>
      <c r="R537" s="260" t="s">
        <v>5269</v>
      </c>
      <c r="S537" s="261" t="s">
        <v>1124</v>
      </c>
      <c r="T537" s="273" t="s">
        <v>1633</v>
      </c>
      <c r="U537" s="263" t="s">
        <v>1078</v>
      </c>
      <c r="V537" s="264" t="s">
        <v>1078</v>
      </c>
      <c r="W537" s="264" t="s">
        <v>1077</v>
      </c>
      <c r="X537" s="264" t="s">
        <v>1078</v>
      </c>
      <c r="Y537" s="264" t="s">
        <v>1077</v>
      </c>
      <c r="Z537" s="264" t="s">
        <v>1078</v>
      </c>
      <c r="AA537" s="264" t="s">
        <v>1077</v>
      </c>
      <c r="AB537" s="264" t="s">
        <v>1078</v>
      </c>
      <c r="AC537" s="264" t="s">
        <v>1077</v>
      </c>
      <c r="AD537" s="264" t="s">
        <v>1078</v>
      </c>
      <c r="AE537" s="264" t="s">
        <v>1077</v>
      </c>
      <c r="AF537" s="264" t="s">
        <v>1078</v>
      </c>
      <c r="AG537" s="264" t="s">
        <v>1077</v>
      </c>
      <c r="AH537" s="264" t="s">
        <v>1078</v>
      </c>
      <c r="AI537" s="264" t="s">
        <v>1077</v>
      </c>
      <c r="AJ537" s="264" t="s">
        <v>1078</v>
      </c>
      <c r="AK537" s="264" t="s">
        <v>1078</v>
      </c>
      <c r="AL537" s="264" t="s">
        <v>1077</v>
      </c>
      <c r="AM537" s="264" t="s">
        <v>1077</v>
      </c>
      <c r="AN537" s="264" t="s">
        <v>1077</v>
      </c>
      <c r="AO537" s="264" t="s">
        <v>1078</v>
      </c>
      <c r="AP537" s="264" t="s">
        <v>1077</v>
      </c>
      <c r="AQ537" s="265"/>
      <c r="AR537" s="265"/>
      <c r="AS537" s="266" t="s">
        <v>5270</v>
      </c>
      <c r="AT537" s="267" t="s">
        <v>222</v>
      </c>
      <c r="AU537" s="257" t="s">
        <v>5271</v>
      </c>
      <c r="AV537" s="253" t="s">
        <v>1080</v>
      </c>
      <c r="AW537" s="268" t="s">
        <v>1633</v>
      </c>
      <c r="AX537" s="253" t="s">
        <v>1633</v>
      </c>
      <c r="AY537" s="253" t="s">
        <v>1080</v>
      </c>
      <c r="AZ537" s="269" t="s">
        <v>1633</v>
      </c>
      <c r="BA537" s="261" t="s">
        <v>1082</v>
      </c>
      <c r="BB537" s="252" t="s">
        <v>5272</v>
      </c>
      <c r="BC537" s="270" t="s">
        <v>5273</v>
      </c>
      <c r="BD537" s="261" t="s">
        <v>1085</v>
      </c>
      <c r="BE537" s="252" t="s">
        <v>5274</v>
      </c>
      <c r="BF537" s="252" t="s">
        <v>5275</v>
      </c>
      <c r="BG537" s="252" t="s">
        <v>1088</v>
      </c>
      <c r="BH537" s="252" t="s">
        <v>1082</v>
      </c>
      <c r="BI537" s="252" t="s">
        <v>5276</v>
      </c>
      <c r="BJ537" s="252" t="s">
        <v>1215</v>
      </c>
      <c r="BK537" s="254" t="s">
        <v>1131</v>
      </c>
      <c r="BL537" s="254" t="s">
        <v>1082</v>
      </c>
      <c r="BM537" s="254" t="s">
        <v>1475</v>
      </c>
      <c r="BN537" s="271" t="s">
        <v>5277</v>
      </c>
      <c r="BO537" s="252" t="s">
        <v>5278</v>
      </c>
      <c r="BP537" s="252"/>
      <c r="BQ537" s="270"/>
    </row>
    <row r="538" spans="1:69" s="272" customFormat="1" ht="409.6" hidden="1">
      <c r="A538" s="251" t="s">
        <v>1080</v>
      </c>
      <c r="B538" s="252" t="s">
        <v>909</v>
      </c>
      <c r="C538" s="253" t="s">
        <v>906</v>
      </c>
      <c r="D538" s="254" t="s">
        <v>907</v>
      </c>
      <c r="E538" s="254" t="s">
        <v>910</v>
      </c>
      <c r="F538" s="254" t="s">
        <v>1633</v>
      </c>
      <c r="G538" s="255" t="s">
        <v>1633</v>
      </c>
      <c r="H538" s="256" t="s">
        <v>5264</v>
      </c>
      <c r="I538" s="257" t="s">
        <v>5265</v>
      </c>
      <c r="J538" s="254" t="s">
        <v>5266</v>
      </c>
      <c r="K538" s="254" t="s">
        <v>5279</v>
      </c>
      <c r="L538" s="254" t="s">
        <v>1633</v>
      </c>
      <c r="M538" s="255" t="s">
        <v>1633</v>
      </c>
      <c r="N538" s="258" t="s">
        <v>1122</v>
      </c>
      <c r="O538" s="258"/>
      <c r="P538" s="255" t="s">
        <v>5268</v>
      </c>
      <c r="Q538" s="259" t="s">
        <v>230</v>
      </c>
      <c r="R538" s="260" t="s">
        <v>5269</v>
      </c>
      <c r="S538" s="261" t="s">
        <v>1124</v>
      </c>
      <c r="T538" s="273" t="s">
        <v>1633</v>
      </c>
      <c r="U538" s="263" t="s">
        <v>1078</v>
      </c>
      <c r="V538" s="264" t="s">
        <v>1078</v>
      </c>
      <c r="W538" s="264" t="s">
        <v>1077</v>
      </c>
      <c r="X538" s="264" t="s">
        <v>1078</v>
      </c>
      <c r="Y538" s="264" t="s">
        <v>1077</v>
      </c>
      <c r="Z538" s="264" t="s">
        <v>1078</v>
      </c>
      <c r="AA538" s="264" t="s">
        <v>1077</v>
      </c>
      <c r="AB538" s="264" t="s">
        <v>1078</v>
      </c>
      <c r="AC538" s="264" t="s">
        <v>1077</v>
      </c>
      <c r="AD538" s="264" t="s">
        <v>1078</v>
      </c>
      <c r="AE538" s="264" t="s">
        <v>1077</v>
      </c>
      <c r="AF538" s="264" t="s">
        <v>1078</v>
      </c>
      <c r="AG538" s="264" t="s">
        <v>1077</v>
      </c>
      <c r="AH538" s="264" t="s">
        <v>1078</v>
      </c>
      <c r="AI538" s="264" t="s">
        <v>1077</v>
      </c>
      <c r="AJ538" s="264" t="s">
        <v>1078</v>
      </c>
      <c r="AK538" s="264" t="s">
        <v>1078</v>
      </c>
      <c r="AL538" s="264" t="s">
        <v>1077</v>
      </c>
      <c r="AM538" s="264" t="s">
        <v>1077</v>
      </c>
      <c r="AN538" s="264" t="s">
        <v>1077</v>
      </c>
      <c r="AO538" s="264" t="s">
        <v>1078</v>
      </c>
      <c r="AP538" s="264" t="s">
        <v>1077</v>
      </c>
      <c r="AQ538" s="265"/>
      <c r="AR538" s="265"/>
      <c r="AS538" s="266" t="s">
        <v>5270</v>
      </c>
      <c r="AT538" s="267" t="s">
        <v>222</v>
      </c>
      <c r="AU538" s="257" t="s">
        <v>5271</v>
      </c>
      <c r="AV538" s="253" t="s">
        <v>1080</v>
      </c>
      <c r="AW538" s="268" t="s">
        <v>1633</v>
      </c>
      <c r="AX538" s="253" t="s">
        <v>1633</v>
      </c>
      <c r="AY538" s="253" t="s">
        <v>1080</v>
      </c>
      <c r="AZ538" s="269" t="s">
        <v>1633</v>
      </c>
      <c r="BA538" s="261" t="s">
        <v>1082</v>
      </c>
      <c r="BB538" s="252" t="s">
        <v>5272</v>
      </c>
      <c r="BC538" s="270" t="s">
        <v>5273</v>
      </c>
      <c r="BD538" s="261" t="s">
        <v>1085</v>
      </c>
      <c r="BE538" s="252" t="s">
        <v>5274</v>
      </c>
      <c r="BF538" s="252" t="s">
        <v>5275</v>
      </c>
      <c r="BG538" s="252" t="s">
        <v>1088</v>
      </c>
      <c r="BH538" s="252" t="s">
        <v>1082</v>
      </c>
      <c r="BI538" s="252" t="s">
        <v>5276</v>
      </c>
      <c r="BJ538" s="252" t="s">
        <v>1215</v>
      </c>
      <c r="BK538" s="254" t="s">
        <v>1131</v>
      </c>
      <c r="BL538" s="254" t="s">
        <v>1082</v>
      </c>
      <c r="BM538" s="254" t="s">
        <v>1475</v>
      </c>
      <c r="BN538" s="271" t="s">
        <v>5277</v>
      </c>
      <c r="BO538" s="252" t="s">
        <v>5278</v>
      </c>
      <c r="BP538" s="252"/>
      <c r="BQ538" s="270"/>
    </row>
    <row r="539" spans="1:69" s="272" customFormat="1" ht="409.6" hidden="1">
      <c r="A539" s="251" t="s">
        <v>1080</v>
      </c>
      <c r="B539" s="252" t="s">
        <v>911</v>
      </c>
      <c r="C539" s="253" t="s">
        <v>906</v>
      </c>
      <c r="D539" s="254" t="s">
        <v>907</v>
      </c>
      <c r="E539" s="254" t="s">
        <v>912</v>
      </c>
      <c r="F539" s="254" t="s">
        <v>1633</v>
      </c>
      <c r="G539" s="255" t="s">
        <v>1633</v>
      </c>
      <c r="H539" s="256" t="s">
        <v>5264</v>
      </c>
      <c r="I539" s="257" t="s">
        <v>5265</v>
      </c>
      <c r="J539" s="254" t="s">
        <v>5266</v>
      </c>
      <c r="K539" s="254" t="s">
        <v>5280</v>
      </c>
      <c r="L539" s="254" t="s">
        <v>1633</v>
      </c>
      <c r="M539" s="255" t="s">
        <v>1633</v>
      </c>
      <c r="N539" s="258" t="s">
        <v>1122</v>
      </c>
      <c r="O539" s="258"/>
      <c r="P539" s="255" t="s">
        <v>5268</v>
      </c>
      <c r="Q539" s="259" t="s">
        <v>230</v>
      </c>
      <c r="R539" s="260" t="s">
        <v>5269</v>
      </c>
      <c r="S539" s="261" t="s">
        <v>1124</v>
      </c>
      <c r="T539" s="273" t="s">
        <v>1633</v>
      </c>
      <c r="U539" s="263" t="s">
        <v>1078</v>
      </c>
      <c r="V539" s="264" t="s">
        <v>1078</v>
      </c>
      <c r="W539" s="264" t="s">
        <v>1077</v>
      </c>
      <c r="X539" s="264" t="s">
        <v>1078</v>
      </c>
      <c r="Y539" s="264" t="s">
        <v>1077</v>
      </c>
      <c r="Z539" s="264" t="s">
        <v>1078</v>
      </c>
      <c r="AA539" s="264" t="s">
        <v>1077</v>
      </c>
      <c r="AB539" s="264" t="s">
        <v>1078</v>
      </c>
      <c r="AC539" s="264" t="s">
        <v>1077</v>
      </c>
      <c r="AD539" s="264" t="s">
        <v>1078</v>
      </c>
      <c r="AE539" s="264" t="s">
        <v>1077</v>
      </c>
      <c r="AF539" s="264" t="s">
        <v>1078</v>
      </c>
      <c r="AG539" s="264" t="s">
        <v>1077</v>
      </c>
      <c r="AH539" s="264" t="s">
        <v>1078</v>
      </c>
      <c r="AI539" s="264" t="s">
        <v>1077</v>
      </c>
      <c r="AJ539" s="264" t="s">
        <v>1078</v>
      </c>
      <c r="AK539" s="264" t="s">
        <v>1078</v>
      </c>
      <c r="AL539" s="264" t="s">
        <v>1077</v>
      </c>
      <c r="AM539" s="264" t="s">
        <v>1077</v>
      </c>
      <c r="AN539" s="264" t="s">
        <v>1077</v>
      </c>
      <c r="AO539" s="264" t="s">
        <v>1078</v>
      </c>
      <c r="AP539" s="264" t="s">
        <v>1077</v>
      </c>
      <c r="AQ539" s="265"/>
      <c r="AR539" s="265"/>
      <c r="AS539" s="266" t="s">
        <v>5270</v>
      </c>
      <c r="AT539" s="267" t="s">
        <v>222</v>
      </c>
      <c r="AU539" s="257" t="s">
        <v>5271</v>
      </c>
      <c r="AV539" s="253" t="s">
        <v>1080</v>
      </c>
      <c r="AW539" s="268" t="s">
        <v>1633</v>
      </c>
      <c r="AX539" s="253" t="s">
        <v>1633</v>
      </c>
      <c r="AY539" s="253" t="s">
        <v>1080</v>
      </c>
      <c r="AZ539" s="269" t="s">
        <v>1633</v>
      </c>
      <c r="BA539" s="261" t="s">
        <v>1082</v>
      </c>
      <c r="BB539" s="252" t="s">
        <v>5272</v>
      </c>
      <c r="BC539" s="270" t="s">
        <v>5273</v>
      </c>
      <c r="BD539" s="261" t="s">
        <v>1085</v>
      </c>
      <c r="BE539" s="252" t="s">
        <v>5274</v>
      </c>
      <c r="BF539" s="252" t="s">
        <v>5275</v>
      </c>
      <c r="BG539" s="252" t="s">
        <v>1088</v>
      </c>
      <c r="BH539" s="252" t="s">
        <v>1082</v>
      </c>
      <c r="BI539" s="252" t="s">
        <v>5276</v>
      </c>
      <c r="BJ539" s="252" t="s">
        <v>1215</v>
      </c>
      <c r="BK539" s="254" t="s">
        <v>1131</v>
      </c>
      <c r="BL539" s="254" t="s">
        <v>1082</v>
      </c>
      <c r="BM539" s="254" t="s">
        <v>1475</v>
      </c>
      <c r="BN539" s="271" t="s">
        <v>5277</v>
      </c>
      <c r="BO539" s="252" t="s">
        <v>5278</v>
      </c>
      <c r="BP539" s="252"/>
      <c r="BQ539" s="270"/>
    </row>
    <row r="540" spans="1:69" s="272" customFormat="1" ht="409.6" hidden="1">
      <c r="A540" s="251" t="s">
        <v>1080</v>
      </c>
      <c r="B540" s="252" t="s">
        <v>913</v>
      </c>
      <c r="C540" s="253" t="s">
        <v>906</v>
      </c>
      <c r="D540" s="254" t="s">
        <v>907</v>
      </c>
      <c r="E540" s="254" t="s">
        <v>914</v>
      </c>
      <c r="F540" s="254" t="s">
        <v>1633</v>
      </c>
      <c r="G540" s="255" t="s">
        <v>1633</v>
      </c>
      <c r="H540" s="256" t="s">
        <v>5264</v>
      </c>
      <c r="I540" s="257" t="s">
        <v>5265</v>
      </c>
      <c r="J540" s="254" t="s">
        <v>5266</v>
      </c>
      <c r="K540" s="254" t="s">
        <v>5281</v>
      </c>
      <c r="L540" s="254" t="s">
        <v>1633</v>
      </c>
      <c r="M540" s="255" t="s">
        <v>1633</v>
      </c>
      <c r="N540" s="258" t="s">
        <v>1122</v>
      </c>
      <c r="O540" s="258"/>
      <c r="P540" s="255" t="s">
        <v>5268</v>
      </c>
      <c r="Q540" s="259" t="s">
        <v>230</v>
      </c>
      <c r="R540" s="260" t="s">
        <v>5269</v>
      </c>
      <c r="S540" s="261" t="s">
        <v>1124</v>
      </c>
      <c r="T540" s="273" t="s">
        <v>1633</v>
      </c>
      <c r="U540" s="263" t="s">
        <v>1078</v>
      </c>
      <c r="V540" s="264" t="s">
        <v>1078</v>
      </c>
      <c r="W540" s="264" t="s">
        <v>1077</v>
      </c>
      <c r="X540" s="264" t="s">
        <v>1078</v>
      </c>
      <c r="Y540" s="264" t="s">
        <v>1077</v>
      </c>
      <c r="Z540" s="264" t="s">
        <v>1078</v>
      </c>
      <c r="AA540" s="264" t="s">
        <v>1077</v>
      </c>
      <c r="AB540" s="264" t="s">
        <v>1078</v>
      </c>
      <c r="AC540" s="264" t="s">
        <v>1077</v>
      </c>
      <c r="AD540" s="264" t="s">
        <v>1078</v>
      </c>
      <c r="AE540" s="264" t="s">
        <v>1077</v>
      </c>
      <c r="AF540" s="264" t="s">
        <v>1078</v>
      </c>
      <c r="AG540" s="264" t="s">
        <v>1077</v>
      </c>
      <c r="AH540" s="264" t="s">
        <v>1078</v>
      </c>
      <c r="AI540" s="264" t="s">
        <v>1077</v>
      </c>
      <c r="AJ540" s="264" t="s">
        <v>1078</v>
      </c>
      <c r="AK540" s="264" t="s">
        <v>1078</v>
      </c>
      <c r="AL540" s="264" t="s">
        <v>1077</v>
      </c>
      <c r="AM540" s="264" t="s">
        <v>1077</v>
      </c>
      <c r="AN540" s="264" t="s">
        <v>1077</v>
      </c>
      <c r="AO540" s="264" t="s">
        <v>1078</v>
      </c>
      <c r="AP540" s="264" t="s">
        <v>1077</v>
      </c>
      <c r="AQ540" s="265"/>
      <c r="AR540" s="265"/>
      <c r="AS540" s="266" t="s">
        <v>5270</v>
      </c>
      <c r="AT540" s="267" t="s">
        <v>222</v>
      </c>
      <c r="AU540" s="257" t="s">
        <v>5271</v>
      </c>
      <c r="AV540" s="253" t="s">
        <v>1080</v>
      </c>
      <c r="AW540" s="268" t="s">
        <v>1633</v>
      </c>
      <c r="AX540" s="253" t="s">
        <v>1633</v>
      </c>
      <c r="AY540" s="253" t="s">
        <v>1080</v>
      </c>
      <c r="AZ540" s="269" t="s">
        <v>1633</v>
      </c>
      <c r="BA540" s="261" t="s">
        <v>1082</v>
      </c>
      <c r="BB540" s="252" t="s">
        <v>5272</v>
      </c>
      <c r="BC540" s="270" t="s">
        <v>5273</v>
      </c>
      <c r="BD540" s="261" t="s">
        <v>1085</v>
      </c>
      <c r="BE540" s="252" t="s">
        <v>5274</v>
      </c>
      <c r="BF540" s="252" t="s">
        <v>5275</v>
      </c>
      <c r="BG540" s="252" t="s">
        <v>1088</v>
      </c>
      <c r="BH540" s="252" t="s">
        <v>1082</v>
      </c>
      <c r="BI540" s="252" t="s">
        <v>5276</v>
      </c>
      <c r="BJ540" s="252" t="s">
        <v>1215</v>
      </c>
      <c r="BK540" s="254" t="s">
        <v>1131</v>
      </c>
      <c r="BL540" s="254" t="s">
        <v>1082</v>
      </c>
      <c r="BM540" s="254" t="s">
        <v>1475</v>
      </c>
      <c r="BN540" s="271" t="s">
        <v>5277</v>
      </c>
      <c r="BO540" s="252" t="s">
        <v>5278</v>
      </c>
      <c r="BP540" s="252"/>
      <c r="BQ540" s="270"/>
    </row>
    <row r="541" spans="1:69" s="272" customFormat="1" ht="409.6">
      <c r="A541" s="251" t="s">
        <v>1080</v>
      </c>
      <c r="B541" s="252" t="s">
        <v>915</v>
      </c>
      <c r="C541" s="253" t="s">
        <v>906</v>
      </c>
      <c r="D541" s="254" t="s">
        <v>916</v>
      </c>
      <c r="E541" s="254" t="s">
        <v>917</v>
      </c>
      <c r="F541" s="254" t="s">
        <v>1633</v>
      </c>
      <c r="G541" s="255" t="s">
        <v>1633</v>
      </c>
      <c r="H541" s="255" t="s">
        <v>5282</v>
      </c>
      <c r="I541" s="257" t="s">
        <v>5265</v>
      </c>
      <c r="J541" s="254" t="s">
        <v>5283</v>
      </c>
      <c r="K541" s="254" t="s">
        <v>5284</v>
      </c>
      <c r="L541" s="254" t="s">
        <v>1633</v>
      </c>
      <c r="M541" s="255" t="s">
        <v>1633</v>
      </c>
      <c r="N541" s="258" t="s">
        <v>1122</v>
      </c>
      <c r="O541" s="258" t="s">
        <v>1166</v>
      </c>
      <c r="P541" s="255" t="s">
        <v>5285</v>
      </c>
      <c r="Q541" s="259" t="s">
        <v>230</v>
      </c>
      <c r="R541" s="260" t="s">
        <v>5286</v>
      </c>
      <c r="S541" s="261" t="s">
        <v>225</v>
      </c>
      <c r="T541" s="262" t="s">
        <v>5287</v>
      </c>
      <c r="U541" s="263" t="s">
        <v>1078</v>
      </c>
      <c r="V541" s="264" t="s">
        <v>1078</v>
      </c>
      <c r="W541" s="264" t="s">
        <v>1078</v>
      </c>
      <c r="X541" s="264" t="s">
        <v>1078</v>
      </c>
      <c r="Y541" s="264" t="s">
        <v>1078</v>
      </c>
      <c r="Z541" s="264" t="s">
        <v>1078</v>
      </c>
      <c r="AA541" s="264" t="s">
        <v>1078</v>
      </c>
      <c r="AB541" s="264" t="s">
        <v>1078</v>
      </c>
      <c r="AC541" s="264" t="s">
        <v>1078</v>
      </c>
      <c r="AD541" s="264" t="s">
        <v>1078</v>
      </c>
      <c r="AE541" s="264" t="s">
        <v>1078</v>
      </c>
      <c r="AF541" s="264" t="s">
        <v>1078</v>
      </c>
      <c r="AG541" s="264" t="s">
        <v>1078</v>
      </c>
      <c r="AH541" s="264" t="s">
        <v>1078</v>
      </c>
      <c r="AI541" s="264" t="s">
        <v>1078</v>
      </c>
      <c r="AJ541" s="264" t="s">
        <v>1077</v>
      </c>
      <c r="AK541" s="264" t="s">
        <v>1078</v>
      </c>
      <c r="AL541" s="264" t="s">
        <v>1078</v>
      </c>
      <c r="AM541" s="264" t="s">
        <v>1077</v>
      </c>
      <c r="AN541" s="264" t="s">
        <v>1078</v>
      </c>
      <c r="AO541" s="264" t="s">
        <v>1078</v>
      </c>
      <c r="AP541" s="264" t="s">
        <v>1078</v>
      </c>
      <c r="AQ541" s="265"/>
      <c r="AR541" s="265"/>
      <c r="AS541" s="266" t="s">
        <v>5288</v>
      </c>
      <c r="AT541" s="267" t="s">
        <v>222</v>
      </c>
      <c r="AU541" s="257" t="s">
        <v>5271</v>
      </c>
      <c r="AV541" s="253" t="s">
        <v>1080</v>
      </c>
      <c r="AW541" s="268" t="s">
        <v>1633</v>
      </c>
      <c r="AX541" s="253" t="s">
        <v>1633</v>
      </c>
      <c r="AY541" s="253" t="s">
        <v>1080</v>
      </c>
      <c r="AZ541" s="269" t="s">
        <v>1633</v>
      </c>
      <c r="BA541" s="261" t="s">
        <v>1082</v>
      </c>
      <c r="BB541" s="252" t="s">
        <v>5272</v>
      </c>
      <c r="BC541" s="270" t="s">
        <v>5273</v>
      </c>
      <c r="BD541" s="261" t="s">
        <v>1085</v>
      </c>
      <c r="BE541" s="252" t="s">
        <v>5274</v>
      </c>
      <c r="BF541" s="252" t="s">
        <v>5275</v>
      </c>
      <c r="BG541" s="252" t="s">
        <v>1088</v>
      </c>
      <c r="BH541" s="252" t="s">
        <v>1082</v>
      </c>
      <c r="BI541" s="252" t="s">
        <v>5276</v>
      </c>
      <c r="BJ541" s="252" t="s">
        <v>1215</v>
      </c>
      <c r="BK541" s="254" t="s">
        <v>1131</v>
      </c>
      <c r="BL541" s="254" t="s">
        <v>1082</v>
      </c>
      <c r="BM541" s="254" t="s">
        <v>1783</v>
      </c>
      <c r="BN541" s="271" t="s">
        <v>5277</v>
      </c>
      <c r="BO541" s="252" t="s">
        <v>5289</v>
      </c>
      <c r="BP541" s="252"/>
      <c r="BQ541" s="270"/>
    </row>
    <row r="542" spans="1:69" s="272" customFormat="1" ht="409.6">
      <c r="A542" s="251" t="s">
        <v>1080</v>
      </c>
      <c r="B542" s="252" t="s">
        <v>918</v>
      </c>
      <c r="C542" s="253" t="s">
        <v>906</v>
      </c>
      <c r="D542" s="254" t="s">
        <v>916</v>
      </c>
      <c r="E542" s="254" t="s">
        <v>919</v>
      </c>
      <c r="F542" s="254" t="s">
        <v>1633</v>
      </c>
      <c r="G542" s="255" t="s">
        <v>1633</v>
      </c>
      <c r="H542" s="255" t="s">
        <v>5282</v>
      </c>
      <c r="I542" s="257" t="s">
        <v>5265</v>
      </c>
      <c r="J542" s="254" t="s">
        <v>5283</v>
      </c>
      <c r="K542" s="254" t="s">
        <v>5290</v>
      </c>
      <c r="L542" s="254" t="s">
        <v>1633</v>
      </c>
      <c r="M542" s="255" t="s">
        <v>1633</v>
      </c>
      <c r="N542" s="258" t="s">
        <v>1122</v>
      </c>
      <c r="O542" s="258" t="s">
        <v>1166</v>
      </c>
      <c r="P542" s="255" t="s">
        <v>5291</v>
      </c>
      <c r="Q542" s="259" t="s">
        <v>230</v>
      </c>
      <c r="R542" s="260" t="s">
        <v>5286</v>
      </c>
      <c r="S542" s="261" t="s">
        <v>225</v>
      </c>
      <c r="T542" s="262" t="s">
        <v>5287</v>
      </c>
      <c r="U542" s="263" t="s">
        <v>1078</v>
      </c>
      <c r="V542" s="264" t="s">
        <v>1078</v>
      </c>
      <c r="W542" s="264" t="s">
        <v>1078</v>
      </c>
      <c r="X542" s="264" t="s">
        <v>1078</v>
      </c>
      <c r="Y542" s="264" t="s">
        <v>1078</v>
      </c>
      <c r="Z542" s="264" t="s">
        <v>1078</v>
      </c>
      <c r="AA542" s="264" t="s">
        <v>1078</v>
      </c>
      <c r="AB542" s="264" t="s">
        <v>1078</v>
      </c>
      <c r="AC542" s="264" t="s">
        <v>1078</v>
      </c>
      <c r="AD542" s="264" t="s">
        <v>1078</v>
      </c>
      <c r="AE542" s="264" t="s">
        <v>1078</v>
      </c>
      <c r="AF542" s="264" t="s">
        <v>1078</v>
      </c>
      <c r="AG542" s="264" t="s">
        <v>1078</v>
      </c>
      <c r="AH542" s="264" t="s">
        <v>1078</v>
      </c>
      <c r="AI542" s="264" t="s">
        <v>1078</v>
      </c>
      <c r="AJ542" s="264" t="s">
        <v>1077</v>
      </c>
      <c r="AK542" s="264" t="s">
        <v>1077</v>
      </c>
      <c r="AL542" s="264" t="s">
        <v>1077</v>
      </c>
      <c r="AM542" s="264" t="s">
        <v>1077</v>
      </c>
      <c r="AN542" s="264" t="s">
        <v>1077</v>
      </c>
      <c r="AO542" s="264" t="s">
        <v>1077</v>
      </c>
      <c r="AP542" s="264" t="s">
        <v>1077</v>
      </c>
      <c r="AQ542" s="265"/>
      <c r="AR542" s="265"/>
      <c r="AS542" s="266"/>
      <c r="AT542" s="267" t="s">
        <v>222</v>
      </c>
      <c r="AU542" s="257" t="s">
        <v>5271</v>
      </c>
      <c r="AV542" s="253" t="s">
        <v>1080</v>
      </c>
      <c r="AW542" s="268" t="s">
        <v>1633</v>
      </c>
      <c r="AX542" s="253" t="s">
        <v>1633</v>
      </c>
      <c r="AY542" s="253" t="s">
        <v>1080</v>
      </c>
      <c r="AZ542" s="269" t="s">
        <v>1633</v>
      </c>
      <c r="BA542" s="261" t="s">
        <v>1082</v>
      </c>
      <c r="BB542" s="252" t="s">
        <v>5272</v>
      </c>
      <c r="BC542" s="270" t="s">
        <v>5273</v>
      </c>
      <c r="BD542" s="261" t="s">
        <v>1085</v>
      </c>
      <c r="BE542" s="252" t="s">
        <v>5274</v>
      </c>
      <c r="BF542" s="252" t="s">
        <v>5275</v>
      </c>
      <c r="BG542" s="252" t="s">
        <v>1088</v>
      </c>
      <c r="BH542" s="252" t="s">
        <v>1082</v>
      </c>
      <c r="BI542" s="252" t="s">
        <v>5276</v>
      </c>
      <c r="BJ542" s="252" t="s">
        <v>1215</v>
      </c>
      <c r="BK542" s="254" t="s">
        <v>1131</v>
      </c>
      <c r="BL542" s="254" t="s">
        <v>1082</v>
      </c>
      <c r="BM542" s="254" t="s">
        <v>1783</v>
      </c>
      <c r="BN542" s="271" t="s">
        <v>5277</v>
      </c>
      <c r="BO542" s="252" t="s">
        <v>5289</v>
      </c>
      <c r="BP542" s="252"/>
      <c r="BQ542" s="270"/>
    </row>
    <row r="543" spans="1:69" s="272" customFormat="1" ht="409.6">
      <c r="A543" s="251" t="s">
        <v>1080</v>
      </c>
      <c r="B543" s="252" t="s">
        <v>920</v>
      </c>
      <c r="C543" s="253" t="s">
        <v>906</v>
      </c>
      <c r="D543" s="254" t="s">
        <v>916</v>
      </c>
      <c r="E543" s="254" t="s">
        <v>921</v>
      </c>
      <c r="F543" s="254" t="s">
        <v>1633</v>
      </c>
      <c r="G543" s="255" t="s">
        <v>1633</v>
      </c>
      <c r="H543" s="255" t="s">
        <v>5282</v>
      </c>
      <c r="I543" s="257" t="s">
        <v>5265</v>
      </c>
      <c r="J543" s="254" t="s">
        <v>5283</v>
      </c>
      <c r="K543" s="254" t="s">
        <v>5292</v>
      </c>
      <c r="L543" s="254" t="s">
        <v>1633</v>
      </c>
      <c r="M543" s="255" t="s">
        <v>1633</v>
      </c>
      <c r="N543" s="258" t="s">
        <v>1122</v>
      </c>
      <c r="O543" s="258" t="s">
        <v>1166</v>
      </c>
      <c r="P543" s="255" t="s">
        <v>5293</v>
      </c>
      <c r="Q543" s="259" t="s">
        <v>230</v>
      </c>
      <c r="R543" s="260" t="s">
        <v>5286</v>
      </c>
      <c r="S543" s="261" t="s">
        <v>225</v>
      </c>
      <c r="T543" s="262" t="s">
        <v>5287</v>
      </c>
      <c r="U543" s="263" t="s">
        <v>1078</v>
      </c>
      <c r="V543" s="264" t="s">
        <v>1078</v>
      </c>
      <c r="W543" s="264" t="s">
        <v>1078</v>
      </c>
      <c r="X543" s="264" t="s">
        <v>1078</v>
      </c>
      <c r="Y543" s="264" t="s">
        <v>1078</v>
      </c>
      <c r="Z543" s="264" t="s">
        <v>1078</v>
      </c>
      <c r="AA543" s="264" t="s">
        <v>1078</v>
      </c>
      <c r="AB543" s="264" t="s">
        <v>1078</v>
      </c>
      <c r="AC543" s="264" t="s">
        <v>1078</v>
      </c>
      <c r="AD543" s="264" t="s">
        <v>1078</v>
      </c>
      <c r="AE543" s="264" t="s">
        <v>1078</v>
      </c>
      <c r="AF543" s="264" t="s">
        <v>1078</v>
      </c>
      <c r="AG543" s="264" t="s">
        <v>1078</v>
      </c>
      <c r="AH543" s="264" t="s">
        <v>1078</v>
      </c>
      <c r="AI543" s="264" t="s">
        <v>1078</v>
      </c>
      <c r="AJ543" s="264" t="s">
        <v>1078</v>
      </c>
      <c r="AK543" s="264" t="s">
        <v>1078</v>
      </c>
      <c r="AL543" s="264" t="s">
        <v>1078</v>
      </c>
      <c r="AM543" s="264" t="s">
        <v>1077</v>
      </c>
      <c r="AN543" s="264" t="s">
        <v>1078</v>
      </c>
      <c r="AO543" s="264" t="s">
        <v>1078</v>
      </c>
      <c r="AP543" s="264" t="s">
        <v>1078</v>
      </c>
      <c r="AQ543" s="265"/>
      <c r="AR543" s="265"/>
      <c r="AS543" s="266" t="s">
        <v>5288</v>
      </c>
      <c r="AT543" s="267" t="s">
        <v>222</v>
      </c>
      <c r="AU543" s="257" t="s">
        <v>5271</v>
      </c>
      <c r="AV543" s="253" t="s">
        <v>1080</v>
      </c>
      <c r="AW543" s="268" t="s">
        <v>1633</v>
      </c>
      <c r="AX543" s="253" t="s">
        <v>1633</v>
      </c>
      <c r="AY543" s="253" t="s">
        <v>1080</v>
      </c>
      <c r="AZ543" s="269" t="s">
        <v>1633</v>
      </c>
      <c r="BA543" s="261" t="s">
        <v>1082</v>
      </c>
      <c r="BB543" s="252" t="s">
        <v>5272</v>
      </c>
      <c r="BC543" s="270" t="s">
        <v>5273</v>
      </c>
      <c r="BD543" s="261" t="s">
        <v>1085</v>
      </c>
      <c r="BE543" s="252" t="s">
        <v>5274</v>
      </c>
      <c r="BF543" s="252" t="s">
        <v>5275</v>
      </c>
      <c r="BG543" s="252" t="s">
        <v>1088</v>
      </c>
      <c r="BH543" s="252" t="s">
        <v>1082</v>
      </c>
      <c r="BI543" s="252" t="s">
        <v>5276</v>
      </c>
      <c r="BJ543" s="252" t="s">
        <v>1215</v>
      </c>
      <c r="BK543" s="254" t="s">
        <v>1131</v>
      </c>
      <c r="BL543" s="254" t="s">
        <v>1082</v>
      </c>
      <c r="BM543" s="254" t="s">
        <v>1783</v>
      </c>
      <c r="BN543" s="271" t="s">
        <v>5277</v>
      </c>
      <c r="BO543" s="252" t="s">
        <v>5289</v>
      </c>
      <c r="BP543" s="252"/>
      <c r="BQ543" s="270"/>
    </row>
    <row r="544" spans="1:69" s="272" customFormat="1" ht="409.6">
      <c r="A544" s="251" t="s">
        <v>1080</v>
      </c>
      <c r="B544" s="252" t="s">
        <v>922</v>
      </c>
      <c r="C544" s="253" t="s">
        <v>906</v>
      </c>
      <c r="D544" s="254" t="s">
        <v>916</v>
      </c>
      <c r="E544" s="254" t="s">
        <v>923</v>
      </c>
      <c r="F544" s="254" t="s">
        <v>1633</v>
      </c>
      <c r="G544" s="255" t="s">
        <v>1633</v>
      </c>
      <c r="H544" s="255" t="s">
        <v>5282</v>
      </c>
      <c r="I544" s="257" t="s">
        <v>5265</v>
      </c>
      <c r="J544" s="254" t="s">
        <v>5283</v>
      </c>
      <c r="K544" s="254" t="s">
        <v>5294</v>
      </c>
      <c r="L544" s="254" t="s">
        <v>1633</v>
      </c>
      <c r="M544" s="255" t="s">
        <v>1633</v>
      </c>
      <c r="N544" s="258" t="s">
        <v>1122</v>
      </c>
      <c r="O544" s="258" t="s">
        <v>1166</v>
      </c>
      <c r="P544" s="255" t="s">
        <v>5293</v>
      </c>
      <c r="Q544" s="259" t="s">
        <v>230</v>
      </c>
      <c r="R544" s="260" t="s">
        <v>5286</v>
      </c>
      <c r="S544" s="261" t="s">
        <v>225</v>
      </c>
      <c r="T544" s="262" t="s">
        <v>5287</v>
      </c>
      <c r="U544" s="263" t="s">
        <v>1078</v>
      </c>
      <c r="V544" s="264" t="s">
        <v>1078</v>
      </c>
      <c r="W544" s="264" t="s">
        <v>1078</v>
      </c>
      <c r="X544" s="264" t="s">
        <v>1078</v>
      </c>
      <c r="Y544" s="264" t="s">
        <v>1078</v>
      </c>
      <c r="Z544" s="264" t="s">
        <v>1078</v>
      </c>
      <c r="AA544" s="264" t="s">
        <v>1078</v>
      </c>
      <c r="AB544" s="264" t="s">
        <v>1078</v>
      </c>
      <c r="AC544" s="264" t="s">
        <v>1078</v>
      </c>
      <c r="AD544" s="264" t="s">
        <v>1078</v>
      </c>
      <c r="AE544" s="264" t="s">
        <v>1078</v>
      </c>
      <c r="AF544" s="264" t="s">
        <v>1078</v>
      </c>
      <c r="AG544" s="264" t="s">
        <v>1078</v>
      </c>
      <c r="AH544" s="264" t="s">
        <v>1078</v>
      </c>
      <c r="AI544" s="264" t="s">
        <v>1078</v>
      </c>
      <c r="AJ544" s="264" t="s">
        <v>1078</v>
      </c>
      <c r="AK544" s="264" t="s">
        <v>1078</v>
      </c>
      <c r="AL544" s="264" t="s">
        <v>1078</v>
      </c>
      <c r="AM544" s="264" t="s">
        <v>1077</v>
      </c>
      <c r="AN544" s="264" t="s">
        <v>1077</v>
      </c>
      <c r="AO544" s="264" t="s">
        <v>1078</v>
      </c>
      <c r="AP544" s="264" t="s">
        <v>1078</v>
      </c>
      <c r="AQ544" s="265"/>
      <c r="AR544" s="265"/>
      <c r="AS544" s="266" t="s">
        <v>5288</v>
      </c>
      <c r="AT544" s="267" t="s">
        <v>222</v>
      </c>
      <c r="AU544" s="257" t="s">
        <v>5271</v>
      </c>
      <c r="AV544" s="253" t="s">
        <v>1080</v>
      </c>
      <c r="AW544" s="268" t="s">
        <v>1633</v>
      </c>
      <c r="AX544" s="253" t="s">
        <v>1633</v>
      </c>
      <c r="AY544" s="253" t="s">
        <v>1080</v>
      </c>
      <c r="AZ544" s="269" t="s">
        <v>1633</v>
      </c>
      <c r="BA544" s="261" t="s">
        <v>1082</v>
      </c>
      <c r="BB544" s="252" t="s">
        <v>5272</v>
      </c>
      <c r="BC544" s="270" t="s">
        <v>5273</v>
      </c>
      <c r="BD544" s="261" t="s">
        <v>1085</v>
      </c>
      <c r="BE544" s="252" t="s">
        <v>5274</v>
      </c>
      <c r="BF544" s="252" t="s">
        <v>5275</v>
      </c>
      <c r="BG544" s="252" t="s">
        <v>1088</v>
      </c>
      <c r="BH544" s="252" t="s">
        <v>1082</v>
      </c>
      <c r="BI544" s="252" t="s">
        <v>5276</v>
      </c>
      <c r="BJ544" s="252" t="s">
        <v>1215</v>
      </c>
      <c r="BK544" s="254" t="s">
        <v>1131</v>
      </c>
      <c r="BL544" s="254" t="s">
        <v>1082</v>
      </c>
      <c r="BM544" s="254" t="s">
        <v>1783</v>
      </c>
      <c r="BN544" s="271" t="s">
        <v>5277</v>
      </c>
      <c r="BO544" s="252" t="s">
        <v>5289</v>
      </c>
      <c r="BP544" s="252"/>
      <c r="BQ544" s="270"/>
    </row>
    <row r="545" spans="1:69" s="272" customFormat="1" ht="409.6">
      <c r="A545" s="251" t="s">
        <v>1080</v>
      </c>
      <c r="B545" s="252" t="s">
        <v>924</v>
      </c>
      <c r="C545" s="253" t="s">
        <v>906</v>
      </c>
      <c r="D545" s="254" t="s">
        <v>916</v>
      </c>
      <c r="E545" s="254" t="s">
        <v>925</v>
      </c>
      <c r="F545" s="254" t="s">
        <v>1633</v>
      </c>
      <c r="G545" s="255" t="s">
        <v>1633</v>
      </c>
      <c r="H545" s="255" t="s">
        <v>5295</v>
      </c>
      <c r="I545" s="257" t="s">
        <v>5265</v>
      </c>
      <c r="J545" s="254" t="s">
        <v>5283</v>
      </c>
      <c r="K545" s="254" t="s">
        <v>5296</v>
      </c>
      <c r="L545" s="254" t="s">
        <v>1633</v>
      </c>
      <c r="M545" s="255" t="s">
        <v>1633</v>
      </c>
      <c r="N545" s="258" t="s">
        <v>1122</v>
      </c>
      <c r="O545" s="258" t="s">
        <v>1166</v>
      </c>
      <c r="P545" s="255" t="s">
        <v>5293</v>
      </c>
      <c r="Q545" s="259" t="s">
        <v>230</v>
      </c>
      <c r="R545" s="260" t="s">
        <v>5286</v>
      </c>
      <c r="S545" s="261" t="s">
        <v>225</v>
      </c>
      <c r="T545" s="262" t="s">
        <v>5287</v>
      </c>
      <c r="U545" s="263" t="s">
        <v>1078</v>
      </c>
      <c r="V545" s="264" t="s">
        <v>1078</v>
      </c>
      <c r="W545" s="264" t="s">
        <v>1078</v>
      </c>
      <c r="X545" s="264" t="s">
        <v>1078</v>
      </c>
      <c r="Y545" s="264" t="s">
        <v>1078</v>
      </c>
      <c r="Z545" s="264" t="s">
        <v>1078</v>
      </c>
      <c r="AA545" s="264" t="s">
        <v>1078</v>
      </c>
      <c r="AB545" s="264" t="s">
        <v>1078</v>
      </c>
      <c r="AC545" s="264" t="s">
        <v>1078</v>
      </c>
      <c r="AD545" s="264" t="s">
        <v>1078</v>
      </c>
      <c r="AE545" s="264" t="s">
        <v>1078</v>
      </c>
      <c r="AF545" s="264" t="s">
        <v>1078</v>
      </c>
      <c r="AG545" s="264" t="s">
        <v>1078</v>
      </c>
      <c r="AH545" s="264" t="s">
        <v>1078</v>
      </c>
      <c r="AI545" s="264" t="s">
        <v>1078</v>
      </c>
      <c r="AJ545" s="264" t="s">
        <v>1077</v>
      </c>
      <c r="AK545" s="264" t="s">
        <v>1077</v>
      </c>
      <c r="AL545" s="264" t="s">
        <v>1077</v>
      </c>
      <c r="AM545" s="264" t="s">
        <v>1077</v>
      </c>
      <c r="AN545" s="264" t="s">
        <v>1077</v>
      </c>
      <c r="AO545" s="264" t="s">
        <v>1078</v>
      </c>
      <c r="AP545" s="264" t="s">
        <v>1078</v>
      </c>
      <c r="AQ545" s="265"/>
      <c r="AR545" s="265"/>
      <c r="AS545" s="266" t="s">
        <v>5288</v>
      </c>
      <c r="AT545" s="267" t="s">
        <v>222</v>
      </c>
      <c r="AU545" s="257" t="s">
        <v>5271</v>
      </c>
      <c r="AV545" s="253" t="s">
        <v>1080</v>
      </c>
      <c r="AW545" s="268" t="s">
        <v>1633</v>
      </c>
      <c r="AX545" s="253" t="s">
        <v>1633</v>
      </c>
      <c r="AY545" s="253" t="s">
        <v>1080</v>
      </c>
      <c r="AZ545" s="269" t="s">
        <v>1633</v>
      </c>
      <c r="BA545" s="261" t="s">
        <v>1082</v>
      </c>
      <c r="BB545" s="252" t="s">
        <v>5272</v>
      </c>
      <c r="BC545" s="270" t="s">
        <v>5273</v>
      </c>
      <c r="BD545" s="261" t="s">
        <v>1085</v>
      </c>
      <c r="BE545" s="252" t="s">
        <v>5274</v>
      </c>
      <c r="BF545" s="252" t="s">
        <v>5275</v>
      </c>
      <c r="BG545" s="252" t="s">
        <v>1088</v>
      </c>
      <c r="BH545" s="252" t="s">
        <v>1082</v>
      </c>
      <c r="BI545" s="252" t="s">
        <v>5276</v>
      </c>
      <c r="BJ545" s="252" t="s">
        <v>1215</v>
      </c>
      <c r="BK545" s="254" t="s">
        <v>1131</v>
      </c>
      <c r="BL545" s="254" t="s">
        <v>1082</v>
      </c>
      <c r="BM545" s="254" t="s">
        <v>1783</v>
      </c>
      <c r="BN545" s="271" t="s">
        <v>5277</v>
      </c>
      <c r="BO545" s="252" t="s">
        <v>5289</v>
      </c>
      <c r="BP545" s="252"/>
      <c r="BQ545" s="270"/>
    </row>
    <row r="546" spans="1:69" s="272" customFormat="1" ht="409.6">
      <c r="A546" s="251" t="s">
        <v>1080</v>
      </c>
      <c r="B546" s="252" t="s">
        <v>926</v>
      </c>
      <c r="C546" s="253" t="s">
        <v>906</v>
      </c>
      <c r="D546" s="254" t="s">
        <v>916</v>
      </c>
      <c r="E546" s="254" t="s">
        <v>927</v>
      </c>
      <c r="F546" s="254" t="s">
        <v>1633</v>
      </c>
      <c r="G546" s="255" t="s">
        <v>1633</v>
      </c>
      <c r="H546" s="255" t="s">
        <v>5282</v>
      </c>
      <c r="I546" s="257" t="s">
        <v>5265</v>
      </c>
      <c r="J546" s="254" t="s">
        <v>5283</v>
      </c>
      <c r="K546" s="254" t="s">
        <v>5297</v>
      </c>
      <c r="L546" s="254" t="s">
        <v>1633</v>
      </c>
      <c r="M546" s="255" t="s">
        <v>4262</v>
      </c>
      <c r="N546" s="258" t="s">
        <v>1122</v>
      </c>
      <c r="O546" s="258" t="s">
        <v>1166</v>
      </c>
      <c r="P546" s="255" t="s">
        <v>5293</v>
      </c>
      <c r="Q546" s="259" t="s">
        <v>230</v>
      </c>
      <c r="R546" s="260" t="s">
        <v>5286</v>
      </c>
      <c r="S546" s="261" t="s">
        <v>225</v>
      </c>
      <c r="T546" s="262" t="s">
        <v>5287</v>
      </c>
      <c r="U546" s="263" t="s">
        <v>1078</v>
      </c>
      <c r="V546" s="264" t="s">
        <v>1078</v>
      </c>
      <c r="W546" s="264" t="s">
        <v>1078</v>
      </c>
      <c r="X546" s="264" t="s">
        <v>1078</v>
      </c>
      <c r="Y546" s="264" t="s">
        <v>1078</v>
      </c>
      <c r="Z546" s="264" t="s">
        <v>1078</v>
      </c>
      <c r="AA546" s="264" t="s">
        <v>1078</v>
      </c>
      <c r="AB546" s="264" t="s">
        <v>1078</v>
      </c>
      <c r="AC546" s="264" t="s">
        <v>1078</v>
      </c>
      <c r="AD546" s="264" t="s">
        <v>1078</v>
      </c>
      <c r="AE546" s="264" t="s">
        <v>1078</v>
      </c>
      <c r="AF546" s="264" t="s">
        <v>1078</v>
      </c>
      <c r="AG546" s="264" t="s">
        <v>1078</v>
      </c>
      <c r="AH546" s="264" t="s">
        <v>1078</v>
      </c>
      <c r="AI546" s="264" t="s">
        <v>1078</v>
      </c>
      <c r="AJ546" s="264" t="s">
        <v>1077</v>
      </c>
      <c r="AK546" s="264" t="s">
        <v>1077</v>
      </c>
      <c r="AL546" s="264" t="s">
        <v>1077</v>
      </c>
      <c r="AM546" s="264" t="s">
        <v>1077</v>
      </c>
      <c r="AN546" s="264" t="s">
        <v>1077</v>
      </c>
      <c r="AO546" s="264" t="s">
        <v>1077</v>
      </c>
      <c r="AP546" s="264" t="s">
        <v>1077</v>
      </c>
      <c r="AQ546" s="265"/>
      <c r="AR546" s="265"/>
      <c r="AS546" s="266"/>
      <c r="AT546" s="267" t="s">
        <v>222</v>
      </c>
      <c r="AU546" s="257" t="s">
        <v>5271</v>
      </c>
      <c r="AV546" s="253" t="s">
        <v>1080</v>
      </c>
      <c r="AW546" s="268" t="s">
        <v>1633</v>
      </c>
      <c r="AX546" s="253" t="s">
        <v>1633</v>
      </c>
      <c r="AY546" s="253" t="s">
        <v>1080</v>
      </c>
      <c r="AZ546" s="269" t="s">
        <v>1633</v>
      </c>
      <c r="BA546" s="261" t="s">
        <v>1082</v>
      </c>
      <c r="BB546" s="252" t="s">
        <v>5272</v>
      </c>
      <c r="BC546" s="270" t="s">
        <v>5273</v>
      </c>
      <c r="BD546" s="261" t="s">
        <v>1085</v>
      </c>
      <c r="BE546" s="252" t="s">
        <v>5274</v>
      </c>
      <c r="BF546" s="252" t="s">
        <v>5275</v>
      </c>
      <c r="BG546" s="252" t="s">
        <v>1088</v>
      </c>
      <c r="BH546" s="252" t="s">
        <v>1082</v>
      </c>
      <c r="BI546" s="252" t="s">
        <v>5276</v>
      </c>
      <c r="BJ546" s="252" t="s">
        <v>1215</v>
      </c>
      <c r="BK546" s="254" t="s">
        <v>1131</v>
      </c>
      <c r="BL546" s="254" t="s">
        <v>1082</v>
      </c>
      <c r="BM546" s="254" t="s">
        <v>1783</v>
      </c>
      <c r="BN546" s="271" t="s">
        <v>5277</v>
      </c>
      <c r="BO546" s="252" t="s">
        <v>5289</v>
      </c>
      <c r="BP546" s="252"/>
      <c r="BQ546" s="270"/>
    </row>
    <row r="547" spans="1:69" s="272" customFormat="1" ht="121.8">
      <c r="A547" s="251" t="s">
        <v>1080</v>
      </c>
      <c r="B547" s="252" t="s">
        <v>928</v>
      </c>
      <c r="C547" s="253" t="s">
        <v>929</v>
      </c>
      <c r="D547" s="254" t="s">
        <v>930</v>
      </c>
      <c r="E547" s="254" t="s">
        <v>931</v>
      </c>
      <c r="F547" s="254"/>
      <c r="G547" s="255"/>
      <c r="H547" s="256" t="s">
        <v>5298</v>
      </c>
      <c r="I547" s="257" t="s">
        <v>5299</v>
      </c>
      <c r="J547" s="254" t="s">
        <v>5300</v>
      </c>
      <c r="K547" s="254" t="s">
        <v>5301</v>
      </c>
      <c r="L547" s="254"/>
      <c r="M547" s="255"/>
      <c r="N547" s="258" t="s">
        <v>1074</v>
      </c>
      <c r="O547" s="258" t="s">
        <v>1075</v>
      </c>
      <c r="P547" s="255"/>
      <c r="Q547" s="259" t="s">
        <v>225</v>
      </c>
      <c r="R547" s="260" t="s">
        <v>5302</v>
      </c>
      <c r="S547" s="261" t="s">
        <v>225</v>
      </c>
      <c r="T547" s="262" t="s">
        <v>5302</v>
      </c>
      <c r="U547" s="263" t="s">
        <v>1078</v>
      </c>
      <c r="V547" s="264" t="s">
        <v>1078</v>
      </c>
      <c r="W547" s="264" t="s">
        <v>1078</v>
      </c>
      <c r="X547" s="264" t="s">
        <v>1078</v>
      </c>
      <c r="Y547" s="264" t="s">
        <v>1078</v>
      </c>
      <c r="Z547" s="264" t="s">
        <v>1078</v>
      </c>
      <c r="AA547" s="264" t="s">
        <v>1078</v>
      </c>
      <c r="AB547" s="264" t="s">
        <v>1078</v>
      </c>
      <c r="AC547" s="264" t="s">
        <v>1078</v>
      </c>
      <c r="AD547" s="264" t="s">
        <v>1078</v>
      </c>
      <c r="AE547" s="264" t="s">
        <v>1078</v>
      </c>
      <c r="AF547" s="264" t="s">
        <v>1078</v>
      </c>
      <c r="AG547" s="264" t="s">
        <v>1078</v>
      </c>
      <c r="AH547" s="264" t="s">
        <v>1078</v>
      </c>
      <c r="AI547" s="264" t="s">
        <v>1078</v>
      </c>
      <c r="AJ547" s="264" t="s">
        <v>1077</v>
      </c>
      <c r="AK547" s="264" t="s">
        <v>1194</v>
      </c>
      <c r="AL547" s="264" t="s">
        <v>1194</v>
      </c>
      <c r="AM547" s="264" t="s">
        <v>1077</v>
      </c>
      <c r="AN547" s="264" t="s">
        <v>1077</v>
      </c>
      <c r="AO547" s="264" t="s">
        <v>1077</v>
      </c>
      <c r="AP547" s="264" t="s">
        <v>1077</v>
      </c>
      <c r="AQ547" s="265"/>
      <c r="AR547" s="265"/>
      <c r="AS547" s="266"/>
      <c r="AT547" s="267" t="s">
        <v>222</v>
      </c>
      <c r="AU547" s="257" t="s">
        <v>5303</v>
      </c>
      <c r="AV547" s="253" t="s">
        <v>1080</v>
      </c>
      <c r="AW547" s="268" t="s">
        <v>5304</v>
      </c>
      <c r="AX547" s="253" t="s">
        <v>5305</v>
      </c>
      <c r="AY547" s="253" t="s">
        <v>1080</v>
      </c>
      <c r="AZ547" s="269"/>
      <c r="BA547" s="261" t="s">
        <v>1082</v>
      </c>
      <c r="BB547" s="252" t="s">
        <v>5306</v>
      </c>
      <c r="BC547" s="270" t="s">
        <v>5307</v>
      </c>
      <c r="BD547" s="261" t="s">
        <v>1085</v>
      </c>
      <c r="BE547" s="252" t="s">
        <v>1128</v>
      </c>
      <c r="BF547" s="252"/>
      <c r="BG547" s="252" t="s">
        <v>1128</v>
      </c>
      <c r="BH547" s="252" t="s">
        <v>1082</v>
      </c>
      <c r="BI547" s="252" t="s">
        <v>5308</v>
      </c>
      <c r="BJ547" s="252" t="s">
        <v>1130</v>
      </c>
      <c r="BK547" s="254" t="s">
        <v>1131</v>
      </c>
      <c r="BL547" s="254" t="s">
        <v>1082</v>
      </c>
      <c r="BM547" s="254" t="s">
        <v>1475</v>
      </c>
      <c r="BN547" s="271" t="s">
        <v>1128</v>
      </c>
      <c r="BO547" s="252"/>
      <c r="BP547" s="252"/>
      <c r="BQ547" s="270"/>
    </row>
    <row r="548" spans="1:69" s="272" customFormat="1" ht="121.8">
      <c r="A548" s="251" t="s">
        <v>1080</v>
      </c>
      <c r="B548" s="252" t="s">
        <v>932</v>
      </c>
      <c r="C548" s="253" t="s">
        <v>929</v>
      </c>
      <c r="D548" s="254" t="s">
        <v>576</v>
      </c>
      <c r="E548" s="254"/>
      <c r="F548" s="254"/>
      <c r="G548" s="255"/>
      <c r="H548" s="256" t="s">
        <v>5309</v>
      </c>
      <c r="I548" s="257" t="s">
        <v>5299</v>
      </c>
      <c r="J548" s="254" t="s">
        <v>3560</v>
      </c>
      <c r="K548" s="254"/>
      <c r="L548" s="254"/>
      <c r="M548" s="255"/>
      <c r="N548" s="258" t="s">
        <v>1122</v>
      </c>
      <c r="O548" s="258" t="s">
        <v>1166</v>
      </c>
      <c r="P548" s="255"/>
      <c r="Q548" s="259" t="s">
        <v>225</v>
      </c>
      <c r="R548" s="260" t="s">
        <v>5310</v>
      </c>
      <c r="S548" s="261" t="s">
        <v>225</v>
      </c>
      <c r="T548" s="262" t="s">
        <v>5310</v>
      </c>
      <c r="U548" s="263" t="s">
        <v>1078</v>
      </c>
      <c r="V548" s="264" t="s">
        <v>1078</v>
      </c>
      <c r="W548" s="264" t="s">
        <v>1078</v>
      </c>
      <c r="X548" s="264" t="s">
        <v>1078</v>
      </c>
      <c r="Y548" s="264" t="s">
        <v>1078</v>
      </c>
      <c r="Z548" s="264" t="s">
        <v>1078</v>
      </c>
      <c r="AA548" s="264" t="s">
        <v>1078</v>
      </c>
      <c r="AB548" s="264" t="s">
        <v>1078</v>
      </c>
      <c r="AC548" s="264" t="s">
        <v>1078</v>
      </c>
      <c r="AD548" s="264" t="s">
        <v>1078</v>
      </c>
      <c r="AE548" s="264" t="s">
        <v>1078</v>
      </c>
      <c r="AF548" s="264" t="s">
        <v>1078</v>
      </c>
      <c r="AG548" s="264" t="s">
        <v>1078</v>
      </c>
      <c r="AH548" s="264" t="s">
        <v>1078</v>
      </c>
      <c r="AI548" s="264" t="s">
        <v>1078</v>
      </c>
      <c r="AJ548" s="264" t="s">
        <v>1077</v>
      </c>
      <c r="AK548" s="264" t="s">
        <v>1077</v>
      </c>
      <c r="AL548" s="264" t="s">
        <v>1077</v>
      </c>
      <c r="AM548" s="264" t="s">
        <v>1077</v>
      </c>
      <c r="AN548" s="264" t="s">
        <v>1077</v>
      </c>
      <c r="AO548" s="264" t="s">
        <v>1078</v>
      </c>
      <c r="AP548" s="264" t="s">
        <v>1078</v>
      </c>
      <c r="AQ548" s="265" t="s">
        <v>1195</v>
      </c>
      <c r="AR548" s="265" t="s">
        <v>1206</v>
      </c>
      <c r="AS548" s="266" t="s">
        <v>1180</v>
      </c>
      <c r="AT548" s="267" t="s">
        <v>222</v>
      </c>
      <c r="AU548" s="257" t="s">
        <v>1128</v>
      </c>
      <c r="AV548" s="253" t="s">
        <v>1080</v>
      </c>
      <c r="AW548" s="268" t="s">
        <v>5304</v>
      </c>
      <c r="AX548" s="253" t="s">
        <v>5305</v>
      </c>
      <c r="AY548" s="253" t="s">
        <v>1080</v>
      </c>
      <c r="AZ548" s="269"/>
      <c r="BA548" s="261" t="s">
        <v>1082</v>
      </c>
      <c r="BB548" s="252" t="s">
        <v>5306</v>
      </c>
      <c r="BC548" s="270" t="s">
        <v>5307</v>
      </c>
      <c r="BD548" s="261" t="s">
        <v>1085</v>
      </c>
      <c r="BE548" s="252" t="s">
        <v>1128</v>
      </c>
      <c r="BF548" s="252"/>
      <c r="BG548" s="252" t="s">
        <v>1128</v>
      </c>
      <c r="BH548" s="252" t="s">
        <v>1082</v>
      </c>
      <c r="BI548" s="252" t="s">
        <v>5308</v>
      </c>
      <c r="BJ548" s="252" t="s">
        <v>1130</v>
      </c>
      <c r="BK548" s="254" t="s">
        <v>1131</v>
      </c>
      <c r="BL548" s="254" t="s">
        <v>1082</v>
      </c>
      <c r="BM548" s="254" t="s">
        <v>1475</v>
      </c>
      <c r="BN548" s="271" t="s">
        <v>1128</v>
      </c>
      <c r="BO548" s="252"/>
      <c r="BP548" s="252"/>
      <c r="BQ548" s="270"/>
    </row>
    <row r="549" spans="1:69" s="272" customFormat="1" ht="121.8">
      <c r="A549" s="251" t="s">
        <v>1080</v>
      </c>
      <c r="B549" s="252" t="s">
        <v>933</v>
      </c>
      <c r="C549" s="253" t="s">
        <v>929</v>
      </c>
      <c r="D549" s="254" t="s">
        <v>934</v>
      </c>
      <c r="E549" s="254"/>
      <c r="F549" s="254"/>
      <c r="G549" s="255"/>
      <c r="H549" s="256" t="s">
        <v>5311</v>
      </c>
      <c r="I549" s="257" t="s">
        <v>5299</v>
      </c>
      <c r="J549" s="254" t="s">
        <v>5312</v>
      </c>
      <c r="K549" s="254"/>
      <c r="L549" s="254"/>
      <c r="M549" s="255"/>
      <c r="N549" s="258" t="s">
        <v>1074</v>
      </c>
      <c r="O549" s="258" t="s">
        <v>1075</v>
      </c>
      <c r="P549" s="255"/>
      <c r="Q549" s="259" t="s">
        <v>225</v>
      </c>
      <c r="R549" s="252" t="s">
        <v>5313</v>
      </c>
      <c r="S549" s="261" t="s">
        <v>225</v>
      </c>
      <c r="T549" s="262" t="s">
        <v>5314</v>
      </c>
      <c r="U549" s="263" t="s">
        <v>1078</v>
      </c>
      <c r="V549" s="264" t="s">
        <v>1078</v>
      </c>
      <c r="W549" s="264" t="s">
        <v>1078</v>
      </c>
      <c r="X549" s="264" t="s">
        <v>1078</v>
      </c>
      <c r="Y549" s="264" t="s">
        <v>1078</v>
      </c>
      <c r="Z549" s="264" t="s">
        <v>1078</v>
      </c>
      <c r="AA549" s="264" t="s">
        <v>1078</v>
      </c>
      <c r="AB549" s="264" t="s">
        <v>1078</v>
      </c>
      <c r="AC549" s="264" t="s">
        <v>1078</v>
      </c>
      <c r="AD549" s="264" t="s">
        <v>1078</v>
      </c>
      <c r="AE549" s="264" t="s">
        <v>1078</v>
      </c>
      <c r="AF549" s="264" t="s">
        <v>1078</v>
      </c>
      <c r="AG549" s="264" t="s">
        <v>1078</v>
      </c>
      <c r="AH549" s="264" t="s">
        <v>1078</v>
      </c>
      <c r="AI549" s="264" t="s">
        <v>1078</v>
      </c>
      <c r="AJ549" s="264" t="s">
        <v>1077</v>
      </c>
      <c r="AK549" s="264" t="s">
        <v>1077</v>
      </c>
      <c r="AL549" s="264" t="s">
        <v>1077</v>
      </c>
      <c r="AM549" s="264" t="s">
        <v>1077</v>
      </c>
      <c r="AN549" s="264" t="s">
        <v>1077</v>
      </c>
      <c r="AO549" s="264" t="s">
        <v>1077</v>
      </c>
      <c r="AP549" s="264" t="s">
        <v>1077</v>
      </c>
      <c r="AQ549" s="265"/>
      <c r="AR549" s="265"/>
      <c r="AS549" s="266"/>
      <c r="AT549" s="267" t="s">
        <v>222</v>
      </c>
      <c r="AU549" s="257" t="s">
        <v>5303</v>
      </c>
      <c r="AV549" s="253" t="s">
        <v>1080</v>
      </c>
      <c r="AW549" s="268" t="s">
        <v>5304</v>
      </c>
      <c r="AX549" s="253" t="s">
        <v>5305</v>
      </c>
      <c r="AY549" s="253" t="s">
        <v>1080</v>
      </c>
      <c r="AZ549" s="269"/>
      <c r="BA549" s="261" t="s">
        <v>1082</v>
      </c>
      <c r="BB549" s="252" t="s">
        <v>5306</v>
      </c>
      <c r="BC549" s="270" t="s">
        <v>5307</v>
      </c>
      <c r="BD549" s="261" t="s">
        <v>1085</v>
      </c>
      <c r="BE549" s="252" t="s">
        <v>1128</v>
      </c>
      <c r="BF549" s="252"/>
      <c r="BG549" s="252" t="s">
        <v>1128</v>
      </c>
      <c r="BH549" s="252" t="s">
        <v>1082</v>
      </c>
      <c r="BI549" s="252" t="s">
        <v>5308</v>
      </c>
      <c r="BJ549" s="252" t="s">
        <v>1130</v>
      </c>
      <c r="BK549" s="254" t="s">
        <v>1131</v>
      </c>
      <c r="BL549" s="254" t="s">
        <v>1082</v>
      </c>
      <c r="BM549" s="254" t="s">
        <v>1475</v>
      </c>
      <c r="BN549" s="271" t="s">
        <v>1128</v>
      </c>
      <c r="BO549" s="252"/>
      <c r="BP549" s="252"/>
      <c r="BQ549" s="270"/>
    </row>
    <row r="550" spans="1:69" s="272" customFormat="1" ht="121.8" hidden="1">
      <c r="A550" s="251" t="s">
        <v>1080</v>
      </c>
      <c r="B550" s="252" t="s">
        <v>5315</v>
      </c>
      <c r="C550" s="253" t="s">
        <v>936</v>
      </c>
      <c r="D550" s="254" t="s">
        <v>937</v>
      </c>
      <c r="E550" s="254" t="s">
        <v>938</v>
      </c>
      <c r="F550" s="254"/>
      <c r="G550" s="255"/>
      <c r="H550" s="256" t="s">
        <v>5316</v>
      </c>
      <c r="I550" s="257" t="s">
        <v>5317</v>
      </c>
      <c r="J550" s="254" t="s">
        <v>1516</v>
      </c>
      <c r="K550" s="254" t="s">
        <v>1517</v>
      </c>
      <c r="L550" s="254"/>
      <c r="M550" s="255"/>
      <c r="N550" s="258" t="s">
        <v>1122</v>
      </c>
      <c r="O550" s="258" t="s">
        <v>1166</v>
      </c>
      <c r="P550" s="255" t="s">
        <v>5318</v>
      </c>
      <c r="Q550" s="259" t="s">
        <v>225</v>
      </c>
      <c r="R550" s="260" t="s">
        <v>5319</v>
      </c>
      <c r="S550" s="261" t="s">
        <v>1124</v>
      </c>
      <c r="T550" s="273"/>
      <c r="U550" s="263" t="s">
        <v>1078</v>
      </c>
      <c r="V550" s="264" t="s">
        <v>1078</v>
      </c>
      <c r="W550" s="264" t="s">
        <v>1077</v>
      </c>
      <c r="X550" s="264" t="s">
        <v>1078</v>
      </c>
      <c r="Y550" s="264" t="s">
        <v>1077</v>
      </c>
      <c r="Z550" s="264" t="s">
        <v>1078</v>
      </c>
      <c r="AA550" s="264" t="s">
        <v>1077</v>
      </c>
      <c r="AB550" s="264" t="s">
        <v>1078</v>
      </c>
      <c r="AC550" s="264" t="s">
        <v>1077</v>
      </c>
      <c r="AD550" s="264" t="s">
        <v>1078</v>
      </c>
      <c r="AE550" s="264" t="s">
        <v>1077</v>
      </c>
      <c r="AF550" s="264" t="s">
        <v>1078</v>
      </c>
      <c r="AG550" s="264" t="s">
        <v>1077</v>
      </c>
      <c r="AH550" s="264" t="s">
        <v>1078</v>
      </c>
      <c r="AI550" s="264" t="s">
        <v>1077</v>
      </c>
      <c r="AJ550" s="264" t="s">
        <v>1077</v>
      </c>
      <c r="AK550" s="264" t="s">
        <v>1077</v>
      </c>
      <c r="AL550" s="264" t="s">
        <v>1077</v>
      </c>
      <c r="AM550" s="264" t="s">
        <v>1077</v>
      </c>
      <c r="AN550" s="264" t="s">
        <v>1077</v>
      </c>
      <c r="AO550" s="264" t="s">
        <v>1077</v>
      </c>
      <c r="AP550" s="264" t="s">
        <v>1077</v>
      </c>
      <c r="AQ550" s="265"/>
      <c r="AR550" s="265"/>
      <c r="AS550" s="266"/>
      <c r="AT550" s="267" t="s">
        <v>222</v>
      </c>
      <c r="AU550" s="257" t="s">
        <v>5320</v>
      </c>
      <c r="AV550" s="253" t="s">
        <v>1080</v>
      </c>
      <c r="AW550" s="268"/>
      <c r="AX550" s="253"/>
      <c r="AY550" s="253"/>
      <c r="AZ550" s="269"/>
      <c r="BA550" s="261" t="s">
        <v>1082</v>
      </c>
      <c r="BB550" s="252" t="s">
        <v>5321</v>
      </c>
      <c r="BC550" s="270" t="s">
        <v>5322</v>
      </c>
      <c r="BD550" s="261" t="s">
        <v>1085</v>
      </c>
      <c r="BE550" s="260" t="s">
        <v>5323</v>
      </c>
      <c r="BF550" s="252"/>
      <c r="BG550" s="252" t="s">
        <v>1390</v>
      </c>
      <c r="BH550" s="252" t="s">
        <v>1082</v>
      </c>
      <c r="BI550" s="252" t="s">
        <v>5324</v>
      </c>
      <c r="BJ550" s="252" t="s">
        <v>1215</v>
      </c>
      <c r="BK550" s="254" t="s">
        <v>1131</v>
      </c>
      <c r="BL550" s="254" t="s">
        <v>1082</v>
      </c>
      <c r="BM550" s="254" t="s">
        <v>1475</v>
      </c>
      <c r="BN550" s="271" t="s">
        <v>5325</v>
      </c>
      <c r="BO550" s="252"/>
      <c r="BP550" s="252"/>
      <c r="BQ550" s="270"/>
    </row>
    <row r="551" spans="1:69" s="272" customFormat="1" ht="121.8">
      <c r="A551" s="251" t="s">
        <v>1080</v>
      </c>
      <c r="B551" s="252" t="s">
        <v>939</v>
      </c>
      <c r="C551" s="253" t="s">
        <v>5326</v>
      </c>
      <c r="D551" s="254" t="s">
        <v>610</v>
      </c>
      <c r="E551" s="254" t="s">
        <v>941</v>
      </c>
      <c r="F551" s="254"/>
      <c r="G551" s="255"/>
      <c r="H551" s="256" t="s">
        <v>5327</v>
      </c>
      <c r="I551" s="257" t="s">
        <v>5328</v>
      </c>
      <c r="J551" s="254" t="s">
        <v>1516</v>
      </c>
      <c r="K551" s="254" t="s">
        <v>5329</v>
      </c>
      <c r="L551" s="254"/>
      <c r="M551" s="255"/>
      <c r="N551" s="258" t="s">
        <v>1074</v>
      </c>
      <c r="O551" s="258" t="s">
        <v>1075</v>
      </c>
      <c r="P551" s="255"/>
      <c r="Q551" s="259" t="s">
        <v>230</v>
      </c>
      <c r="R551" s="252"/>
      <c r="S551" s="261" t="s">
        <v>225</v>
      </c>
      <c r="T551" s="273" t="s">
        <v>5330</v>
      </c>
      <c r="U551" s="263" t="s">
        <v>1078</v>
      </c>
      <c r="V551" s="264" t="s">
        <v>1078</v>
      </c>
      <c r="W551" s="264" t="s">
        <v>1078</v>
      </c>
      <c r="X551" s="264" t="s">
        <v>1078</v>
      </c>
      <c r="Y551" s="264" t="s">
        <v>1078</v>
      </c>
      <c r="Z551" s="264" t="s">
        <v>1078</v>
      </c>
      <c r="AA551" s="264" t="s">
        <v>1078</v>
      </c>
      <c r="AB551" s="264" t="s">
        <v>1078</v>
      </c>
      <c r="AC551" s="264" t="s">
        <v>1078</v>
      </c>
      <c r="AD551" s="264" t="s">
        <v>1078</v>
      </c>
      <c r="AE551" s="264" t="s">
        <v>1078</v>
      </c>
      <c r="AF551" s="264" t="s">
        <v>1078</v>
      </c>
      <c r="AG551" s="264" t="s">
        <v>1078</v>
      </c>
      <c r="AH551" s="264" t="s">
        <v>1078</v>
      </c>
      <c r="AI551" s="264" t="s">
        <v>1078</v>
      </c>
      <c r="AJ551" s="264" t="s">
        <v>1077</v>
      </c>
      <c r="AK551" s="264" t="s">
        <v>1077</v>
      </c>
      <c r="AL551" s="264" t="s">
        <v>1077</v>
      </c>
      <c r="AM551" s="264" t="s">
        <v>1077</v>
      </c>
      <c r="AN551" s="264" t="s">
        <v>1077</v>
      </c>
      <c r="AO551" s="264" t="s">
        <v>1077</v>
      </c>
      <c r="AP551" s="264" t="s">
        <v>1077</v>
      </c>
      <c r="AQ551" s="265"/>
      <c r="AR551" s="265"/>
      <c r="AS551" s="266"/>
      <c r="AT551" s="267" t="s">
        <v>381</v>
      </c>
      <c r="AU551" s="257" t="s">
        <v>5331</v>
      </c>
      <c r="AV551" s="253" t="s">
        <v>1080</v>
      </c>
      <c r="AW551" s="268"/>
      <c r="AX551" s="253" t="s">
        <v>2557</v>
      </c>
      <c r="AY551" s="253"/>
      <c r="AZ551" s="269"/>
      <c r="BA551" s="261" t="s">
        <v>1089</v>
      </c>
      <c r="BB551" s="252"/>
      <c r="BC551" s="270"/>
      <c r="BD551" s="261" t="s">
        <v>1085</v>
      </c>
      <c r="BE551" s="260" t="s">
        <v>5327</v>
      </c>
      <c r="BF551" s="252"/>
      <c r="BG551" s="252" t="s">
        <v>1390</v>
      </c>
      <c r="BH551" s="252" t="s">
        <v>1082</v>
      </c>
      <c r="BI551" s="252" t="s">
        <v>5332</v>
      </c>
      <c r="BJ551" s="252" t="s">
        <v>1215</v>
      </c>
      <c r="BK551" s="254" t="s">
        <v>1131</v>
      </c>
      <c r="BL551" s="254" t="s">
        <v>1089</v>
      </c>
      <c r="BM551" s="254"/>
      <c r="BN551" s="271" t="s">
        <v>5333</v>
      </c>
      <c r="BO551" s="252" t="s">
        <v>5334</v>
      </c>
      <c r="BP551" s="252"/>
      <c r="BQ551" s="270"/>
    </row>
    <row r="552" spans="1:69" s="272" customFormat="1" ht="121.8" hidden="1">
      <c r="A552" s="251" t="s">
        <v>1080</v>
      </c>
      <c r="B552" s="252" t="s">
        <v>5335</v>
      </c>
      <c r="C552" s="253" t="s">
        <v>940</v>
      </c>
      <c r="D552" s="254" t="s">
        <v>5336</v>
      </c>
      <c r="E552" s="254" t="s">
        <v>5337</v>
      </c>
      <c r="F552" s="254"/>
      <c r="G552" s="255"/>
      <c r="H552" s="256" t="s">
        <v>5338</v>
      </c>
      <c r="I552" s="257" t="s">
        <v>5328</v>
      </c>
      <c r="J552" s="254" t="s">
        <v>5339</v>
      </c>
      <c r="K552" s="254" t="s">
        <v>5340</v>
      </c>
      <c r="L552" s="254"/>
      <c r="M552" s="255"/>
      <c r="N552" s="258" t="s">
        <v>1122</v>
      </c>
      <c r="O552" s="258" t="s">
        <v>1166</v>
      </c>
      <c r="P552" s="255"/>
      <c r="Q552" s="259" t="s">
        <v>230</v>
      </c>
      <c r="R552" s="260" t="s">
        <v>5341</v>
      </c>
      <c r="S552" s="261" t="s">
        <v>230</v>
      </c>
      <c r="T552" s="262" t="s">
        <v>5341</v>
      </c>
      <c r="U552" s="263" t="s">
        <v>1077</v>
      </c>
      <c r="V552" s="264" t="s">
        <v>1078</v>
      </c>
      <c r="W552" s="264" t="s">
        <v>1078</v>
      </c>
      <c r="X552" s="264" t="s">
        <v>1078</v>
      </c>
      <c r="Y552" s="264" t="s">
        <v>1078</v>
      </c>
      <c r="Z552" s="264" t="s">
        <v>1078</v>
      </c>
      <c r="AA552" s="264" t="s">
        <v>1078</v>
      </c>
      <c r="AB552" s="264" t="s">
        <v>1078</v>
      </c>
      <c r="AC552" s="264" t="s">
        <v>1078</v>
      </c>
      <c r="AD552" s="264" t="s">
        <v>1078</v>
      </c>
      <c r="AE552" s="264" t="s">
        <v>1078</v>
      </c>
      <c r="AF552" s="264" t="s">
        <v>1078</v>
      </c>
      <c r="AG552" s="264" t="s">
        <v>1078</v>
      </c>
      <c r="AH552" s="264" t="s">
        <v>1078</v>
      </c>
      <c r="AI552" s="264" t="s">
        <v>1078</v>
      </c>
      <c r="AJ552" s="264" t="s">
        <v>1077</v>
      </c>
      <c r="AK552" s="264" t="s">
        <v>1077</v>
      </c>
      <c r="AL552" s="264" t="s">
        <v>1077</v>
      </c>
      <c r="AM552" s="264" t="s">
        <v>1077</v>
      </c>
      <c r="AN552" s="264" t="s">
        <v>1077</v>
      </c>
      <c r="AO552" s="264" t="s">
        <v>1077</v>
      </c>
      <c r="AP552" s="264" t="s">
        <v>1077</v>
      </c>
      <c r="AQ552" s="265"/>
      <c r="AR552" s="265"/>
      <c r="AS552" s="266"/>
      <c r="AT552" s="267" t="s">
        <v>222</v>
      </c>
      <c r="AU552" s="257" t="s">
        <v>2345</v>
      </c>
      <c r="AV552" s="253" t="s">
        <v>1080</v>
      </c>
      <c r="AW552" s="268"/>
      <c r="AX552" s="253" t="s">
        <v>2557</v>
      </c>
      <c r="AY552" s="253"/>
      <c r="AZ552" s="269"/>
      <c r="BA552" s="261" t="s">
        <v>1089</v>
      </c>
      <c r="BB552" s="252"/>
      <c r="BC552" s="270"/>
      <c r="BD552" s="261" t="s">
        <v>1085</v>
      </c>
      <c r="BE552" s="260" t="s">
        <v>5342</v>
      </c>
      <c r="BF552" s="252"/>
      <c r="BG552" s="252" t="s">
        <v>1390</v>
      </c>
      <c r="BH552" s="252" t="s">
        <v>1082</v>
      </c>
      <c r="BI552" s="252" t="s">
        <v>5343</v>
      </c>
      <c r="BJ552" s="252" t="s">
        <v>1130</v>
      </c>
      <c r="BK552" s="254" t="s">
        <v>1131</v>
      </c>
      <c r="BL552" s="254" t="s">
        <v>1082</v>
      </c>
      <c r="BM552" s="254" t="s">
        <v>1475</v>
      </c>
      <c r="BN552" s="271" t="s">
        <v>2345</v>
      </c>
      <c r="BO552" s="252"/>
      <c r="BP552" s="252"/>
      <c r="BQ552" s="270"/>
    </row>
    <row r="553" spans="1:69" s="272" customFormat="1" ht="191.4" hidden="1">
      <c r="A553" s="251" t="s">
        <v>1080</v>
      </c>
      <c r="B553" s="252" t="s">
        <v>942</v>
      </c>
      <c r="C553" s="253" t="s">
        <v>943</v>
      </c>
      <c r="D553" s="254" t="s">
        <v>944</v>
      </c>
      <c r="E553" s="254" t="s">
        <v>945</v>
      </c>
      <c r="F553" s="254"/>
      <c r="G553" s="255"/>
      <c r="H553" s="256" t="s">
        <v>5344</v>
      </c>
      <c r="I553" s="257" t="s">
        <v>5328</v>
      </c>
      <c r="J553" s="254" t="s">
        <v>5266</v>
      </c>
      <c r="K553" s="254" t="s">
        <v>5345</v>
      </c>
      <c r="L553" s="254"/>
      <c r="M553" s="255"/>
      <c r="N553" s="258" t="s">
        <v>1122</v>
      </c>
      <c r="O553" s="258"/>
      <c r="P553" s="255"/>
      <c r="Q553" s="259" t="s">
        <v>230</v>
      </c>
      <c r="R553" s="252"/>
      <c r="S553" s="261" t="s">
        <v>1124</v>
      </c>
      <c r="T553" s="273"/>
      <c r="U553" s="263" t="s">
        <v>1078</v>
      </c>
      <c r="V553" s="264" t="s">
        <v>1077</v>
      </c>
      <c r="W553" s="264" t="s">
        <v>1077</v>
      </c>
      <c r="X553" s="264" t="s">
        <v>1077</v>
      </c>
      <c r="Y553" s="264" t="s">
        <v>1077</v>
      </c>
      <c r="Z553" s="264" t="s">
        <v>1077</v>
      </c>
      <c r="AA553" s="264" t="s">
        <v>1077</v>
      </c>
      <c r="AB553" s="264" t="s">
        <v>1077</v>
      </c>
      <c r="AC553" s="264" t="s">
        <v>1077</v>
      </c>
      <c r="AD553" s="264" t="s">
        <v>1077</v>
      </c>
      <c r="AE553" s="264" t="s">
        <v>1077</v>
      </c>
      <c r="AF553" s="264" t="s">
        <v>1077</v>
      </c>
      <c r="AG553" s="264" t="s">
        <v>1077</v>
      </c>
      <c r="AH553" s="264" t="s">
        <v>1077</v>
      </c>
      <c r="AI553" s="264" t="s">
        <v>1077</v>
      </c>
      <c r="AJ553" s="264" t="s">
        <v>1077</v>
      </c>
      <c r="AK553" s="264" t="s">
        <v>1077</v>
      </c>
      <c r="AL553" s="264" t="s">
        <v>1077</v>
      </c>
      <c r="AM553" s="264" t="s">
        <v>1077</v>
      </c>
      <c r="AN553" s="264" t="s">
        <v>1077</v>
      </c>
      <c r="AO553" s="264" t="s">
        <v>1077</v>
      </c>
      <c r="AP553" s="264" t="s">
        <v>1077</v>
      </c>
      <c r="AQ553" s="265"/>
      <c r="AR553" s="265"/>
      <c r="AS553" s="266"/>
      <c r="AT553" s="267" t="s">
        <v>222</v>
      </c>
      <c r="AU553" s="257" t="s">
        <v>5346</v>
      </c>
      <c r="AV553" s="253" t="s">
        <v>1080</v>
      </c>
      <c r="AW553" s="268"/>
      <c r="AX553" s="253" t="s">
        <v>2557</v>
      </c>
      <c r="AY553" s="253"/>
      <c r="AZ553" s="269"/>
      <c r="BA553" s="261" t="s">
        <v>1089</v>
      </c>
      <c r="BB553" s="252"/>
      <c r="BC553" s="270"/>
      <c r="BD553" s="261" t="s">
        <v>1104</v>
      </c>
      <c r="BE553" s="252" t="s">
        <v>5347</v>
      </c>
      <c r="BF553" s="252"/>
      <c r="BG553" s="252" t="s">
        <v>1088</v>
      </c>
      <c r="BH553" s="252" t="s">
        <v>1082</v>
      </c>
      <c r="BI553" s="252" t="s">
        <v>5348</v>
      </c>
      <c r="BJ553" s="252" t="s">
        <v>1130</v>
      </c>
      <c r="BK553" s="254" t="s">
        <v>1131</v>
      </c>
      <c r="BL553" s="254" t="s">
        <v>1082</v>
      </c>
      <c r="BM553" s="254" t="s">
        <v>1475</v>
      </c>
      <c r="BN553" s="271" t="s">
        <v>5349</v>
      </c>
      <c r="BO553" s="252" t="s">
        <v>5350</v>
      </c>
      <c r="BP553" s="252"/>
      <c r="BQ553" s="270"/>
    </row>
    <row r="554" spans="1:69" s="272" customFormat="1" ht="191.4" hidden="1">
      <c r="A554" s="251" t="s">
        <v>1080</v>
      </c>
      <c r="B554" s="252" t="s">
        <v>946</v>
      </c>
      <c r="C554" s="253" t="s">
        <v>943</v>
      </c>
      <c r="D554" s="254" t="s">
        <v>944</v>
      </c>
      <c r="E554" s="254" t="s">
        <v>947</v>
      </c>
      <c r="F554" s="254"/>
      <c r="G554" s="255"/>
      <c r="H554" s="256" t="s">
        <v>5344</v>
      </c>
      <c r="I554" s="257" t="s">
        <v>5328</v>
      </c>
      <c r="J554" s="254" t="s">
        <v>5266</v>
      </c>
      <c r="K554" s="254" t="s">
        <v>5345</v>
      </c>
      <c r="L554" s="254"/>
      <c r="M554" s="255"/>
      <c r="N554" s="258" t="s">
        <v>1122</v>
      </c>
      <c r="O554" s="258"/>
      <c r="P554" s="255"/>
      <c r="Q554" s="259" t="s">
        <v>230</v>
      </c>
      <c r="R554" s="252"/>
      <c r="S554" s="261" t="s">
        <v>1124</v>
      </c>
      <c r="T554" s="273"/>
      <c r="U554" s="263" t="s">
        <v>1078</v>
      </c>
      <c r="V554" s="264" t="s">
        <v>1077</v>
      </c>
      <c r="W554" s="264" t="s">
        <v>1077</v>
      </c>
      <c r="X554" s="264" t="s">
        <v>1077</v>
      </c>
      <c r="Y554" s="264" t="s">
        <v>1077</v>
      </c>
      <c r="Z554" s="264" t="s">
        <v>1077</v>
      </c>
      <c r="AA554" s="264" t="s">
        <v>1077</v>
      </c>
      <c r="AB554" s="264" t="s">
        <v>1077</v>
      </c>
      <c r="AC554" s="264" t="s">
        <v>1077</v>
      </c>
      <c r="AD554" s="264" t="s">
        <v>1077</v>
      </c>
      <c r="AE554" s="264" t="s">
        <v>1077</v>
      </c>
      <c r="AF554" s="264" t="s">
        <v>1077</v>
      </c>
      <c r="AG554" s="264" t="s">
        <v>1077</v>
      </c>
      <c r="AH554" s="264" t="s">
        <v>1077</v>
      </c>
      <c r="AI554" s="264" t="s">
        <v>1077</v>
      </c>
      <c r="AJ554" s="264" t="s">
        <v>1077</v>
      </c>
      <c r="AK554" s="264" t="s">
        <v>1077</v>
      </c>
      <c r="AL554" s="264" t="s">
        <v>1077</v>
      </c>
      <c r="AM554" s="264" t="s">
        <v>1077</v>
      </c>
      <c r="AN554" s="264" t="s">
        <v>1077</v>
      </c>
      <c r="AO554" s="264" t="s">
        <v>1077</v>
      </c>
      <c r="AP554" s="264" t="s">
        <v>1077</v>
      </c>
      <c r="AQ554" s="265"/>
      <c r="AR554" s="265"/>
      <c r="AS554" s="266"/>
      <c r="AT554" s="267" t="s">
        <v>222</v>
      </c>
      <c r="AU554" s="257" t="s">
        <v>5346</v>
      </c>
      <c r="AV554" s="253" t="s">
        <v>1080</v>
      </c>
      <c r="AW554" s="268"/>
      <c r="AX554" s="253" t="s">
        <v>2557</v>
      </c>
      <c r="AY554" s="253"/>
      <c r="AZ554" s="269"/>
      <c r="BA554" s="261" t="s">
        <v>1089</v>
      </c>
      <c r="BB554" s="252"/>
      <c r="BC554" s="270"/>
      <c r="BD554" s="261" t="s">
        <v>1343</v>
      </c>
      <c r="BE554" s="252" t="s">
        <v>5351</v>
      </c>
      <c r="BF554" s="252"/>
      <c r="BG554" s="252" t="s">
        <v>1088</v>
      </c>
      <c r="BH554" s="252" t="s">
        <v>1082</v>
      </c>
      <c r="BI554" s="252" t="s">
        <v>5348</v>
      </c>
      <c r="BJ554" s="252" t="s">
        <v>1130</v>
      </c>
      <c r="BK554" s="254" t="s">
        <v>1131</v>
      </c>
      <c r="BL554" s="254" t="s">
        <v>1082</v>
      </c>
      <c r="BM554" s="254" t="s">
        <v>2433</v>
      </c>
      <c r="BN554" s="271" t="s">
        <v>5349</v>
      </c>
      <c r="BO554" s="252" t="s">
        <v>5350</v>
      </c>
      <c r="BP554" s="252"/>
      <c r="BQ554" s="270"/>
    </row>
    <row r="555" spans="1:69" s="272" customFormat="1" ht="121.8">
      <c r="A555" s="251" t="s">
        <v>1068</v>
      </c>
      <c r="B555" s="252" t="s">
        <v>948</v>
      </c>
      <c r="C555" s="253" t="s">
        <v>940</v>
      </c>
      <c r="D555" s="254" t="s">
        <v>949</v>
      </c>
      <c r="E555" s="254" t="s">
        <v>950</v>
      </c>
      <c r="F555" s="254"/>
      <c r="G555" s="255"/>
      <c r="H555" s="256" t="s">
        <v>5352</v>
      </c>
      <c r="I555" s="257" t="s">
        <v>5328</v>
      </c>
      <c r="J555" s="254" t="s">
        <v>5283</v>
      </c>
      <c r="K555" s="254" t="s">
        <v>5353</v>
      </c>
      <c r="L555" s="254"/>
      <c r="M555" s="255"/>
      <c r="N555" s="258" t="s">
        <v>1122</v>
      </c>
      <c r="O555" s="258" t="s">
        <v>1166</v>
      </c>
      <c r="P555" s="255"/>
      <c r="Q555" s="259" t="s">
        <v>225</v>
      </c>
      <c r="R555" s="260" t="s">
        <v>5354</v>
      </c>
      <c r="S555" s="261" t="s">
        <v>225</v>
      </c>
      <c r="T555" s="262" t="s">
        <v>5354</v>
      </c>
      <c r="U555" s="263" t="s">
        <v>1078</v>
      </c>
      <c r="V555" s="264" t="s">
        <v>1078</v>
      </c>
      <c r="W555" s="264" t="s">
        <v>1078</v>
      </c>
      <c r="X555" s="264" t="s">
        <v>1078</v>
      </c>
      <c r="Y555" s="264" t="s">
        <v>1078</v>
      </c>
      <c r="Z555" s="264" t="s">
        <v>1078</v>
      </c>
      <c r="AA555" s="264" t="s">
        <v>1078</v>
      </c>
      <c r="AB555" s="264" t="s">
        <v>1078</v>
      </c>
      <c r="AC555" s="264" t="s">
        <v>1078</v>
      </c>
      <c r="AD555" s="264" t="s">
        <v>1078</v>
      </c>
      <c r="AE555" s="264" t="s">
        <v>1078</v>
      </c>
      <c r="AF555" s="264" t="s">
        <v>1078</v>
      </c>
      <c r="AG555" s="264" t="s">
        <v>1078</v>
      </c>
      <c r="AH555" s="264" t="s">
        <v>1078</v>
      </c>
      <c r="AI555" s="264" t="s">
        <v>1078</v>
      </c>
      <c r="AJ555" s="264" t="s">
        <v>1078</v>
      </c>
      <c r="AK555" s="264" t="s">
        <v>1078</v>
      </c>
      <c r="AL555" s="264" t="s">
        <v>1078</v>
      </c>
      <c r="AM555" s="264" t="s">
        <v>1077</v>
      </c>
      <c r="AN555" s="264" t="s">
        <v>1078</v>
      </c>
      <c r="AO555" s="264" t="s">
        <v>1077</v>
      </c>
      <c r="AP555" s="264" t="s">
        <v>1077</v>
      </c>
      <c r="AQ555" s="265"/>
      <c r="AR555" s="265"/>
      <c r="AS555" s="266"/>
      <c r="AT555" s="267" t="s">
        <v>222</v>
      </c>
      <c r="AU555" s="257" t="s">
        <v>5355</v>
      </c>
      <c r="AV555" s="253" t="s">
        <v>1080</v>
      </c>
      <c r="AW555" s="268"/>
      <c r="AX555" s="253" t="s">
        <v>2557</v>
      </c>
      <c r="AY555" s="253"/>
      <c r="AZ555" s="269"/>
      <c r="BA555" s="261" t="s">
        <v>3039</v>
      </c>
      <c r="BB555" s="252" t="s">
        <v>5356</v>
      </c>
      <c r="BC555" s="270" t="s">
        <v>5357</v>
      </c>
      <c r="BD555" s="261" t="s">
        <v>2488</v>
      </c>
      <c r="BE555" s="260" t="s">
        <v>5358</v>
      </c>
      <c r="BF555" s="252" t="s">
        <v>5359</v>
      </c>
      <c r="BG555" s="252" t="s">
        <v>1088</v>
      </c>
      <c r="BH555" s="252" t="s">
        <v>1082</v>
      </c>
      <c r="BI555" s="252" t="s">
        <v>5360</v>
      </c>
      <c r="BJ555" s="252" t="s">
        <v>1130</v>
      </c>
      <c r="BK555" s="254" t="s">
        <v>1131</v>
      </c>
      <c r="BL555" s="254" t="s">
        <v>1082</v>
      </c>
      <c r="BM555" s="254" t="s">
        <v>1475</v>
      </c>
      <c r="BN555" s="271" t="s">
        <v>5349</v>
      </c>
      <c r="BO555" s="252"/>
      <c r="BP555" s="252"/>
      <c r="BQ555" s="270"/>
    </row>
    <row r="556" spans="1:69" s="272" customFormat="1" ht="121.8" hidden="1">
      <c r="A556" s="251" t="s">
        <v>1080</v>
      </c>
      <c r="B556" s="252" t="s">
        <v>951</v>
      </c>
      <c r="C556" s="253" t="s">
        <v>952</v>
      </c>
      <c r="D556" s="254" t="s">
        <v>953</v>
      </c>
      <c r="E556" s="254" t="s">
        <v>954</v>
      </c>
      <c r="F556" s="254"/>
      <c r="G556" s="255"/>
      <c r="H556" s="256" t="s">
        <v>5361</v>
      </c>
      <c r="I556" s="257" t="s">
        <v>5328</v>
      </c>
      <c r="J556" s="254" t="s">
        <v>5362</v>
      </c>
      <c r="K556" s="254" t="s">
        <v>5363</v>
      </c>
      <c r="L556" s="254"/>
      <c r="M556" s="255"/>
      <c r="N556" s="258" t="s">
        <v>1122</v>
      </c>
      <c r="O556" s="258" t="s">
        <v>1166</v>
      </c>
      <c r="P556" s="255"/>
      <c r="Q556" s="259" t="s">
        <v>225</v>
      </c>
      <c r="R556" s="260" t="s">
        <v>5364</v>
      </c>
      <c r="S556" s="261" t="s">
        <v>225</v>
      </c>
      <c r="T556" s="262" t="s">
        <v>5364</v>
      </c>
      <c r="U556" s="263" t="s">
        <v>1078</v>
      </c>
      <c r="V556" s="264" t="s">
        <v>1077</v>
      </c>
      <c r="W556" s="264" t="s">
        <v>1077</v>
      </c>
      <c r="X556" s="264" t="s">
        <v>1077</v>
      </c>
      <c r="Y556" s="264" t="s">
        <v>1077</v>
      </c>
      <c r="Z556" s="264" t="s">
        <v>1077</v>
      </c>
      <c r="AA556" s="264" t="s">
        <v>1077</v>
      </c>
      <c r="AB556" s="264" t="s">
        <v>1077</v>
      </c>
      <c r="AC556" s="264" t="s">
        <v>1077</v>
      </c>
      <c r="AD556" s="264" t="s">
        <v>1077</v>
      </c>
      <c r="AE556" s="264" t="s">
        <v>1077</v>
      </c>
      <c r="AF556" s="264" t="s">
        <v>1077</v>
      </c>
      <c r="AG556" s="264" t="s">
        <v>1077</v>
      </c>
      <c r="AH556" s="264" t="s">
        <v>1077</v>
      </c>
      <c r="AI556" s="264" t="s">
        <v>1077</v>
      </c>
      <c r="AJ556" s="264" t="s">
        <v>1077</v>
      </c>
      <c r="AK556" s="264" t="s">
        <v>1077</v>
      </c>
      <c r="AL556" s="264" t="s">
        <v>1077</v>
      </c>
      <c r="AM556" s="264" t="s">
        <v>1077</v>
      </c>
      <c r="AN556" s="264" t="s">
        <v>1077</v>
      </c>
      <c r="AO556" s="264" t="s">
        <v>1077</v>
      </c>
      <c r="AP556" s="264" t="s">
        <v>1077</v>
      </c>
      <c r="AQ556" s="265"/>
      <c r="AR556" s="265"/>
      <c r="AS556" s="266"/>
      <c r="AT556" s="267" t="s">
        <v>287</v>
      </c>
      <c r="AU556" s="257" t="s">
        <v>5365</v>
      </c>
      <c r="AV556" s="253" t="s">
        <v>2557</v>
      </c>
      <c r="AW556" s="268" t="s">
        <v>5366</v>
      </c>
      <c r="AX556" s="253" t="s">
        <v>5365</v>
      </c>
      <c r="AY556" s="253" t="s">
        <v>2557</v>
      </c>
      <c r="AZ556" s="269" t="s">
        <v>5366</v>
      </c>
      <c r="BA556" s="261" t="s">
        <v>1082</v>
      </c>
      <c r="BB556" s="252" t="s">
        <v>5367</v>
      </c>
      <c r="BC556" s="270" t="s">
        <v>5368</v>
      </c>
      <c r="BD556" s="261" t="s">
        <v>1085</v>
      </c>
      <c r="BE556" s="260" t="s">
        <v>5369</v>
      </c>
      <c r="BF556" s="252" t="s">
        <v>5370</v>
      </c>
      <c r="BG556" s="252" t="s">
        <v>1390</v>
      </c>
      <c r="BH556" s="252" t="s">
        <v>1082</v>
      </c>
      <c r="BI556" s="252" t="s">
        <v>5371</v>
      </c>
      <c r="BJ556" s="252" t="s">
        <v>1215</v>
      </c>
      <c r="BK556" s="254" t="s">
        <v>1131</v>
      </c>
      <c r="BL556" s="254" t="s">
        <v>1082</v>
      </c>
      <c r="BM556" s="254" t="s">
        <v>1475</v>
      </c>
      <c r="BN556" s="271" t="s">
        <v>5372</v>
      </c>
      <c r="BO556" s="252"/>
      <c r="BP556" s="252"/>
      <c r="BQ556" s="270"/>
    </row>
    <row r="557" spans="1:69" s="272" customFormat="1" ht="87">
      <c r="A557" s="251" t="s">
        <v>1080</v>
      </c>
      <c r="B557" s="252" t="s">
        <v>5373</v>
      </c>
      <c r="C557" s="253" t="s">
        <v>940</v>
      </c>
      <c r="D557" s="254" t="s">
        <v>956</v>
      </c>
      <c r="E557" s="254" t="s">
        <v>957</v>
      </c>
      <c r="F557" s="254"/>
      <c r="G557" s="255"/>
      <c r="H557" s="256" t="s">
        <v>5374</v>
      </c>
      <c r="I557" s="257" t="s">
        <v>5375</v>
      </c>
      <c r="J557" s="254" t="s">
        <v>5376</v>
      </c>
      <c r="K557" s="254" t="s">
        <v>5377</v>
      </c>
      <c r="L557" s="254"/>
      <c r="M557" s="255"/>
      <c r="N557" s="258" t="s">
        <v>1122</v>
      </c>
      <c r="O557" s="258" t="s">
        <v>1166</v>
      </c>
      <c r="P557" s="255"/>
      <c r="Q557" s="259" t="s">
        <v>225</v>
      </c>
      <c r="R557" s="260" t="s">
        <v>5378</v>
      </c>
      <c r="S557" s="261" t="s">
        <v>225</v>
      </c>
      <c r="T557" s="262" t="s">
        <v>5378</v>
      </c>
      <c r="U557" s="263" t="s">
        <v>1078</v>
      </c>
      <c r="V557" s="264" t="s">
        <v>1078</v>
      </c>
      <c r="W557" s="264" t="s">
        <v>1078</v>
      </c>
      <c r="X557" s="264" t="s">
        <v>1078</v>
      </c>
      <c r="Y557" s="264" t="s">
        <v>1078</v>
      </c>
      <c r="Z557" s="264" t="s">
        <v>1078</v>
      </c>
      <c r="AA557" s="264" t="s">
        <v>1078</v>
      </c>
      <c r="AB557" s="264" t="s">
        <v>1078</v>
      </c>
      <c r="AC557" s="264" t="s">
        <v>1078</v>
      </c>
      <c r="AD557" s="264" t="s">
        <v>1078</v>
      </c>
      <c r="AE557" s="264" t="s">
        <v>1078</v>
      </c>
      <c r="AF557" s="264" t="s">
        <v>1078</v>
      </c>
      <c r="AG557" s="264" t="s">
        <v>1078</v>
      </c>
      <c r="AH557" s="264" t="s">
        <v>1078</v>
      </c>
      <c r="AI557" s="264" t="s">
        <v>1078</v>
      </c>
      <c r="AJ557" s="264" t="s">
        <v>1077</v>
      </c>
      <c r="AK557" s="264" t="s">
        <v>1194</v>
      </c>
      <c r="AL557" s="264" t="s">
        <v>1194</v>
      </c>
      <c r="AM557" s="264" t="s">
        <v>1077</v>
      </c>
      <c r="AN557" s="264" t="s">
        <v>1077</v>
      </c>
      <c r="AO557" s="264" t="s">
        <v>1077</v>
      </c>
      <c r="AP557" s="264" t="s">
        <v>1077</v>
      </c>
      <c r="AQ557" s="265"/>
      <c r="AR557" s="265"/>
      <c r="AS557" s="266"/>
      <c r="AT557" s="267" t="s">
        <v>222</v>
      </c>
      <c r="AU557" s="257" t="s">
        <v>5379</v>
      </c>
      <c r="AV557" s="253" t="s">
        <v>1080</v>
      </c>
      <c r="AW557" s="268"/>
      <c r="AX557" s="253" t="s">
        <v>2557</v>
      </c>
      <c r="AY557" s="253"/>
      <c r="AZ557" s="269"/>
      <c r="BA557" s="261" t="s">
        <v>1089</v>
      </c>
      <c r="BB557" s="252"/>
      <c r="BC557" s="270"/>
      <c r="BD557" s="261" t="s">
        <v>1085</v>
      </c>
      <c r="BE557" s="260" t="s">
        <v>5380</v>
      </c>
      <c r="BF557" s="252"/>
      <c r="BG557" s="252" t="s">
        <v>1390</v>
      </c>
      <c r="BH557" s="252" t="s">
        <v>1082</v>
      </c>
      <c r="BI557" s="252" t="s">
        <v>5381</v>
      </c>
      <c r="BJ557" s="252" t="s">
        <v>1215</v>
      </c>
      <c r="BK557" s="254" t="s">
        <v>1131</v>
      </c>
      <c r="BL557" s="254" t="s">
        <v>1089</v>
      </c>
      <c r="BM557" s="254"/>
      <c r="BN557" s="271" t="s">
        <v>5382</v>
      </c>
      <c r="BO557" s="252"/>
      <c r="BP557" s="252"/>
      <c r="BQ557" s="270"/>
    </row>
    <row r="558" spans="1:69" s="272" customFormat="1" ht="139.19999999999999">
      <c r="A558" s="251" t="s">
        <v>1080</v>
      </c>
      <c r="B558" s="252" t="s">
        <v>958</v>
      </c>
      <c r="C558" s="253" t="s">
        <v>940</v>
      </c>
      <c r="D558" s="254" t="s">
        <v>959</v>
      </c>
      <c r="E558" s="254" t="s">
        <v>960</v>
      </c>
      <c r="F558" s="254" t="s">
        <v>5383</v>
      </c>
      <c r="G558" s="255"/>
      <c r="H558" s="256" t="s">
        <v>5384</v>
      </c>
      <c r="I558" s="257" t="s">
        <v>5328</v>
      </c>
      <c r="J558" s="254" t="s">
        <v>5385</v>
      </c>
      <c r="K558" s="254" t="s">
        <v>5386</v>
      </c>
      <c r="L558" s="254"/>
      <c r="M558" s="255"/>
      <c r="N558" s="258" t="s">
        <v>1122</v>
      </c>
      <c r="O558" s="258" t="s">
        <v>1166</v>
      </c>
      <c r="P558" s="255"/>
      <c r="Q558" s="259" t="s">
        <v>225</v>
      </c>
      <c r="R558" s="260" t="s">
        <v>5387</v>
      </c>
      <c r="S558" s="261" t="s">
        <v>225</v>
      </c>
      <c r="T558" s="262" t="s">
        <v>5387</v>
      </c>
      <c r="U558" s="263" t="s">
        <v>1078</v>
      </c>
      <c r="V558" s="264" t="s">
        <v>1078</v>
      </c>
      <c r="W558" s="264" t="s">
        <v>1078</v>
      </c>
      <c r="X558" s="264" t="s">
        <v>1078</v>
      </c>
      <c r="Y558" s="264" t="s">
        <v>1078</v>
      </c>
      <c r="Z558" s="264" t="s">
        <v>1078</v>
      </c>
      <c r="AA558" s="264" t="s">
        <v>1078</v>
      </c>
      <c r="AB558" s="264" t="s">
        <v>1078</v>
      </c>
      <c r="AC558" s="264" t="s">
        <v>1078</v>
      </c>
      <c r="AD558" s="264" t="s">
        <v>1078</v>
      </c>
      <c r="AE558" s="264" t="s">
        <v>1078</v>
      </c>
      <c r="AF558" s="264" t="s">
        <v>1078</v>
      </c>
      <c r="AG558" s="264" t="s">
        <v>1078</v>
      </c>
      <c r="AH558" s="264" t="s">
        <v>1078</v>
      </c>
      <c r="AI558" s="264" t="s">
        <v>1078</v>
      </c>
      <c r="AJ558" s="264" t="s">
        <v>1078</v>
      </c>
      <c r="AK558" s="264" t="s">
        <v>1078</v>
      </c>
      <c r="AL558" s="264" t="s">
        <v>1078</v>
      </c>
      <c r="AM558" s="264" t="s">
        <v>1077</v>
      </c>
      <c r="AN558" s="264" t="s">
        <v>1077</v>
      </c>
      <c r="AO558" s="264" t="s">
        <v>1077</v>
      </c>
      <c r="AP558" s="264" t="s">
        <v>1077</v>
      </c>
      <c r="AQ558" s="265"/>
      <c r="AR558" s="265"/>
      <c r="AS558" s="266"/>
      <c r="AT558" s="267" t="s">
        <v>222</v>
      </c>
      <c r="AU558" s="257" t="s">
        <v>5388</v>
      </c>
      <c r="AV558" s="253" t="s">
        <v>1080</v>
      </c>
      <c r="AW558" s="268" t="s">
        <v>5389</v>
      </c>
      <c r="AX558" s="253" t="s">
        <v>2557</v>
      </c>
      <c r="AY558" s="253" t="s">
        <v>2557</v>
      </c>
      <c r="AZ558" s="269"/>
      <c r="BA558" s="261" t="s">
        <v>1082</v>
      </c>
      <c r="BB558" s="252" t="s">
        <v>5390</v>
      </c>
      <c r="BC558" s="270" t="s">
        <v>5391</v>
      </c>
      <c r="BD558" s="261" t="s">
        <v>1104</v>
      </c>
      <c r="BE558" s="260" t="s">
        <v>5392</v>
      </c>
      <c r="BF558" s="252"/>
      <c r="BG558" s="252" t="s">
        <v>1390</v>
      </c>
      <c r="BH558" s="252" t="s">
        <v>1082</v>
      </c>
      <c r="BI558" s="252" t="s">
        <v>5393</v>
      </c>
      <c r="BJ558" s="252" t="s">
        <v>1130</v>
      </c>
      <c r="BK558" s="254"/>
      <c r="BL558" s="254" t="s">
        <v>1082</v>
      </c>
      <c r="BM558" s="254" t="s">
        <v>1475</v>
      </c>
      <c r="BN558" s="271" t="s">
        <v>5394</v>
      </c>
      <c r="BO558" s="252"/>
      <c r="BP558" s="252" t="s">
        <v>5395</v>
      </c>
      <c r="BQ558" s="270" t="s">
        <v>5396</v>
      </c>
    </row>
    <row r="559" spans="1:69" s="272" customFormat="1" ht="105" hidden="1" thickBot="1">
      <c r="A559" s="301" t="s">
        <v>1080</v>
      </c>
      <c r="B559" s="302" t="s">
        <v>5397</v>
      </c>
      <c r="C559" s="303" t="s">
        <v>940</v>
      </c>
      <c r="D559" s="304" t="s">
        <v>5398</v>
      </c>
      <c r="E559" s="304" t="s">
        <v>5399</v>
      </c>
      <c r="F559" s="304" t="s">
        <v>5400</v>
      </c>
      <c r="G559" s="305"/>
      <c r="H559" s="306" t="s">
        <v>5401</v>
      </c>
      <c r="I559" s="307" t="s">
        <v>5328</v>
      </c>
      <c r="J559" s="304" t="s">
        <v>5402</v>
      </c>
      <c r="K559" s="304" t="s">
        <v>5403</v>
      </c>
      <c r="L559" s="304"/>
      <c r="M559" s="305"/>
      <c r="N559" s="304" t="s">
        <v>1122</v>
      </c>
      <c r="O559" s="304"/>
      <c r="P559" s="305"/>
      <c r="Q559" s="308" t="s">
        <v>225</v>
      </c>
      <c r="R559" s="309" t="s">
        <v>5404</v>
      </c>
      <c r="S559" s="310" t="s">
        <v>1124</v>
      </c>
      <c r="T559" s="311"/>
      <c r="U559" s="312" t="s">
        <v>1077</v>
      </c>
      <c r="V559" s="313" t="s">
        <v>1078</v>
      </c>
      <c r="W559" s="313" t="s">
        <v>1077</v>
      </c>
      <c r="X559" s="313" t="s">
        <v>1078</v>
      </c>
      <c r="Y559" s="313" t="s">
        <v>1077</v>
      </c>
      <c r="Z559" s="313" t="s">
        <v>1078</v>
      </c>
      <c r="AA559" s="313" t="s">
        <v>1077</v>
      </c>
      <c r="AB559" s="313" t="s">
        <v>1078</v>
      </c>
      <c r="AC559" s="313" t="s">
        <v>1077</v>
      </c>
      <c r="AD559" s="313" t="s">
        <v>1078</v>
      </c>
      <c r="AE559" s="313" t="s">
        <v>1077</v>
      </c>
      <c r="AF559" s="313" t="s">
        <v>1078</v>
      </c>
      <c r="AG559" s="313" t="s">
        <v>1077</v>
      </c>
      <c r="AH559" s="313" t="s">
        <v>1078</v>
      </c>
      <c r="AI559" s="313" t="s">
        <v>1077</v>
      </c>
      <c r="AJ559" s="313" t="s">
        <v>1077</v>
      </c>
      <c r="AK559" s="313" t="s">
        <v>1077</v>
      </c>
      <c r="AL559" s="313" t="s">
        <v>1077</v>
      </c>
      <c r="AM559" s="313" t="s">
        <v>1077</v>
      </c>
      <c r="AN559" s="313" t="s">
        <v>1077</v>
      </c>
      <c r="AO559" s="313" t="s">
        <v>1077</v>
      </c>
      <c r="AP559" s="313" t="s">
        <v>1077</v>
      </c>
      <c r="AQ559" s="314"/>
      <c r="AR559" s="314"/>
      <c r="AS559" s="315"/>
      <c r="AT559" s="316" t="s">
        <v>222</v>
      </c>
      <c r="AU559" s="307" t="s">
        <v>5405</v>
      </c>
      <c r="AV559" s="303" t="s">
        <v>1080</v>
      </c>
      <c r="AW559" s="317" t="s">
        <v>5406</v>
      </c>
      <c r="AX559" s="303" t="s">
        <v>2557</v>
      </c>
      <c r="AY559" s="303" t="s">
        <v>2557</v>
      </c>
      <c r="AZ559" s="318"/>
      <c r="BA559" s="310" t="s">
        <v>1082</v>
      </c>
      <c r="BB559" s="302" t="s">
        <v>5400</v>
      </c>
      <c r="BC559" s="319" t="s">
        <v>5400</v>
      </c>
      <c r="BD559" s="310" t="s">
        <v>1085</v>
      </c>
      <c r="BE559" s="309" t="s">
        <v>5407</v>
      </c>
      <c r="BF559" s="302" t="s">
        <v>5359</v>
      </c>
      <c r="BG559" s="302" t="s">
        <v>1088</v>
      </c>
      <c r="BH559" s="302" t="s">
        <v>1082</v>
      </c>
      <c r="BI559" s="302" t="s">
        <v>5408</v>
      </c>
      <c r="BJ559" s="302" t="s">
        <v>1215</v>
      </c>
      <c r="BK559" s="304" t="s">
        <v>1131</v>
      </c>
      <c r="BL559" s="304" t="s">
        <v>1089</v>
      </c>
      <c r="BM559" s="304"/>
      <c r="BN559" s="320" t="s">
        <v>5409</v>
      </c>
      <c r="BO559" s="302"/>
      <c r="BP559" s="302"/>
      <c r="BQ559" s="319"/>
    </row>
  </sheetData>
  <sheetProtection algorithmName="SHA-512" hashValue="ia5gQc+8sXkJkCQ73ZpZM0Lmt7bZCppP31f2CZZ73r7t+CNc/nWEwCjD3o8vK7Ts5fNZA56wHKa3RSV4yBH5ZQ==" saltValue="U4y5xmTMEe08ixXCpy5Xsw==" spinCount="100000" sheet="1" insertHyperlinks="0" selectLockedCells="1" sort="0" autoFilter="0" selectUnlockedCells="1"/>
  <autoFilter ref="A5:BP559" xr:uid="{F31A23A8-264A-430B-B26B-FA3CCA1093CA}">
    <filterColumn colId="20">
      <filters>
        <filter val="yes"/>
      </filters>
    </filterColumn>
    <filterColumn colId="32">
      <filters>
        <filter val="yes"/>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1"/>
  <conditionalFormatting sqref="D230:D243 D245:D249 D6:D49 D51:D228 D253:D559">
    <cfRule type="expression" dxfId="500" priority="343">
      <formula>AND($C6&lt;&gt;"",$D6="")</formula>
    </cfRule>
  </conditionalFormatting>
  <conditionalFormatting sqref="I230:I249 I6:I49 I51:I228 I253:I559">
    <cfRule type="expression" dxfId="499" priority="342">
      <formula>AND($C6&lt;&gt;"",$I6="")</formula>
    </cfRule>
  </conditionalFormatting>
  <conditionalFormatting sqref="J230:J249 J6:J49 J51:J228 J253:J559">
    <cfRule type="expression" dxfId="498" priority="341">
      <formula>AND($C6&lt;&gt;"",$J6="")</formula>
    </cfRule>
  </conditionalFormatting>
  <conditionalFormatting sqref="U230:U249 V258 U6:U49 U51:U228 U253:U559">
    <cfRule type="expression" dxfId="497" priority="340">
      <formula>AND($C6&lt;&gt;"",$U6="")</formula>
    </cfRule>
  </conditionalFormatting>
  <conditionalFormatting sqref="V230:V249 V6:V49 V51:V228 V253:V559">
    <cfRule type="expression" dxfId="496" priority="339">
      <formula>AND($C6&lt;&gt;"",$V6="")</formula>
    </cfRule>
  </conditionalFormatting>
  <conditionalFormatting sqref="W230:W249 Z257:Z258 AB257:AB258 AD257:AD258 AF257:AF258 AH257:AH258 AJ257:AK258 AM257:AO258 U258:V258 W6:W49 W51:W228 W253:W559">
    <cfRule type="expression" dxfId="495" priority="338">
      <formula>AND($C6&lt;&gt;"",$W6="")</formula>
    </cfRule>
  </conditionalFormatting>
  <conditionalFormatting sqref="X230:X249 X6:X49 X51:X228 X253:X559">
    <cfRule type="expression" dxfId="494" priority="337">
      <formula>AND($C6&lt;&gt;"",$X6="")</formula>
    </cfRule>
  </conditionalFormatting>
  <conditionalFormatting sqref="Y230:Y249 Y6:Y49 Y51:Y228 Y253:Y559">
    <cfRule type="expression" dxfId="493" priority="336">
      <formula>AND($C6&lt;&gt;"",$Y6="")</formula>
    </cfRule>
  </conditionalFormatting>
  <conditionalFormatting sqref="Z230:Z249 Z6:Z49 Z51:Z228 Z253:Z559">
    <cfRule type="expression" dxfId="492" priority="335">
      <formula>AND($C6&lt;&gt;"",$Z6="")</formula>
    </cfRule>
  </conditionalFormatting>
  <conditionalFormatting sqref="AA230:AA249 AA6:AA49 AA51:AA228 AA253:AA559">
    <cfRule type="expression" dxfId="491" priority="334">
      <formula>AND($C6&lt;&gt;"",$AA6="")</formula>
    </cfRule>
  </conditionalFormatting>
  <conditionalFormatting sqref="AC230:AC249 AC6:AC49 AC51:AC228 AC253:AC559">
    <cfRule type="expression" dxfId="490" priority="332">
      <formula>AND($C6&lt;&gt;"",$AC6="")</formula>
    </cfRule>
  </conditionalFormatting>
  <conditionalFormatting sqref="AD230:AD249 AD6:AD49 AD51:AD228 AD253:AD559">
    <cfRule type="expression" dxfId="489" priority="331">
      <formula>AND($C6&lt;&gt;"",$AD6="")</formula>
    </cfRule>
  </conditionalFormatting>
  <conditionalFormatting sqref="AE230:AE249 AE6:AE49 AE51:AE228 AE253:AE559">
    <cfRule type="expression" dxfId="488" priority="329">
      <formula>AND($C6&lt;&gt;"",$AE6="")</formula>
    </cfRule>
  </conditionalFormatting>
  <conditionalFormatting sqref="AF230:AF249 AF6:AF49 AF51:AF228 AF253:AF559">
    <cfRule type="expression" dxfId="487" priority="328">
      <formula>AND($C6&lt;&gt;"",$AF6="")</formula>
    </cfRule>
  </conditionalFormatting>
  <conditionalFormatting sqref="AG230:AG249 AG6:AG49 AG51:AG228 AG253:AG559">
    <cfRule type="expression" dxfId="486" priority="327">
      <formula>AND($C6&lt;&gt;"",$AG6="")</formula>
    </cfRule>
  </conditionalFormatting>
  <conditionalFormatting sqref="AH230:AH249 AH6:AH49 AH51:AH228 AH253:AH559">
    <cfRule type="expression" dxfId="485" priority="326">
      <formula>AND($C6&lt;&gt;"",$AH6="")</formula>
    </cfRule>
  </conditionalFormatting>
  <conditionalFormatting sqref="AI230:AI249 AI6:AI49 AI51:AI228 AI253:AI559">
    <cfRule type="expression" dxfId="484" priority="325">
      <formula>AND($C6&lt;&gt;"",$AI6="")</formula>
    </cfRule>
  </conditionalFormatting>
  <conditionalFormatting sqref="AL230:AL249 AL6:AL49 AL51:AL228 AL253:AL559">
    <cfRule type="expression" dxfId="483" priority="324">
      <formula>AND($C6&lt;&gt;"",$AL6="")</formula>
    </cfRule>
  </conditionalFormatting>
  <conditionalFormatting sqref="AM230:AM249 AM6:AM49 AM51:AM228 AM253:AM559">
    <cfRule type="expression" dxfId="482" priority="323">
      <formula>AND($C6&lt;&gt;"",$AM6="")</formula>
    </cfRule>
  </conditionalFormatting>
  <conditionalFormatting sqref="AN230:AN249 AN6:AN49 AN51:AN228 AN253:AN559">
    <cfRule type="expression" dxfId="481" priority="322">
      <formula>AND($C6&lt;&gt;"",$AN6="")</formula>
    </cfRule>
  </conditionalFormatting>
  <conditionalFormatting sqref="AO230:AO249 AO6:AO49 AO51:AO228 AO253:AO559">
    <cfRule type="expression" dxfId="480" priority="321">
      <formula>AND($C6&lt;&gt;"",$AO6="")</formula>
    </cfRule>
  </conditionalFormatting>
  <conditionalFormatting sqref="AO532 AP230:AP249 AP6:AP49 AP51:AP228 AP253:AP559">
    <cfRule type="expression" dxfId="479" priority="320">
      <formula>AND($C6&lt;&gt;"",$AP6="")</formula>
    </cfRule>
  </conditionalFormatting>
  <conditionalFormatting sqref="BL51:BL106 BL230:BL233 BL235:BL249 BL253:BL279 BL6:BL49 BL120:BL228 BL282:BL559">
    <cfRule type="expression" dxfId="478" priority="318">
      <formula>AND($C6&lt;&gt;"",$BL6="")</formula>
    </cfRule>
  </conditionalFormatting>
  <conditionalFormatting sqref="BM224:BM228 BM230:BM249 BM6:BM49 BM51:BM220 BM253:BM559">
    <cfRule type="expression" dxfId="477" priority="317">
      <formula>AND($BL6="Yes",$BM6="")</formula>
    </cfRule>
  </conditionalFormatting>
  <conditionalFormatting sqref="BC230:BC249 BC6:BC49 BC51:BC228 BC253:BC559">
    <cfRule type="expression" dxfId="476" priority="316">
      <formula>AND($BA6="Yes",$BC6="")</formula>
    </cfRule>
  </conditionalFormatting>
  <conditionalFormatting sqref="BB230:BB249 BB6:BB49 BB51:BB228 BB253:BB559">
    <cfRule type="expression" dxfId="475" priority="315">
      <formula>AND($BA6="Yes",$BB6="")</formula>
    </cfRule>
  </conditionalFormatting>
  <conditionalFormatting sqref="AQ6:AQ12 AQ51:AQ100 AQ148:AQ160 AQ230:AQ234 AQ253:AQ296 AQ299:AQ313 AQ322:AQ360 AQ447:AQ517 AQ519:AQ535 AQ546:AQ559 AQ14:AQ49 AQ102:AQ146 AQ163:AQ228 AQ362:AQ377">
    <cfRule type="expression" dxfId="474" priority="314">
      <formula>AND(OR($AO6="yes",$AP6="yes"),$AQ6="")</formula>
    </cfRule>
  </conditionalFormatting>
  <conditionalFormatting sqref="AR14 AR19:AR23 AR6:AR11 AR110:AR115 AR102:AR108 AR51:AR100 AR500 AR498 AR148:AR157 AR230:AR234 AR255:AR291 AR300 AR302:AR308 AR322:AR360 AR447:AR449 AR451:AR455 AR457:AR496 AR511:AR517 AR519:AR535 AR546:AR559 AR25:AR49 AR118:AR146 AR163:AR202 AR224:AR228 AR368:AR377">
    <cfRule type="expression" dxfId="473" priority="313">
      <formula>AND(OR($AO6="yes",$AP6="yes"),$AR6="")</formula>
    </cfRule>
  </conditionalFormatting>
  <conditionalFormatting sqref="BE51:BE103 BE230:BE249 BE6:BE49 BE107:BE199 BE201:BE228 BE253:BE559">
    <cfRule type="expression" dxfId="472" priority="344">
      <formula>AND($C6&lt;&gt;"",$BE6="")</formula>
    </cfRule>
  </conditionalFormatting>
  <conditionalFormatting sqref="BH230:BH249 BH6:BH49 BH51:BH228 BH253:BH559">
    <cfRule type="expression" dxfId="471" priority="345">
      <formula>AND($C6&lt;&gt;"",$BH6="")</formula>
    </cfRule>
  </conditionalFormatting>
  <conditionalFormatting sqref="AJ230:AK249 Z257:Z258 AB257:AB258 AD257:AD258 AF257:AF258 AH257:AH258 AM257:AO258 U258:V258 AJ6:AK49 AJ51:AK228 AJ253:AK559">
    <cfRule type="expression" dxfId="470" priority="346">
      <formula>AND($C6&lt;&gt;"",$AK6="")</formula>
    </cfRule>
  </conditionalFormatting>
  <conditionalFormatting sqref="AT230:AT249 AT6:AT49 AT51:AT228 AT253:AT559">
    <cfRule type="expression" dxfId="469" priority="347">
      <formula>AND($C6&lt;&gt;"",$AT6="")</formula>
    </cfRule>
  </conditionalFormatting>
  <conditionalFormatting sqref="BA230:BA249 BA6:BA49 BA51:BA228 BA253:BA559">
    <cfRule type="expression" dxfId="468" priority="348">
      <formula>AND($C6&lt;&gt;"",$BA6="")</formula>
    </cfRule>
  </conditionalFormatting>
  <conditionalFormatting sqref="BN230:BN249 BN6:BN49 BN51:BN228 BN253:BN559">
    <cfRule type="expression" dxfId="467" priority="349">
      <formula>AND($C6&lt;&gt;"",$BN6="")</formula>
    </cfRule>
  </conditionalFormatting>
  <conditionalFormatting sqref="BD230:BD249 BD6:BD49 BD51:BD228 BD253:BD559">
    <cfRule type="expression" dxfId="466" priority="350">
      <formula>AND($C6&lt;&gt;"",$BD6="")</formula>
    </cfRule>
  </conditionalFormatting>
  <conditionalFormatting sqref="BG230:BG249 BG6:BG49 BG51:BG228 BG253:BG559">
    <cfRule type="expression" dxfId="465" priority="351">
      <formula>AND($C6&lt;&gt;"",$BG6="")</formula>
    </cfRule>
  </conditionalFormatting>
  <conditionalFormatting sqref="AQ14:AS14 AQ12 AS12:AS13 AQ24 AS24 AQ19:AS23 AQ17:AQ18 AS17:AS18 AQ6:AS11 AQ109 AS109 AQ110:AS115 AS101 AQ102:AS108 AQ51:AS100 AQ500:AS500 AQ498:AS498 AQ499 AQ497 AS499 AS497 AQ450 AS450 AQ456 AS456 AS147 AQ148:AS157 AQ230:AS234 AQ255:AS265 AQ266:AR266 AQ267:AS291 AQ300:AS300 AQ302:AS307 AQ322:AS360 AQ447:AS449 AQ451:AS455 AQ457:AS496 AQ511:AS517 AQ519:AS535 AQ546:AS559 AQ25:AS49 AQ118:AS146 AQ163:AS202 AQ224:AS228 AQ369:AS377">
    <cfRule type="expression" dxfId="464" priority="312">
      <formula>AND($AO6="no",$AP6="no")</formula>
    </cfRule>
  </conditionalFormatting>
  <conditionalFormatting sqref="U230:AP249 U6:AP49 U51:AP228 U253:AP559">
    <cfRule type="containsText" dxfId="463" priority="311" operator="containsText" text="no">
      <formula>NOT(ISERROR(SEARCH("no",U6)))</formula>
    </cfRule>
  </conditionalFormatting>
  <conditionalFormatting sqref="BI51:BI99 BI201:BI228 BI230:BI233 BI235:BI249 BI253:BI279 BI6:BI49 BI101:BI198 BI282:BI559">
    <cfRule type="expression" priority="310" stopIfTrue="1">
      <formula>$BH6="No"</formula>
    </cfRule>
    <cfRule type="expression" dxfId="462" priority="319">
      <formula>AND($C6&lt;&gt;"",$BI6="")</formula>
    </cfRule>
  </conditionalFormatting>
  <conditionalFormatting sqref="AB230:AB249 AB6:AB49 AB51:AB228 AB253:AB559">
    <cfRule type="expression" dxfId="461" priority="330">
      <formula>AND($C6&lt;&gt;"",$AB6="")</formula>
    </cfRule>
    <cfRule type="expression" priority="333">
      <formula>AND($C6&lt;&gt;"",$AB6="")</formula>
    </cfRule>
  </conditionalFormatting>
  <conditionalFormatting sqref="AR16">
    <cfRule type="expression" dxfId="460" priority="309">
      <formula>AND(OR($AO16="yes",$AP16="yes"),$AR16="")</formula>
    </cfRule>
  </conditionalFormatting>
  <conditionalFormatting sqref="AQ16:AS16 AQ15 AS15">
    <cfRule type="expression" dxfId="459" priority="308">
      <formula>AND($AO15="no",$AP15="no")</formula>
    </cfRule>
  </conditionalFormatting>
  <conditionalFormatting sqref="AQ116:AQ117 AS116:AS117">
    <cfRule type="expression" dxfId="458" priority="307">
      <formula>AND($AO116="no",$AP116="no")</formula>
    </cfRule>
  </conditionalFormatting>
  <conditionalFormatting sqref="AR160">
    <cfRule type="expression" dxfId="457" priority="305">
      <formula>AND(OR($AO160="yes",$AP160="yes"),$AR160="")</formula>
    </cfRule>
  </conditionalFormatting>
  <conditionalFormatting sqref="AS161:AS162 AQ160:AS160 AQ158:AQ159 AS158:AS159">
    <cfRule type="expression" dxfId="456" priority="304">
      <formula>AND($AO158="no",$AP158="no")</formula>
    </cfRule>
  </conditionalFormatting>
  <conditionalFormatting sqref="BI200">
    <cfRule type="expression" priority="303" stopIfTrue="1">
      <formula>$BH200="No"</formula>
    </cfRule>
    <cfRule type="expression" dxfId="455" priority="306">
      <formula>AND($C200&lt;&gt;"",$BI200="")</formula>
    </cfRule>
  </conditionalFormatting>
  <conditionalFormatting sqref="AR215:AR222 AR204:AR212">
    <cfRule type="expression" dxfId="454" priority="302">
      <formula>AND(OR($AO204="yes",$AP204="yes"),$AR204="")</formula>
    </cfRule>
  </conditionalFormatting>
  <conditionalFormatting sqref="AQ215:AS222 AQ213:AQ214 AS213:AS214 AQ204:AS212 AQ203 AS203 AQ223 AS223">
    <cfRule type="expression" dxfId="453" priority="301">
      <formula>AND($AO203="no",$AP203="no")</formula>
    </cfRule>
  </conditionalFormatting>
  <conditionalFormatting sqref="AQ238:AQ243 AQ248:AQ249">
    <cfRule type="expression" dxfId="452" priority="300">
      <formula>AND(OR($AO238="yes",$AP238="yes"),$AQ238="")</formula>
    </cfRule>
  </conditionalFormatting>
  <conditionalFormatting sqref="AR247 AR249 AR238:AR242">
    <cfRule type="expression" dxfId="451" priority="299">
      <formula>AND(OR($AO238="yes",$AP238="yes"),$AR238="")</formula>
    </cfRule>
  </conditionalFormatting>
  <conditionalFormatting sqref="AS235:AS237 AR247:AS247 AS243:AS246 AQ249:AS249 AQ248 AS248 AQ238:AS242 AQ243">
    <cfRule type="expression" dxfId="450" priority="298">
      <formula>AND($AO235="no",$AP235="no")</formula>
    </cfRule>
  </conditionalFormatting>
  <conditionalFormatting sqref="AL198">
    <cfRule type="expression" dxfId="449" priority="297">
      <formula>AND($C198&lt;&gt;"",$AK198="")</formula>
    </cfRule>
  </conditionalFormatting>
  <conditionalFormatting sqref="D251">
    <cfRule type="expression" dxfId="448" priority="288">
      <formula>AND($C251&lt;&gt;"",$D251="")</formula>
    </cfRule>
  </conditionalFormatting>
  <conditionalFormatting sqref="I251">
    <cfRule type="expression" dxfId="447" priority="287">
      <formula>AND($C251&lt;&gt;"",$I251="")</formula>
    </cfRule>
  </conditionalFormatting>
  <conditionalFormatting sqref="J251">
    <cfRule type="expression" dxfId="446" priority="286">
      <formula>AND($C251&lt;&gt;"",$J251="")</formula>
    </cfRule>
  </conditionalFormatting>
  <conditionalFormatting sqref="U251">
    <cfRule type="expression" dxfId="445" priority="285">
      <formula>AND($C251&lt;&gt;"",$U251="")</formula>
    </cfRule>
  </conditionalFormatting>
  <conditionalFormatting sqref="V251">
    <cfRule type="expression" dxfId="444" priority="284">
      <formula>AND($C251&lt;&gt;"",$V251="")</formula>
    </cfRule>
  </conditionalFormatting>
  <conditionalFormatting sqref="W251">
    <cfRule type="expression" dxfId="443" priority="283">
      <formula>AND($C251&lt;&gt;"",$W251="")</formula>
    </cfRule>
  </conditionalFormatting>
  <conditionalFormatting sqref="X251">
    <cfRule type="expression" dxfId="442" priority="282">
      <formula>AND($C251&lt;&gt;"",$X251="")</formula>
    </cfRule>
  </conditionalFormatting>
  <conditionalFormatting sqref="Y251">
    <cfRule type="expression" dxfId="441" priority="281">
      <formula>AND($C251&lt;&gt;"",$Y251="")</formula>
    </cfRule>
  </conditionalFormatting>
  <conditionalFormatting sqref="Z251">
    <cfRule type="expression" dxfId="440" priority="280">
      <formula>AND($C251&lt;&gt;"",$Z251="")</formula>
    </cfRule>
  </conditionalFormatting>
  <conditionalFormatting sqref="AA251">
    <cfRule type="expression" dxfId="439" priority="279">
      <formula>AND($C251&lt;&gt;"",$AA251="")</formula>
    </cfRule>
  </conditionalFormatting>
  <conditionalFormatting sqref="AC251">
    <cfRule type="expression" dxfId="438" priority="277">
      <formula>AND($C251&lt;&gt;"",$AC251="")</formula>
    </cfRule>
  </conditionalFormatting>
  <conditionalFormatting sqref="AD251">
    <cfRule type="expression" dxfId="437" priority="276">
      <formula>AND($C251&lt;&gt;"",$AD251="")</formula>
    </cfRule>
  </conditionalFormatting>
  <conditionalFormatting sqref="AE251">
    <cfRule type="expression" dxfId="436" priority="274">
      <formula>AND($C251&lt;&gt;"",$AE251="")</formula>
    </cfRule>
  </conditionalFormatting>
  <conditionalFormatting sqref="AF251">
    <cfRule type="expression" dxfId="435" priority="273">
      <formula>AND($C251&lt;&gt;"",$AF251="")</formula>
    </cfRule>
  </conditionalFormatting>
  <conditionalFormatting sqref="AG251">
    <cfRule type="expression" dxfId="434" priority="272">
      <formula>AND($C251&lt;&gt;"",$AG251="")</formula>
    </cfRule>
  </conditionalFormatting>
  <conditionalFormatting sqref="AH251">
    <cfRule type="expression" dxfId="433" priority="271">
      <formula>AND($C251&lt;&gt;"",$AH251="")</formula>
    </cfRule>
  </conditionalFormatting>
  <conditionalFormatting sqref="AI251">
    <cfRule type="expression" dxfId="432" priority="270">
      <formula>AND($C251&lt;&gt;"",$AI251="")</formula>
    </cfRule>
  </conditionalFormatting>
  <conditionalFormatting sqref="AL251">
    <cfRule type="expression" dxfId="431" priority="269">
      <formula>AND($C251&lt;&gt;"",$AL251="")</formula>
    </cfRule>
  </conditionalFormatting>
  <conditionalFormatting sqref="AM251">
    <cfRule type="expression" dxfId="430" priority="268">
      <formula>AND($C251&lt;&gt;"",$AM251="")</formula>
    </cfRule>
  </conditionalFormatting>
  <conditionalFormatting sqref="AN251">
    <cfRule type="expression" dxfId="429" priority="267">
      <formula>AND($C251&lt;&gt;"",$AN251="")</formula>
    </cfRule>
  </conditionalFormatting>
  <conditionalFormatting sqref="AO251">
    <cfRule type="expression" dxfId="428" priority="266">
      <formula>AND($C251&lt;&gt;"",$AO251="")</formula>
    </cfRule>
  </conditionalFormatting>
  <conditionalFormatting sqref="AP251">
    <cfRule type="expression" dxfId="427" priority="265">
      <formula>AND($C251&lt;&gt;"",$AP251="")</formula>
    </cfRule>
  </conditionalFormatting>
  <conditionalFormatting sqref="BL251">
    <cfRule type="expression" dxfId="426" priority="263">
      <formula>AND($C251&lt;&gt;"",$BL251="")</formula>
    </cfRule>
  </conditionalFormatting>
  <conditionalFormatting sqref="BM251">
    <cfRule type="expression" dxfId="425" priority="262">
      <formula>AND($BL251="Yes",$BM251="")</formula>
    </cfRule>
  </conditionalFormatting>
  <conditionalFormatting sqref="BC251">
    <cfRule type="expression" dxfId="424" priority="261">
      <formula>AND($BA251="Yes",$BC251="")</formula>
    </cfRule>
  </conditionalFormatting>
  <conditionalFormatting sqref="BB251">
    <cfRule type="expression" dxfId="423" priority="260">
      <formula>AND($BA251="Yes",$BB251="")</formula>
    </cfRule>
  </conditionalFormatting>
  <conditionalFormatting sqref="AQ251">
    <cfRule type="expression" dxfId="422" priority="259">
      <formula>AND(OR($AO251="yes",$AP251="yes"),$AQ251="")</formula>
    </cfRule>
  </conditionalFormatting>
  <conditionalFormatting sqref="AR251 AR295:AR296 AR310:AR313 AR253">
    <cfRule type="expression" dxfId="421" priority="258">
      <formula>AND(OR($AO251="yes",$AP251="yes"),$AR251="")</formula>
    </cfRule>
  </conditionalFormatting>
  <conditionalFormatting sqref="BE251">
    <cfRule type="expression" dxfId="420" priority="289">
      <formula>AND($C251&lt;&gt;"",$BE251="")</formula>
    </cfRule>
  </conditionalFormatting>
  <conditionalFormatting sqref="BH251">
    <cfRule type="expression" dxfId="419" priority="290">
      <formula>AND($C251&lt;&gt;"",$BH251="")</formula>
    </cfRule>
  </conditionalFormatting>
  <conditionalFormatting sqref="AJ251:AK251">
    <cfRule type="expression" dxfId="418" priority="291">
      <formula>AND($C251&lt;&gt;"",$AK251="")</formula>
    </cfRule>
  </conditionalFormatting>
  <conditionalFormatting sqref="AT251">
    <cfRule type="expression" dxfId="417" priority="292">
      <formula>AND($C251&lt;&gt;"",$AT251="")</formula>
    </cfRule>
  </conditionalFormatting>
  <conditionalFormatting sqref="BA251">
    <cfRule type="expression" dxfId="416" priority="293">
      <formula>AND($C251&lt;&gt;"",$BA251="")</formula>
    </cfRule>
  </conditionalFormatting>
  <conditionalFormatting sqref="BN251">
    <cfRule type="expression" dxfId="415" priority="294">
      <formula>AND($C251&lt;&gt;"",$BN251="")</formula>
    </cfRule>
  </conditionalFormatting>
  <conditionalFormatting sqref="BD251">
    <cfRule type="expression" dxfId="414" priority="295">
      <formula>AND($C251&lt;&gt;"",$BD251="")</formula>
    </cfRule>
  </conditionalFormatting>
  <conditionalFormatting sqref="BG251">
    <cfRule type="expression" dxfId="413" priority="296">
      <formula>AND($C251&lt;&gt;"",$BG251="")</formula>
    </cfRule>
  </conditionalFormatting>
  <conditionalFormatting sqref="AQ251:AS251 AQ295:AS296 AQ292:AQ294 AS292:AS294 AQ299 AS297:AS299 AQ301 AS301 AQ310:AS313 AQ309 AS309 AQ254 AS254 AQ253:AS253 AQ308:AR308">
    <cfRule type="expression" dxfId="412" priority="257">
      <formula>AND($AO251="no",$AP251="no")</formula>
    </cfRule>
  </conditionalFormatting>
  <conditionalFormatting sqref="U251:AP251">
    <cfRule type="containsText" dxfId="411" priority="256" operator="containsText" text="no">
      <formula>NOT(ISERROR(SEARCH("no",U251)))</formula>
    </cfRule>
  </conditionalFormatting>
  <conditionalFormatting sqref="BI251">
    <cfRule type="expression" priority="255" stopIfTrue="1">
      <formula>$BH251="No"</formula>
    </cfRule>
    <cfRule type="expression" dxfId="410" priority="264">
      <formula>AND($C251&lt;&gt;"",$BI251="")</formula>
    </cfRule>
  </conditionalFormatting>
  <conditionalFormatting sqref="AB251">
    <cfRule type="expression" dxfId="409" priority="275">
      <formula>AND($C251&lt;&gt;"",$AB251="")</formula>
    </cfRule>
    <cfRule type="expression" priority="278">
      <formula>AND($C251&lt;&gt;"",$AB251="")</formula>
    </cfRule>
  </conditionalFormatting>
  <conditionalFormatting sqref="AQ314:AQ319 AQ380:AQ446">
    <cfRule type="expression" dxfId="408" priority="254">
      <formula>AND(OR($AO314="yes",$AP314="yes"),$AQ314="")</formula>
    </cfRule>
  </conditionalFormatting>
  <conditionalFormatting sqref="AR314:AR319 AR362:AR366 AR389:AR390 AR400 AR402 AR412:AR413 AR406 AR404 AR416 AR421:AR425 AR418:AR419 AR429 AR431:AR446 AR380:AR385">
    <cfRule type="expression" dxfId="407" priority="253">
      <formula>AND(OR($AO314="yes",$AP314="yes"),$AR314="")</formula>
    </cfRule>
  </conditionalFormatting>
  <conditionalFormatting sqref="AQ314:AS319 AS320:AS321 AQ362:AS366 AS361 AQ367 AS367 AQ390:AS390 AQ386:AQ388 AS386:AS388 AQ400:AR400 AQ391:AQ399 AS391:AS399 AQ402:AS402 AQ401 AS401 AQ412:AS412 AQ407:AQ411 AS407:AS411 AQ406:AS406 AQ405 AS405 AQ404:AR404 AQ403 AS403 AQ416:AS416 AQ414:AQ415 AS414:AS415 AQ421:AS425 AQ420 AS420 AQ419:AS419 AQ417 AS417 AQ429:AS429 AQ426:AQ428 AS426:AS428 AQ431:AS446 AQ430 AS430 AQ368:AR368 AQ389:AR389 AQ413:AR413 AQ418:AR418 AQ380:AS385">
    <cfRule type="expression" dxfId="406" priority="252">
      <formula>AND($AO314="no",$AP314="no")</formula>
    </cfRule>
  </conditionalFormatting>
  <conditionalFormatting sqref="AQ542">
    <cfRule type="expression" dxfId="405" priority="251">
      <formula>AND(OR($AO542="yes",$AP542="yes"),$AQ542="")</formula>
    </cfRule>
  </conditionalFormatting>
  <conditionalFormatting sqref="AR508:AR509 AR506 AR502 AR542">
    <cfRule type="expression" dxfId="404" priority="250">
      <formula>AND(OR($AO502="yes",$AP502="yes"),$AR502="")</formula>
    </cfRule>
  </conditionalFormatting>
  <conditionalFormatting sqref="AQ510 AS510 AQ508:AS509 AQ507 AS507 AQ506:AS506 AQ503:AQ505 AQ502:AS502 AQ501 AS518 AQ542:AS542 AS536:AS541 AS543:AS545 AS501 AS503:AS505">
    <cfRule type="expression" dxfId="403" priority="249">
      <formula>AND($AO501="no",$AP501="no")</formula>
    </cfRule>
  </conditionalFormatting>
  <conditionalFormatting sqref="U37">
    <cfRule type="expression" dxfId="402" priority="248">
      <formula>AND($C37&lt;&gt;"",$V37="")</formula>
    </cfRule>
  </conditionalFormatting>
  <conditionalFormatting sqref="U38">
    <cfRule type="expression" dxfId="401" priority="247">
      <formula>AND($C38&lt;&gt;"",$V38="")</formula>
    </cfRule>
  </conditionalFormatting>
  <conditionalFormatting sqref="U39">
    <cfRule type="expression" dxfId="400" priority="246">
      <formula>AND($C39&lt;&gt;"",$V39="")</formula>
    </cfRule>
  </conditionalFormatting>
  <conditionalFormatting sqref="D50">
    <cfRule type="expression" dxfId="399" priority="241">
      <formula>AND($B50&lt;&gt;"",$C50="")</formula>
    </cfRule>
  </conditionalFormatting>
  <conditionalFormatting sqref="J50">
    <cfRule type="expression" dxfId="398" priority="240">
      <formula>AND($B50&lt;&gt;"",$I50="")</formula>
    </cfRule>
  </conditionalFormatting>
  <conditionalFormatting sqref="U50">
    <cfRule type="expression" dxfId="397" priority="239">
      <formula>AND($B50&lt;&gt;"",$T50="")</formula>
    </cfRule>
  </conditionalFormatting>
  <conditionalFormatting sqref="V50">
    <cfRule type="expression" dxfId="396" priority="238">
      <formula>AND($B50&lt;&gt;"",$U50="")</formula>
    </cfRule>
  </conditionalFormatting>
  <conditionalFormatting sqref="W50">
    <cfRule type="expression" dxfId="395" priority="237">
      <formula>AND($B50&lt;&gt;"",$V50="")</formula>
    </cfRule>
  </conditionalFormatting>
  <conditionalFormatting sqref="X50">
    <cfRule type="expression" dxfId="394" priority="236">
      <formula>AND($B50&lt;&gt;"",$W50="")</formula>
    </cfRule>
  </conditionalFormatting>
  <conditionalFormatting sqref="Y50">
    <cfRule type="expression" dxfId="393" priority="235">
      <formula>AND($B50&lt;&gt;"",$X50="")</formula>
    </cfRule>
  </conditionalFormatting>
  <conditionalFormatting sqref="Z50">
    <cfRule type="expression" dxfId="392" priority="234">
      <formula>AND($B50&lt;&gt;"",$Y50="")</formula>
    </cfRule>
  </conditionalFormatting>
  <conditionalFormatting sqref="AA50">
    <cfRule type="expression" dxfId="391" priority="233">
      <formula>AND($B50&lt;&gt;"",$Z50="")</formula>
    </cfRule>
  </conditionalFormatting>
  <conditionalFormatting sqref="AC50">
    <cfRule type="expression" dxfId="390" priority="231">
      <formula>AND($B50&lt;&gt;"",$AB50="")</formula>
    </cfRule>
  </conditionalFormatting>
  <conditionalFormatting sqref="AD50">
    <cfRule type="expression" dxfId="389" priority="230">
      <formula>AND($B50&lt;&gt;"",$AC50="")</formula>
    </cfRule>
  </conditionalFormatting>
  <conditionalFormatting sqref="AE50">
    <cfRule type="expression" dxfId="388" priority="228">
      <formula>AND($B50&lt;&gt;"",$AD50="")</formula>
    </cfRule>
  </conditionalFormatting>
  <conditionalFormatting sqref="AF50">
    <cfRule type="expression" dxfId="387" priority="227">
      <formula>AND($B50&lt;&gt;"",$AE50="")</formula>
    </cfRule>
  </conditionalFormatting>
  <conditionalFormatting sqref="AG50">
    <cfRule type="expression" dxfId="386" priority="226">
      <formula>AND($B50&lt;&gt;"",$AF50="")</formula>
    </cfRule>
  </conditionalFormatting>
  <conditionalFormatting sqref="AH50">
    <cfRule type="expression" dxfId="385" priority="225">
      <formula>AND($B50&lt;&gt;"",$AG50="")</formula>
    </cfRule>
  </conditionalFormatting>
  <conditionalFormatting sqref="AI50">
    <cfRule type="expression" dxfId="384" priority="224">
      <formula>AND($B50&lt;&gt;"",$AH50="")</formula>
    </cfRule>
  </conditionalFormatting>
  <conditionalFormatting sqref="AL50">
    <cfRule type="expression" dxfId="383" priority="223">
      <formula>AND($B50&lt;&gt;"",$AK50="")</formula>
    </cfRule>
  </conditionalFormatting>
  <conditionalFormatting sqref="AM50">
    <cfRule type="expression" dxfId="382" priority="222">
      <formula>AND($B50&lt;&gt;"",$AL50="")</formula>
    </cfRule>
  </conditionalFormatting>
  <conditionalFormatting sqref="AN50">
    <cfRule type="expression" dxfId="381" priority="221">
      <formula>AND($B50&lt;&gt;"",$AM50="")</formula>
    </cfRule>
  </conditionalFormatting>
  <conditionalFormatting sqref="AO50">
    <cfRule type="expression" dxfId="380" priority="220">
      <formula>AND($B50&lt;&gt;"",$AN50="")</formula>
    </cfRule>
  </conditionalFormatting>
  <conditionalFormatting sqref="AP50">
    <cfRule type="expression" dxfId="379" priority="219">
      <formula>AND($B50&lt;&gt;"",$AO50="")</formula>
    </cfRule>
  </conditionalFormatting>
  <conditionalFormatting sqref="BL50">
    <cfRule type="expression" dxfId="378" priority="217">
      <formula>AND($B50&lt;&gt;"",$BK50="")</formula>
    </cfRule>
  </conditionalFormatting>
  <conditionalFormatting sqref="BM50">
    <cfRule type="expression" dxfId="377" priority="216">
      <formula>AND($BK50="Yes",$BL50="")</formula>
    </cfRule>
  </conditionalFormatting>
  <conditionalFormatting sqref="BC50">
    <cfRule type="expression" dxfId="376" priority="215">
      <formula>AND($AZ50="Yes",$BB50="")</formula>
    </cfRule>
  </conditionalFormatting>
  <conditionalFormatting sqref="BB50">
    <cfRule type="expression" dxfId="375" priority="214">
      <formula>AND($AZ50="Yes",$BA50="")</formula>
    </cfRule>
  </conditionalFormatting>
  <conditionalFormatting sqref="AQ50">
    <cfRule type="expression" dxfId="374" priority="213">
      <formula>AND(OR($AN50="yes",$AO50="yes"),$AP50="")</formula>
    </cfRule>
  </conditionalFormatting>
  <conditionalFormatting sqref="AR50">
    <cfRule type="expression" dxfId="373" priority="212">
      <formula>AND(OR($AN50="yes",$AO50="yes"),$AQ50="")</formula>
    </cfRule>
  </conditionalFormatting>
  <conditionalFormatting sqref="BE50">
    <cfRule type="expression" dxfId="372" priority="242">
      <formula>AND($B50&lt;&gt;"",$BD50="")</formula>
    </cfRule>
  </conditionalFormatting>
  <conditionalFormatting sqref="BH50">
    <cfRule type="expression" dxfId="371" priority="243">
      <formula>AND($B50&lt;&gt;"",$BG50="")</formula>
    </cfRule>
  </conditionalFormatting>
  <conditionalFormatting sqref="AJ50:AK50">
    <cfRule type="expression" dxfId="370" priority="244">
      <formula>AND($B50&lt;&gt;"",$AJ50="")</formula>
    </cfRule>
  </conditionalFormatting>
  <conditionalFormatting sqref="BD50">
    <cfRule type="expression" dxfId="369" priority="245">
      <formula>AND($B50&lt;&gt;"",$BC50="")</formula>
    </cfRule>
  </conditionalFormatting>
  <conditionalFormatting sqref="AQ50:AS50">
    <cfRule type="expression" dxfId="368" priority="211">
      <formula>AND($AN50="no",$AO50="no")</formula>
    </cfRule>
  </conditionalFormatting>
  <conditionalFormatting sqref="U50:AP50">
    <cfRule type="containsText" dxfId="367" priority="210" operator="containsText" text="no">
      <formula>NOT(ISERROR(SEARCH("no",U50)))</formula>
    </cfRule>
  </conditionalFormatting>
  <conditionalFormatting sqref="BI50">
    <cfRule type="expression" priority="209" stopIfTrue="1">
      <formula>$BG50="No"</formula>
    </cfRule>
    <cfRule type="expression" dxfId="366" priority="218">
      <formula>AND($B50&lt;&gt;"",$BH50="")</formula>
    </cfRule>
  </conditionalFormatting>
  <conditionalFormatting sqref="AB50">
    <cfRule type="expression" dxfId="365" priority="229">
      <formula>AND($B50&lt;&gt;"",$AA50="")</formula>
    </cfRule>
    <cfRule type="expression" priority="232">
      <formula>AND($B50&lt;&gt;"",$AA50="")</formula>
    </cfRule>
  </conditionalFormatting>
  <conditionalFormatting sqref="D229">
    <cfRule type="expression" dxfId="364" priority="200">
      <formula>AND($C229&lt;&gt;"",$D229="")</formula>
    </cfRule>
  </conditionalFormatting>
  <conditionalFormatting sqref="I229">
    <cfRule type="expression" dxfId="363" priority="199">
      <formula>AND($C229&lt;&gt;"",$I229="")</formula>
    </cfRule>
  </conditionalFormatting>
  <conditionalFormatting sqref="J229">
    <cfRule type="expression" dxfId="362" priority="198">
      <formula>AND($C229&lt;&gt;"",$J229="")</formula>
    </cfRule>
  </conditionalFormatting>
  <conditionalFormatting sqref="U229">
    <cfRule type="expression" dxfId="361" priority="197">
      <formula>AND($C229&lt;&gt;"",$U229="")</formula>
    </cfRule>
  </conditionalFormatting>
  <conditionalFormatting sqref="V229">
    <cfRule type="expression" dxfId="360" priority="196">
      <formula>AND($C229&lt;&gt;"",$V229="")</formula>
    </cfRule>
  </conditionalFormatting>
  <conditionalFormatting sqref="W229">
    <cfRule type="expression" dxfId="359" priority="195">
      <formula>AND($C229&lt;&gt;"",$W229="")</formula>
    </cfRule>
  </conditionalFormatting>
  <conditionalFormatting sqref="X229">
    <cfRule type="expression" dxfId="358" priority="194">
      <formula>AND($C229&lt;&gt;"",$X229="")</formula>
    </cfRule>
  </conditionalFormatting>
  <conditionalFormatting sqref="Y229">
    <cfRule type="expression" dxfId="357" priority="193">
      <formula>AND($C229&lt;&gt;"",$Y229="")</formula>
    </cfRule>
  </conditionalFormatting>
  <conditionalFormatting sqref="Z229">
    <cfRule type="expression" dxfId="356" priority="192">
      <formula>AND($C229&lt;&gt;"",$Z229="")</formula>
    </cfRule>
  </conditionalFormatting>
  <conditionalFormatting sqref="AA229">
    <cfRule type="expression" dxfId="355" priority="191">
      <formula>AND($C229&lt;&gt;"",$AA229="")</formula>
    </cfRule>
  </conditionalFormatting>
  <conditionalFormatting sqref="AC229">
    <cfRule type="expression" dxfId="354" priority="189">
      <formula>AND($C229&lt;&gt;"",$AC229="")</formula>
    </cfRule>
  </conditionalFormatting>
  <conditionalFormatting sqref="AD229">
    <cfRule type="expression" dxfId="353" priority="188">
      <formula>AND($C229&lt;&gt;"",$AD229="")</formula>
    </cfRule>
  </conditionalFormatting>
  <conditionalFormatting sqref="AE229">
    <cfRule type="expression" dxfId="352" priority="186">
      <formula>AND($C229&lt;&gt;"",$AE229="")</formula>
    </cfRule>
  </conditionalFormatting>
  <conditionalFormatting sqref="AF229">
    <cfRule type="expression" dxfId="351" priority="185">
      <formula>AND($C229&lt;&gt;"",$AF229="")</formula>
    </cfRule>
  </conditionalFormatting>
  <conditionalFormatting sqref="AG229">
    <cfRule type="expression" dxfId="350" priority="184">
      <formula>AND($C229&lt;&gt;"",$AG229="")</formula>
    </cfRule>
  </conditionalFormatting>
  <conditionalFormatting sqref="AH229">
    <cfRule type="expression" dxfId="349" priority="183">
      <formula>AND($C229&lt;&gt;"",$AH229="")</formula>
    </cfRule>
  </conditionalFormatting>
  <conditionalFormatting sqref="AI229">
    <cfRule type="expression" dxfId="348" priority="182">
      <formula>AND($C229&lt;&gt;"",$AI229="")</formula>
    </cfRule>
  </conditionalFormatting>
  <conditionalFormatting sqref="AL229">
    <cfRule type="expression" dxfId="347" priority="181">
      <formula>AND($C229&lt;&gt;"",$AL229="")</formula>
    </cfRule>
  </conditionalFormatting>
  <conditionalFormatting sqref="AM229">
    <cfRule type="expression" dxfId="346" priority="180">
      <formula>AND($C229&lt;&gt;"",$AM229="")</formula>
    </cfRule>
  </conditionalFormatting>
  <conditionalFormatting sqref="AN229">
    <cfRule type="expression" dxfId="345" priority="179">
      <formula>AND($C229&lt;&gt;"",$AN229="")</formula>
    </cfRule>
  </conditionalFormatting>
  <conditionalFormatting sqref="AO229">
    <cfRule type="expression" dxfId="344" priority="178">
      <formula>AND($C229&lt;&gt;"",$AO229="")</formula>
    </cfRule>
  </conditionalFormatting>
  <conditionalFormatting sqref="AP229">
    <cfRule type="expression" dxfId="343" priority="177">
      <formula>AND($C229&lt;&gt;"",$AP229="")</formula>
    </cfRule>
  </conditionalFormatting>
  <conditionalFormatting sqref="BL229">
    <cfRule type="expression" dxfId="342" priority="175">
      <formula>AND($C229&lt;&gt;"",$BL229="")</formula>
    </cfRule>
  </conditionalFormatting>
  <conditionalFormatting sqref="BM229">
    <cfRule type="expression" dxfId="341" priority="174">
      <formula>AND($BL229="Yes",$BM229="")</formula>
    </cfRule>
  </conditionalFormatting>
  <conditionalFormatting sqref="BC229">
    <cfRule type="expression" dxfId="340" priority="173">
      <formula>AND($BA229="Yes",$BC229="")</formula>
    </cfRule>
  </conditionalFormatting>
  <conditionalFormatting sqref="BB229">
    <cfRule type="expression" dxfId="339" priority="172">
      <formula>AND($BA229="Yes",$BB229="")</formula>
    </cfRule>
  </conditionalFormatting>
  <conditionalFormatting sqref="AQ229">
    <cfRule type="expression" dxfId="338" priority="171">
      <formula>AND(OR($AO229="yes",$AP229="yes"),$AQ229="")</formula>
    </cfRule>
  </conditionalFormatting>
  <conditionalFormatting sqref="AR229">
    <cfRule type="expression" dxfId="337" priority="170">
      <formula>AND(OR($AO229="yes",$AP229="yes"),$AR229="")</formula>
    </cfRule>
  </conditionalFormatting>
  <conditionalFormatting sqref="BE229">
    <cfRule type="expression" dxfId="336" priority="201">
      <formula>AND($C229&lt;&gt;"",$BE229="")</formula>
    </cfRule>
  </conditionalFormatting>
  <conditionalFormatting sqref="BH229">
    <cfRule type="expression" dxfId="335" priority="202">
      <formula>AND($C229&lt;&gt;"",$BH229="")</formula>
    </cfRule>
  </conditionalFormatting>
  <conditionalFormatting sqref="AJ229:AK229">
    <cfRule type="expression" dxfId="334" priority="203">
      <formula>AND($C229&lt;&gt;"",$AK229="")</formula>
    </cfRule>
  </conditionalFormatting>
  <conditionalFormatting sqref="AT229">
    <cfRule type="expression" dxfId="333" priority="204">
      <formula>AND($C229&lt;&gt;"",$AT229="")</formula>
    </cfRule>
  </conditionalFormatting>
  <conditionalFormatting sqref="BA229">
    <cfRule type="expression" dxfId="332" priority="205">
      <formula>AND($C229&lt;&gt;"",$BA229="")</formula>
    </cfRule>
  </conditionalFormatting>
  <conditionalFormatting sqref="BN229">
    <cfRule type="expression" dxfId="331" priority="206">
      <formula>AND($C229&lt;&gt;"",$BN229="")</formula>
    </cfRule>
  </conditionalFormatting>
  <conditionalFormatting sqref="BD229">
    <cfRule type="expression" dxfId="330" priority="207">
      <formula>AND($C229&lt;&gt;"",$BD229="")</formula>
    </cfRule>
  </conditionalFormatting>
  <conditionalFormatting sqref="BG229">
    <cfRule type="expression" dxfId="329" priority="208">
      <formula>AND($C229&lt;&gt;"",$BG229="")</formula>
    </cfRule>
  </conditionalFormatting>
  <conditionalFormatting sqref="AQ229:AS229">
    <cfRule type="expression" dxfId="328" priority="169">
      <formula>AND($AO229="no",$AP229="no")</formula>
    </cfRule>
  </conditionalFormatting>
  <conditionalFormatting sqref="U229:AP229">
    <cfRule type="containsText" dxfId="327" priority="168" operator="containsText" text="no">
      <formula>NOT(ISERROR(SEARCH("no",U229)))</formula>
    </cfRule>
  </conditionalFormatting>
  <conditionalFormatting sqref="BI229">
    <cfRule type="expression" priority="167" stopIfTrue="1">
      <formula>$BH229="No"</formula>
    </cfRule>
    <cfRule type="expression" dxfId="326" priority="176">
      <formula>AND($C229&lt;&gt;"",$BI229="")</formula>
    </cfRule>
  </conditionalFormatting>
  <conditionalFormatting sqref="AB229">
    <cfRule type="expression" dxfId="325" priority="187">
      <formula>AND($C229&lt;&gt;"",$AB229="")</formula>
    </cfRule>
    <cfRule type="expression" priority="190">
      <formula>AND($C229&lt;&gt;"",$AB229="")</formula>
    </cfRule>
  </conditionalFormatting>
  <conditionalFormatting sqref="Y229">
    <cfRule type="expression" dxfId="324" priority="166">
      <formula>AND($C229&lt;&gt;"",$W229="")</formula>
    </cfRule>
  </conditionalFormatting>
  <conditionalFormatting sqref="AA229">
    <cfRule type="expression" dxfId="323" priority="165">
      <formula>AND($C229&lt;&gt;"",$W229="")</formula>
    </cfRule>
  </conditionalFormatting>
  <conditionalFormatting sqref="AC229">
    <cfRule type="expression" dxfId="322" priority="164">
      <formula>AND($C229&lt;&gt;"",$W229="")</formula>
    </cfRule>
  </conditionalFormatting>
  <conditionalFormatting sqref="AE229">
    <cfRule type="expression" dxfId="321" priority="163">
      <formula>AND($C229&lt;&gt;"",$W229="")</formula>
    </cfRule>
  </conditionalFormatting>
  <conditionalFormatting sqref="AG229">
    <cfRule type="expression" dxfId="320" priority="162">
      <formula>AND($C229&lt;&gt;"",$W229="")</formula>
    </cfRule>
  </conditionalFormatting>
  <conditionalFormatting sqref="AI229">
    <cfRule type="expression" dxfId="319" priority="161">
      <formula>AND($C229&lt;&gt;"",$W229="")</formula>
    </cfRule>
  </conditionalFormatting>
  <conditionalFormatting sqref="AL229">
    <cfRule type="expression" dxfId="318" priority="160">
      <formula>AND($C229&lt;&gt;"",$W229="")</formula>
    </cfRule>
  </conditionalFormatting>
  <conditionalFormatting sqref="AO229">
    <cfRule type="expression" dxfId="317" priority="159">
      <formula>AND($C229&lt;&gt;"",$W229="")</formula>
    </cfRule>
  </conditionalFormatting>
  <conditionalFormatting sqref="AP229">
    <cfRule type="expression" dxfId="316" priority="158">
      <formula>AND($C229&lt;&gt;"",$W229="")</formula>
    </cfRule>
  </conditionalFormatting>
  <conditionalFormatting sqref="W256">
    <cfRule type="expression" dxfId="315" priority="157">
      <formula>AND($C256&lt;&gt;"",$AK256="")</formula>
    </cfRule>
  </conditionalFormatting>
  <conditionalFormatting sqref="Y256">
    <cfRule type="expression" dxfId="314" priority="156">
      <formula>AND($C256&lt;&gt;"",$AK256="")</formula>
    </cfRule>
  </conditionalFormatting>
  <conditionalFormatting sqref="AA256">
    <cfRule type="expression" dxfId="313" priority="155">
      <formula>AND($C256&lt;&gt;"",$AK256="")</formula>
    </cfRule>
  </conditionalFormatting>
  <conditionalFormatting sqref="AC256">
    <cfRule type="expression" dxfId="312" priority="154">
      <formula>AND($C256&lt;&gt;"",$AK256="")</formula>
    </cfRule>
  </conditionalFormatting>
  <conditionalFormatting sqref="AE256">
    <cfRule type="expression" dxfId="311" priority="153">
      <formula>AND($C256&lt;&gt;"",$AK256="")</formula>
    </cfRule>
  </conditionalFormatting>
  <conditionalFormatting sqref="AG256">
    <cfRule type="expression" dxfId="310" priority="152">
      <formula>AND($C256&lt;&gt;"",$AK256="")</formula>
    </cfRule>
  </conditionalFormatting>
  <conditionalFormatting sqref="AI256">
    <cfRule type="expression" dxfId="309" priority="151">
      <formula>AND($C256&lt;&gt;"",$AK256="")</formula>
    </cfRule>
  </conditionalFormatting>
  <conditionalFormatting sqref="AL256">
    <cfRule type="expression" dxfId="308" priority="150">
      <formula>AND($C256&lt;&gt;"",$AK256="")</formula>
    </cfRule>
  </conditionalFormatting>
  <conditionalFormatting sqref="AP256">
    <cfRule type="expression" dxfId="307" priority="149">
      <formula>AND($C256&lt;&gt;"",$AK256="")</formula>
    </cfRule>
  </conditionalFormatting>
  <conditionalFormatting sqref="U257">
    <cfRule type="expression" dxfId="306" priority="148">
      <formula>AND($C257&lt;&gt;"",$W257="")</formula>
    </cfRule>
  </conditionalFormatting>
  <conditionalFormatting sqref="U257">
    <cfRule type="expression" dxfId="305" priority="147">
      <formula>AND($C257&lt;&gt;"",$AK257="")</formula>
    </cfRule>
  </conditionalFormatting>
  <conditionalFormatting sqref="V257">
    <cfRule type="expression" dxfId="304" priority="146">
      <formula>AND($C257&lt;&gt;"",$W257="")</formula>
    </cfRule>
  </conditionalFormatting>
  <conditionalFormatting sqref="V257">
    <cfRule type="expression" dxfId="303" priority="145">
      <formula>AND($C257&lt;&gt;"",$AK257="")</formula>
    </cfRule>
  </conditionalFormatting>
  <conditionalFormatting sqref="X257">
    <cfRule type="expression" dxfId="302" priority="144">
      <formula>AND($C257&lt;&gt;"",$W257="")</formula>
    </cfRule>
  </conditionalFormatting>
  <conditionalFormatting sqref="X257">
    <cfRule type="expression" dxfId="301" priority="143">
      <formula>AND($C257&lt;&gt;"",$AK257="")</formula>
    </cfRule>
  </conditionalFormatting>
  <conditionalFormatting sqref="X258">
    <cfRule type="expression" dxfId="300" priority="142">
      <formula>AND($C258&lt;&gt;"",$W258="")</formula>
    </cfRule>
  </conditionalFormatting>
  <conditionalFormatting sqref="X258">
    <cfRule type="expression" dxfId="299" priority="141">
      <formula>AND($C258&lt;&gt;"",$AK258="")</formula>
    </cfRule>
  </conditionalFormatting>
  <conditionalFormatting sqref="W259">
    <cfRule type="expression" dxfId="298" priority="140">
      <formula>AND($C259&lt;&gt;"",$U259="")</formula>
    </cfRule>
  </conditionalFormatting>
  <conditionalFormatting sqref="Y259">
    <cfRule type="expression" dxfId="297" priority="139">
      <formula>AND($C259&lt;&gt;"",$U259="")</formula>
    </cfRule>
  </conditionalFormatting>
  <conditionalFormatting sqref="AA259">
    <cfRule type="expression" dxfId="296" priority="138">
      <formula>AND($C259&lt;&gt;"",$U259="")</formula>
    </cfRule>
  </conditionalFormatting>
  <conditionalFormatting sqref="AC259">
    <cfRule type="expression" dxfId="295" priority="137">
      <formula>AND($C259&lt;&gt;"",$U259="")</formula>
    </cfRule>
  </conditionalFormatting>
  <conditionalFormatting sqref="AE259">
    <cfRule type="expression" dxfId="294" priority="136">
      <formula>AND($C259&lt;&gt;"",$U259="")</formula>
    </cfRule>
  </conditionalFormatting>
  <conditionalFormatting sqref="AG259">
    <cfRule type="expression" dxfId="293" priority="135">
      <formula>AND($C259&lt;&gt;"",$U259="")</formula>
    </cfRule>
  </conditionalFormatting>
  <conditionalFormatting sqref="AI259">
    <cfRule type="expression" dxfId="292" priority="134">
      <formula>AND($C259&lt;&gt;"",$U259="")</formula>
    </cfRule>
  </conditionalFormatting>
  <conditionalFormatting sqref="AL259">
    <cfRule type="expression" dxfId="291" priority="133">
      <formula>AND($C259&lt;&gt;"",$U259="")</formula>
    </cfRule>
  </conditionalFormatting>
  <conditionalFormatting sqref="AO259">
    <cfRule type="expression" dxfId="290" priority="132">
      <formula>AND($C259&lt;&gt;"",$U259="")</formula>
    </cfRule>
  </conditionalFormatting>
  <conditionalFormatting sqref="AP259">
    <cfRule type="expression" dxfId="289" priority="131">
      <formula>AND($C259&lt;&gt;"",$AN259="")</formula>
    </cfRule>
  </conditionalFormatting>
  <conditionalFormatting sqref="V252:AK252">
    <cfRule type="containsText" dxfId="288" priority="130" operator="containsText" text="no">
      <formula>NOT(ISERROR(SEARCH("no",V252)))</formula>
    </cfRule>
  </conditionalFormatting>
  <conditionalFormatting sqref="D252">
    <cfRule type="expression" dxfId="287" priority="128">
      <formula>AND($C252&lt;&gt;"",$D252="")</formula>
    </cfRule>
  </conditionalFormatting>
  <conditionalFormatting sqref="I252">
    <cfRule type="expression" dxfId="286" priority="127">
      <formula>AND($C252&lt;&gt;"",$I252="")</formula>
    </cfRule>
  </conditionalFormatting>
  <conditionalFormatting sqref="J252">
    <cfRule type="expression" dxfId="285" priority="126">
      <formula>AND($C252&lt;&gt;"",$J252="")</formula>
    </cfRule>
  </conditionalFormatting>
  <conditionalFormatting sqref="V252">
    <cfRule type="expression" dxfId="284" priority="125">
      <formula>AND($C252&lt;&gt;"",$V252="")</formula>
    </cfRule>
  </conditionalFormatting>
  <conditionalFormatting sqref="W252">
    <cfRule type="expression" dxfId="283" priority="124">
      <formula>AND($C252&lt;&gt;"",$W252="")</formula>
    </cfRule>
  </conditionalFormatting>
  <conditionalFormatting sqref="X252">
    <cfRule type="expression" dxfId="282" priority="123">
      <formula>AND($C252&lt;&gt;"",$X252="")</formula>
    </cfRule>
  </conditionalFormatting>
  <conditionalFormatting sqref="Y252">
    <cfRule type="expression" dxfId="281" priority="122">
      <formula>AND($C252&lt;&gt;"",$Y252="")</formula>
    </cfRule>
  </conditionalFormatting>
  <conditionalFormatting sqref="Z252">
    <cfRule type="expression" dxfId="280" priority="121">
      <formula>AND($C252&lt;&gt;"",$Z252="")</formula>
    </cfRule>
  </conditionalFormatting>
  <conditionalFormatting sqref="AA252">
    <cfRule type="expression" dxfId="279" priority="120">
      <formula>AND($C252&lt;&gt;"",$AA252="")</formula>
    </cfRule>
  </conditionalFormatting>
  <conditionalFormatting sqref="AC252">
    <cfRule type="expression" dxfId="278" priority="118">
      <formula>AND($C252&lt;&gt;"",$AC252="")</formula>
    </cfRule>
  </conditionalFormatting>
  <conditionalFormatting sqref="AD252">
    <cfRule type="expression" dxfId="277" priority="117">
      <formula>AND($C252&lt;&gt;"",$AD252="")</formula>
    </cfRule>
  </conditionalFormatting>
  <conditionalFormatting sqref="AE252">
    <cfRule type="expression" dxfId="276" priority="115">
      <formula>AND($C252&lt;&gt;"",$AE252="")</formula>
    </cfRule>
  </conditionalFormatting>
  <conditionalFormatting sqref="AF252">
    <cfRule type="expression" dxfId="275" priority="114">
      <formula>AND($C252&lt;&gt;"",$AF252="")</formula>
    </cfRule>
  </conditionalFormatting>
  <conditionalFormatting sqref="AG252">
    <cfRule type="expression" dxfId="274" priority="113">
      <formula>AND($C252&lt;&gt;"",$AG252="")</formula>
    </cfRule>
  </conditionalFormatting>
  <conditionalFormatting sqref="AH252">
    <cfRule type="expression" dxfId="273" priority="112">
      <formula>AND($C252&lt;&gt;"",$AH252="")</formula>
    </cfRule>
  </conditionalFormatting>
  <conditionalFormatting sqref="AI252">
    <cfRule type="expression" dxfId="272" priority="111">
      <formula>AND($C252&lt;&gt;"",$AI252="")</formula>
    </cfRule>
  </conditionalFormatting>
  <conditionalFormatting sqref="AJ252:AK252">
    <cfRule type="expression" dxfId="271" priority="129">
      <formula>AND($C252&lt;&gt;"",$AK252="")</formula>
    </cfRule>
  </conditionalFormatting>
  <conditionalFormatting sqref="AB252">
    <cfRule type="expression" dxfId="270" priority="116">
      <formula>AND($C252&lt;&gt;"",$AB252="")</formula>
    </cfRule>
    <cfRule type="expression" priority="119">
      <formula>AND($C252&lt;&gt;"",$AB252="")</formula>
    </cfRule>
  </conditionalFormatting>
  <conditionalFormatting sqref="AM252">
    <cfRule type="containsText" dxfId="269" priority="110" operator="containsText" text="no">
      <formula>NOT(ISERROR(SEARCH("no",AM252)))</formula>
    </cfRule>
  </conditionalFormatting>
  <conditionalFormatting sqref="AM252">
    <cfRule type="expression" dxfId="268" priority="109">
      <formula>AND($C252&lt;&gt;"",$AK252="")</formula>
    </cfRule>
  </conditionalFormatting>
  <conditionalFormatting sqref="AN252">
    <cfRule type="containsText" dxfId="267" priority="108" operator="containsText" text="no">
      <formula>NOT(ISERROR(SEARCH("no",AN252)))</formula>
    </cfRule>
  </conditionalFormatting>
  <conditionalFormatting sqref="AN252">
    <cfRule type="expression" dxfId="266" priority="107">
      <formula>AND($C252&lt;&gt;"",$AK252="")</formula>
    </cfRule>
  </conditionalFormatting>
  <conditionalFormatting sqref="AO252">
    <cfRule type="containsText" dxfId="265" priority="106" operator="containsText" text="no">
      <formula>NOT(ISERROR(SEARCH("no",AO252)))</formula>
    </cfRule>
  </conditionalFormatting>
  <conditionalFormatting sqref="AO252">
    <cfRule type="expression" dxfId="264" priority="105">
      <formula>AND($C252&lt;&gt;"",$AK252="")</formula>
    </cfRule>
  </conditionalFormatting>
  <conditionalFormatting sqref="AP252">
    <cfRule type="containsText" dxfId="263" priority="104" operator="containsText" text="no">
      <formula>NOT(ISERROR(SEARCH("no",AP252)))</formula>
    </cfRule>
  </conditionalFormatting>
  <conditionalFormatting sqref="AP252">
    <cfRule type="expression" dxfId="262" priority="103">
      <formula>AND($C252&lt;&gt;"",$AK252="")</formula>
    </cfRule>
  </conditionalFormatting>
  <conditionalFormatting sqref="AL252">
    <cfRule type="containsText" dxfId="261" priority="102" operator="containsText" text="no">
      <formula>NOT(ISERROR(SEARCH("no",AL252)))</formula>
    </cfRule>
  </conditionalFormatting>
  <conditionalFormatting sqref="AL252">
    <cfRule type="expression" dxfId="260" priority="101">
      <formula>AND($C252&lt;&gt;"",$AK252="")</formula>
    </cfRule>
  </conditionalFormatting>
  <conditionalFormatting sqref="AI252">
    <cfRule type="expression" dxfId="259" priority="100">
      <formula>AND($C252&lt;&gt;"",$AH252="")</formula>
    </cfRule>
  </conditionalFormatting>
  <conditionalFormatting sqref="AO259">
    <cfRule type="expression" dxfId="258" priority="99">
      <formula>AND($C259&lt;&gt;"",$AP259="")</formula>
    </cfRule>
  </conditionalFormatting>
  <conditionalFormatting sqref="AO259">
    <cfRule type="expression" dxfId="257" priority="98">
      <formula>AND($C259&lt;&gt;"",$AN259="")</formula>
    </cfRule>
  </conditionalFormatting>
  <conditionalFormatting sqref="AS20">
    <cfRule type="expression" dxfId="256" priority="97">
      <formula>AND(OR($AO20="yes",$AP20="yes"),$AR20="")</formula>
    </cfRule>
  </conditionalFormatting>
  <conditionalFormatting sqref="AS84">
    <cfRule type="expression" dxfId="255" priority="96">
      <formula>AND(OR($AO84="yes",$AP84="yes"),$AQ84="")</formula>
    </cfRule>
  </conditionalFormatting>
  <conditionalFormatting sqref="AS85">
    <cfRule type="expression" dxfId="254" priority="95">
      <formula>AND(OR($AO85="yes",$AP85="yes"),$AQ85="")</formula>
    </cfRule>
  </conditionalFormatting>
  <conditionalFormatting sqref="AS86">
    <cfRule type="expression" dxfId="253" priority="94">
      <formula>AND(OR($AO86="yes",$AP86="yes"),$AR86="")</formula>
    </cfRule>
  </conditionalFormatting>
  <conditionalFormatting sqref="AS87">
    <cfRule type="expression" dxfId="252" priority="93">
      <formula>AND(OR($AO87="yes",$AP87="yes"),$AR87="")</formula>
    </cfRule>
  </conditionalFormatting>
  <conditionalFormatting sqref="AS113">
    <cfRule type="expression" dxfId="251" priority="92">
      <formula>AND(OR($AO113="yes",$AP113="yes"),$AQ113="")</formula>
    </cfRule>
  </conditionalFormatting>
  <conditionalFormatting sqref="AQ127">
    <cfRule type="expression" dxfId="250" priority="91">
      <formula>AND(OR($AO127="yes",$AP127="yes"),$AQ127="")</formula>
    </cfRule>
  </conditionalFormatting>
  <conditionalFormatting sqref="AQ126">
    <cfRule type="expression" dxfId="249" priority="90">
      <formula>AND(OR($AO126="yes",$AP126="yes"),$AR126="")</formula>
    </cfRule>
  </conditionalFormatting>
  <conditionalFormatting sqref="AQ124">
    <cfRule type="expression" dxfId="248" priority="89">
      <formula>AND(OR($AO124="yes",$AP124="yes"),$AR124="")</formula>
    </cfRule>
  </conditionalFormatting>
  <conditionalFormatting sqref="AQ125">
    <cfRule type="expression" dxfId="247" priority="88">
      <formula>AND(OR($AO125="yes",$AP125="yes"),$AR125="")</formula>
    </cfRule>
  </conditionalFormatting>
  <conditionalFormatting sqref="AQ245">
    <cfRule type="expression" dxfId="246" priority="87">
      <formula>AND(OR($AO245="yes",$AP245="yes"),$AQ245="")</formula>
    </cfRule>
  </conditionalFormatting>
  <conditionalFormatting sqref="AQ245">
    <cfRule type="expression" dxfId="245" priority="86">
      <formula>AND($AO245="no",$AP245="no")</formula>
    </cfRule>
  </conditionalFormatting>
  <conditionalFormatting sqref="AQ246">
    <cfRule type="expression" dxfId="244" priority="85">
      <formula>AND(OR($AO246="yes",$AP246="yes"),$AQ246="")</formula>
    </cfRule>
  </conditionalFormatting>
  <conditionalFormatting sqref="AQ246">
    <cfRule type="expression" dxfId="243" priority="84">
      <formula>AND($AO246="no",$AP246="no")</formula>
    </cfRule>
  </conditionalFormatting>
  <conditionalFormatting sqref="U252">
    <cfRule type="expression" dxfId="242" priority="83">
      <formula>AND($C252&lt;&gt;"",$U252="")</formula>
    </cfRule>
  </conditionalFormatting>
  <conditionalFormatting sqref="U252">
    <cfRule type="containsText" dxfId="241" priority="82" operator="containsText" text="no">
      <formula>NOT(ISERROR(SEARCH("no",U252)))</formula>
    </cfRule>
  </conditionalFormatting>
  <conditionalFormatting sqref="AQ247">
    <cfRule type="expression" dxfId="240" priority="81">
      <formula>AND(OR($AO247="yes",$AP247="yes"),$AQ247="")</formula>
    </cfRule>
  </conditionalFormatting>
  <conditionalFormatting sqref="AQ247">
    <cfRule type="expression" dxfId="239" priority="80">
      <formula>AND($AO247="no",$AP247="no")</formula>
    </cfRule>
  </conditionalFormatting>
  <conditionalFormatting sqref="AS266">
    <cfRule type="expression" dxfId="238" priority="79">
      <formula>AND(OR($AO266="yes",$AP266="yes"),$AQ266="")</formula>
    </cfRule>
  </conditionalFormatting>
  <conditionalFormatting sqref="AS266">
    <cfRule type="expression" dxfId="237" priority="78">
      <formula>AND($AO266="no",$AP266="no")</formula>
    </cfRule>
  </conditionalFormatting>
  <conditionalFormatting sqref="AS308">
    <cfRule type="expression" dxfId="236" priority="77">
      <formula>AND(OR($AO308="yes",$AP308="yes"),$AQ308="")</formula>
    </cfRule>
  </conditionalFormatting>
  <conditionalFormatting sqref="AS308">
    <cfRule type="expression" dxfId="235" priority="76">
      <formula>AND($AO308="no",$AP308="no")</formula>
    </cfRule>
  </conditionalFormatting>
  <conditionalFormatting sqref="AS346">
    <cfRule type="expression" dxfId="234" priority="75">
      <formula>AND(OR($AO346="yes",$AP346="yes"),$AR346="")</formula>
    </cfRule>
  </conditionalFormatting>
  <conditionalFormatting sqref="AS368">
    <cfRule type="expression" dxfId="233" priority="74">
      <formula>AND(OR($AO368="yes",$AP368="yes"),$AR368="")</formula>
    </cfRule>
  </conditionalFormatting>
  <conditionalFormatting sqref="AS368">
    <cfRule type="expression" dxfId="232" priority="73">
      <formula>AND($AO368="no",$AP368="no")</formula>
    </cfRule>
  </conditionalFormatting>
  <conditionalFormatting sqref="AS389">
    <cfRule type="expression" dxfId="231" priority="72">
      <formula>AND(OR($AO389="yes",$AP389="yes"),$AR389="")</formula>
    </cfRule>
  </conditionalFormatting>
  <conditionalFormatting sqref="AS389">
    <cfRule type="expression" dxfId="230" priority="71">
      <formula>AND($AO389="no",$AP389="no")</formula>
    </cfRule>
  </conditionalFormatting>
  <conditionalFormatting sqref="AS400">
    <cfRule type="expression" dxfId="229" priority="70">
      <formula>AND(OR($AO400="yes",$AP400="yes"),$AR400="")</formula>
    </cfRule>
  </conditionalFormatting>
  <conditionalFormatting sqref="AS400">
    <cfRule type="expression" dxfId="228" priority="69">
      <formula>AND($AO400="no",$AP400="no")</formula>
    </cfRule>
  </conditionalFormatting>
  <conditionalFormatting sqref="AS404">
    <cfRule type="expression" dxfId="227" priority="68">
      <formula>AND(OR($AO404="yes",$AP404="yes"),$AR404="")</formula>
    </cfRule>
  </conditionalFormatting>
  <conditionalFormatting sqref="AS404">
    <cfRule type="expression" dxfId="226" priority="67">
      <formula>AND($AO404="no",$AP404="no")</formula>
    </cfRule>
  </conditionalFormatting>
  <conditionalFormatting sqref="AS413">
    <cfRule type="expression" dxfId="225" priority="66">
      <formula>AND(OR($AO413="yes",$AP413="yes"),$AR413="")</formula>
    </cfRule>
  </conditionalFormatting>
  <conditionalFormatting sqref="AS413">
    <cfRule type="expression" dxfId="224" priority="65">
      <formula>AND($AO413="no",$AP413="no")</formula>
    </cfRule>
  </conditionalFormatting>
  <conditionalFormatting sqref="AS418">
    <cfRule type="expression" dxfId="223" priority="64">
      <formula>AND(OR($AO418="yes",$AP418="yes"),$AQ418="")</formula>
    </cfRule>
  </conditionalFormatting>
  <conditionalFormatting sqref="AS418">
    <cfRule type="expression" dxfId="222" priority="63">
      <formula>AND($AO418="no",$AP418="no")</formula>
    </cfRule>
  </conditionalFormatting>
  <conditionalFormatting sqref="AS494">
    <cfRule type="expression" dxfId="221" priority="62">
      <formula>AND(OR($AO494="yes",$AP494="yes"),$AQ494="")</formula>
    </cfRule>
  </conditionalFormatting>
  <conditionalFormatting sqref="AS502">
    <cfRule type="expression" dxfId="220" priority="61">
      <formula>AND(OR($AO502="yes",$AP502="yes"),$AR502="")</formula>
    </cfRule>
  </conditionalFormatting>
  <conditionalFormatting sqref="BL252">
    <cfRule type="expression" dxfId="219" priority="53">
      <formula>AND($C252&lt;&gt;"",$BL252="")</formula>
    </cfRule>
  </conditionalFormatting>
  <conditionalFormatting sqref="BM252">
    <cfRule type="expression" dxfId="218" priority="52">
      <formula>AND($BL252="Yes",$BM252="")</formula>
    </cfRule>
  </conditionalFormatting>
  <conditionalFormatting sqref="BC252">
    <cfRule type="expression" dxfId="217" priority="51">
      <formula>AND($BA252="Yes",$BC252="")</formula>
    </cfRule>
  </conditionalFormatting>
  <conditionalFormatting sqref="BB252">
    <cfRule type="expression" dxfId="216" priority="50">
      <formula>AND($BA252="Yes",$BB252="")</formula>
    </cfRule>
  </conditionalFormatting>
  <conditionalFormatting sqref="BE252">
    <cfRule type="expression" dxfId="215" priority="55">
      <formula>AND($C252&lt;&gt;"",$BE252="")</formula>
    </cfRule>
  </conditionalFormatting>
  <conditionalFormatting sqref="BH252">
    <cfRule type="expression" dxfId="214" priority="56">
      <formula>AND($C252&lt;&gt;"",$BH252="")</formula>
    </cfRule>
  </conditionalFormatting>
  <conditionalFormatting sqref="BA252">
    <cfRule type="expression" dxfId="213" priority="57">
      <formula>AND($C252&lt;&gt;"",$BA252="")</formula>
    </cfRule>
  </conditionalFormatting>
  <conditionalFormatting sqref="BN252">
    <cfRule type="expression" dxfId="212" priority="58">
      <formula>AND($C252&lt;&gt;"",$BN252="")</formula>
    </cfRule>
  </conditionalFormatting>
  <conditionalFormatting sqref="BD252">
    <cfRule type="expression" dxfId="211" priority="59">
      <formula>AND($C252&lt;&gt;"",$BD252="")</formula>
    </cfRule>
  </conditionalFormatting>
  <conditionalFormatting sqref="BG252">
    <cfRule type="expression" dxfId="210" priority="60">
      <formula>AND($C252&lt;&gt;"",$BG252="")</formula>
    </cfRule>
  </conditionalFormatting>
  <conditionalFormatting sqref="BI252">
    <cfRule type="expression" priority="49" stopIfTrue="1">
      <formula>$BH252="No"</formula>
    </cfRule>
    <cfRule type="expression" dxfId="209" priority="54">
      <formula>AND($C252&lt;&gt;"",$BI252="")</formula>
    </cfRule>
  </conditionalFormatting>
  <conditionalFormatting sqref="AT252">
    <cfRule type="expression" dxfId="208" priority="48">
      <formula>AND($C252&lt;&gt;"",$AT252="")</formula>
    </cfRule>
  </conditionalFormatting>
  <conditionalFormatting sqref="AS252">
    <cfRule type="expression" dxfId="207" priority="47">
      <formula>AND($AO252="no",$AP252="no")</formula>
    </cfRule>
  </conditionalFormatting>
  <conditionalFormatting sqref="B251:B1048576 B1:B249">
    <cfRule type="duplicateValues" dxfId="206" priority="45"/>
    <cfRule type="duplicateValues" dxfId="205" priority="46"/>
  </conditionalFormatting>
  <conditionalFormatting sqref="D250">
    <cfRule type="expression" dxfId="204" priority="36">
      <formula>AND($C250&lt;&gt;"",$D250="")</formula>
    </cfRule>
  </conditionalFormatting>
  <conditionalFormatting sqref="I250">
    <cfRule type="expression" dxfId="203" priority="35">
      <formula>AND($C250&lt;&gt;"",$I250="")</formula>
    </cfRule>
  </conditionalFormatting>
  <conditionalFormatting sqref="J250">
    <cfRule type="expression" dxfId="202" priority="34">
      <formula>AND($C250&lt;&gt;"",$J250="")</formula>
    </cfRule>
  </conditionalFormatting>
  <conditionalFormatting sqref="U250">
    <cfRule type="expression" dxfId="201" priority="33">
      <formula>AND($C250&lt;&gt;"",$U250="")</formula>
    </cfRule>
  </conditionalFormatting>
  <conditionalFormatting sqref="V250">
    <cfRule type="expression" dxfId="200" priority="32">
      <formula>AND($C250&lt;&gt;"",$V250="")</formula>
    </cfRule>
  </conditionalFormatting>
  <conditionalFormatting sqref="W250">
    <cfRule type="expression" dxfId="199" priority="31">
      <formula>AND($C250&lt;&gt;"",$W250="")</formula>
    </cfRule>
  </conditionalFormatting>
  <conditionalFormatting sqref="X250">
    <cfRule type="expression" dxfId="198" priority="30">
      <formula>AND($C250&lt;&gt;"",$X250="")</formula>
    </cfRule>
  </conditionalFormatting>
  <conditionalFormatting sqref="Y250">
    <cfRule type="expression" dxfId="197" priority="29">
      <formula>AND($C250&lt;&gt;"",$Y250="")</formula>
    </cfRule>
  </conditionalFormatting>
  <conditionalFormatting sqref="Z250">
    <cfRule type="expression" dxfId="196" priority="28">
      <formula>AND($C250&lt;&gt;"",$Z250="")</formula>
    </cfRule>
  </conditionalFormatting>
  <conditionalFormatting sqref="AA250">
    <cfRule type="expression" dxfId="195" priority="27">
      <formula>AND($C250&lt;&gt;"",$AA250="")</formula>
    </cfRule>
  </conditionalFormatting>
  <conditionalFormatting sqref="AC250">
    <cfRule type="expression" dxfId="194" priority="25">
      <formula>AND($C250&lt;&gt;"",$AC250="")</formula>
    </cfRule>
  </conditionalFormatting>
  <conditionalFormatting sqref="AD250">
    <cfRule type="expression" dxfId="193" priority="24">
      <formula>AND($C250&lt;&gt;"",$AD250="")</formula>
    </cfRule>
  </conditionalFormatting>
  <conditionalFormatting sqref="AE250">
    <cfRule type="expression" dxfId="192" priority="22">
      <formula>AND($C250&lt;&gt;"",$AE250="")</formula>
    </cfRule>
  </conditionalFormatting>
  <conditionalFormatting sqref="AF250">
    <cfRule type="expression" dxfId="191" priority="21">
      <formula>AND($C250&lt;&gt;"",$AF250="")</formula>
    </cfRule>
  </conditionalFormatting>
  <conditionalFormatting sqref="AG250">
    <cfRule type="expression" dxfId="190" priority="20">
      <formula>AND($C250&lt;&gt;"",$AG250="")</formula>
    </cfRule>
  </conditionalFormatting>
  <conditionalFormatting sqref="AH250">
    <cfRule type="expression" dxfId="189" priority="19">
      <formula>AND($C250&lt;&gt;"",$AH250="")</formula>
    </cfRule>
  </conditionalFormatting>
  <conditionalFormatting sqref="AI250">
    <cfRule type="expression" dxfId="188" priority="18">
      <formula>AND($C250&lt;&gt;"",$AI250="")</formula>
    </cfRule>
  </conditionalFormatting>
  <conditionalFormatting sqref="AL250">
    <cfRule type="expression" dxfId="187" priority="17">
      <formula>AND($C250&lt;&gt;"",$AL250="")</formula>
    </cfRule>
  </conditionalFormatting>
  <conditionalFormatting sqref="AM250">
    <cfRule type="expression" dxfId="186" priority="16">
      <formula>AND($C250&lt;&gt;"",$AM250="")</formula>
    </cfRule>
  </conditionalFormatting>
  <conditionalFormatting sqref="AN250">
    <cfRule type="expression" dxfId="185" priority="15">
      <formula>AND($C250&lt;&gt;"",$AN250="")</formula>
    </cfRule>
  </conditionalFormatting>
  <conditionalFormatting sqref="AO250">
    <cfRule type="expression" dxfId="184" priority="14">
      <formula>AND($C250&lt;&gt;"",$AO250="")</formula>
    </cfRule>
  </conditionalFormatting>
  <conditionalFormatting sqref="AP250">
    <cfRule type="expression" dxfId="183" priority="13">
      <formula>AND($C250&lt;&gt;"",$AP250="")</formula>
    </cfRule>
  </conditionalFormatting>
  <conditionalFormatting sqref="BL250">
    <cfRule type="expression" dxfId="182" priority="12">
      <formula>AND($C250&lt;&gt;"",$BL250="")</formula>
    </cfRule>
  </conditionalFormatting>
  <conditionalFormatting sqref="BM250">
    <cfRule type="expression" dxfId="181" priority="11">
      <formula>AND($BL250="Yes",$BM250="")</formula>
    </cfRule>
  </conditionalFormatting>
  <conditionalFormatting sqref="BC250">
    <cfRule type="expression" dxfId="180" priority="10">
      <formula>AND($BA250="Yes",$BC250="")</formula>
    </cfRule>
  </conditionalFormatting>
  <conditionalFormatting sqref="BB250">
    <cfRule type="expression" dxfId="179" priority="9">
      <formula>AND($BA250="Yes",$BB250="")</formula>
    </cfRule>
  </conditionalFormatting>
  <conditionalFormatting sqref="BE250">
    <cfRule type="expression" dxfId="178" priority="37">
      <formula>AND($C250&lt;&gt;"",$BE250="")</formula>
    </cfRule>
  </conditionalFormatting>
  <conditionalFormatting sqref="BH250">
    <cfRule type="expression" dxfId="177" priority="38">
      <formula>AND($C250&lt;&gt;"",$BH250="")</formula>
    </cfRule>
  </conditionalFormatting>
  <conditionalFormatting sqref="AJ250:AK250">
    <cfRule type="expression" dxfId="176" priority="39">
      <formula>AND($C250&lt;&gt;"",$AK250="")</formula>
    </cfRule>
  </conditionalFormatting>
  <conditionalFormatting sqref="AT250">
    <cfRule type="expression" dxfId="175" priority="40">
      <formula>AND($C250&lt;&gt;"",$AT250="")</formula>
    </cfRule>
  </conditionalFormatting>
  <conditionalFormatting sqref="BA250">
    <cfRule type="expression" dxfId="174" priority="41">
      <formula>AND($C250&lt;&gt;"",$BA250="")</formula>
    </cfRule>
  </conditionalFormatting>
  <conditionalFormatting sqref="BN250">
    <cfRule type="expression" dxfId="173" priority="42">
      <formula>AND($C250&lt;&gt;"",$BN250="")</formula>
    </cfRule>
  </conditionalFormatting>
  <conditionalFormatting sqref="BD250">
    <cfRule type="expression" dxfId="172" priority="43">
      <formula>AND($C250&lt;&gt;"",$BD250="")</formula>
    </cfRule>
  </conditionalFormatting>
  <conditionalFormatting sqref="BG250">
    <cfRule type="expression" dxfId="171" priority="44">
      <formula>AND($C250&lt;&gt;"",$BG250="")</formula>
    </cfRule>
  </conditionalFormatting>
  <conditionalFormatting sqref="U250:AP250">
    <cfRule type="containsText" dxfId="170" priority="8" operator="containsText" text="no">
      <formula>NOT(ISERROR(SEARCH("no",U250)))</formula>
    </cfRule>
  </conditionalFormatting>
  <conditionalFormatting sqref="AB250">
    <cfRule type="expression" dxfId="169" priority="23">
      <formula>AND($C250&lt;&gt;"",$AB250="")</formula>
    </cfRule>
    <cfRule type="expression" priority="26">
      <formula>AND($C250&lt;&gt;"",$AB250="")</formula>
    </cfRule>
  </conditionalFormatting>
  <conditionalFormatting sqref="AQ250">
    <cfRule type="expression" dxfId="168" priority="6">
      <formula>AND(OR($AO250="yes",$AP250="yes"),$AQ250="")</formula>
    </cfRule>
  </conditionalFormatting>
  <conditionalFormatting sqref="AR250">
    <cfRule type="expression" dxfId="167" priority="5">
      <formula>AND(OR($AO250="yes",$AP250="yes"),$AR250="")</formula>
    </cfRule>
  </conditionalFormatting>
  <conditionalFormatting sqref="AQ250:AS250">
    <cfRule type="expression" dxfId="166" priority="4">
      <formula>AND($AO250="no",$AP250="no")</formula>
    </cfRule>
  </conditionalFormatting>
  <conditionalFormatting sqref="BI250">
    <cfRule type="expression" priority="3" stopIfTrue="1">
      <formula>$BH250="No"</formula>
    </cfRule>
    <cfRule type="expression" dxfId="165" priority="7">
      <formula>AND($C250&lt;&gt;"",$BI250="")</formula>
    </cfRule>
  </conditionalFormatting>
  <conditionalFormatting sqref="B250">
    <cfRule type="duplicateValues" dxfId="164" priority="1"/>
    <cfRule type="duplicateValues" dxfId="163" priority="2"/>
  </conditionalFormatting>
  <dataValidations count="2">
    <dataValidation type="list" allowBlank="1" showInputMessage="1" showErrorMessage="1" promptTitle="YES,NO" sqref="A6:A559" xr:uid="{51BA58CC-BF01-4264-A1ED-4F3116049145}">
      <formula1>"YES,NO"</formula1>
    </dataValidation>
    <dataValidation type="list" allowBlank="1" showInputMessage="1" showErrorMessage="1" sqref="U50:AP50 V252:AP252" xr:uid="{C5D6A870-4A16-46F9-9705-1F6E2C7207D8}">
      <formula1>"yes, no"</formula1>
    </dataValidation>
  </dataValidations>
  <hyperlinks>
    <hyperlink ref="H14" r:id="rId1" xr:uid="{09B734F4-2841-49A8-857B-486888640BCA}"/>
    <hyperlink ref="BE50" r:id="rId2" xr:uid="{1CE8CBE2-9217-4138-937B-9A2902A9B7BE}"/>
    <hyperlink ref="BC50" r:id="rId3" xr:uid="{C098E0FB-331E-475F-A088-97F589DD0BF9}"/>
    <hyperlink ref="T50" r:id="rId4" location="/" xr:uid="{325E6588-6180-428B-BCD9-3D4210F14B52}"/>
    <hyperlink ref="R50" r:id="rId5" location="/" xr:uid="{F2536A99-7AF7-48E4-9FF7-1CCAD1E6DC5B}"/>
    <hyperlink ref="H6" r:id="rId6" xr:uid="{731190A3-22D2-43C9-A397-F81B94EDBA8D}"/>
    <hyperlink ref="H7" r:id="rId7" xr:uid="{2650DFAC-6232-42A6-972A-D9BD85CB3E87}"/>
    <hyperlink ref="H8" r:id="rId8" xr:uid="{BEEB656B-BDB7-4069-90F5-735B00852230}"/>
    <hyperlink ref="H11" r:id="rId9" xr:uid="{1874C02C-780A-4361-9CF8-227A09A7D66F}"/>
    <hyperlink ref="H10" r:id="rId10" xr:uid="{C8CACC7C-315F-4D2C-AC93-6EE00FE42846}"/>
    <hyperlink ref="H15" r:id="rId11" xr:uid="{CC62C841-B311-4C88-8DA1-5BC65FE5A027}"/>
    <hyperlink ref="H16" r:id="rId12" xr:uid="{0C679EBB-BDBF-489D-82D4-4C5A64A1E236}"/>
    <hyperlink ref="H17" r:id="rId13" xr:uid="{F19ACD28-09D7-420F-BC40-4B9EFC95065F}"/>
    <hyperlink ref="H25" r:id="rId14" xr:uid="{6676ACE5-72B2-4949-8623-3B4117DA115E}"/>
    <hyperlink ref="H20" r:id="rId15" xr:uid="{E2184BF1-F8FE-48C8-86AE-6281772E35C1}"/>
    <hyperlink ref="H23" r:id="rId16" xr:uid="{30338C7B-3BC5-48ED-A429-519C3BFCF387}"/>
    <hyperlink ref="H21" r:id="rId17" xr:uid="{0A974585-5C6B-4925-814B-C0D2B702E05C}"/>
    <hyperlink ref="H19" r:id="rId18" xr:uid="{6C611BEF-D2D8-49CD-BE59-416EE4B3E242}"/>
    <hyperlink ref="H18" r:id="rId19" xr:uid="{9855E55A-D625-42F0-B087-577B1CF7EB87}"/>
    <hyperlink ref="H24" r:id="rId20" xr:uid="{30A34B57-A907-4653-958F-010A7C33D9B8}"/>
    <hyperlink ref="H26" r:id="rId21" xr:uid="{5E70F4BC-5ECA-4CE1-8F02-8640CA75F22E}"/>
    <hyperlink ref="H22" r:id="rId22" xr:uid="{722EB4F4-3A90-4403-B5F3-A1CEFC7FC682}"/>
    <hyperlink ref="H27" r:id="rId23" xr:uid="{FF3EE178-B1EE-4847-B0FB-997643E9AF33}"/>
    <hyperlink ref="H28" r:id="rId24" xr:uid="{2096C498-3E1F-4D69-936F-4E763E377936}"/>
    <hyperlink ref="H29" r:id="rId25" xr:uid="{E8DF47F1-250D-4A93-AC7A-5CD50FCE9CED}"/>
    <hyperlink ref="H30" r:id="rId26" xr:uid="{BC91038B-ED16-4560-918B-AC5B0AC207B0}"/>
    <hyperlink ref="H31" r:id="rId27" xr:uid="{D5F989CC-9EDF-417B-8D69-44E175CBA4C6}"/>
    <hyperlink ref="H32" r:id="rId28" xr:uid="{290D8736-C2D6-4344-839C-41C88706BC5A}"/>
    <hyperlink ref="H33" r:id="rId29" xr:uid="{B7CF8618-EA85-4804-8067-CDF8C473D932}"/>
    <hyperlink ref="H34" r:id="rId30" xr:uid="{25603210-3FC4-4DD0-87A0-B30FA3CEDF31}"/>
    <hyperlink ref="H35" r:id="rId31" xr:uid="{3FB2E6CA-FA3B-412E-BC18-3D7027F29308}"/>
    <hyperlink ref="H36" r:id="rId32" xr:uid="{88E23294-CCFB-43B3-9B27-E6AF0C2984FF}"/>
    <hyperlink ref="H37" r:id="rId33" xr:uid="{36B3BEBF-8922-48CF-93F6-D5D1F63D277F}"/>
    <hyperlink ref="H38" r:id="rId34" xr:uid="{5633EAF7-AED0-4549-AF95-9C49292A44FE}"/>
    <hyperlink ref="H39" r:id="rId35" xr:uid="{043E1830-08C8-484D-9940-2288C8737AC0}"/>
    <hyperlink ref="H40" r:id="rId36" xr:uid="{4C186ACA-DC47-49DC-9EFB-A2AEEF898D94}"/>
    <hyperlink ref="H41" r:id="rId37" xr:uid="{F8DD8554-175D-4C75-BC8B-B3C874BF495E}"/>
    <hyperlink ref="H42" r:id="rId38" xr:uid="{82A76471-E415-46BA-A9CA-19CEF27210F4}"/>
    <hyperlink ref="H43" r:id="rId39" xr:uid="{BA657DA4-2146-427C-ADDF-C7B584BC7C60}"/>
    <hyperlink ref="H44" r:id="rId40" xr:uid="{D0E72DD2-C241-407A-B07D-37D987371E7F}"/>
    <hyperlink ref="H45" r:id="rId41" xr:uid="{9C5184A0-991F-46FE-9D7D-8478CDB44E54}"/>
    <hyperlink ref="H46" r:id="rId42" xr:uid="{371C0219-4CAB-40AE-9B4A-7418A4E74658}"/>
    <hyperlink ref="H47" r:id="rId43" xr:uid="{550301CC-AC89-4FC2-9669-FF2C4CB6069A}"/>
    <hyperlink ref="H48" r:id="rId44" xr:uid="{037368A8-55AC-499B-A1DC-42FD4BFB54E3}"/>
    <hyperlink ref="H51" r:id="rId45" xr:uid="{8F69BADA-32E1-40F5-B8ED-6FC777850F56}"/>
    <hyperlink ref="H66" r:id="rId46" xr:uid="{5B756C1E-1876-469C-87F3-B279558C2714}"/>
    <hyperlink ref="H67" r:id="rId47" xr:uid="{1F43007D-BF70-4DC6-B29B-6E7D03A8DACD}"/>
    <hyperlink ref="H52" r:id="rId48" xr:uid="{E4E06C34-CB8B-4925-9062-857B1EF1EBDE}"/>
    <hyperlink ref="H59" r:id="rId49" xr:uid="{3368AD58-84A9-4795-87B3-157FC05DBCC6}"/>
    <hyperlink ref="H60" r:id="rId50" xr:uid="{D2BAA104-9FFA-4B50-BBE0-FE26768F1D3E}"/>
    <hyperlink ref="H61" r:id="rId51" xr:uid="{BC9746CA-23BB-4DB2-BE5A-C9BFFE3EE3F8}"/>
    <hyperlink ref="H62" r:id="rId52" xr:uid="{2FC02620-7FDC-4EB0-8247-1EB9E18F5ECD}"/>
    <hyperlink ref="H63" r:id="rId53" xr:uid="{27BDEC67-49AA-4CC6-974F-E61DCC32C06D}"/>
    <hyperlink ref="H64" r:id="rId54" xr:uid="{4D3D8C26-8335-4854-A612-611F67D1F9B8}"/>
    <hyperlink ref="H65" r:id="rId55" xr:uid="{4844F142-54E1-4557-BCBA-69D10600910C}"/>
    <hyperlink ref="H53" r:id="rId56" xr:uid="{EB1E8AB8-E2BB-4E7B-9325-1DC04C114CD4}"/>
    <hyperlink ref="H54" r:id="rId57" xr:uid="{5AD37C51-62F4-497A-B41E-BE3AA37766E3}"/>
    <hyperlink ref="H55" r:id="rId58" xr:uid="{B946899F-BD72-48FE-A6A8-069D03BEB9DC}"/>
    <hyperlink ref="H56" r:id="rId59" xr:uid="{738E09EA-62FD-488F-8514-20E4171A15B7}"/>
    <hyperlink ref="H57" r:id="rId60" xr:uid="{54F84BA8-8FB9-40C1-AB48-EEE7617512A5}"/>
    <hyperlink ref="H58" r:id="rId61" xr:uid="{8F7012B9-EF3E-4D17-A4AB-9AC720078D9B}"/>
    <hyperlink ref="H68" r:id="rId62" xr:uid="{194D1DFD-3478-4AA8-81D3-93B7B970D22A}"/>
    <hyperlink ref="H49" r:id="rId63" xr:uid="{4D152132-A652-4B92-B0C4-4BF0192EC1CC}"/>
    <hyperlink ref="H69" r:id="rId64" xr:uid="{F2B8D692-59DB-4218-A21D-B29CA1E45E93}"/>
    <hyperlink ref="H70" r:id="rId65" xr:uid="{CCCCFCCB-FE99-4AF7-A824-7958DC52C582}"/>
    <hyperlink ref="H71" r:id="rId66" xr:uid="{8E34B611-8B17-4372-85F9-9FD12290BB81}"/>
    <hyperlink ref="H72" r:id="rId67" xr:uid="{08996F55-30E6-4239-BA1B-02A54C8477D0}"/>
    <hyperlink ref="H73" r:id="rId68" xr:uid="{73655089-31AC-423F-A466-2142C82030B8}"/>
    <hyperlink ref="H74" r:id="rId69" xr:uid="{81536F8B-B365-4E8C-8FB0-8F638FD5F069}"/>
    <hyperlink ref="H75" r:id="rId70" xr:uid="{47B4998D-63E3-4B9E-8E6B-C4FE3BE2B16E}"/>
    <hyperlink ref="H76" r:id="rId71" xr:uid="{003291B8-6F3C-4513-B9FB-AA6B7419CFD5}"/>
    <hyperlink ref="H77" r:id="rId72" xr:uid="{B3EE0DAF-B8AD-4C94-A7AB-CE265C496003}"/>
    <hyperlink ref="H78" r:id="rId73" xr:uid="{2EA25B49-7770-4058-ACB6-DD2D9A34729F}"/>
    <hyperlink ref="H79" r:id="rId74" xr:uid="{877C3FA5-F6C6-4957-BF5B-2E55058E759B}"/>
    <hyperlink ref="H80" r:id="rId75" xr:uid="{5F50F838-9AD2-481D-A1B7-8101163F5EDA}"/>
    <hyperlink ref="H81" r:id="rId76" xr:uid="{1F4A9FAB-6634-41EA-B690-E0E9A8242C73}"/>
    <hyperlink ref="H82" r:id="rId77" xr:uid="{9C4A9CC3-132A-44C6-830A-34D77585121A}"/>
    <hyperlink ref="H83" r:id="rId78" xr:uid="{565AB2C0-CC39-4C47-A1A8-03FA217A75F9}"/>
    <hyperlink ref="H84" r:id="rId79" xr:uid="{0315E1CD-7D46-465B-A4D8-A4F9333EDA0B}"/>
    <hyperlink ref="H85" r:id="rId80" xr:uid="{8D99B7F1-00C3-4DBA-9DBD-8B91A4CCFE13}"/>
    <hyperlink ref="H86" r:id="rId81" xr:uid="{4B705765-97B2-42A8-9FBC-18E507F80977}"/>
    <hyperlink ref="H88" r:id="rId82" xr:uid="{D510252E-5EE2-4FAF-B39A-02AAFAC17946}"/>
    <hyperlink ref="H87" r:id="rId83" xr:uid="{AE36609D-6DD2-41A1-B737-C455CA28ECDD}"/>
    <hyperlink ref="H89" r:id="rId84" xr:uid="{4DDF5092-F50D-4E6B-9EA4-C88633B238BE}"/>
    <hyperlink ref="H90" r:id="rId85" xr:uid="{9A77DEAB-159D-40D8-B1EE-E57EF09FE2C7}"/>
    <hyperlink ref="H91" r:id="rId86" xr:uid="{6A3A64E9-7781-40D9-9B7E-D5822228FEC6}"/>
    <hyperlink ref="H92" r:id="rId87" xr:uid="{C6387152-976D-4A36-A1DE-CFEA694DDB1E}"/>
    <hyperlink ref="H93" r:id="rId88" xr:uid="{4B94E549-D4C8-4BF5-895E-19C8D1CAFCFF}"/>
    <hyperlink ref="H107" r:id="rId89" xr:uid="{CD075C97-A848-4D37-9E45-1AD0FE6C49AD}"/>
    <hyperlink ref="H108" r:id="rId90" xr:uid="{67A3A660-752C-48E5-AF4D-755DF84AAB09}"/>
    <hyperlink ref="H109" r:id="rId91" xr:uid="{266DD517-1B22-4E36-A4A5-6E564AECDE4A}"/>
    <hyperlink ref="H111" r:id="rId92" xr:uid="{5A9D5DDD-1195-40F6-856D-2D11540D2BEF}"/>
    <hyperlink ref="H112" r:id="rId93" xr:uid="{47BE34E7-5DC3-400E-987D-B10212A0C388}"/>
    <hyperlink ref="H113" r:id="rId94" xr:uid="{C130D8DE-BD4D-479C-80F4-F374726861F6}"/>
    <hyperlink ref="H110" r:id="rId95" xr:uid="{4D63907D-D5D9-4857-9210-05F56863D266}"/>
    <hyperlink ref="H114" r:id="rId96" xr:uid="{E28B3314-679E-47A3-B822-5DCD5630A0EA}"/>
    <hyperlink ref="H115" r:id="rId97" xr:uid="{53EECEE5-0A18-4AC1-A20B-71DFEC3485F9}"/>
    <hyperlink ref="H116" r:id="rId98" xr:uid="{B44ABC8B-8854-4928-A3CF-66B84C7BEF52}"/>
    <hyperlink ref="H117" r:id="rId99" xr:uid="{2C44448F-630D-46FE-86F5-FB18544D7F38}"/>
    <hyperlink ref="H118" r:id="rId100" xr:uid="{4B02EEB1-F8D2-479D-A0DD-A6886D592967}"/>
    <hyperlink ref="H119" r:id="rId101" xr:uid="{18644576-96C9-4F48-BACA-A221DF12F876}"/>
    <hyperlink ref="H120" r:id="rId102" xr:uid="{F748999E-D18C-4B97-ACAC-4F456C66CA26}"/>
    <hyperlink ref="H121" r:id="rId103" xr:uid="{D66A99C6-5075-4423-92C1-381FF0E95011}"/>
    <hyperlink ref="H122" r:id="rId104" xr:uid="{46898834-FF81-411F-A77D-DFC16008A18A}"/>
    <hyperlink ref="H123" r:id="rId105" xr:uid="{D895BFAD-6C6E-43CA-A21B-FF0F6A5AD0B0}"/>
    <hyperlink ref="H124" r:id="rId106" xr:uid="{E54EBAD7-E38E-4C05-90F7-9167F97DA6C8}"/>
    <hyperlink ref="H125" r:id="rId107" xr:uid="{EA7B0E9B-3F3C-4324-8A42-C82D34E0DED5}"/>
    <hyperlink ref="H126" r:id="rId108" xr:uid="{22E7A0CB-EE89-41C8-A269-A7F0AA64501A}"/>
    <hyperlink ref="H127" r:id="rId109" xr:uid="{BF2E07C7-57F7-43F9-92AD-0FFC6D5FF1E8}"/>
    <hyperlink ref="H130" r:id="rId110" xr:uid="{C88F5A75-1ABD-46C1-B35B-7199ED267740}"/>
    <hyperlink ref="H131" r:id="rId111" xr:uid="{6D2C3BE7-BC07-4E68-B102-9AA89B34CA81}"/>
    <hyperlink ref="H132" r:id="rId112" xr:uid="{3FA145A5-CBA1-4E25-8727-918C56CEF5A1}"/>
    <hyperlink ref="H129" r:id="rId113" xr:uid="{6D721B83-D875-4E77-8FD9-F492001CE704}"/>
    <hyperlink ref="H133" r:id="rId114" xr:uid="{CBD903C3-C392-4DFC-8142-0CE005027B82}"/>
    <hyperlink ref="H134" r:id="rId115" xr:uid="{B23B653D-4E22-4861-A87A-FA5905E9869C}"/>
    <hyperlink ref="H136" r:id="rId116" xr:uid="{0C803F52-5D03-4B70-9193-38D3A0FFB815}"/>
    <hyperlink ref="H137" r:id="rId117" xr:uid="{65612356-A629-4B45-B478-4D078B83C781}"/>
    <hyperlink ref="H138" r:id="rId118" xr:uid="{1EEEE020-FC60-4381-AEA5-E38B929AF584}"/>
    <hyperlink ref="H139" r:id="rId119" xr:uid="{D5AAF1C0-7D3F-4531-B9BF-5C5284B3477B}"/>
    <hyperlink ref="H140" r:id="rId120" xr:uid="{9009CAF3-D494-4B6D-85A1-925B5A2163C7}"/>
    <hyperlink ref="H141" r:id="rId121" xr:uid="{010BEA09-9A68-46D6-9384-6A7EB8DBA6DF}"/>
    <hyperlink ref="H142" r:id="rId122" xr:uid="{2D7E8DCB-8700-4FD5-AA5E-55ED95F8C748}"/>
    <hyperlink ref="H143" r:id="rId123" xr:uid="{A840FA82-963D-4565-8CAF-BF819AE16DFC}"/>
    <hyperlink ref="H144" r:id="rId124" xr:uid="{82296F88-1610-4142-95C1-EE561D83904F}"/>
    <hyperlink ref="H145" r:id="rId125" xr:uid="{53054400-5336-4868-B518-056E1B67C8B9}"/>
    <hyperlink ref="H146" r:id="rId126" xr:uid="{637C6E00-0663-4C48-A131-A8B97FF08682}"/>
    <hyperlink ref="H148" r:id="rId127" xr:uid="{9EEFCA9B-183B-4C9D-A4ED-257A671DA38D}"/>
    <hyperlink ref="H150" r:id="rId128" xr:uid="{857B97A9-65EA-4540-971C-AF25D482D784}"/>
    <hyperlink ref="H152" r:id="rId129" xr:uid="{1667A45F-6671-43FC-90A9-B704B6F17BAE}"/>
    <hyperlink ref="H154" r:id="rId130" xr:uid="{596CB1C6-4616-4247-9826-6664727D7A96}"/>
    <hyperlink ref="H155" r:id="rId131" xr:uid="{A96D845E-AE91-480E-9FEB-18107693D48F}"/>
    <hyperlink ref="H156" r:id="rId132" xr:uid="{D3CD6644-EEEB-4A63-A0D5-2FBE2ED77ECC}"/>
    <hyperlink ref="H157" r:id="rId133" xr:uid="{F1672BF3-9EE4-4C66-B557-4CD656F83D53}"/>
    <hyperlink ref="H158" r:id="rId134" xr:uid="{E1718020-EAA0-477A-BA71-771E5E491269}"/>
    <hyperlink ref="H159" r:id="rId135" xr:uid="{A33C5F0A-6FC1-44BB-BD55-FA96A4E341AF}"/>
    <hyperlink ref="H160" r:id="rId136" xr:uid="{AD48D6BE-2D35-4F6E-AB29-C6118CA7AFC4}"/>
    <hyperlink ref="H161" r:id="rId137" xr:uid="{C4958C64-37E2-4E0A-B4DB-DB4D7A4F05F3}"/>
    <hyperlink ref="H162" r:id="rId138" xr:uid="{A61B2444-1370-476B-B0A2-0607150B5863}"/>
    <hyperlink ref="H163" r:id="rId139" xr:uid="{89487F96-DF28-49ED-AA7F-3046DCFF74D2}"/>
    <hyperlink ref="H164" r:id="rId140" xr:uid="{E44815F1-65FB-470C-89AE-40CE1FE48E34}"/>
    <hyperlink ref="H165" r:id="rId141" xr:uid="{C3B6B1A1-5431-47AE-BE89-CC583B3CAAEB}"/>
    <hyperlink ref="H166" r:id="rId142" xr:uid="{2314911C-7D1D-4718-A751-590E81EEC301}"/>
    <hyperlink ref="H167" r:id="rId143" xr:uid="{6EA1B4C7-5C08-4D5F-8EC3-166FE8C9510D}"/>
    <hyperlink ref="H168" r:id="rId144" xr:uid="{5A831E69-28E1-4A85-A4CA-8FDD5202DF2E}"/>
    <hyperlink ref="H169" r:id="rId145" xr:uid="{568DB44B-8340-4841-87B6-32186CFE12CB}"/>
    <hyperlink ref="H171" r:id="rId146" xr:uid="{CD5757DF-71A0-4CDD-809C-5CBB88993208}"/>
    <hyperlink ref="H172" r:id="rId147" xr:uid="{4B1B7672-F14C-4DA2-A739-1EF91F9FB0BB}"/>
    <hyperlink ref="H173" r:id="rId148" xr:uid="{228B27A2-3444-4E2A-B39B-EC04C178B02F}"/>
    <hyperlink ref="H174" r:id="rId149" xr:uid="{9B1B3450-74AA-45BB-BEC1-7FF1CDF7E2F4}"/>
    <hyperlink ref="H175" r:id="rId150" xr:uid="{8BD2B095-2713-4C0B-8D9E-2F29A91F4552}"/>
    <hyperlink ref="H176" r:id="rId151" xr:uid="{3F4397DD-82F8-4F48-9549-3800064E4975}"/>
    <hyperlink ref="H177" r:id="rId152" xr:uid="{336641BD-6344-45F8-BF38-498FBA3AC578}"/>
    <hyperlink ref="H178" r:id="rId153" xr:uid="{C1E91A69-4FE8-4D4A-998D-34C0DAF8BF16}"/>
    <hyperlink ref="H180" r:id="rId154" xr:uid="{8A0C7113-D694-4B5F-B1B9-EC4BEF86782B}"/>
    <hyperlink ref="H181" r:id="rId155" xr:uid="{18F7B33A-CA12-4EC9-B6E7-6320EA9F5DAB}"/>
    <hyperlink ref="H182" r:id="rId156" xr:uid="{CA2E58D5-1682-4D6E-BCE9-CBF9BF2C14CE}"/>
    <hyperlink ref="H183" r:id="rId157" xr:uid="{5016B59C-5972-43B5-A5C3-C9E3BA752E9E}"/>
    <hyperlink ref="H184" r:id="rId158" xr:uid="{1CB74D18-4500-4DD0-849B-29BD34FC54E1}"/>
    <hyperlink ref="H179" r:id="rId159" xr:uid="{F0CC3631-15DE-4765-B051-DB28EACF8048}"/>
    <hyperlink ref="H185" r:id="rId160" xr:uid="{E5CA9B53-865B-4886-AD36-4A76E6B1E618}"/>
    <hyperlink ref="H186" r:id="rId161" xr:uid="{73E551A7-E7E7-4057-9A05-15F7C34CD070}"/>
    <hyperlink ref="H188" r:id="rId162" xr:uid="{965B081F-CF1F-411F-93C2-0BA50691A106}"/>
    <hyperlink ref="H189" r:id="rId163" xr:uid="{EE83500F-41A2-4A57-AD22-8DADECD70ACE}"/>
    <hyperlink ref="H191" r:id="rId164" xr:uid="{7D3D0C96-7EC4-4409-8536-09B5FDF491D9}"/>
    <hyperlink ref="H192" r:id="rId165" xr:uid="{3710CFB3-285B-4627-8F16-D0B05410E447}"/>
    <hyperlink ref="H193" r:id="rId166" xr:uid="{789F12EC-04B1-4D73-8989-1146071BC585}"/>
    <hyperlink ref="H194" r:id="rId167" xr:uid="{FAA5F3DB-7C41-44D1-A5B2-6739232EBD62}"/>
    <hyperlink ref="H195" r:id="rId168" xr:uid="{F83DF1A5-3750-4741-8976-39A0EBF5CA62}"/>
    <hyperlink ref="H190" r:id="rId169" xr:uid="{A0015964-D4EF-4259-A754-AB72658ABAE1}"/>
    <hyperlink ref="H187" r:id="rId170" xr:uid="{3EA07A3F-B11E-478E-B26F-55B60E6CCE8A}"/>
    <hyperlink ref="H196" r:id="rId171" xr:uid="{26042B72-9BB2-4935-82C2-424D813D8436}"/>
    <hyperlink ref="H197" r:id="rId172" xr:uid="{E32B505F-853F-4F88-B8D5-FEEDBD5EEBBE}"/>
    <hyperlink ref="H198" r:id="rId173" xr:uid="{617D2612-B113-41FD-8BB5-B6FA5E267316}"/>
    <hyperlink ref="H200" r:id="rId174" xr:uid="{5C791C3D-447A-4FFE-8E85-C26301E7E500}"/>
    <hyperlink ref="H199" r:id="rId175" xr:uid="{C8A94596-7458-4613-AE8B-54FE9D559BA2}"/>
    <hyperlink ref="H201" r:id="rId176" xr:uid="{7ECCF476-6D5E-467B-8F35-E055354BCA1B}"/>
    <hyperlink ref="H202" r:id="rId177" xr:uid="{32673B49-51C4-47B9-A16A-C86B92E95C5B}"/>
    <hyperlink ref="H203" r:id="rId178" xr:uid="{DB99E532-009B-4DC4-8943-488311FFAB52}"/>
    <hyperlink ref="H204" r:id="rId179" xr:uid="{8E2100D3-E418-4FB9-8A2B-DF7618B7F5B2}"/>
    <hyperlink ref="H205" r:id="rId180" xr:uid="{E72B05AB-9F43-47C9-8CFA-9D851A8E3D26}"/>
    <hyperlink ref="H206" r:id="rId181" xr:uid="{E9F70335-1963-47B2-AC05-C6C374F58FEB}"/>
    <hyperlink ref="H207" r:id="rId182" xr:uid="{FEB08D9C-3BA2-4143-8F19-EB0A97C2DCF3}"/>
    <hyperlink ref="H208" r:id="rId183" xr:uid="{5B096E32-1F95-446B-A079-F8B9C7958B07}"/>
    <hyperlink ref="H209" r:id="rId184" xr:uid="{8DA4BC8A-BDB5-4AA4-A82D-84DC85F4B48E}"/>
    <hyperlink ref="H210" r:id="rId185" xr:uid="{CB590172-C4D2-4A0F-83AF-C662C9E7CF18}"/>
    <hyperlink ref="H211" r:id="rId186" xr:uid="{FE9F57D0-833D-472D-A9D5-ABCA29BED319}"/>
    <hyperlink ref="H212" r:id="rId187" xr:uid="{9CFACC2C-8D21-46F4-AF27-73D886B0CF62}"/>
    <hyperlink ref="H213" r:id="rId188" xr:uid="{3308FA73-CBA3-4ED5-A41A-C7160EF13967}"/>
    <hyperlink ref="H214" r:id="rId189" xr:uid="{72342A74-0DFD-4064-8CEE-3E89FE90526D}"/>
    <hyperlink ref="H215" r:id="rId190" xr:uid="{DA8EE9C5-21AD-4D58-9BD2-E4748ED564F7}"/>
    <hyperlink ref="H220" r:id="rId191" xr:uid="{675B384C-AB25-4A92-9A76-E8CBA088A016}"/>
    <hyperlink ref="H221" r:id="rId192" xr:uid="{BF600731-20DA-4EA4-A574-E1DF39C45C53}"/>
    <hyperlink ref="H223" r:id="rId193" xr:uid="{8B4B393B-2F06-4E14-AA4F-A37B1B6AC7C9}"/>
    <hyperlink ref="H224" r:id="rId194" xr:uid="{CD6494F2-B3AB-409A-A54E-DCF4B72DAC98}"/>
    <hyperlink ref="H226" r:id="rId195" xr:uid="{FF8BA688-917E-438A-8447-2272E750CDA5}"/>
    <hyperlink ref="H227" r:id="rId196" xr:uid="{6E861DC4-84D7-4547-BC41-664077CE8B08}"/>
    <hyperlink ref="H229" r:id="rId197" xr:uid="{2E5D7CC6-059D-44DC-9587-FC8B9A7AF64C}"/>
    <hyperlink ref="H231" r:id="rId198" xr:uid="{B3F85414-D385-4B05-AB49-D102E1D70B99}"/>
    <hyperlink ref="H232" r:id="rId199" xr:uid="{7673DEB6-E1A7-4359-97F9-42C8B5735BD9}"/>
    <hyperlink ref="H235" r:id="rId200" xr:uid="{FE1261CC-5742-43BE-9658-B879019452E9}"/>
    <hyperlink ref="H236" r:id="rId201" xr:uid="{64B4306D-3A5B-4F88-BCB3-C8BDF23E14C7}"/>
    <hyperlink ref="H237" r:id="rId202" xr:uid="{58DE52E2-7414-44A6-8A84-E8771F310197}"/>
    <hyperlink ref="H239" r:id="rId203" xr:uid="{895B03AF-124B-40C7-AAB8-D919B93651FC}"/>
    <hyperlink ref="H240" r:id="rId204" xr:uid="{1D8E671F-8BE3-4FD0-BF6C-29866C1E9C41}"/>
    <hyperlink ref="H241" r:id="rId205" xr:uid="{EDA1EFF6-F0C5-45CD-87A7-A33BD3562E38}"/>
    <hyperlink ref="H242" r:id="rId206" xr:uid="{610DBBB5-19BB-45FC-83F3-DA1743552B1A}"/>
    <hyperlink ref="H243" r:id="rId207" xr:uid="{C3084762-0B4B-4ACB-A77A-57DD34314C01}"/>
    <hyperlink ref="H245" r:id="rId208" xr:uid="{4EB462FD-CF02-4834-B196-4CB9CF6FD5F7}"/>
    <hyperlink ref="H246" r:id="rId209" xr:uid="{E2475ED1-6F00-4126-A7D2-1658A31CA9EF}"/>
    <hyperlink ref="H247" r:id="rId210" xr:uid="{8C1A5781-08C7-4A22-903A-A8135791F7C5}"/>
    <hyperlink ref="H248" r:id="rId211" xr:uid="{8D16751A-0D9F-4E67-91CF-C6E464D91ABC}"/>
    <hyperlink ref="H249" r:id="rId212" xr:uid="{0E527F41-7BE6-4FF1-934E-6BD5BC2BFBE0}"/>
    <hyperlink ref="H251" r:id="rId213" xr:uid="{EF7F18F1-05F4-4A1D-B90B-ACDFFA88EBDE}"/>
    <hyperlink ref="H252" r:id="rId214" xr:uid="{0FDCA62A-6296-48EC-986F-3C4BD9B32FC6}"/>
    <hyperlink ref="H253" r:id="rId215" xr:uid="{CD4F313F-38CE-42B0-A850-47495702D0B1}"/>
    <hyperlink ref="H255" r:id="rId216" xr:uid="{292CAA0D-DE05-4F82-A68C-4D5083212904}"/>
    <hyperlink ref="H256" r:id="rId217" xr:uid="{A2ABD9A9-B67A-490D-9B09-87DF8D712CFA}"/>
    <hyperlink ref="H257" r:id="rId218" xr:uid="{1720F207-1B43-4CD8-AD28-A743A03BA6E8}"/>
    <hyperlink ref="H254" r:id="rId219" xr:uid="{0A054207-4440-4562-8753-3D557B5079C4}"/>
    <hyperlink ref="H258" r:id="rId220" xr:uid="{B2603FB4-7B29-4BBC-B88D-C0B3B25C77BD}"/>
    <hyperlink ref="H259" r:id="rId221" xr:uid="{B2F88620-CB7E-4E01-A0E4-EBD35FE0099C}"/>
    <hyperlink ref="H260" r:id="rId222" xr:uid="{E0A553CC-67F3-41A4-A20F-C9F4FA4F4D1E}"/>
    <hyperlink ref="H261" r:id="rId223" xr:uid="{7B475794-F296-4F27-A46A-872DD7DD1A70}"/>
    <hyperlink ref="H262" r:id="rId224" xr:uid="{443159A5-F5A3-43E6-A4AC-AD97D0238DC6}"/>
    <hyperlink ref="H263" r:id="rId225" xr:uid="{B1963EF1-71E2-494E-9F0A-8EB4969176B1}"/>
    <hyperlink ref="H264" r:id="rId226" xr:uid="{7900BD38-F26B-4AD0-95AE-27E4C9271D24}"/>
    <hyperlink ref="H265" r:id="rId227" xr:uid="{E7C90528-2626-418A-A43F-2EF28B85134F}"/>
    <hyperlink ref="H266" r:id="rId228" xr:uid="{22CFCDAE-3DC2-46C6-A402-7EBF7BD833E8}"/>
    <hyperlink ref="H267" r:id="rId229" xr:uid="{73AC2577-FC5D-483F-9EB1-56BD481D83CC}"/>
    <hyperlink ref="H268" r:id="rId230" xr:uid="{93A5B812-FB58-42B5-B068-BFBB21226A63}"/>
    <hyperlink ref="H269" r:id="rId231" xr:uid="{2FA9569F-1505-4257-BC01-9FC288E8CB44}"/>
    <hyperlink ref="H270" r:id="rId232" xr:uid="{936618D6-A651-440A-8AE7-0EB4BE3B6CEF}"/>
    <hyperlink ref="H271" r:id="rId233" xr:uid="{BBB5BD73-7A18-453C-9BB2-0788577DE2C7}"/>
    <hyperlink ref="H272" r:id="rId234" xr:uid="{A910302D-5A3C-4C8C-8B17-BA362ECDC035}"/>
    <hyperlink ref="H273" r:id="rId235" xr:uid="{61E7A878-757F-40DE-AD13-E76B709D8DD1}"/>
    <hyperlink ref="H274" r:id="rId236" xr:uid="{FE999988-0C2A-42C9-800C-DB8319F6F01F}"/>
    <hyperlink ref="H275" r:id="rId237" xr:uid="{A1E4D009-1527-442B-97B8-E77232E102D2}"/>
    <hyperlink ref="H276" r:id="rId238" xr:uid="{F5A9D454-FE39-4901-9F37-72CCC4BE31C2}"/>
    <hyperlink ref="H277" r:id="rId239" xr:uid="{6EA173AD-5E62-4248-82DF-89008B9B8901}"/>
    <hyperlink ref="H278" r:id="rId240" xr:uid="{A9190E1F-54B7-40D6-B4D6-DAAF769F1B95}"/>
    <hyperlink ref="H279" r:id="rId241" xr:uid="{3C5024B5-3364-4CE3-85D8-4749DA3E1D79}"/>
    <hyperlink ref="H282" r:id="rId242" xr:uid="{02778580-EEF7-4404-A7A1-8D1F68B6A63D}"/>
    <hyperlink ref="H283" r:id="rId243" xr:uid="{E0893BBD-D197-4C99-A37D-617C8E6E57A6}"/>
    <hyperlink ref="H284" r:id="rId244" xr:uid="{B0A91DE9-41DA-488E-9F25-C6DD61C24084}"/>
    <hyperlink ref="H285" r:id="rId245" xr:uid="{F75D4CCC-864A-4A96-BDB1-A27D75DF84CA}"/>
    <hyperlink ref="H286" r:id="rId246" xr:uid="{1B580C78-FE87-4775-AA23-BAFA86AE51BB}"/>
    <hyperlink ref="H287" r:id="rId247" xr:uid="{0B0068AD-D912-4995-9AE8-C73F4611F7C3}"/>
    <hyperlink ref="H288" r:id="rId248" xr:uid="{0BF07A44-06D0-4647-A324-F836EB222236}"/>
    <hyperlink ref="H289" r:id="rId249" xr:uid="{14CE03AD-084C-4A4D-A533-FB02995E441F}"/>
    <hyperlink ref="H290" r:id="rId250" xr:uid="{67C17735-05C2-4F9B-B988-7A13D0A492C7}"/>
    <hyperlink ref="H291" r:id="rId251" xr:uid="{F6BF6B1A-66F7-4D34-B5D5-252C1847EE84}"/>
    <hyperlink ref="H292" r:id="rId252" xr:uid="{57B82386-2A01-455E-8D14-101C706A6332}"/>
    <hyperlink ref="H293" r:id="rId253" xr:uid="{67241AFD-B78B-4219-81A0-9B149682ABCB}"/>
    <hyperlink ref="H300" r:id="rId254" xr:uid="{29F662E8-FD43-49FB-B226-D79AFF4B63BD}"/>
    <hyperlink ref="H301" r:id="rId255" xr:uid="{31EDC9FE-2979-491B-971F-F2F4AEB1BF73}"/>
    <hyperlink ref="H304" r:id="rId256" xr:uid="{9E18D289-66E0-4AD0-909C-12367592D82A}"/>
    <hyperlink ref="H305" r:id="rId257" xr:uid="{D509B8D4-3268-491C-AEE4-1A3CDE29F877}"/>
    <hyperlink ref="H306" r:id="rId258" xr:uid="{753AB86F-70AF-4F6C-80C0-1A2513B3C8E3}"/>
    <hyperlink ref="H307" r:id="rId259" xr:uid="{540B7F47-490A-4241-A9F6-11140DCA7AE0}"/>
    <hyperlink ref="H308" r:id="rId260" xr:uid="{1044B5A0-519F-4B32-B353-32144353C51B}"/>
    <hyperlink ref="H309" r:id="rId261" xr:uid="{3EB4826E-EDA3-4598-8BDE-829AC54CB134}"/>
    <hyperlink ref="H310" r:id="rId262" xr:uid="{1C7A9C29-4A7D-4192-9801-BEBA5D6DC40D}"/>
    <hyperlink ref="H311" r:id="rId263" xr:uid="{F447F8F7-9E6B-494A-8A96-E9F081B8324E}"/>
    <hyperlink ref="H312" r:id="rId264" xr:uid="{2CB1B031-B6D6-47B5-B62B-613A6ED25D90}"/>
    <hyperlink ref="H313" r:id="rId265" xr:uid="{130D9371-5686-4222-9387-47175C80BBBE}"/>
    <hyperlink ref="H314" r:id="rId266" xr:uid="{2FC7F306-FDB4-461C-A552-2FFD6AF2C232}"/>
    <hyperlink ref="H315" r:id="rId267" xr:uid="{90E500F1-7915-4696-BFB2-A2ADC5281A8E}"/>
    <hyperlink ref="H316" r:id="rId268" xr:uid="{E5E4EC48-2F54-4984-8FB9-68F4BE6A6AA4}"/>
    <hyperlink ref="H317" r:id="rId269" xr:uid="{94195D98-011B-4358-820E-4BCB1586DA18}"/>
    <hyperlink ref="H319" r:id="rId270" xr:uid="{DAEAEF78-1BD0-4B47-8363-F913D34A8348}"/>
    <hyperlink ref="H321" r:id="rId271" xr:uid="{BDFA7249-C98D-48E6-ABA6-8D1262482DE9}"/>
    <hyperlink ref="H322" r:id="rId272" xr:uid="{64784420-A0DB-41C2-AE22-78784D0842A5}"/>
    <hyperlink ref="H323" r:id="rId273" xr:uid="{50966C8E-6F4D-4018-BA56-990B711689D3}"/>
    <hyperlink ref="H324" r:id="rId274" xr:uid="{1168D6FE-E9A9-4530-9750-A714BFD76EC1}"/>
    <hyperlink ref="H326" r:id="rId275" xr:uid="{7399E659-E3AB-4B78-AC73-0E0CBF45A0F8}"/>
    <hyperlink ref="H327" r:id="rId276" xr:uid="{79EE82E7-985E-4164-A505-FBAB8BD35630}"/>
    <hyperlink ref="H328" r:id="rId277" xr:uid="{EC3B1BC5-D582-4F45-B57A-81177F767CA5}"/>
    <hyperlink ref="H330" r:id="rId278" xr:uid="{116845B4-1E52-47E5-B4A2-B997BDF24722}"/>
    <hyperlink ref="H332" r:id="rId279" xr:uid="{A632280A-E4AA-4428-9064-3D7A4AB36E52}"/>
    <hyperlink ref="H334" r:id="rId280" xr:uid="{A79F2412-A3D3-4B1F-97DC-8495A78C4901}"/>
    <hyperlink ref="H336" r:id="rId281" xr:uid="{96C62741-E116-4455-829C-F60239C4CF6E}"/>
    <hyperlink ref="H337" r:id="rId282" xr:uid="{44E3E588-FDA6-42AB-A6FF-D040A9260733}"/>
    <hyperlink ref="H340" r:id="rId283" xr:uid="{106D2150-A2C8-41D7-B2EE-6672DF00AB45}"/>
    <hyperlink ref="H342" r:id="rId284" xr:uid="{2A433650-7ACC-4A5C-9021-AA927EB2B01C}"/>
    <hyperlink ref="H343" r:id="rId285" xr:uid="{0FAB5E88-D73A-42C8-8003-312A7D804241}"/>
    <hyperlink ref="H344" r:id="rId286" xr:uid="{6994887F-F40F-45CB-9927-DAED2F118F80}"/>
    <hyperlink ref="H341" r:id="rId287" xr:uid="{A223A8E5-451D-4875-AF62-17BF90EA9F07}"/>
    <hyperlink ref="H345" r:id="rId288" xr:uid="{E8EB6853-35D1-4608-BD37-BF9D9B6C6ECB}"/>
    <hyperlink ref="H346" r:id="rId289" xr:uid="{9828FDE5-5CA0-4C05-B58A-FCA342347E39}"/>
    <hyperlink ref="H348" r:id="rId290" xr:uid="{92E09AB3-229C-4A49-B71B-FAE7B6CF0280}"/>
    <hyperlink ref="H350" r:id="rId291" xr:uid="{C67A6CC4-FE33-45CE-B782-9A3201FECE97}"/>
    <hyperlink ref="H352" r:id="rId292" xr:uid="{109AE624-213F-415E-94F9-639FB7F43721}"/>
    <hyperlink ref="H354" r:id="rId293" xr:uid="{D80220F5-9067-47BB-986D-C711D656EE01}"/>
    <hyperlink ref="H356" r:id="rId294" xr:uid="{2014A3FF-028F-41E1-AA61-8635C428704E}"/>
    <hyperlink ref="H351" r:id="rId295" xr:uid="{BE5AD418-7B5A-49E3-8F5F-C489F199C8E6}"/>
    <hyperlink ref="H349" r:id="rId296" xr:uid="{1A4E16B5-F37B-4630-98A9-96A42E6D6EE2}"/>
    <hyperlink ref="H353" r:id="rId297" xr:uid="{45D2992D-FD41-4261-AF4E-45215994E9DC}"/>
    <hyperlink ref="H355" r:id="rId298" xr:uid="{975ED697-0E7F-4F1D-9E3B-1ADCCBED200E}"/>
    <hyperlink ref="H357" r:id="rId299" xr:uid="{3270B4B6-0CAA-43B2-8AB3-DC6CBF3FDD39}"/>
    <hyperlink ref="H358" r:id="rId300" xr:uid="{D690E659-5F2D-4614-A82E-004210E5FB4B}"/>
    <hyperlink ref="H360" r:id="rId301" xr:uid="{9224D62B-8735-4B86-B44A-F824169C996B}"/>
    <hyperlink ref="H361" r:id="rId302" xr:uid="{5F502739-9DD0-47DA-A900-01C981857F92}"/>
    <hyperlink ref="H363" r:id="rId303" xr:uid="{C691391E-7269-4F19-9AFA-5BD6CFA8B8F5}"/>
    <hyperlink ref="H366" r:id="rId304" xr:uid="{FDFC020C-A5E1-4172-9007-993E2BA83DAE}"/>
    <hyperlink ref="H367" r:id="rId305" xr:uid="{16466D1E-4C57-43BB-922A-58E598678C47}"/>
    <hyperlink ref="H362" r:id="rId306" xr:uid="{5C36BDB3-371A-4C92-9166-6E202AA57400}"/>
    <hyperlink ref="H359" r:id="rId307" xr:uid="{A3FE4ACC-451E-4FB3-8F4D-C4CE6852CB6C}"/>
    <hyperlink ref="H364" r:id="rId308" xr:uid="{8B2EB9AF-5BB0-4A00-AD68-906950967E98}"/>
    <hyperlink ref="H368" r:id="rId309" xr:uid="{F10ACE03-4F72-48F5-A1E1-56BE7D5DD291}"/>
    <hyperlink ref="H369" r:id="rId310" xr:uid="{553FB211-F55F-47C3-8A2D-61F7D9509A75}"/>
    <hyperlink ref="H370" r:id="rId311" xr:uid="{38E84C4E-EE1F-42A5-957F-3BFD8528B7E6}"/>
    <hyperlink ref="H372" r:id="rId312" xr:uid="{88963AC6-36F8-485A-B678-8EEB81EB854B}"/>
    <hyperlink ref="H373" r:id="rId313" xr:uid="{D9165E61-6A58-4533-95E5-3851B41B3FC4}"/>
    <hyperlink ref="H374" r:id="rId314" xr:uid="{E2E80C4F-D118-41CA-869C-990B724709B3}"/>
    <hyperlink ref="H375" r:id="rId315" xr:uid="{495772AE-2CF2-4EA4-AE7A-3EFBF4E75078}"/>
    <hyperlink ref="H376" r:id="rId316" xr:uid="{2B72EC38-DD13-4B1D-9D89-A3610E76841C}"/>
    <hyperlink ref="H377" r:id="rId317" xr:uid="{0F5A8812-8480-4D15-98BC-813A5F63EB59}"/>
    <hyperlink ref="H378" r:id="rId318" xr:uid="{3EA331E3-8010-416C-8033-CC241B6A56B3}"/>
    <hyperlink ref="H379" r:id="rId319" xr:uid="{0EFCACE3-ACC0-4A93-879A-586F4CB834AE}"/>
    <hyperlink ref="H380" r:id="rId320" xr:uid="{F7DDF1FB-2884-4B5C-943C-95E50F09B1EC}"/>
    <hyperlink ref="H381" r:id="rId321" xr:uid="{6ACA39FD-911D-4669-9637-184230D5C19F}"/>
    <hyperlink ref="H382" r:id="rId322" xr:uid="{1DCB5EB2-5408-42BD-AB0F-D64E3C055FCA}"/>
    <hyperlink ref="H383" r:id="rId323" xr:uid="{CCB0DD63-A833-463F-82AA-A3FDB16BD2DC}"/>
    <hyperlink ref="H384" r:id="rId324" xr:uid="{0EE3D827-0162-40D2-B59D-3AA123E43574}"/>
    <hyperlink ref="H385" r:id="rId325" xr:uid="{D14F36EE-FAAB-48BF-B128-B2D113F77125}"/>
    <hyperlink ref="H386" r:id="rId326" xr:uid="{37D7D22D-EF6E-4A21-A860-97CA2646AC9A}"/>
    <hyperlink ref="H387" r:id="rId327" xr:uid="{8D9A0BD6-E1C4-42B8-83A5-84C5A00176FB}"/>
    <hyperlink ref="H388" r:id="rId328" xr:uid="{8121CA48-1541-4013-B31B-8CFC7371D41D}"/>
    <hyperlink ref="H389" r:id="rId329" xr:uid="{A38DD04E-5476-4D28-855F-66DDCE1BB6A8}"/>
    <hyperlink ref="H390" r:id="rId330" xr:uid="{1AE87817-8553-4055-BB5A-25AEB85459A4}"/>
    <hyperlink ref="H391" r:id="rId331" xr:uid="{5CE28D8F-896D-4B90-AD64-4838E9CF16CD}"/>
    <hyperlink ref="H392" r:id="rId332" xr:uid="{06E48280-022D-4DC4-AB49-725D9E2D8A20}"/>
    <hyperlink ref="H393" r:id="rId333" xr:uid="{91560AC2-4FB0-43BF-A8BB-BE20FD222955}"/>
    <hyperlink ref="H394" r:id="rId334" xr:uid="{B54F24FF-17AD-478D-B881-32D9759ABDE6}"/>
    <hyperlink ref="H395" r:id="rId335" xr:uid="{8C3A2F73-D238-400E-9860-557C5717195E}"/>
    <hyperlink ref="H396" r:id="rId336" xr:uid="{6960626A-915A-4B9D-A8C9-A7FC02794270}"/>
    <hyperlink ref="H397" r:id="rId337" xr:uid="{28C174C2-6CD2-4773-B3C8-9887249F5944}"/>
    <hyperlink ref="H398" r:id="rId338" xr:uid="{4AA3DB71-CDEC-4805-BE5E-20FA22EF0E7B}"/>
    <hyperlink ref="H399" r:id="rId339" xr:uid="{8418A519-9DFC-4BE9-9355-D27B5ABC70E0}"/>
    <hyperlink ref="H400" r:id="rId340" xr:uid="{91AF3CD5-F5DC-4C6D-8185-D5BB85C429D4}"/>
    <hyperlink ref="H401" r:id="rId341" xr:uid="{422852D2-0A67-4A93-8C0A-F49FA1D3CC8A}"/>
    <hyperlink ref="H402" r:id="rId342" xr:uid="{347883A5-5179-4650-B4F6-DEFD579042ED}"/>
    <hyperlink ref="H403" r:id="rId343" xr:uid="{8708CCBE-E725-4767-8C9E-98B1A21CCAE7}"/>
    <hyperlink ref="H404" r:id="rId344" xr:uid="{64A1EFB4-7B3A-4ED6-AA0F-F3F377EFE9D9}"/>
    <hyperlink ref="H405" r:id="rId345" xr:uid="{057EEE2B-44B9-471D-9EFF-21118193ED05}"/>
    <hyperlink ref="H407" r:id="rId346" xr:uid="{65328888-2D8A-490E-91F1-24939EB8B04A}"/>
    <hyperlink ref="H408" r:id="rId347" xr:uid="{B4D8A408-2C01-4A74-A417-B2903828E7F1}"/>
    <hyperlink ref="H409" r:id="rId348" xr:uid="{21AD95C3-442E-4227-973D-202226005848}"/>
    <hyperlink ref="H411" r:id="rId349" xr:uid="{E1D61B27-F3AB-4732-911A-71290CD0F9FC}"/>
    <hyperlink ref="H413" r:id="rId350" xr:uid="{03284E5E-FE93-467C-B3F5-50A12C1C6E29}"/>
    <hyperlink ref="H415" r:id="rId351" xr:uid="{C61CC5D3-F92B-4A07-A0FB-8BA046190EB5}"/>
    <hyperlink ref="H416" r:id="rId352" xr:uid="{2B67EE18-2A22-4C80-AD8C-F0820BECDD04}"/>
    <hyperlink ref="H410" r:id="rId353" xr:uid="{98BFBAA1-8945-4B8F-B5A0-972C87850138}"/>
    <hyperlink ref="H406" r:id="rId354" xr:uid="{065F9C5C-2D00-4F60-B282-135AC6FD724B}"/>
    <hyperlink ref="H412" r:id="rId355" xr:uid="{2912BA95-7858-416D-9012-4226B3EA2B29}"/>
    <hyperlink ref="H414" r:id="rId356" xr:uid="{05F83AC2-65AF-45D1-B9F5-FB72DEC228E4}"/>
    <hyperlink ref="H417" r:id="rId357" xr:uid="{A66E232E-3CEE-4F4F-9EA2-D5AFBB63DAC8}"/>
    <hyperlink ref="H418" r:id="rId358" xr:uid="{0DDE652B-77B5-4820-AD61-3F151E03AD17}"/>
    <hyperlink ref="H420" r:id="rId359" xr:uid="{09D18A96-33DF-4D29-9AE2-BCA72F9D5382}"/>
    <hyperlink ref="H421" r:id="rId360" xr:uid="{712E9762-D62F-4552-B04F-04B9E8B15B5E}"/>
    <hyperlink ref="H419" r:id="rId361" xr:uid="{FE6993B5-6BBE-45FD-88EB-B1B7341FB19C}"/>
    <hyperlink ref="H422" r:id="rId362" xr:uid="{A67023B8-B541-4903-A310-D42AE5F12EB2}"/>
    <hyperlink ref="H423" r:id="rId363" xr:uid="{296129D9-F96F-44F2-B0DE-BA661F36AE9F}"/>
    <hyperlink ref="H425" r:id="rId364" xr:uid="{B7CA3E86-FE6C-4997-9DAA-3E14F77AD954}"/>
    <hyperlink ref="H424" r:id="rId365" xr:uid="{BFF3C5E6-0ABC-4A58-BAF4-7C46EE2580A8}"/>
    <hyperlink ref="H426" r:id="rId366" xr:uid="{408825E4-884A-48D8-97E6-311EB5D4A645}"/>
    <hyperlink ref="H427" r:id="rId367" xr:uid="{A24DEC8B-395F-48DC-8D48-6B43658D705E}"/>
    <hyperlink ref="H428" r:id="rId368" xr:uid="{91321AB3-E10E-491C-BAC9-9B95528D27FD}"/>
    <hyperlink ref="H429" r:id="rId369" xr:uid="{8DCEF3CA-77A5-41F0-8D9A-16A4360F7966}"/>
    <hyperlink ref="H430" r:id="rId370" xr:uid="{CCAC1A40-0EF6-45B2-9B1E-11639F525E65}"/>
    <hyperlink ref="H432" r:id="rId371" xr:uid="{A915A63B-95DF-45EA-B821-F479BDFEC130}"/>
    <hyperlink ref="H433" r:id="rId372" xr:uid="{38CC0DCD-38EB-4D6A-9008-C9E003B6534D}"/>
    <hyperlink ref="H434" r:id="rId373" xr:uid="{F3D8FC7F-B8D3-42B8-9642-60F8DA8A8A89}"/>
    <hyperlink ref="H436" r:id="rId374" xr:uid="{E28A81D7-DF4E-4014-84CB-5FE125C65594}"/>
    <hyperlink ref="H437" r:id="rId375" xr:uid="{68B19037-3950-4849-AA82-CA13E1D76721}"/>
    <hyperlink ref="H435" r:id="rId376" xr:uid="{91F2735E-50EA-4EC6-A495-753E4014286A}"/>
    <hyperlink ref="H438" r:id="rId377" xr:uid="{C3CD01B2-02EB-4BF8-8E57-AF11E60E156A}"/>
    <hyperlink ref="H439" r:id="rId378" xr:uid="{F7821D51-A2B2-46B4-921B-B4596B7886E0}"/>
    <hyperlink ref="H441" r:id="rId379" xr:uid="{E8C38269-48AA-4FB0-9BE0-D5EAC42CD1F0}"/>
    <hyperlink ref="H440" r:id="rId380" xr:uid="{6B6678C6-AFAF-4BB6-BED8-57E39D79A217}"/>
    <hyperlink ref="H442" r:id="rId381" xr:uid="{EDA3DA2A-AF0E-4AED-9641-C136CC06BA0B}"/>
    <hyperlink ref="H443" r:id="rId382" xr:uid="{3189EF7C-1AB8-4A37-929D-06C6D1DF0699}"/>
    <hyperlink ref="H445" r:id="rId383" xr:uid="{27B60A96-DF86-42CD-B4AE-939F9CAED89C}"/>
    <hyperlink ref="H446" r:id="rId384" xr:uid="{51904F9F-089B-4069-B6FB-48D1649E7DD4}"/>
    <hyperlink ref="H454" r:id="rId385" xr:uid="{88177B23-E3C7-46B0-A9F0-62D81314A9D6}"/>
    <hyperlink ref="H452" r:id="rId386" xr:uid="{E0A7E89E-D5D3-4996-B12B-CCA47012965A}"/>
    <hyperlink ref="H455" r:id="rId387" xr:uid="{C343C2CD-4D6D-4193-9AC5-C134DECB8E65}"/>
    <hyperlink ref="H456" r:id="rId388" xr:uid="{BAB56ACD-3C6C-4CF1-8D81-8B3FCF9A9DBB}"/>
    <hyperlink ref="H457" r:id="rId389" xr:uid="{CAC54C39-60C3-4F37-BBA7-52B834B219B0}"/>
    <hyperlink ref="H449" r:id="rId390" xr:uid="{D04CF130-F651-4165-9BDA-164B07701DA0}"/>
    <hyperlink ref="H458" r:id="rId391" xr:uid="{5C133A2D-EAF7-4C8F-A0E7-601269DCB3F8}"/>
    <hyperlink ref="H453" r:id="rId392" xr:uid="{700EEC99-A84C-4A20-8A1F-BE4910FB1DE2}"/>
    <hyperlink ref="H450" r:id="rId393" xr:uid="{283D9F95-A853-4968-A5D3-902794B8663A}"/>
    <hyperlink ref="H451" r:id="rId394" xr:uid="{AB675F81-968B-47B8-A653-7AC3F1A03E25}"/>
    <hyperlink ref="H459" r:id="rId395" xr:uid="{7C440DBA-A19A-4C04-B999-EF013CF63AF6}"/>
    <hyperlink ref="H460" r:id="rId396" xr:uid="{2AFC1E39-3835-4FDA-A5C9-116540CF26B9}"/>
    <hyperlink ref="H461" r:id="rId397" xr:uid="{600729BF-A12B-480D-B620-8E73FD37C1A3}"/>
    <hyperlink ref="H462" r:id="rId398" xr:uid="{0501B88F-2BA1-490A-B3A1-ADD334981A33}"/>
    <hyperlink ref="H463" r:id="rId399" xr:uid="{B3463189-B8DC-406D-A6F0-841BEE348256}"/>
    <hyperlink ref="H464" r:id="rId400" xr:uid="{B2D99415-CA95-4750-B023-3B5441422727}"/>
    <hyperlink ref="H467" r:id="rId401" xr:uid="{F71F523E-9B13-4561-B2D5-EA62F1C32DBE}"/>
    <hyperlink ref="H468" r:id="rId402" xr:uid="{E7BDDCD8-A8AE-4599-BB7D-EF45DDE432D4}"/>
    <hyperlink ref="H469" r:id="rId403" xr:uid="{48966AFD-DBF8-4045-AA3F-A28DCD0EA655}"/>
    <hyperlink ref="H470" r:id="rId404" xr:uid="{D6C95C27-BBA4-4158-960E-8D9F64C5357E}"/>
    <hyperlink ref="H471" r:id="rId405" xr:uid="{2799FCA2-4EB1-41C2-B828-433C376DD49E}"/>
    <hyperlink ref="H472" r:id="rId406" xr:uid="{BAD08DB6-D839-4CC6-8FF8-A6A6E56B2E8F}"/>
    <hyperlink ref="H473" r:id="rId407" xr:uid="{73D24636-C5F0-4445-9152-DFFFCA87D693}"/>
    <hyperlink ref="H474" r:id="rId408" location="c111" xr:uid="{0D4F86D2-7584-4D04-8982-31DF18A61909}"/>
    <hyperlink ref="H475" r:id="rId409" location="c115" xr:uid="{08D5195C-A7D4-487A-B53D-AB96E6B60E41}"/>
    <hyperlink ref="H476" r:id="rId410" location="c121" xr:uid="{DCFC142D-630F-43FA-886F-C781ABA8CE88}"/>
    <hyperlink ref="H477" r:id="rId411" location="c122" xr:uid="{B1D82960-E78E-43C3-938D-4C4D4DC1B674}"/>
    <hyperlink ref="H478" r:id="rId412" location="c123" xr:uid="{7889230A-CA13-49F5-8E8C-73E83E21D9E4}"/>
    <hyperlink ref="H479" r:id="rId413" location="c124" xr:uid="{88B0B826-6114-49FC-B537-A8CEA0F8658D}"/>
    <hyperlink ref="H480" r:id="rId414" location="c131" xr:uid="{112132DF-1AEB-4091-90C5-674105996B28}"/>
    <hyperlink ref="H481" r:id="rId415" location="c132" xr:uid="{49B759D1-C3EE-4B1D-AC6C-ED68FA5FA67E}"/>
    <hyperlink ref="H482" r:id="rId416" location="c133" xr:uid="{70410995-E7D7-47C0-A53B-494B2749800C}"/>
    <hyperlink ref="H483" r:id="rId417" location="c134" xr:uid="{33C3AB4C-281A-45A7-9C9C-996B8EE654D6}"/>
    <hyperlink ref="H484" r:id="rId418" location="c135" xr:uid="{048D7AAC-FF73-499E-B3DD-C2B16A2E0A51}"/>
    <hyperlink ref="H485" r:id="rId419" location="c136" xr:uid="{807F22C3-9F41-488A-91E8-261D2A30E17B}"/>
    <hyperlink ref="H486" r:id="rId420" location="c137" xr:uid="{953F0F99-C2C5-4564-9713-68F7F9596828}"/>
    <hyperlink ref="H489" r:id="rId421" xr:uid="{9BFD8A9C-E026-4746-BF11-C9E9334686DD}"/>
    <hyperlink ref="H490" r:id="rId422" xr:uid="{3DDEA55F-03B5-496F-8FD4-DBFB64BF82D5}"/>
    <hyperlink ref="H492" r:id="rId423" xr:uid="{AF411813-3589-43B6-A032-4BF3838FC98C}"/>
    <hyperlink ref="H494" r:id="rId424" xr:uid="{E13AC5BB-238A-4156-BD83-7313B51B9055}"/>
    <hyperlink ref="H495" r:id="rId425" xr:uid="{84DECC42-0D4A-4CF8-BC9A-3623F645A0C6}"/>
    <hyperlink ref="H496" r:id="rId426" xr:uid="{986D5DED-2F0D-4B5F-91EE-16B24339567B}"/>
    <hyperlink ref="H498" r:id="rId427" xr:uid="{FEBB8DD2-7C84-4992-8E71-7D337BED6486}"/>
    <hyperlink ref="H499" r:id="rId428" xr:uid="{D6019E1C-1FC7-43D7-8BEA-BF8D2561F1E0}"/>
    <hyperlink ref="H497" r:id="rId429" xr:uid="{EB01F766-F7A9-413A-BE84-84499F1D8D1B}"/>
    <hyperlink ref="H493" r:id="rId430" xr:uid="{2C384F39-472C-4E43-B92C-5B22428A95EC}"/>
    <hyperlink ref="H500" r:id="rId431" xr:uid="{90D0B6BF-7998-4900-9296-0E9160AFD000}"/>
    <hyperlink ref="H501" r:id="rId432" xr:uid="{ED4E1156-F496-4D5D-AD49-CF078D94870F}"/>
    <hyperlink ref="H502" r:id="rId433" xr:uid="{5ECECCE9-6B34-46AA-9EF3-8BCF8FE1856B}"/>
    <hyperlink ref="H503" r:id="rId434" xr:uid="{D4C5AE61-BDA7-468C-8E76-30FEAFE9230E}"/>
    <hyperlink ref="H504" r:id="rId435" xr:uid="{D2A9F205-AF75-4040-BB7D-8834745AD7AB}"/>
    <hyperlink ref="H505" r:id="rId436" xr:uid="{5F2DAC7C-9396-426D-8CCA-A785DF746D45}"/>
    <hyperlink ref="H506" r:id="rId437" xr:uid="{CA9A9E4D-058B-4374-83FD-325BDEF5B85D}"/>
    <hyperlink ref="H507" r:id="rId438" xr:uid="{174AB46A-6EC9-47B0-8CC1-AED44D86C666}"/>
    <hyperlink ref="H508" r:id="rId439" xr:uid="{23E9AC4F-DB50-4490-BA0B-14B21B1D7C74}"/>
    <hyperlink ref="H509" r:id="rId440" xr:uid="{D7E1D764-B170-4014-923A-F5AC5E853D74}"/>
    <hyperlink ref="H510" r:id="rId441" xr:uid="{8399412B-0E0C-4BC0-8E15-881CDB8855B8}"/>
    <hyperlink ref="H511" r:id="rId442" xr:uid="{12CB9F80-EFD6-4C7D-AACB-A456004FF93E}"/>
    <hyperlink ref="H513" r:id="rId443" xr:uid="{8BE0DD83-F2B0-4B4F-89FA-7758819D7CC1}"/>
    <hyperlink ref="H512" r:id="rId444" xr:uid="{499FFE9A-2703-4B28-B057-8D899264EB80}"/>
    <hyperlink ref="H514" r:id="rId445" xr:uid="{AA1C59D9-CDCB-4771-AC46-5857A155DB1F}"/>
    <hyperlink ref="H515" r:id="rId446" xr:uid="{344F9C71-9484-4F2A-98AE-DB69463C5F88}"/>
    <hyperlink ref="H516" r:id="rId447" xr:uid="{5B057263-CAD1-432C-BE63-BAF19BBA334B}"/>
    <hyperlink ref="H517" r:id="rId448" xr:uid="{E23E1952-E12B-4285-8ACC-4FD4D32E312C}"/>
    <hyperlink ref="H518" r:id="rId449" xr:uid="{9C526115-2100-4183-99EA-2EF20F9B5205}"/>
    <hyperlink ref="H520" r:id="rId450" xr:uid="{1716F98B-01EC-471D-80CB-BC63C605FC09}"/>
    <hyperlink ref="H521" r:id="rId451" xr:uid="{7E24CBF6-46C8-420C-9EDA-5968C41402B3}"/>
    <hyperlink ref="H522" r:id="rId452" xr:uid="{F9611BDC-5622-44D2-9AEE-C7A0641DE3D2}"/>
    <hyperlink ref="H523" r:id="rId453" xr:uid="{7C9BF822-EC49-4321-A6F6-889AEE381C1B}"/>
    <hyperlink ref="H519" r:id="rId454" xr:uid="{8D0718D2-3D05-4168-88B0-6EEA77673C91}"/>
    <hyperlink ref="H524" r:id="rId455" xr:uid="{0D664503-AA1E-4BC6-87C7-0B4AAA40C3D7}"/>
    <hyperlink ref="H525" r:id="rId456" xr:uid="{337D6B6F-50C6-4F74-A873-C46323BDA7D1}"/>
    <hyperlink ref="H534" r:id="rId457" xr:uid="{3D7DA77D-3318-4B82-82F4-F3687276831E}"/>
    <hyperlink ref="H529" r:id="rId458" xr:uid="{4FAA0131-2E2E-4DC0-A034-E72B07102BC6}"/>
    <hyperlink ref="H535" r:id="rId459" xr:uid="{8E06CC28-3B13-484B-8200-C61ACDF9EB67}"/>
    <hyperlink ref="H536" r:id="rId460" xr:uid="{B7F93112-45CA-418A-9ED9-11C0FA13B394}"/>
    <hyperlink ref="H537" r:id="rId461" xr:uid="{8D9337C1-DBFC-4FA5-9EB7-B6AC9E2D412B}"/>
    <hyperlink ref="H539" r:id="rId462" xr:uid="{CE989037-E188-4FC4-8C7E-F12D20B84517}"/>
    <hyperlink ref="H538" r:id="rId463" xr:uid="{48BE19FE-54DE-4DE6-BD1D-711D831C6DCC}"/>
    <hyperlink ref="H540" r:id="rId464" xr:uid="{908BCBFE-C056-44C2-88F6-688B9F52B6CB}"/>
    <hyperlink ref="H548" r:id="rId465" xr:uid="{895F0BAA-67DE-437A-B48D-C3845E3F1668}"/>
    <hyperlink ref="H547" r:id="rId466" xr:uid="{AD5C896F-3B45-4C47-BAF7-83A0453A6F23}"/>
    <hyperlink ref="H549" r:id="rId467" xr:uid="{B2A25FCA-F417-4FCA-914A-4A85B6F86E8F}"/>
    <hyperlink ref="H550" r:id="rId468" xr:uid="{2C398B1A-F167-4C69-82AC-1010B91F1149}"/>
    <hyperlink ref="H551" r:id="rId469" xr:uid="{62A6AB2F-7412-4B69-8A19-40503CC221A0}"/>
    <hyperlink ref="H552" r:id="rId470" xr:uid="{EF0AC626-AB18-483D-A8E2-54DE68CB329B}"/>
    <hyperlink ref="H553" r:id="rId471" xr:uid="{74B9D36B-8732-4086-AFFF-9C2154B77BE2}"/>
    <hyperlink ref="H555" r:id="rId472" xr:uid="{B97EA390-3198-4F44-995E-A11F23179856}"/>
    <hyperlink ref="H554" r:id="rId473" xr:uid="{B0F6F2C3-2030-4DD3-8258-94E6363EE739}"/>
    <hyperlink ref="H556" r:id="rId474" xr:uid="{F6B55A89-F737-4885-A4D3-010E84C9244C}"/>
    <hyperlink ref="H557" r:id="rId475" xr:uid="{46EF2018-506C-4245-BCD4-AB5774BFF959}"/>
    <hyperlink ref="H558" r:id="rId476" xr:uid="{FE123D79-4C14-4B4B-92BB-7F67908B1DF0}"/>
    <hyperlink ref="H559" r:id="rId477" xr:uid="{0F66A839-2300-465F-A6C9-87EA9FCDAEBA}"/>
    <hyperlink ref="R6" r:id="rId478" xr:uid="{CC58C9FC-385E-4475-8C71-0EF6A711B990}"/>
    <hyperlink ref="R7" r:id="rId479" xr:uid="{1E371D1B-3D9C-43F9-951D-D352E59EF690}"/>
    <hyperlink ref="R8" r:id="rId480" xr:uid="{885A2366-7CAD-4DD4-9B59-413627195CC0}"/>
    <hyperlink ref="R10" r:id="rId481" xr:uid="{7DFF7D95-7D6D-4C9A-A35D-CCD64FDD4965}"/>
    <hyperlink ref="R27" r:id="rId482" xr:uid="{0AD22FB7-58F0-495B-AF2D-12A9BDB06834}"/>
    <hyperlink ref="R28" r:id="rId483" xr:uid="{EBB66C18-349C-4890-B9F5-2D94FDED4097}"/>
    <hyperlink ref="R29" r:id="rId484" xr:uid="{F2CACCBE-7A51-4458-982C-FB647649162B}"/>
    <hyperlink ref="R30" r:id="rId485" xr:uid="{BD843184-1697-421F-8B22-C5B2627AD81D}"/>
    <hyperlink ref="R31" r:id="rId486" xr:uid="{05F2A802-43E9-4885-BEDA-8F748F81AB0F}"/>
    <hyperlink ref="R32" r:id="rId487" xr:uid="{733D1B59-0E52-4447-9BAA-5C4441954A18}"/>
    <hyperlink ref="R33" r:id="rId488" xr:uid="{C2F074A1-125F-42F7-A589-79B369F971AE}"/>
    <hyperlink ref="R35" r:id="rId489" xr:uid="{D2FAD3BA-202A-452F-9E20-6E9443A38C25}"/>
    <hyperlink ref="R36" r:id="rId490" xr:uid="{19935FFE-29CC-46EF-BA11-F00C600AD3C6}"/>
    <hyperlink ref="R34" r:id="rId491" xr:uid="{C2FE859C-FEBC-4EDD-8D32-B19B081EC138}"/>
    <hyperlink ref="R40" r:id="rId492" xr:uid="{6F30415C-00F9-4C9F-8A6B-4532A82FCC92}"/>
    <hyperlink ref="R41" r:id="rId493" xr:uid="{35D7FB6B-FA6F-4BD1-B0EF-26A62F64F943}"/>
    <hyperlink ref="R42" r:id="rId494" xr:uid="{176CE65B-F125-497C-A8B2-12C0CF2C28D8}"/>
    <hyperlink ref="R43" r:id="rId495" xr:uid="{DECFA036-A47E-4703-B20C-C81C2FC3D8BF}"/>
    <hyperlink ref="R46" r:id="rId496" location="page=1" xr:uid="{E6FEB184-2B4F-43F2-8325-C78B11EA82AF}"/>
    <hyperlink ref="R48" r:id="rId497" xr:uid="{FA51749B-B0B2-40D2-9FE6-455730D57D92}"/>
    <hyperlink ref="R51" r:id="rId498" xr:uid="{C3CC499D-7971-431D-8B33-9519923C0450}"/>
    <hyperlink ref="R49" r:id="rId499" xr:uid="{34B930F7-5B92-45C9-936A-CFD563CA88CD}"/>
    <hyperlink ref="R69" r:id="rId500" xr:uid="{94AA19BA-CD6D-424A-9BB1-1D1CD01074B1}"/>
    <hyperlink ref="R70" r:id="rId501" xr:uid="{E078BD86-E4F5-48CB-ACB9-B67A9606A064}"/>
    <hyperlink ref="R71" r:id="rId502" xr:uid="{7ECEB7FB-9E82-4D3D-8338-111B6B28F0E3}"/>
    <hyperlink ref="R72" r:id="rId503" xr:uid="{7EF5D234-B8D7-4DF7-A28E-EF2B589E97CD}"/>
    <hyperlink ref="R74" r:id="rId504" xr:uid="{78037D07-7800-48E8-8390-C41FE56B99A3}"/>
    <hyperlink ref="R76" r:id="rId505" xr:uid="{106B9898-8AAF-42E0-8B7A-178A6DE38433}"/>
    <hyperlink ref="R78" r:id="rId506" xr:uid="{C854C2B6-93C7-4600-BC76-3E197C6F0DEE}"/>
    <hyperlink ref="R80" r:id="rId507" xr:uid="{314A18F2-4964-4633-90B7-108E778F7011}"/>
    <hyperlink ref="R84" r:id="rId508" xr:uid="{C6374ACC-7CDB-4769-9119-522486E58943}"/>
    <hyperlink ref="R86" r:id="rId509" xr:uid="{3394D30C-35F7-4CD7-9E15-5106ECF03257}"/>
    <hyperlink ref="R90" r:id="rId510" xr:uid="{C0050594-66AD-48B7-93CA-05DEA92C9968}"/>
    <hyperlink ref="R92" r:id="rId511" xr:uid="{946F7E38-970B-418C-B16C-8EE16EFA70F7}"/>
    <hyperlink ref="R129" r:id="rId512" xr:uid="{852C6603-D8AB-45A4-AB2A-C7C30F33D462}"/>
    <hyperlink ref="R136" r:id="rId513" xr:uid="{A5CE798E-EAA0-49DB-AAE5-C46DACC5F47F}"/>
    <hyperlink ref="R137" r:id="rId514" xr:uid="{EFA4DFEB-C327-486E-93DB-34EFBF448800}"/>
    <hyperlink ref="R138" r:id="rId515" xr:uid="{6B720451-C12B-48C8-B7E4-DD155C6E8C5D}"/>
    <hyperlink ref="R139" r:id="rId516" xr:uid="{71319F5D-24E9-4B61-82C8-929E2561A1A6}"/>
    <hyperlink ref="R140" r:id="rId517" xr:uid="{B0F9CE28-15CE-4ADC-B734-6A67ACF3EA92}"/>
    <hyperlink ref="R142" r:id="rId518" xr:uid="{BE87742D-71E8-4353-B073-0222B5100897}"/>
    <hyperlink ref="R143" r:id="rId519" xr:uid="{3959BE4C-5F93-44D1-B4AA-087EE08B94E3}"/>
    <hyperlink ref="R144" r:id="rId520" xr:uid="{D89F5586-9080-4268-96F2-C71B4B63B2D8}"/>
    <hyperlink ref="R145" r:id="rId521" xr:uid="{2C1FFCAF-3639-4EB6-B260-924E12D6C888}"/>
    <hyperlink ref="R146" r:id="rId522" xr:uid="{2AC436B0-9D1C-4409-85CB-5F916D30A801}"/>
    <hyperlink ref="R149" r:id="rId523" xr:uid="{1D83FB0C-0191-4155-A063-FA5FD4A3CF3C}"/>
    <hyperlink ref="R150" r:id="rId524" xr:uid="{C7AF4719-3460-47DF-96E7-D3E8E1B0EF80}"/>
    <hyperlink ref="R151" r:id="rId525" xr:uid="{C7F602CD-3CF0-414E-B87B-821AEF61B5E6}"/>
    <hyperlink ref="R152" r:id="rId526" xr:uid="{EE8FE957-5BD6-4212-BD10-4EA1AFCEDD84}"/>
    <hyperlink ref="R153" r:id="rId527" xr:uid="{F1DD3709-9318-48C6-AFC6-A960ECDF2CA4}"/>
    <hyperlink ref="R157" r:id="rId528" xr:uid="{DE21285E-D7FC-4280-9711-42516793AC13}"/>
    <hyperlink ref="R158" r:id="rId529" xr:uid="{21879114-C21A-4809-B0FB-BDB6ACAE6DD5}"/>
    <hyperlink ref="R161" r:id="rId530" xr:uid="{5D5C845F-2F08-430F-8E49-D376A871660B}"/>
    <hyperlink ref="R163" r:id="rId531" xr:uid="{349D0E8A-BF6E-4D52-B8BE-F92199B7079F}"/>
    <hyperlink ref="R164" r:id="rId532" xr:uid="{D2469D6D-4CE7-4D40-91BD-88DA046E7512}"/>
    <hyperlink ref="R165" r:id="rId533" xr:uid="{1526EFF6-CA78-4D50-B47D-BC206F76AB00}"/>
    <hyperlink ref="R166" r:id="rId534" xr:uid="{72D600B8-C7BD-4903-91DB-420EB2381B2A}"/>
    <hyperlink ref="R172" r:id="rId535" xr:uid="{28F6B3BD-30BA-4CFA-9FF7-E91A79A32465}"/>
    <hyperlink ref="R173" r:id="rId536" xr:uid="{7EC79E92-0A9C-4925-A241-20F44EDC8218}"/>
    <hyperlink ref="R174" r:id="rId537" xr:uid="{23D04792-F57F-4AAF-90E5-21205D6EC351}"/>
    <hyperlink ref="R175" r:id="rId538" xr:uid="{795F3196-8B35-4432-B3A2-2CFD42DC85F6}"/>
    <hyperlink ref="R176" r:id="rId539" xr:uid="{314AA9AC-98CE-440C-8308-AA9D0A567245}"/>
    <hyperlink ref="R177" r:id="rId540" xr:uid="{9FDC1183-AEDB-44D6-8872-F7DAE2FF445F}"/>
    <hyperlink ref="R178" r:id="rId541" xr:uid="{0A332AE7-B4F1-4471-939F-7FAF248CC59C}"/>
    <hyperlink ref="R179" r:id="rId542" xr:uid="{7B2A25A0-96CA-48D3-8026-A8679881731B}"/>
    <hyperlink ref="R180" r:id="rId543" xr:uid="{6EF198F7-AE1E-413F-8502-6B56A1F16276}"/>
    <hyperlink ref="R181" r:id="rId544" xr:uid="{D22D1C07-4781-46B5-A230-33AF70D1C79E}"/>
    <hyperlink ref="R182" r:id="rId545" xr:uid="{8A962851-C542-4F4C-A1DE-B4FF2992F92C}"/>
    <hyperlink ref="R183" r:id="rId546" xr:uid="{355E6FB2-1BBE-4095-B23B-BF3C4FDCD83A}"/>
    <hyperlink ref="R184" r:id="rId547" xr:uid="{E9BE70FE-26ED-4294-9DB7-EB0FE0B1B53D}"/>
    <hyperlink ref="R197" r:id="rId548" xr:uid="{76FCC012-08D9-48C3-BE28-7D2C2E6F8D1D}"/>
    <hyperlink ref="R198" r:id="rId549" xr:uid="{A6CF015F-CFAF-4FA8-AF27-ED282659BF09}"/>
    <hyperlink ref="R201" r:id="rId550" xr:uid="{639AF041-971A-4782-B66B-C416797BA70E}"/>
    <hyperlink ref="R202" r:id="rId551" xr:uid="{31EDC4C2-9930-42E6-93AE-F9DCC5EC18E9}"/>
    <hyperlink ref="R203" r:id="rId552" xr:uid="{66667A21-772F-4A9C-B55F-52D16107D2D6}"/>
    <hyperlink ref="R204" r:id="rId553" xr:uid="{B99304C4-1302-469E-B780-3251539FF348}"/>
    <hyperlink ref="R205" r:id="rId554" xr:uid="{8351CCBA-696B-47E4-B63C-D7F8FADCBF33}"/>
    <hyperlink ref="R206" r:id="rId555" xr:uid="{C8CE1EE8-B985-415F-B937-36C8199E6DED}"/>
    <hyperlink ref="R207" r:id="rId556" xr:uid="{D96863F0-F11B-4F50-A9D6-5252255C8AE0}"/>
    <hyperlink ref="R208" r:id="rId557" xr:uid="{112FE029-23E4-41EA-9286-1D5947488E0F}"/>
    <hyperlink ref="R209" r:id="rId558" xr:uid="{5B755ECC-A21A-4E88-B0ED-AAA411D339CE}"/>
    <hyperlink ref="R210" r:id="rId559" xr:uid="{E1977E90-6FBA-4D92-A02C-A5B11010B128}"/>
    <hyperlink ref="R211" r:id="rId560" xr:uid="{E961B77A-1BD0-48C4-A52D-9A07D4E2A8C3}"/>
    <hyperlink ref="R212" r:id="rId561" xr:uid="{44A9256F-1D84-4615-9D69-3E6BE33C9E41}"/>
    <hyperlink ref="R213" r:id="rId562" xr:uid="{DCA9A047-6793-4BE2-8DB3-B0957CF561B6}"/>
    <hyperlink ref="R214" r:id="rId563" xr:uid="{642CE166-BA7F-4E05-9D3C-E1026FC878C0}"/>
    <hyperlink ref="R215" r:id="rId564" xr:uid="{E86928DC-0195-4FAB-BBB4-E8253101AA10}"/>
    <hyperlink ref="R216" r:id="rId565" xr:uid="{4CBF7C40-C2EC-4556-85AE-B94631B1FD07}"/>
    <hyperlink ref="R217" r:id="rId566" xr:uid="{CCD934C8-A852-4D2C-8FC3-C2AE62EFDE67}"/>
    <hyperlink ref="R224" r:id="rId567" xr:uid="{6EF486EE-F7DB-4708-8BD8-EA1416548A1B}"/>
    <hyperlink ref="R226" r:id="rId568" xr:uid="{477D2D70-47DA-4D3D-9F39-01D60E36681B}"/>
    <hyperlink ref="R227" r:id="rId569" xr:uid="{00E7E8CD-EE62-4324-9FA6-D8BBAD7D45D2}"/>
    <hyperlink ref="R230" r:id="rId570" xr:uid="{676D2E75-282E-43C0-AF49-E5BE9B41E63B}"/>
    <hyperlink ref="R233" r:id="rId571" xr:uid="{3319E088-7940-4C8A-AE5B-5C92739938DD}"/>
    <hyperlink ref="R235" r:id="rId572" xr:uid="{5A00D3A5-74CB-42E5-A698-2CE1BD55DD6F}"/>
    <hyperlink ref="R234" r:id="rId573" xr:uid="{4D9255F4-F44D-4136-B522-1CA49305260C}"/>
    <hyperlink ref="R236" r:id="rId574" xr:uid="{AFEC7411-8906-405B-9591-5F1B5E3AF7DC}"/>
    <hyperlink ref="R237" r:id="rId575" xr:uid="{9AA4D13C-2B7A-4248-8E0D-7ABCA0625575}"/>
    <hyperlink ref="R239" r:id="rId576" location="professors_x000a_(excluding assistant professor)" xr:uid="{936B437A-0F96-4EB7-9A38-7C6DA0CAA241}"/>
    <hyperlink ref="R240" r:id="rId577" xr:uid="{6006559A-EB27-4CE3-8AC8-FE6CC4BD4B13}"/>
    <hyperlink ref="R252" r:id="rId578" xr:uid="{CA586648-99F0-496C-816B-B4DDDAC56175}"/>
    <hyperlink ref="R253" r:id="rId579" xr:uid="{1ACE09AC-5D1C-4582-9E4F-91EBACD8632D}"/>
    <hyperlink ref="R254" r:id="rId580" xr:uid="{0375552C-0AE1-4659-B495-6D3EC51A0EB5}"/>
    <hyperlink ref="R255" r:id="rId581" xr:uid="{9B61DC06-D733-4BEA-BEA9-BD1EE8C106AF}"/>
    <hyperlink ref="R256" r:id="rId582" xr:uid="{955D1388-2728-43B6-BC53-540AD817E33E}"/>
    <hyperlink ref="R260" r:id="rId583" xr:uid="{766BD7D5-EE07-4BCB-A1AC-356BE1DC6EA7}"/>
    <hyperlink ref="R261" r:id="rId584" xr:uid="{626DB624-5492-4B31-BBE5-4588CF445C88}"/>
    <hyperlink ref="R262" r:id="rId585" xr:uid="{8C547192-723E-463C-BA64-59D60D1EF753}"/>
    <hyperlink ref="R263" r:id="rId586" xr:uid="{0DBCAAB3-4FB8-4034-A950-77FA4DD72CF9}"/>
    <hyperlink ref="R265" r:id="rId587" xr:uid="{80CC5E1E-E0E6-4441-B590-585504B14D74}"/>
    <hyperlink ref="R264" r:id="rId588" xr:uid="{B382ACC7-C4F1-41BA-9793-6ABC5FEE8349}"/>
    <hyperlink ref="R269" r:id="rId589" xr:uid="{1FE81EFC-510B-477A-A752-BF56021B36DC}"/>
    <hyperlink ref="R272" r:id="rId590" xr:uid="{C2AFB4ED-9211-402A-B69D-90E17F21BB70}"/>
    <hyperlink ref="R283" r:id="rId591" xr:uid="{6115CC7D-73B0-485E-95B6-8A61A0383330}"/>
    <hyperlink ref="R284" r:id="rId592" xr:uid="{5ECD0F3E-21D8-4D6A-B1D7-600B917E7A0D}"/>
    <hyperlink ref="R285" r:id="rId593" xr:uid="{6E0C9C64-3635-4210-8466-2846FCC14171}"/>
    <hyperlink ref="R286" r:id="rId594" xr:uid="{012E153B-4F1C-4C7A-A584-13CF53EDCC7C}"/>
    <hyperlink ref="R287" r:id="rId595" xr:uid="{53E59C1C-DD30-4AF8-9776-4980211BFC82}"/>
    <hyperlink ref="R288" r:id="rId596" xr:uid="{B9CC5790-E5EA-4475-9D67-18D689613B20}"/>
    <hyperlink ref="R289" r:id="rId597" xr:uid="{3B422A95-9D7C-493B-B3F9-27CCD830CBAB}"/>
    <hyperlink ref="R290" r:id="rId598" xr:uid="{C046A09C-173C-4CBE-97D3-7BE31225A646}"/>
    <hyperlink ref="R291" r:id="rId599" xr:uid="{66CAB36B-D630-4C2E-BB09-6429A6AD6206}"/>
    <hyperlink ref="R294" r:id="rId600" xr:uid="{FBE307B4-F0CD-4EC5-9CF4-F62421233D1D}"/>
    <hyperlink ref="R295" r:id="rId601" xr:uid="{1EBD5EE0-BB40-4B29-BFCB-239CE387C911}"/>
    <hyperlink ref="R296" r:id="rId602" xr:uid="{786F1453-8F8E-4DDA-8818-97F69B647F2C}"/>
    <hyperlink ref="R297" r:id="rId603" xr:uid="{7BB1A3F4-5695-4251-9C2F-AE6D7D50DCDE}"/>
    <hyperlink ref="R298" r:id="rId604" xr:uid="{400F517B-39B0-4449-9AA6-FF5D447AA511}"/>
    <hyperlink ref="R299" r:id="rId605" xr:uid="{E573A64B-A7DF-4210-A0E3-153055CE9E57}"/>
    <hyperlink ref="R300" r:id="rId606" xr:uid="{EE92A5BF-1138-45BC-AF1F-1AFDBD5328D0}"/>
    <hyperlink ref="R302" r:id="rId607" xr:uid="{17ABA9A7-BE67-4897-A013-9B52BF25428B}"/>
    <hyperlink ref="R303" r:id="rId608" xr:uid="{25943474-176C-4644-85F7-28DC729440E0}"/>
    <hyperlink ref="R304" r:id="rId609" xr:uid="{7AAC4DD5-62C3-4674-B8A9-F02F5D8B94CC}"/>
    <hyperlink ref="R306" r:id="rId610" xr:uid="{D2480B20-D365-420F-B333-24607C66A5C9}"/>
    <hyperlink ref="R307" r:id="rId611" xr:uid="{B5537643-5188-4637-ACD6-6433E22E73B9}"/>
    <hyperlink ref="R308" r:id="rId612" xr:uid="{B784B7DC-0485-499C-8032-5E08770A2B99}"/>
    <hyperlink ref="R310" r:id="rId613" xr:uid="{FADEA3C4-0247-4DD0-B649-F5AF6664A12D}"/>
    <hyperlink ref="R311" r:id="rId614" xr:uid="{4D723E82-486F-4B1F-927B-598B839D623F}"/>
    <hyperlink ref="R312" r:id="rId615" xr:uid="{C1B01F7A-5808-448F-AC55-316926A08C6C}"/>
    <hyperlink ref="R313" r:id="rId616" xr:uid="{7B7B10C7-1770-43B4-992D-74E5513D26C7}"/>
    <hyperlink ref="R314" r:id="rId617" xr:uid="{A078A062-D9BF-42C3-835A-371A9A2CC09E}"/>
    <hyperlink ref="R315" r:id="rId618" xr:uid="{4867FBA3-0364-4DC9-ABC7-37991248CC48}"/>
    <hyperlink ref="R316" r:id="rId619" xr:uid="{4950DD7F-2214-4657-82BE-219229743A44}"/>
    <hyperlink ref="R317" r:id="rId620" xr:uid="{70754A14-F20B-4D2B-9D3F-2B99E209A781}"/>
    <hyperlink ref="R318" r:id="rId621" xr:uid="{17F76708-8565-450D-8646-141FA2678DCD}"/>
    <hyperlink ref="R319" r:id="rId622" xr:uid="{9F88101D-98D0-40F9-8545-68421244CFAD}"/>
    <hyperlink ref="R320" r:id="rId623" xr:uid="{CF765E4B-85F0-4168-ACBF-B6E1842BBF22}"/>
    <hyperlink ref="R321" r:id="rId624" xr:uid="{758EE782-7351-43CE-9913-6A04EFA9CF6C}"/>
    <hyperlink ref="R322" r:id="rId625" xr:uid="{04F46C2F-2A88-4987-9382-9B0C3F744D5B}"/>
    <hyperlink ref="R323" r:id="rId626" xr:uid="{52015085-6556-49E4-B54E-8C352E96B1A2}"/>
    <hyperlink ref="R324" r:id="rId627" xr:uid="{794F4F57-7129-467A-8CCB-D214C5171FD1}"/>
    <hyperlink ref="R325" r:id="rId628" xr:uid="{5EFFD182-00A6-4D7D-B0A9-C89822C8CB60}"/>
    <hyperlink ref="R326" r:id="rId629" xr:uid="{0AB47188-2997-4F29-849E-503FBB6136AB}"/>
    <hyperlink ref="R337" r:id="rId630" xr:uid="{186733FE-B807-45B2-A65F-F2B9EB594A21}"/>
    <hyperlink ref="R338" r:id="rId631" xr:uid="{C9E67BB1-DC0C-4761-A8D0-E630EBBFFD45}"/>
    <hyperlink ref="R339" r:id="rId632" xr:uid="{7F52EB4A-0959-4E14-A1ED-BFC8B5D819FA}"/>
    <hyperlink ref="R340" r:id="rId633" xr:uid="{A45499E7-D8AD-4A3B-BA9E-53E444623A37}"/>
    <hyperlink ref="R341" r:id="rId634" xr:uid="{944BDBDD-E46E-44EB-ABCE-C25570617C2E}"/>
    <hyperlink ref="R342" r:id="rId635" xr:uid="{FBC18E65-189A-44B5-829B-7388868AA842}"/>
    <hyperlink ref="R343" r:id="rId636" xr:uid="{07418AB4-330B-48FC-9758-F5F765275096}"/>
    <hyperlink ref="R344" r:id="rId637" xr:uid="{C7C12084-AD7E-47D5-B7E2-D23A469CD5C5}"/>
    <hyperlink ref="R346" r:id="rId638" xr:uid="{1FFB8E22-3772-4A40-954A-E78FFB7A3267}"/>
    <hyperlink ref="R347" r:id="rId639" xr:uid="{6DB1E8AE-9544-4DC6-AB3F-C5A42A1F40EC}"/>
    <hyperlink ref="R348" r:id="rId640" xr:uid="{E55652C0-FB52-4F8A-9B62-3B8B3494FF7D}"/>
    <hyperlink ref="R350" r:id="rId641" xr:uid="{56DAA144-AB40-409D-A5D8-A5DC9AC0EA54}"/>
    <hyperlink ref="R351" r:id="rId642" xr:uid="{CF3A7FC2-172A-4ACC-AE1D-36A6E296D623}"/>
    <hyperlink ref="R357" r:id="rId643" xr:uid="{5A250235-FDA2-43B7-B98E-70A64D6DD7D2}"/>
    <hyperlink ref="R358" r:id="rId644" xr:uid="{F2D5D35D-478C-4DBF-9C5D-CA41A5AAB482}"/>
    <hyperlink ref="R359" r:id="rId645" xr:uid="{B3E0CE65-D261-40CD-A26E-0D6404E2FF5D}"/>
    <hyperlink ref="R360" r:id="rId646" xr:uid="{E18AC1B4-AB33-4591-AEAC-28362F10A253}"/>
    <hyperlink ref="R361" r:id="rId647" xr:uid="{FB2569A4-79FA-4C97-9FCC-D9A6E1D34F06}"/>
    <hyperlink ref="R365" r:id="rId648" xr:uid="{DF6826E1-45E2-484C-8C59-E5157EDF1AA7}"/>
    <hyperlink ref="R366" r:id="rId649" xr:uid="{01415517-152F-49EA-A39D-4182C6966CBF}"/>
    <hyperlink ref="R371" r:id="rId650" xr:uid="{FD568166-EFA2-48CE-A277-995ED5C58F75}"/>
    <hyperlink ref="R372" r:id="rId651" xr:uid="{0460D276-F260-4483-898A-397F011B2B49}"/>
    <hyperlink ref="R373" r:id="rId652" xr:uid="{3D3A176E-9010-45BF-89E0-593FEA6197F1}"/>
    <hyperlink ref="R374" r:id="rId653" xr:uid="{4D7381DD-C40E-4B08-96A5-9F4BA26622E6}"/>
    <hyperlink ref="R375" r:id="rId654" xr:uid="{F7D07142-04B0-47F4-9623-E02ABB87A631}"/>
    <hyperlink ref="R376" r:id="rId655" xr:uid="{96498F0E-EB2E-4886-A0EB-53FA0E8BDAC9}"/>
    <hyperlink ref="R378" r:id="rId656" xr:uid="{4CDF67A4-DD51-4C2A-9C2E-7043177BB7C5}"/>
    <hyperlink ref="R379" r:id="rId657" xr:uid="{F3BD78E6-83F4-4ECB-9270-807C7D576543}"/>
    <hyperlink ref="R380" r:id="rId658" xr:uid="{77E7CBDD-EFE1-4D10-A3A0-7B2EF9A2B00D}"/>
    <hyperlink ref="R381" r:id="rId659" xr:uid="{CBE7D922-240F-49E0-8C90-411C14DAAB8A}"/>
    <hyperlink ref="R383" r:id="rId660" xr:uid="{94189643-4502-4AAF-8C8D-1368EB32EE35}"/>
    <hyperlink ref="R384" r:id="rId661" xr:uid="{6D30183E-1AA0-422C-8976-E85C2F9F4631}"/>
    <hyperlink ref="R385" r:id="rId662" xr:uid="{0141B7DB-2CBA-4816-977F-240E8D1BCB9E}"/>
    <hyperlink ref="R382" r:id="rId663" xr:uid="{4E5116A0-3691-4DD7-AD1A-CAB7BB2CF71B}"/>
    <hyperlink ref="R386" r:id="rId664" xr:uid="{34729739-910B-4F09-AEC1-805CEA5146AE}"/>
    <hyperlink ref="R387" r:id="rId665" xr:uid="{8BED78FF-75BC-4D42-8742-A805FC2C44F2}"/>
    <hyperlink ref="R389" r:id="rId666" xr:uid="{E4BD0444-8016-4F3B-821B-243A3401AB2C}"/>
    <hyperlink ref="R391" r:id="rId667" xr:uid="{C1A1BB96-0D8F-46D4-97D3-7262F8329824}"/>
    <hyperlink ref="R393" r:id="rId668" xr:uid="{68D134BE-5574-4232-BF5F-134EFFD1EB91}"/>
    <hyperlink ref="R388" r:id="rId669" xr:uid="{A3F53BB8-3AED-4370-8F23-67868091A7DE}"/>
    <hyperlink ref="R390" r:id="rId670" xr:uid="{26D7C9EF-292E-4CD9-853D-2329C856EF5F}"/>
    <hyperlink ref="R392" r:id="rId671" xr:uid="{9CCB1154-19F9-438B-A2C2-FF83425E6499}"/>
    <hyperlink ref="R395" r:id="rId672" xr:uid="{8C07DADE-B28E-4DCE-859C-AE334B5F42B5}"/>
    <hyperlink ref="R394" r:id="rId673" xr:uid="{15250E97-ADF5-41B5-8DDB-B68683E796F7}"/>
    <hyperlink ref="R396" r:id="rId674" xr:uid="{9CFA4A48-FCFA-4064-B908-8ADA3437B9BC}"/>
    <hyperlink ref="R397" r:id="rId675" xr:uid="{765947FB-EF69-401E-B37F-3283F836DC7A}"/>
    <hyperlink ref="R398" r:id="rId676" xr:uid="{14CCF08F-FB00-4B2A-B3BF-B27AD575DA30}"/>
    <hyperlink ref="R399" r:id="rId677" xr:uid="{8EF5270A-8049-454D-AFB1-8969117C4C9E}"/>
    <hyperlink ref="R400" r:id="rId678" xr:uid="{4161B854-AE9C-43C4-A4D8-A574590362DD}"/>
    <hyperlink ref="R402" r:id="rId679" xr:uid="{6851B78F-03A1-4921-98FA-D956217970EF}"/>
    <hyperlink ref="R404" r:id="rId680" xr:uid="{A1A3D8ED-52D9-4A14-ADC8-EF93454E84B7}"/>
    <hyperlink ref="R401" r:id="rId681" xr:uid="{B59F9FAC-F3B0-45F1-A552-80E4D8606E82}"/>
    <hyperlink ref="R403" r:id="rId682" xr:uid="{757181CC-AB3C-4762-8CC6-6E828FE20573}"/>
    <hyperlink ref="R405" r:id="rId683" xr:uid="{3DADE2C5-66CF-44D7-A344-1A7493D74C6A}"/>
    <hyperlink ref="R406" r:id="rId684" xr:uid="{67A2E9A1-7E3F-4850-B675-86E320514072}"/>
    <hyperlink ref="R408" r:id="rId685" xr:uid="{00BC6BA8-826E-4946-8E8D-6B689D0E222F}"/>
    <hyperlink ref="R407" r:id="rId686" xr:uid="{F2C59E71-2D58-49EB-84A3-0502194029AE}"/>
    <hyperlink ref="R409" r:id="rId687" xr:uid="{FA146BD6-56BA-4CBE-82D2-8B62618A5A3A}"/>
    <hyperlink ref="R410" r:id="rId688" xr:uid="{4166B9CE-789A-4E44-B518-8B5D2861503A}"/>
    <hyperlink ref="R411" r:id="rId689" xr:uid="{8BEC3320-9563-4D2F-A926-E10229C879DC}"/>
    <hyperlink ref="R412" r:id="rId690" xr:uid="{04A844B8-B0AC-43E8-BE70-2820C765ACDB}"/>
    <hyperlink ref="R413" r:id="rId691" xr:uid="{86CA7FB3-1663-4F10-B33C-83AB55C64ACE}"/>
    <hyperlink ref="R414" r:id="rId692" xr:uid="{CBCE06EC-8EAF-4004-82E1-E3141826FA44}"/>
    <hyperlink ref="R415" r:id="rId693" xr:uid="{652F9C33-91B9-4A13-94FF-49BCD04ABEF2}"/>
    <hyperlink ref="R416" r:id="rId694" xr:uid="{BD62BEB8-A8DD-403D-B8BE-60053A902E4C}"/>
    <hyperlink ref="R418" r:id="rId695" xr:uid="{DA7E39F8-83EF-415A-A079-9509DA7EE580}"/>
    <hyperlink ref="R419" r:id="rId696" xr:uid="{F6DB5D43-E1CC-4353-9084-01FB3C4605B0}"/>
    <hyperlink ref="R420" r:id="rId697" xr:uid="{3B0FE4DE-BF9E-4D5A-B404-0C4EE41622AC}"/>
    <hyperlink ref="R421" r:id="rId698" xr:uid="{39404DFD-B386-430D-BE76-36D9C8FA8DC1}"/>
    <hyperlink ref="R422" r:id="rId699" xr:uid="{EA01C800-AB34-4D52-BFBF-39B3BEA37C86}"/>
    <hyperlink ref="R417" r:id="rId700" xr:uid="{23C14837-831C-4291-9DDA-8FE6ED4DBC8F}"/>
    <hyperlink ref="R423" r:id="rId701" xr:uid="{01590AA8-D748-4671-A71A-7167962A3D65}"/>
    <hyperlink ref="R424" r:id="rId702" xr:uid="{CA539797-3915-493B-8992-C889287B8F1E}"/>
    <hyperlink ref="R425" r:id="rId703" xr:uid="{E499EF07-A2C9-4992-B6ED-D1DAE6C26B30}"/>
    <hyperlink ref="R427" r:id="rId704" xr:uid="{19E0B9EE-B664-4E31-A9C6-74F8DD05136C}"/>
    <hyperlink ref="R428" r:id="rId705" xr:uid="{6BAD65AE-4AE4-4C78-BF5C-F28F20A3B293}"/>
    <hyperlink ref="R426" r:id="rId706" xr:uid="{7BC3D4B2-0C9D-47AD-9E85-7E60249606BC}"/>
    <hyperlink ref="R429" r:id="rId707" xr:uid="{CDCBA52F-76DA-4C48-B935-AAB2EDD67DB9}"/>
    <hyperlink ref="R430" r:id="rId708" xr:uid="{C33C8DC7-76F0-489E-ADEC-09B1619956D8}"/>
    <hyperlink ref="R444" r:id="rId709" xr:uid="{72FD3892-7040-4699-939A-D1496993251E}"/>
    <hyperlink ref="R446" r:id="rId710" xr:uid="{CE0DD27C-3A0D-41FF-9956-92D0A4B7BE96}"/>
    <hyperlink ref="R452" r:id="rId711" xr:uid="{308C8863-24C9-42C2-A6FE-AAC7DB2280A9}"/>
    <hyperlink ref="R453" r:id="rId712" xr:uid="{F936296F-7594-4354-896F-87ED2DC322A0}"/>
    <hyperlink ref="R450" r:id="rId713" xr:uid="{75AE1054-3FC2-40A1-BFC9-7D7BB11012C4}"/>
    <hyperlink ref="R459" r:id="rId714" xr:uid="{C6C0201E-B36B-4BAC-963E-72E7E539F396}"/>
    <hyperlink ref="R461" r:id="rId715" xr:uid="{72A93AE5-3AAB-4866-88A5-5E086F20EEA7}"/>
    <hyperlink ref="R462" r:id="rId716" xr:uid="{FA02CBFE-B62F-4077-AFDB-01CAD25EF23E}"/>
    <hyperlink ref="R464" r:id="rId717" xr:uid="{2191E1A6-282F-4F03-8E3F-0D65D7714072}"/>
    <hyperlink ref="R465" r:id="rId718" xr:uid="{2ABB4937-0B70-4B88-B941-1B34AC75E1B6}"/>
    <hyperlink ref="R463" r:id="rId719" xr:uid="{8D2005C7-7392-411D-A58B-F6CA1286118E}"/>
    <hyperlink ref="R467" r:id="rId720" xr:uid="{86E1206F-7A33-4A36-9F4D-A5C70F11E503}"/>
    <hyperlink ref="R468" r:id="rId721" xr:uid="{E7E36AFE-F6D0-41F5-8CC1-21A80CA40475}"/>
    <hyperlink ref="R470" r:id="rId722" xr:uid="{18D83FF4-FDFE-4280-ADB4-3860083B05B1}"/>
    <hyperlink ref="R469" r:id="rId723" xr:uid="{F15947A5-7EF2-4922-B2FD-F8EA9F87597F}"/>
    <hyperlink ref="R471" r:id="rId724" xr:uid="{4EC99C9E-8E35-4CD3-9318-A4278CB8B507}"/>
    <hyperlink ref="R474" r:id="rId725" location="c111" xr:uid="{ADA84622-1E56-4E48-A815-3D9979B37977}"/>
    <hyperlink ref="R475" r:id="rId726" location="c115" xr:uid="{9D72B4A5-AB42-4E76-8E06-05776EA7FB91}"/>
    <hyperlink ref="R477" r:id="rId727" location="c122" xr:uid="{A7589FFB-A519-4D94-BA5D-7B4507C3E992}"/>
    <hyperlink ref="R478" r:id="rId728" location="c123" xr:uid="{58AFC8BB-83FE-409E-83F5-8D986524EEEB}"/>
    <hyperlink ref="R480" r:id="rId729" location="c131" xr:uid="{8EFB5B57-A1BC-4F24-AD39-29EC833D8C8F}"/>
    <hyperlink ref="R482" r:id="rId730" location="c133" xr:uid="{24F90417-3C6A-46FB-AF04-127365229449}"/>
    <hyperlink ref="R484" r:id="rId731" location="c135" xr:uid="{E3E53450-1781-4F96-AE28-A0F05F7DA814}"/>
    <hyperlink ref="R476" r:id="rId732" location="c121" xr:uid="{5D2CC21A-0D5A-4115-903F-9CA43ADBD22B}"/>
    <hyperlink ref="R479" r:id="rId733" location="c124" xr:uid="{A1C15176-57AE-43B2-9A03-77BDB53A686B}"/>
    <hyperlink ref="R481" r:id="rId734" location="c132" xr:uid="{62E617FB-CFB3-4FF9-B42F-4D1CBFDA060D}"/>
    <hyperlink ref="R483" r:id="rId735" location="c134" xr:uid="{E64A3A04-6CFE-475A-BFB7-C5BAB3582F1A}"/>
    <hyperlink ref="R485" r:id="rId736" location="c136" xr:uid="{07A8656B-3701-448C-8C23-694F630249B3}"/>
    <hyperlink ref="R486" r:id="rId737" location="c137" xr:uid="{8C72F82E-54E8-4256-94EC-132C9B09610B}"/>
    <hyperlink ref="R490" r:id="rId738" xr:uid="{07DAF0D6-DC7C-4A55-BCE4-A07574D69EE2}"/>
    <hyperlink ref="R492" r:id="rId739" xr:uid="{BFD5BC38-4C92-46B1-A635-E7DBABD472D2}"/>
    <hyperlink ref="R491" r:id="rId740" xr:uid="{083980F6-B48F-4CDD-9D30-02498579A694}"/>
    <hyperlink ref="R494" r:id="rId741" xr:uid="{99F807F9-C709-4E67-957C-8C421A9C5D82}"/>
    <hyperlink ref="R495" r:id="rId742" xr:uid="{D8FEA903-1247-46E5-8E14-6A4CE508F9A3}"/>
    <hyperlink ref="R498" r:id="rId743" xr:uid="{141C9236-52C2-4445-92CE-EE4AC573D175}"/>
    <hyperlink ref="R497" r:id="rId744" xr:uid="{A09C05EC-2EE3-4193-8123-78B39B334728}"/>
    <hyperlink ref="R496" r:id="rId745" xr:uid="{650A0E78-4D25-408A-ADFA-043E307670F1}"/>
    <hyperlink ref="R499" r:id="rId746" xr:uid="{9C829A9E-F6DF-43E1-8BBF-7C89FC66078E}"/>
    <hyperlink ref="R493" r:id="rId747" xr:uid="{ACEFBE39-1078-4FB0-8F99-8CC2B9AD72CA}"/>
    <hyperlink ref="R500" r:id="rId748" xr:uid="{75239B4B-5ADC-4F40-A9B2-24775034C614}"/>
    <hyperlink ref="R501" r:id="rId749" xr:uid="{C70A30F0-ED21-4A0F-B715-FF4ED09E24E8}"/>
    <hyperlink ref="R502" r:id="rId750" xr:uid="{62F22E6A-0673-466A-AC82-7460E77FBF8B}"/>
    <hyperlink ref="R503" r:id="rId751" xr:uid="{E1B849B6-329F-4509-A29F-674BD0FE87CE}"/>
    <hyperlink ref="R504" r:id="rId752" xr:uid="{F6544426-FA0D-423A-8305-28A004D64039}"/>
    <hyperlink ref="R511" r:id="rId753" xr:uid="{E927583A-FC9F-4E45-A7EE-906A0EA07D7C}"/>
    <hyperlink ref="R518" r:id="rId754" xr:uid="{531C7057-DD77-4FD3-979C-18ABAB6471B3}"/>
    <hyperlink ref="R519" r:id="rId755" xr:uid="{E34068E2-4991-4C6D-ACE2-FEFEAA82DA46}"/>
    <hyperlink ref="R520" r:id="rId756" xr:uid="{AB00A110-9DC4-45E9-AA5F-9E062C004F13}"/>
    <hyperlink ref="R521" r:id="rId757" xr:uid="{C8400954-6630-4238-B8CC-329F501FF86E}"/>
    <hyperlink ref="R523" r:id="rId758" xr:uid="{D58D88CA-56DF-4C84-AC07-7726DE5AE3BA}"/>
    <hyperlink ref="R522" r:id="rId759" xr:uid="{EA434005-70D3-40EE-BD1F-3459A9E2488B}"/>
    <hyperlink ref="R524" r:id="rId760" xr:uid="{648170E1-6983-4F5D-9C80-EE49F13A348F}"/>
    <hyperlink ref="R537" r:id="rId761" xr:uid="{C00FCBF5-D5C5-419F-91F1-BF7B79439DC6}"/>
    <hyperlink ref="R538" r:id="rId762" xr:uid="{6196B741-55C5-4BE4-8C6E-6B2C51C5BC85}"/>
    <hyperlink ref="R540" r:id="rId763" xr:uid="{4B9C8EC2-513C-4CD4-9802-CE5D4B451544}"/>
    <hyperlink ref="R539" r:id="rId764" xr:uid="{C7DB63F4-43F7-463A-BA9A-EC405D2E984D}"/>
    <hyperlink ref="R541" r:id="rId765" xr:uid="{F293D7BC-9A4B-49D0-B952-D515BD925474}"/>
    <hyperlink ref="R542" r:id="rId766" xr:uid="{42979EA0-728D-4C19-A85F-B505278656ED}"/>
    <hyperlink ref="R543" r:id="rId767" xr:uid="{CA3D67AA-84C6-4166-99FD-B2B25BA8198F}"/>
    <hyperlink ref="R545" r:id="rId768" xr:uid="{25CE725B-80DF-49E6-A097-88337E97DBFB}"/>
    <hyperlink ref="R546" r:id="rId769" xr:uid="{DC064030-BF5F-466A-9CED-903A13BAA283}"/>
    <hyperlink ref="R547" r:id="rId770" xr:uid="{85C6D9AB-6088-48BB-B52C-807E10426854}"/>
    <hyperlink ref="R544" r:id="rId771" xr:uid="{3C543A0E-14A2-40B3-B74C-FBC07E6FCB95}"/>
    <hyperlink ref="R548" r:id="rId772" xr:uid="{E8D5B668-2BEC-413B-8D70-CEF8CBA290DC}"/>
    <hyperlink ref="R550" r:id="rId773" xr:uid="{C339ECF9-851C-4602-B6AB-E774786A65B9}"/>
    <hyperlink ref="R552" r:id="rId774" xr:uid="{9467904D-A80A-4305-8895-632FB3BC29FA}"/>
    <hyperlink ref="R555" r:id="rId775" xr:uid="{3AEAD17B-A6B3-4EC2-8D4B-FB3E3B29EE81}"/>
    <hyperlink ref="R556" r:id="rId776" location="anc_4" xr:uid="{187017E7-321E-439F-9017-0C1D5AC1F977}"/>
    <hyperlink ref="R557" r:id="rId777" xr:uid="{CE03CF01-88F6-4218-9316-9F308855361E}"/>
    <hyperlink ref="R558" r:id="rId778" xr:uid="{E94131A2-4F9B-4898-8EE2-C816232CF952}"/>
    <hyperlink ref="R559" r:id="rId779" xr:uid="{90A2AEB1-9B16-44F6-9103-6F17EA420E02}"/>
    <hyperlink ref="T6" r:id="rId780" xr:uid="{1CAFCCE0-B61F-463C-B9DE-FEF73C795ED9}"/>
    <hyperlink ref="T7" r:id="rId781" xr:uid="{7BDB79D4-262F-4853-92A6-AD09BBCE97EA}"/>
    <hyperlink ref="T8" r:id="rId782" xr:uid="{EAA9350C-1A83-4AFD-A494-7FB037F7D8DD}"/>
    <hyperlink ref="T11" r:id="rId783" xr:uid="{0A9615D7-1560-46E9-BED7-785FE7BA4D1F}"/>
    <hyperlink ref="T13" r:id="rId784" xr:uid="{5ADA5CD8-A8CB-4425-924A-D28BAE5B5592}"/>
    <hyperlink ref="T12" r:id="rId785" xr:uid="{18F55FC6-D037-418D-8D1D-B99C51109A02}"/>
    <hyperlink ref="T10" r:id="rId786" xr:uid="{6423FF8B-E7AB-42E0-BDB0-77AE2A59EE16}"/>
    <hyperlink ref="T15" r:id="rId787" xr:uid="{167BC7DA-0422-4EEB-98A1-297AD30D8D43}"/>
    <hyperlink ref="T16" r:id="rId788" xr:uid="{6E38E1BD-6BB1-4EFD-885B-5FC70A4ADB33}"/>
    <hyperlink ref="T17" r:id="rId789" xr:uid="{C58C100F-1186-4F8C-99E6-23398446DD97}"/>
    <hyperlink ref="T25" r:id="rId790" xr:uid="{2BF23607-6AF9-4A02-8866-FC5727490E2B}"/>
    <hyperlink ref="T20" r:id="rId791" xr:uid="{EA9EA061-CB12-467C-8E73-A9FED4EF5DD7}"/>
    <hyperlink ref="T23" r:id="rId792" xr:uid="{58BD1E07-25D9-4EB2-9C5A-B42BBC667E69}"/>
    <hyperlink ref="T21" r:id="rId793" xr:uid="{0A4DDF12-43BF-4DA2-8117-C7C37336B475}"/>
    <hyperlink ref="T19" r:id="rId794" xr:uid="{B2AEE12D-BC72-4592-8BA8-B8D5C15932CF}"/>
    <hyperlink ref="T18" r:id="rId795" xr:uid="{76509AA6-E6CA-42A2-B04D-A3E6F2ECE181}"/>
    <hyperlink ref="T24" r:id="rId796" xr:uid="{6634EE60-E114-4DCA-A0F0-C71F9ECE37B6}"/>
    <hyperlink ref="T26" r:id="rId797" xr:uid="{D21E79B9-DB78-413C-8229-2D93250A03EF}"/>
    <hyperlink ref="T22" r:id="rId798" xr:uid="{5076E991-CDFD-4C44-A794-CE3309E0647E}"/>
    <hyperlink ref="T37" r:id="rId799" xr:uid="{B20DD454-73C0-4DD0-9E66-59E373596829}"/>
    <hyperlink ref="T38" r:id="rId800" xr:uid="{8462A901-2E5F-43FD-BAF6-D9D6AC218625}"/>
    <hyperlink ref="T39" r:id="rId801" xr:uid="{32FFCEA6-B57F-4FC8-91F6-F249BCAB56C9}"/>
    <hyperlink ref="T41" r:id="rId802" xr:uid="{F938CA90-2970-41D0-A970-5953F0360412}"/>
    <hyperlink ref="T42" r:id="rId803" xr:uid="{94D47DC3-1D5A-4E9D-95D6-192D8B09AE28}"/>
    <hyperlink ref="T43" r:id="rId804" xr:uid="{25AA2B91-01F6-47E8-A4E6-30D46049874B}"/>
    <hyperlink ref="T40" r:id="rId805" xr:uid="{590EC87B-F5D9-4304-86E4-8EC87434555F}"/>
    <hyperlink ref="T46" r:id="rId806" location="page=1" xr:uid="{DA4970A9-70D2-4241-8E24-3BF7814BEB7C}"/>
    <hyperlink ref="T47" r:id="rId807" xr:uid="{543A0558-C7A5-4322-9607-54061C8D2ACD}"/>
    <hyperlink ref="T51" r:id="rId808" xr:uid="{03A0B2AF-C7D5-4974-B437-14E7981B4F33}"/>
    <hyperlink ref="T66" r:id="rId809" xr:uid="{F9E66AA2-A83A-49F4-83FF-46E3A6F029A3}"/>
    <hyperlink ref="T52" r:id="rId810" xr:uid="{6DDBBC81-F133-4AA8-88C3-9EA8A2676281}"/>
    <hyperlink ref="T59" r:id="rId811" xr:uid="{1E57590D-5CC6-4B55-AC3E-4C9BA7C2E9D6}"/>
    <hyperlink ref="T61" r:id="rId812" xr:uid="{4ACA41FB-38F4-4DD7-90F2-D02A8F96E0F0}"/>
    <hyperlink ref="T67" r:id="rId813" xr:uid="{A34A808F-E556-4A0D-8F34-29DBC001D907}"/>
    <hyperlink ref="T60" r:id="rId814" xr:uid="{6763E5E4-52D4-4F64-B22E-D648CEBF3345}"/>
    <hyperlink ref="T62" r:id="rId815" xr:uid="{CCC85D1B-7AAA-4418-9FDA-767F419DCBAC}"/>
    <hyperlink ref="T63" r:id="rId816" xr:uid="{C345DCA0-3239-430B-AAA6-C389B13AC9B6}"/>
    <hyperlink ref="T64" r:id="rId817" xr:uid="{1719831A-B1DF-4871-BCC3-13EA9861C96F}"/>
    <hyperlink ref="T65" r:id="rId818" xr:uid="{CB79474A-5E62-40C1-8169-8D35F1C10146}"/>
    <hyperlink ref="T68" r:id="rId819" xr:uid="{624C05C6-FD9B-4166-87C8-6253D1F4E499}"/>
    <hyperlink ref="T49" r:id="rId820" xr:uid="{D24F888C-BEFA-4E97-AFE3-67D0BA636B2A}"/>
    <hyperlink ref="T73" r:id="rId821" xr:uid="{01AFC339-9B22-40AE-9953-5F511B56B60B}"/>
    <hyperlink ref="T75" r:id="rId822" xr:uid="{AE3BA26D-6624-41F9-9C20-E3FAD02D30B0}"/>
    <hyperlink ref="T77" r:id="rId823" xr:uid="{D7A75A5A-E0AB-4026-9FA5-695FC92B88B3}"/>
    <hyperlink ref="T79" r:id="rId824" xr:uid="{8F848019-674A-4024-BBC5-4BDFCAEC50CC}"/>
    <hyperlink ref="T81" r:id="rId825" xr:uid="{C636BA61-65AA-426B-AE15-ED89584037FC}"/>
    <hyperlink ref="T82" r:id="rId826" xr:uid="{C56D7839-1DDA-4E08-AFDD-6164CF798C7D}"/>
    <hyperlink ref="T83" r:id="rId827" xr:uid="{D21B2B41-459D-449E-9544-0A3D7EF4FC5B}"/>
    <hyperlink ref="T85" r:id="rId828" xr:uid="{6A855112-C5FB-47F5-9E13-F6D340020F5E}"/>
    <hyperlink ref="T87" r:id="rId829" xr:uid="{0C30460A-B892-4D36-A622-0AB9BAED4754}"/>
    <hyperlink ref="T90" r:id="rId830" xr:uid="{D3B75EC4-F9CB-4391-A948-7B241FE2861B}"/>
    <hyperlink ref="T91" r:id="rId831" xr:uid="{09025D6D-54BA-4457-8BD3-07FE25CD1383}"/>
    <hyperlink ref="T92" r:id="rId832" xr:uid="{2881ED58-9954-420F-B580-1B1685F15C58}"/>
    <hyperlink ref="T93" r:id="rId833" xr:uid="{2E3CB7EE-55AD-441C-AC7B-C9B4004C3F2F}"/>
    <hyperlink ref="T107" r:id="rId834" xr:uid="{BE828708-9933-49C7-AEF8-5E972481F12D}"/>
    <hyperlink ref="T109" r:id="rId835" xr:uid="{4FA00076-EDCC-4AC1-8507-248029C738D0}"/>
    <hyperlink ref="T111" r:id="rId836" xr:uid="{784D6B42-FBC1-4371-BA90-5FDF541E5A60}"/>
    <hyperlink ref="T112" r:id="rId837" xr:uid="{07D2A921-8F95-474F-B455-2D08A2B3A530}"/>
    <hyperlink ref="T108" r:id="rId838" xr:uid="{B7043217-5583-4C03-8A70-5280FF8BFF2F}"/>
    <hyperlink ref="T113" r:id="rId839" xr:uid="{9F22F9BA-FA0A-41B7-8507-5F85BDA468A8}"/>
    <hyperlink ref="T110" r:id="rId840" xr:uid="{0F843B8D-875A-415C-A3E8-5B2D2D5B5E8B}"/>
    <hyperlink ref="T120" r:id="rId841" xr:uid="{7079A616-7073-4DC3-9603-D057A0D3FA62}"/>
    <hyperlink ref="T121" r:id="rId842" xr:uid="{F19CF164-3C7B-4F5A-9D9E-1FD8A9AA1770}"/>
    <hyperlink ref="T123" r:id="rId843" xr:uid="{61F176D8-ACEA-4F35-AECE-9CC33DE7C784}"/>
    <hyperlink ref="T124" r:id="rId844" xr:uid="{76DD3C82-F934-4299-BB3E-5203F0089CC0}"/>
    <hyperlink ref="T122" r:id="rId845" xr:uid="{198295BB-D61A-4F4E-A195-F7ABB73BDDEB}"/>
    <hyperlink ref="T125" r:id="rId846" xr:uid="{A23B91DE-5CA4-4B52-A568-6E0F94C33C80}"/>
    <hyperlink ref="T126" r:id="rId847" xr:uid="{A63B2960-8163-48E5-8FC2-7C50BD51AE88}"/>
    <hyperlink ref="T127" r:id="rId848" xr:uid="{0EED6D99-2E55-4528-8DAF-EFA0A36B9848}"/>
    <hyperlink ref="T128" r:id="rId849" xr:uid="{E28DE1CF-7DFC-4083-89EC-FA25E933EA66}"/>
    <hyperlink ref="T130" r:id="rId850" xr:uid="{14AFBAA6-73AF-4F78-A4B9-ED2644927436}"/>
    <hyperlink ref="T131" r:id="rId851" xr:uid="{1EAE9E0D-96A8-4632-926E-22502B00C3A7}"/>
    <hyperlink ref="T132" r:id="rId852" xr:uid="{767C6AFF-DFD3-4659-976F-E548FDD7FB38}"/>
    <hyperlink ref="T129" r:id="rId853" xr:uid="{F478FCD0-DBD7-4D10-ABA6-3BB936AD0A1D}"/>
    <hyperlink ref="T133" r:id="rId854" xr:uid="{6173C55B-F14D-474C-B097-A86D53B94ACF}"/>
    <hyperlink ref="T138" r:id="rId855" xr:uid="{C52188C9-1C6A-4BBF-89D1-D002CE7E8F0D}"/>
    <hyperlink ref="T139" r:id="rId856" xr:uid="{93189EE1-9A02-4B74-911A-6B49C785B447}"/>
    <hyperlink ref="T140" r:id="rId857" xr:uid="{74A05C5A-4094-4164-A3B9-3216AB2B3303}"/>
    <hyperlink ref="T142" r:id="rId858" xr:uid="{4EADF376-B6FA-4BFC-9847-58CD4F48D414}"/>
    <hyperlink ref="T143" r:id="rId859" xr:uid="{B173A7A0-1E36-4383-85D2-2A4CE7CB23CA}"/>
    <hyperlink ref="T144" r:id="rId860" xr:uid="{2EA6AAA9-7A83-4A96-A321-8C71B9653D5B}"/>
    <hyperlink ref="T146" r:id="rId861" xr:uid="{C120FC48-CAF7-4BF6-9427-59EEBD109BF1}"/>
    <hyperlink ref="T147" r:id="rId862" xr:uid="{7637449C-B9C5-48EC-86A8-8D9EF531E855}"/>
    <hyperlink ref="T149" r:id="rId863" xr:uid="{738C6068-8D07-447D-8832-02F6B53D5C2A}"/>
    <hyperlink ref="T150" r:id="rId864" xr:uid="{A8A5EF43-96AA-4D17-B915-FE8D45C20578}"/>
    <hyperlink ref="T151" r:id="rId865" xr:uid="{5EB4D14A-18AC-46B5-9B90-93601A94EDD4}"/>
    <hyperlink ref="T152" r:id="rId866" xr:uid="{A384100E-40B0-4942-B58A-6C1E4CC41AFD}"/>
    <hyperlink ref="T153" r:id="rId867" xr:uid="{9A6E647E-5EDE-4769-9EF4-377E4E9FD56C}"/>
    <hyperlink ref="T154" r:id="rId868" xr:uid="{54CA60FB-0854-45C9-A95E-2A41BE58677F}"/>
    <hyperlink ref="T155" r:id="rId869" xr:uid="{E385A3ED-3929-4312-AB35-B007634F99F1}"/>
    <hyperlink ref="T156" r:id="rId870" xr:uid="{4CC0BDEF-C320-4DB7-9051-B8545971F4F1}"/>
    <hyperlink ref="T157" r:id="rId871" xr:uid="{5FDF7CE9-52DE-4FFC-999C-68FA19B7A2BC}"/>
    <hyperlink ref="T159" r:id="rId872" xr:uid="{BD191E7D-62CC-477D-A507-6C5F2539687E}"/>
    <hyperlink ref="T160" r:id="rId873" xr:uid="{8A68BC42-E66D-4113-A21C-57B84DF3CB63}"/>
    <hyperlink ref="T162" r:id="rId874" xr:uid="{221801AB-DB37-4D43-909C-4B3A3ACBD429}"/>
    <hyperlink ref="T163" r:id="rId875" xr:uid="{E5B2A438-0C3E-45B0-8B5F-61C7ADBDE9CB}"/>
    <hyperlink ref="T164" r:id="rId876" xr:uid="{B14E0A0F-4FEC-42A9-8BAC-8E4215385245}"/>
    <hyperlink ref="T165" r:id="rId877" xr:uid="{6CFFAD09-EC1F-495F-878C-3582090F8363}"/>
    <hyperlink ref="T166" r:id="rId878" xr:uid="{41CEBA82-7F7D-4387-9463-2F134499EBEC}"/>
    <hyperlink ref="T167" r:id="rId879" xr:uid="{CED41006-B455-40AC-AD01-F12681F07890}"/>
    <hyperlink ref="T168" r:id="rId880" xr:uid="{5B97DEE2-8436-415D-9883-E60A1BCEA7D9}"/>
    <hyperlink ref="T171" r:id="rId881" xr:uid="{3E1F8E9A-46EE-4B6D-80FE-8E180F466AE8}"/>
    <hyperlink ref="T185" r:id="rId882" xr:uid="{01290C9E-746F-4566-931F-FC103A9D9A23}"/>
    <hyperlink ref="T186" r:id="rId883" xr:uid="{411012D1-BD95-41D8-AD5B-61CE65558A6E}"/>
    <hyperlink ref="T187" r:id="rId884" xr:uid="{A4A908EB-C2E5-47E5-B438-4EFA0EBC59CC}"/>
    <hyperlink ref="T188" r:id="rId885" xr:uid="{555882AD-981B-4B02-B4AC-DC57231FD0F7}"/>
    <hyperlink ref="T189" r:id="rId886" xr:uid="{5481ED78-78E4-4DEC-BE02-9DF162B4B278}"/>
    <hyperlink ref="T190" r:id="rId887" xr:uid="{D5796526-31F8-44AE-A7D2-9A36F2A1ADAE}"/>
    <hyperlink ref="T191" r:id="rId888" xr:uid="{9BC9460F-A4F5-4840-BCC4-C59D6C96E18A}"/>
    <hyperlink ref="T192" r:id="rId889" xr:uid="{561FA664-F7A0-4A0C-92BE-8152E0765088}"/>
    <hyperlink ref="T194" r:id="rId890" xr:uid="{E1D01A77-8635-4038-A784-4947AD989615}"/>
    <hyperlink ref="T195" r:id="rId891" xr:uid="{F91A2C83-51B7-4C4B-AA8B-638F9AAC35A5}"/>
    <hyperlink ref="T196" r:id="rId892" xr:uid="{75172E50-3582-406F-90D6-1F3C19DB0663}"/>
    <hyperlink ref="T193" r:id="rId893" xr:uid="{6ACE622A-C3C9-4EF1-B97D-B48C7ADFAC03}"/>
    <hyperlink ref="T199" r:id="rId894" xr:uid="{2DDB144F-A642-4218-AC09-5660F518D590}"/>
    <hyperlink ref="T200" r:id="rId895" xr:uid="{D3E3D62C-AF39-4383-A703-B7B88F6283D4}"/>
    <hyperlink ref="T202" r:id="rId896" xr:uid="{DCD5F135-DCF2-4B8A-8050-A051795286C4}"/>
    <hyperlink ref="T204" r:id="rId897" xr:uid="{0F6D6331-F37A-49E5-956A-5C62A13B9149}"/>
    <hyperlink ref="T205" r:id="rId898" xr:uid="{11FB80D1-3F43-4A5B-8EF0-8B43A8631871}"/>
    <hyperlink ref="T206" r:id="rId899" xr:uid="{8FD79D92-834A-47FF-B76C-E01111C29785}"/>
    <hyperlink ref="T208" r:id="rId900" xr:uid="{468DA92F-D9C1-49B2-A229-B40273A3D185}"/>
    <hyperlink ref="T207" r:id="rId901" xr:uid="{29432AB3-A790-4F4D-B98D-8911CD289432}"/>
    <hyperlink ref="T218" r:id="rId902" xr:uid="{672BA43B-2CD1-42A3-8D5F-826ECE182760}"/>
    <hyperlink ref="T219" r:id="rId903" xr:uid="{C3C517C0-5A8E-480B-A7EB-E3F5ACDDC165}"/>
    <hyperlink ref="T220" r:id="rId904" xr:uid="{2AC9B035-8F11-44B3-A90F-47FE89C58067}"/>
    <hyperlink ref="T221" r:id="rId905" xr:uid="{274776FD-BB63-4D5B-A11A-28FBA0D6FD8E}"/>
    <hyperlink ref="T222" r:id="rId906" xr:uid="{E536732F-68BA-45DB-A2A6-2ED828790B0B}"/>
    <hyperlink ref="T223" r:id="rId907" xr:uid="{FCD223AC-F7D9-4FFC-B204-6CF0817C2F3A}"/>
    <hyperlink ref="T226" r:id="rId908" xr:uid="{B66AC196-E684-4B4E-8E36-1F5E2DF81BF5}"/>
    <hyperlink ref="T227" r:id="rId909" xr:uid="{BBBD5EB9-35D9-4F51-8ED1-EE5EA5A87FF7}"/>
    <hyperlink ref="T233" r:id="rId910" xr:uid="{A6A6DEC5-BE4E-4128-AAF6-5DE23695FDFA}"/>
    <hyperlink ref="T235" r:id="rId911" xr:uid="{310FAD29-114F-4ADA-BA51-BB1728DE1F95}"/>
    <hyperlink ref="T234" r:id="rId912" xr:uid="{E44B9EFD-2145-49CA-AB88-F70C5CE1F422}"/>
    <hyperlink ref="T236" r:id="rId913" xr:uid="{B88082DA-0B01-4942-A656-AA714EDAE985}"/>
    <hyperlink ref="T237" r:id="rId914" xr:uid="{5541226C-156D-4B43-BA36-B72D962E4226}"/>
    <hyperlink ref="T239" r:id="rId915" location="professors_x000a_(excluding assistant professor)" xr:uid="{95718AD4-D5DA-47EF-8D22-B6F8284E200F}"/>
    <hyperlink ref="T240" r:id="rId916" xr:uid="{1A90B269-0008-4979-9B63-191305D6CE44}"/>
    <hyperlink ref="T251" r:id="rId917" xr:uid="{B8F8DB65-F487-4292-9E45-D44D5E92FE34}"/>
    <hyperlink ref="T252" r:id="rId918" xr:uid="{82371F7D-525A-4954-949A-41BE33F29422}"/>
    <hyperlink ref="T253" r:id="rId919" xr:uid="{6FC04EBD-399E-43D9-B1A8-BE6B22A7DB44}"/>
    <hyperlink ref="T254" r:id="rId920" xr:uid="{EF6A8DC0-216F-49CF-91E9-DBED457DD8A0}"/>
    <hyperlink ref="T255" r:id="rId921" xr:uid="{3917AA17-F238-4C50-88E2-F7D8A50815FE}"/>
    <hyperlink ref="T257" r:id="rId922" xr:uid="{FBBAA6E9-F193-44B8-9CB8-7CE4832F67B7}"/>
    <hyperlink ref="T258" r:id="rId923" xr:uid="{E4E19D2A-A32B-43FF-9EDF-326646165673}"/>
    <hyperlink ref="T260" r:id="rId924" xr:uid="{92FEE91D-A2EA-4FBE-853A-AB1B59D01A2F}"/>
    <hyperlink ref="T262" r:id="rId925" xr:uid="{2060DD0D-6361-43B9-B561-BB3426D392B5}"/>
    <hyperlink ref="T263" r:id="rId926" xr:uid="{33F9E494-0722-403D-93F4-3020D4C38BD4}"/>
    <hyperlink ref="T264" r:id="rId927" xr:uid="{381E19D9-457C-488E-BC55-EC41A7E73888}"/>
    <hyperlink ref="T265" r:id="rId928" xr:uid="{1CB22F00-1BF8-45BF-A45E-20D04999CBCD}"/>
    <hyperlink ref="T261" r:id="rId929" xr:uid="{39407E33-5663-4280-AC58-40E04A8CBCE3}"/>
    <hyperlink ref="T266" r:id="rId930" xr:uid="{5E061000-33E9-4392-8A0B-68B6BA0B775B}"/>
    <hyperlink ref="T269" r:id="rId931" xr:uid="{D4C53F8E-7E5A-456B-8C24-8D9746A7B547}"/>
    <hyperlink ref="T270" r:id="rId932" xr:uid="{4B40E63A-0E95-47AB-B8A3-0FA3038515C5}"/>
    <hyperlink ref="T271" r:id="rId933" xr:uid="{688D0027-F850-4593-B3A6-E89F2637A0E8}"/>
    <hyperlink ref="T277" r:id="rId934" xr:uid="{96891B79-53FD-46DA-951E-7BC11D024C2F}"/>
    <hyperlink ref="T276" r:id="rId935" xr:uid="{A348B837-6172-4ECB-A99F-39FCEFC3933D}"/>
    <hyperlink ref="T278" r:id="rId936" xr:uid="{DDFF3E5A-703E-4D31-B327-7F6566801EED}"/>
    <hyperlink ref="T282" r:id="rId937" xr:uid="{8D00D3F2-76C2-4F93-B594-F84BA4285A07}"/>
    <hyperlink ref="T283" r:id="rId938" xr:uid="{148DD358-876C-494E-A70F-6F3E2856B4E8}"/>
    <hyperlink ref="T286" r:id="rId939" xr:uid="{6B1BF9BB-3504-4413-B85C-10115132035A}"/>
    <hyperlink ref="T287" r:id="rId940" xr:uid="{C2AA3737-1506-4DF9-AFF8-8314E1825C9D}"/>
    <hyperlink ref="T289" r:id="rId941" xr:uid="{88B6513A-49E6-4292-B37B-351ED4FE1C33}"/>
    <hyperlink ref="T290" r:id="rId942" xr:uid="{F0B86D1A-9C9A-44FA-A07B-BAB0B9828A44}"/>
    <hyperlink ref="T291" r:id="rId943" xr:uid="{AEF43020-817D-40D7-A3EE-DAA2B4E98248}"/>
    <hyperlink ref="T293" r:id="rId944" xr:uid="{7A40D440-C846-4F0C-9CA7-8A0E49655E14}"/>
    <hyperlink ref="T292" r:id="rId945" xr:uid="{148F8C7E-9238-4B62-9979-5A827C85EA06}"/>
    <hyperlink ref="T294" r:id="rId946" xr:uid="{53B8AC56-6EBC-4EFA-A298-426EDA468EC7}"/>
    <hyperlink ref="T295" r:id="rId947" xr:uid="{2B332DF2-9A27-4B4B-8E30-FA33ED4972D3}"/>
    <hyperlink ref="T296" r:id="rId948" xr:uid="{A0C5D5EF-353A-4F4D-8D55-91A9041445F8}"/>
    <hyperlink ref="T297" r:id="rId949" xr:uid="{CCF57794-4D5D-40E3-AE03-8A63AA0A0A65}"/>
    <hyperlink ref="T298" r:id="rId950" xr:uid="{615D7819-675F-4753-8FD2-F2214396D276}"/>
    <hyperlink ref="T299" r:id="rId951" xr:uid="{3714FF24-F67D-4D95-8360-2934FE3AE878}"/>
    <hyperlink ref="T301" r:id="rId952" xr:uid="{CEFB7F21-74B1-4B87-A851-37DC8BCD6C30}"/>
    <hyperlink ref="T303" r:id="rId953" xr:uid="{2B3065C0-6378-49F3-8BAE-CB9904B05338}"/>
    <hyperlink ref="T304" r:id="rId954" xr:uid="{90029DDA-06D6-4D23-929A-11C0788E3105}"/>
    <hyperlink ref="T306" r:id="rId955" xr:uid="{1819C047-8324-4808-B2EB-E91F34BDAE30}"/>
    <hyperlink ref="T302" r:id="rId956" xr:uid="{268FC043-5F8C-4EA2-A0ED-E13A436FB2A3}"/>
    <hyperlink ref="T307" r:id="rId957" xr:uid="{19604916-2490-408C-9613-A97DA8AC497B}"/>
    <hyperlink ref="T308" r:id="rId958" xr:uid="{BF8119F8-DE6B-433C-9220-18EC79420628}"/>
    <hyperlink ref="T317" r:id="rId959" xr:uid="{8A7FE9E7-9E4B-4CB0-A9F1-86FDF2C5A638}"/>
    <hyperlink ref="T318" r:id="rId960" xr:uid="{B1BA28EA-5322-4F9D-9684-F6CE193BA5A0}"/>
    <hyperlink ref="T320" r:id="rId961" xr:uid="{9FC54DC3-BC33-4BFB-AFA4-1F8FC5819E4E}"/>
    <hyperlink ref="T321" r:id="rId962" xr:uid="{5537EC85-7C89-4EE7-AE65-33A33B0FC891}"/>
    <hyperlink ref="T319" r:id="rId963" xr:uid="{A07EE9FD-9161-4CC4-A9CA-806B64553438}"/>
    <hyperlink ref="T326" r:id="rId964" xr:uid="{4DFB9541-1B26-430C-833B-AC8EA3E6869D}"/>
    <hyperlink ref="T327" r:id="rId965" xr:uid="{0C1827CA-6EA3-484F-94E8-2A11C69970EF}"/>
    <hyperlink ref="T328" r:id="rId966" xr:uid="{EE938704-80BC-44A0-80AA-44CEBD080D5C}"/>
    <hyperlink ref="T329" r:id="rId967" xr:uid="{A38DDB53-8D90-472A-9FC9-62235EAB1A83}"/>
    <hyperlink ref="T330" r:id="rId968" xr:uid="{D3B077B8-A98E-486F-8557-217415A21D8B}"/>
    <hyperlink ref="T331" r:id="rId969" xr:uid="{424391E8-09FF-4229-BB3E-F20DB70653D9}"/>
    <hyperlink ref="T332" r:id="rId970" xr:uid="{A3A36769-C69C-4ED4-8DD4-EDB04AF61956}"/>
    <hyperlink ref="T333" r:id="rId971" xr:uid="{6C21160C-F3DE-4394-A15A-F2A0991DC27B}"/>
    <hyperlink ref="T335" r:id="rId972" xr:uid="{0BC09E44-98F0-4FC8-BF2A-1E7EC68E6FDC}"/>
    <hyperlink ref="T336" r:id="rId973" xr:uid="{FC8DDC84-B1D7-4D26-B901-E3C721C37EEE}"/>
    <hyperlink ref="T334" r:id="rId974" xr:uid="{7BDE1A4B-888B-4EAE-B6CA-E3EDE815FE61}"/>
    <hyperlink ref="T338" r:id="rId975" xr:uid="{C50C2D1B-4D25-44C6-A6B7-B5ECBED325F9}"/>
    <hyperlink ref="T339" r:id="rId976" xr:uid="{8EFBF027-076A-449A-AD7C-6FEF4A82176E}"/>
    <hyperlink ref="T340" r:id="rId977" xr:uid="{5988ACBF-C28D-4E4A-A9FD-995030810E32}"/>
    <hyperlink ref="T341" r:id="rId978" xr:uid="{9EC29D4A-DD7E-4F72-B19F-0A5A35F25841}"/>
    <hyperlink ref="T342" r:id="rId979" xr:uid="{361C75D4-7AF4-4E3A-9336-A4028EF1E599}"/>
    <hyperlink ref="T343" r:id="rId980" xr:uid="{47EBB86B-9751-4D27-A817-43384C2746F7}"/>
    <hyperlink ref="T344" r:id="rId981" xr:uid="{5D82DE8D-5E6F-4AD2-B024-97A35463B41A}"/>
    <hyperlink ref="T345" r:id="rId982" xr:uid="{994F8E83-6054-406C-BD1E-2555B43A7E0A}"/>
    <hyperlink ref="T346" r:id="rId983" xr:uid="{8F467B63-B437-463A-9230-82D520AAC521}"/>
    <hyperlink ref="T348" r:id="rId984" xr:uid="{749B419A-A6C9-431B-A765-0B1412449641}"/>
    <hyperlink ref="T347" r:id="rId985" xr:uid="{5C6CE55D-6311-41B3-BD9F-D775B8BE9E21}"/>
    <hyperlink ref="T352" r:id="rId986" xr:uid="{570B14E6-4AE6-4DD0-BDFC-C4A0F7EEACCC}"/>
    <hyperlink ref="T357" r:id="rId987" xr:uid="{5F2A42E2-B2A3-4C09-981F-04D6470ABE2C}"/>
    <hyperlink ref="T358" r:id="rId988" xr:uid="{E2F64DF3-A018-40A0-AA04-997597C8FF1D}"/>
    <hyperlink ref="T360" r:id="rId989" xr:uid="{99E44B30-30BE-4E8E-9A8D-05F9C341A842}"/>
    <hyperlink ref="T359" r:id="rId990" xr:uid="{8B8BA877-9C69-4EC0-B52E-271941E37C25}"/>
    <hyperlink ref="T361" r:id="rId991" xr:uid="{7E68DC24-9E7C-4724-9B79-DD72C499C44E}"/>
    <hyperlink ref="T365" r:id="rId992" xr:uid="{629A95B0-FF83-4342-A3B7-11C5AF5D876C}"/>
    <hyperlink ref="T367" r:id="rId993" xr:uid="{F3477EEE-703C-496A-9514-333443CD7708}"/>
    <hyperlink ref="T371" r:id="rId994" xr:uid="{9E07AE89-8EB9-48E4-AD19-B8C45D7D13DB}"/>
    <hyperlink ref="T372" r:id="rId995" xr:uid="{20160D67-FE09-4913-B5EE-6BF350C81C4D}"/>
    <hyperlink ref="T374" r:id="rId996" xr:uid="{7D79070E-C21C-49A3-998E-EAF4C7D2B8FC}"/>
    <hyperlink ref="T373" r:id="rId997" xr:uid="{B2AF5B74-0F49-4F90-9601-69314A828039}"/>
    <hyperlink ref="T375" r:id="rId998" xr:uid="{21A7617B-EBCA-450E-9F70-CEC2EDEFF105}"/>
    <hyperlink ref="T376" r:id="rId999" xr:uid="{4B08E9F8-A261-4D4F-B056-1EC8302040C6}"/>
    <hyperlink ref="T377" r:id="rId1000" xr:uid="{18041936-17CC-498A-863D-57F65E2F09EA}"/>
    <hyperlink ref="T379" r:id="rId1001" xr:uid="{2F8D1FC5-E7A8-4105-9B7E-910D05BE4457}"/>
    <hyperlink ref="T378" r:id="rId1002" xr:uid="{599FE0EE-DC5F-4CE3-B736-2F17D1BF25D2}"/>
    <hyperlink ref="T381" r:id="rId1003" xr:uid="{358AF032-3140-42ED-9E0E-EC3049C0EBA0}"/>
    <hyperlink ref="T382" r:id="rId1004" xr:uid="{40B94E55-3F3D-4231-8945-66AD050F9630}"/>
    <hyperlink ref="T383" r:id="rId1005" xr:uid="{EF7F56B1-B9B7-4D73-A15E-363F965837C5}"/>
    <hyperlink ref="T384" r:id="rId1006" xr:uid="{30436521-352D-424C-B414-D303961D00A6}"/>
    <hyperlink ref="T385" r:id="rId1007" xr:uid="{94C64F57-DF60-4A7F-B6D6-2880EE771D02}"/>
    <hyperlink ref="T386" r:id="rId1008" xr:uid="{0BBB0493-20B2-4795-A579-CD84F3566AE8}"/>
    <hyperlink ref="T387" r:id="rId1009" xr:uid="{FFF925D8-03C4-4CD7-9586-F502EBAD7051}"/>
    <hyperlink ref="T388" r:id="rId1010" xr:uid="{C9C732D9-554B-4C69-A603-4FAFD944A5CC}"/>
    <hyperlink ref="T389" r:id="rId1011" xr:uid="{7745F67E-BF8A-4602-B897-8137DB929673}"/>
    <hyperlink ref="T390" r:id="rId1012" xr:uid="{AC811264-CCA5-496C-8F71-73F90CC23AEA}"/>
    <hyperlink ref="T391" r:id="rId1013" xr:uid="{D67C6A53-DA56-4EEE-BD2C-2654B31E784B}"/>
    <hyperlink ref="T392" r:id="rId1014" xr:uid="{A9A02D1B-1D34-4F2E-92FB-D2AD0545973F}"/>
    <hyperlink ref="T393" r:id="rId1015" xr:uid="{EF87E039-5C6D-46B7-A4E7-7DF9871C0D34}"/>
    <hyperlink ref="T395" r:id="rId1016" xr:uid="{E527C7AF-AA21-4BDE-BDBF-F14E7A76D8D4}"/>
    <hyperlink ref="T397" r:id="rId1017" xr:uid="{079F2922-9E2C-4862-9F69-EC84609CA26D}"/>
    <hyperlink ref="T398" r:id="rId1018" xr:uid="{94A71FD2-9FE9-416A-BA4B-AFCAFA671CA6}"/>
    <hyperlink ref="T394" r:id="rId1019" xr:uid="{0E6C2EA0-A422-4963-88EE-49410F9C8433}"/>
    <hyperlink ref="T396" r:id="rId1020" xr:uid="{4583FD1A-1564-4660-9EA5-D9EC47AF8398}"/>
    <hyperlink ref="T399" r:id="rId1021" xr:uid="{D6C7F82E-22BD-492F-B29A-DF5980CF0A73}"/>
    <hyperlink ref="T400" r:id="rId1022" xr:uid="{3F6B8559-DF3E-41BE-96BC-D4AFC7802BD3}"/>
    <hyperlink ref="T402" r:id="rId1023" xr:uid="{23EF7B98-0AA9-4912-A88C-1631A03105EB}"/>
    <hyperlink ref="T403" r:id="rId1024" xr:uid="{050E1B1B-8BDD-41FB-BB44-0D6C67329BE3}"/>
    <hyperlink ref="T401" r:id="rId1025" xr:uid="{25D914DF-AF34-476B-AAF9-2318A48B152D}"/>
    <hyperlink ref="T404" r:id="rId1026" xr:uid="{5DE375ED-9F83-44A3-B255-53DEF4C7D939}"/>
    <hyperlink ref="T405" r:id="rId1027" xr:uid="{51C7C058-F173-4735-BC68-E99B706821DC}"/>
    <hyperlink ref="T406" r:id="rId1028" xr:uid="{806FFAEA-A072-4C51-95C3-C071E63F82DE}"/>
    <hyperlink ref="T408" r:id="rId1029" xr:uid="{8974470C-664B-49DD-91F8-4B5C58847684}"/>
    <hyperlink ref="T409" r:id="rId1030" xr:uid="{052C925E-76A3-4E12-80AC-E24E47CE3E6C}"/>
    <hyperlink ref="T411" r:id="rId1031" xr:uid="{CE1F932B-BC47-4E15-A14C-ED231315D2A5}"/>
    <hyperlink ref="T407" r:id="rId1032" xr:uid="{090BC36E-5641-4D04-9E9B-D145C9D480B4}"/>
    <hyperlink ref="T410" r:id="rId1033" xr:uid="{5273A636-D347-40C5-BE25-234EA576082D}"/>
    <hyperlink ref="T412" r:id="rId1034" xr:uid="{E183C4DB-7286-48A2-9139-8C5FC58F4012}"/>
    <hyperlink ref="T413" r:id="rId1035" xr:uid="{535AA7B9-FFD7-40F9-B583-59ED91C821C8}"/>
    <hyperlink ref="T414" r:id="rId1036" xr:uid="{B9512359-B7BB-42AB-8806-1B6A900EAD7B}"/>
    <hyperlink ref="T415" r:id="rId1037" xr:uid="{DE7A0818-DB7D-4A18-913F-287C130FDA7D}"/>
    <hyperlink ref="T417" r:id="rId1038" xr:uid="{0A3ED241-03F2-457D-9467-DB3882B746F1}"/>
    <hyperlink ref="T419" r:id="rId1039" xr:uid="{6A6E9710-0B5B-4BD1-9E21-9BBA0534376A}"/>
    <hyperlink ref="T421" r:id="rId1040" xr:uid="{0F625AEF-EC9A-42FA-8935-E35EF500C84C}"/>
    <hyperlink ref="T416" r:id="rId1041" xr:uid="{30ED6323-B214-4C7E-BDE5-71BF9CA4B8E8}"/>
    <hyperlink ref="T418" r:id="rId1042" xr:uid="{C0794ED0-2878-499A-8C6E-C03E500428BD}"/>
    <hyperlink ref="T420" r:id="rId1043" xr:uid="{2B6446E6-FD9D-4B8E-8F96-6F47237CDDE3}"/>
    <hyperlink ref="T422" r:id="rId1044" xr:uid="{32987164-487B-436B-B57B-F2C32AD2EFF8}"/>
    <hyperlink ref="T423" r:id="rId1045" xr:uid="{984D42C9-DB18-4345-B2EF-7E998EBDEDF4}"/>
    <hyperlink ref="T425" r:id="rId1046" xr:uid="{DECAA8AF-F740-47CA-B52D-B760D8D12A8C}"/>
    <hyperlink ref="T426" r:id="rId1047" xr:uid="{E3003414-59AE-4321-BAF4-219F33CE3273}"/>
    <hyperlink ref="T428" r:id="rId1048" xr:uid="{B4D384A9-D89E-41CB-AC9F-DD7F20F87876}"/>
    <hyperlink ref="T424" r:id="rId1049" xr:uid="{439093B7-FF4C-46D5-B3BD-4A4FC3F3D93F}"/>
    <hyperlink ref="T427" r:id="rId1050" xr:uid="{D08B169B-EC43-4C92-82E1-9D6011E5C1B1}"/>
    <hyperlink ref="T429" r:id="rId1051" xr:uid="{050880F9-E02F-432D-A059-620716D6C25E}"/>
    <hyperlink ref="T430" r:id="rId1052" xr:uid="{407AE92E-7A4F-4465-B122-C56F3582C521}"/>
    <hyperlink ref="T432" r:id="rId1053" xr:uid="{2BFD4D91-0F34-4120-B981-4D79FC22D751}"/>
    <hyperlink ref="T433" r:id="rId1054" xr:uid="{AF83785F-8338-4421-8A62-D6E31E4E03E9}"/>
    <hyperlink ref="T434" r:id="rId1055" xr:uid="{85EF20CB-456A-401A-BA6D-FDCFDDF29A00}"/>
    <hyperlink ref="T436" r:id="rId1056" xr:uid="{B14BF964-358D-44F7-881E-F39FB2C492D9}"/>
    <hyperlink ref="T437" r:id="rId1057" xr:uid="{11C39CDF-3FE0-42D5-BDC7-FF3B3DE8A7DD}"/>
    <hyperlink ref="T438" r:id="rId1058" xr:uid="{AF0506BD-2927-4012-86F2-55E2B32085C4}"/>
    <hyperlink ref="T440" r:id="rId1059" xr:uid="{4A883F55-43BC-4C9D-A35F-D1236552595A}"/>
    <hyperlink ref="T435" r:id="rId1060" xr:uid="{F54912D7-7CE2-4706-96B4-89803AF1C11D}"/>
    <hyperlink ref="T439" r:id="rId1061" xr:uid="{A39812A3-9BEE-4566-ADC6-250A332DAF33}"/>
    <hyperlink ref="T441" r:id="rId1062" xr:uid="{36781FD8-00E9-4612-9B8E-4F4CE4E246BC}"/>
    <hyperlink ref="T442" r:id="rId1063" xr:uid="{685E04C7-B7A2-4CE0-BF43-1D36B3A81E64}"/>
    <hyperlink ref="T443" r:id="rId1064" xr:uid="{8E714E74-6A6C-4ED3-AB12-89BB88B294CB}"/>
    <hyperlink ref="T454" r:id="rId1065" xr:uid="{6643F17E-9B02-4581-9E74-EC4122A7C464}"/>
    <hyperlink ref="T452" r:id="rId1066" xr:uid="{1486C48E-FC21-4F23-8096-37A32110CC9A}"/>
    <hyperlink ref="T453" r:id="rId1067" xr:uid="{3920B366-8086-43D9-B642-81D83FBC9249}"/>
    <hyperlink ref="T450" r:id="rId1068" xr:uid="{A6599ED9-F647-48BB-A935-BBEEA87440F8}"/>
    <hyperlink ref="T460" r:id="rId1069" xr:uid="{457A6CBF-7167-4B16-8EF8-538FF180D217}"/>
    <hyperlink ref="T461" r:id="rId1070" xr:uid="{200C4725-30EE-4950-ADCD-F7A4DBB8FCE5}"/>
    <hyperlink ref="T462" r:id="rId1071" xr:uid="{B157DE60-03CD-44D9-B8BD-B832C9E07605}"/>
    <hyperlink ref="T463" r:id="rId1072" xr:uid="{14FED06B-7C21-47C1-9AD5-99C99E511550}"/>
    <hyperlink ref="T464" r:id="rId1073" xr:uid="{19CB911B-0A70-4786-BEC1-1F4B9F91E8A8}"/>
    <hyperlink ref="T465" r:id="rId1074" xr:uid="{FBBE4035-6616-4F23-AA19-88ED7FC0146F}"/>
    <hyperlink ref="T467" r:id="rId1075" xr:uid="{7EDF18A4-4A1A-40B5-9DA9-2E0413F1A87F}"/>
    <hyperlink ref="T469" r:id="rId1076" xr:uid="{1F752D2C-FB04-4F21-9F64-3FD1297F8382}"/>
    <hyperlink ref="T471" r:id="rId1077" xr:uid="{C7C7419D-7C82-4CA7-81B8-5B73295453B8}"/>
    <hyperlink ref="T466" r:id="rId1078" xr:uid="{8207E8C8-918A-4618-8994-5A1A843935E8}"/>
    <hyperlink ref="T468" r:id="rId1079" xr:uid="{E474DD91-7ACF-4CB0-A875-035322BC5976}"/>
    <hyperlink ref="T470" r:id="rId1080" xr:uid="{09EAD414-BE93-43F7-9C0D-9200F77BFCD5}"/>
    <hyperlink ref="T472" r:id="rId1081" xr:uid="{7404D235-10D5-40EF-94A8-AB91BBE3783A}"/>
    <hyperlink ref="T473" r:id="rId1082" xr:uid="{512AC44C-1EEB-47B1-ABDD-83F986370150}"/>
    <hyperlink ref="T474" r:id="rId1083" location="c111" xr:uid="{7915F2B2-A937-41C1-80B4-A68B58773657}"/>
    <hyperlink ref="T476" r:id="rId1084" location="c121" xr:uid="{FFC8E0C3-12F8-4E32-BB1F-C4DE853F588D}"/>
    <hyperlink ref="T477" r:id="rId1085" location="c122" xr:uid="{7A4C6570-1A5D-4F13-BF33-156B4989C5ED}"/>
    <hyperlink ref="T478" r:id="rId1086" location="c123" xr:uid="{B83ABB63-23A4-4B1D-9736-00EE65B43CDF}"/>
    <hyperlink ref="T475" r:id="rId1087" location="c115" xr:uid="{CA1B64CD-46D9-4D39-A925-4B2C5FBE517D}"/>
    <hyperlink ref="T479" r:id="rId1088" location="c124" xr:uid="{9B0675CE-7403-4CBC-8299-60FA8CBED9CE}"/>
    <hyperlink ref="T480" r:id="rId1089" location="c131" xr:uid="{23384046-4771-48CA-82BB-A6B0235EB457}"/>
    <hyperlink ref="T481" r:id="rId1090" location="c132" xr:uid="{D0B33999-A510-4A3C-A7CD-511F363C2BA3}"/>
    <hyperlink ref="T482" r:id="rId1091" location="c133" xr:uid="{31F063BB-63F5-4FCF-86EC-CA2C9DBC0EE4}"/>
    <hyperlink ref="T484" r:id="rId1092" location="c135" xr:uid="{E1DCE858-0FE1-48C0-8D65-69220E66DBBF}"/>
    <hyperlink ref="T483" r:id="rId1093" location="c134" xr:uid="{CAAAA064-FCBF-469F-A7D2-0745BA4B5E3A}"/>
    <hyperlink ref="T485" r:id="rId1094" location="c136" xr:uid="{11165E5D-6FE8-4B47-B6E2-5713101E8930}"/>
    <hyperlink ref="T492" r:id="rId1095" xr:uid="{E913EADB-1190-43C1-898F-1D183B3938C8}"/>
    <hyperlink ref="T494" r:id="rId1096" xr:uid="{6DCFFFF1-BE52-43BC-B992-343A6CCFC633}"/>
    <hyperlink ref="T496" r:id="rId1097" xr:uid="{B32DE4C8-967D-4648-BB2A-26DBC7CA0AE1}"/>
    <hyperlink ref="T498" r:id="rId1098" xr:uid="{7D05AC1C-3A8C-4311-A855-90CB0A6ACF75}"/>
    <hyperlink ref="T497" r:id="rId1099" xr:uid="{9CAE53C1-7F69-4707-94DE-1C4BF696FB69}"/>
    <hyperlink ref="T495" r:id="rId1100" xr:uid="{C144A3C7-1142-4349-83C3-A85D6B8AC108}"/>
    <hyperlink ref="T499" r:id="rId1101" xr:uid="{5B49B750-35EE-4876-946E-6FF1CE0FBAF5}"/>
    <hyperlink ref="T493" r:id="rId1102" xr:uid="{4E6E9CFC-B869-4D14-9C02-08F1B750ADE8}"/>
    <hyperlink ref="T501" r:id="rId1103" xr:uid="{9A3A3BFA-5999-46D7-A957-B61E0886A660}"/>
    <hyperlink ref="T502" r:id="rId1104" xr:uid="{A652DC77-7D50-4EBD-8830-87A366BF30DC}"/>
    <hyperlink ref="T500" r:id="rId1105" xr:uid="{9586351B-4EF0-4847-9E86-FE7C898056D8}"/>
    <hyperlink ref="T505" r:id="rId1106" xr:uid="{C1C25910-CB3D-4167-99AC-AB3A3F27D5C4}"/>
    <hyperlink ref="T506" r:id="rId1107" xr:uid="{C3A1D26B-1D12-4376-AFB4-E625265AA95A}"/>
    <hyperlink ref="T507" r:id="rId1108" xr:uid="{A645EBE1-8A94-4EE8-803E-5169F26C790D}"/>
    <hyperlink ref="T510" r:id="rId1109" xr:uid="{0D661327-F2AE-4570-ACB3-F8DCC507335D}"/>
    <hyperlink ref="T518" r:id="rId1110" xr:uid="{F0C3349C-C9BE-4B30-99EF-722EC2CC4137}"/>
    <hyperlink ref="T522" r:id="rId1111" xr:uid="{B32B372A-9DDA-4B68-9790-ADE173E5A583}"/>
    <hyperlink ref="T523" r:id="rId1112" xr:uid="{E4C1B3AF-32E1-4DD5-92CA-B6C7BA32E864}"/>
    <hyperlink ref="T529" r:id="rId1113" display="https://www.yokohama-cu.ac.jp/researcher/researcher_search.html?course%5B%5D=%E3%83%87%E3%83%BC%E3%82%BF%E3%82%B5%E3%82%A4%E3%82%A8%E3%83%B3%E3%82%B9%E7%A0%94%E7%A9%B6%E7%A7%91%20%E3%83%87%E3%83%BC%E3%82%BF%E3%82%B5%E3%82%A4%E3%82%A8%E3%83%B3%E3%82%B9%E5%B0%82%E6%94%BB" xr:uid="{7ECDFBA5-DDCE-4337-94AE-BBA0F697FB76}"/>
    <hyperlink ref="T528" r:id="rId1114" xr:uid="{4AA6EEC1-6430-4DCE-9DDD-2841A7980885}"/>
    <hyperlink ref="T541" r:id="rId1115" xr:uid="{36404CBE-AB9E-4B12-BFC2-F0B645F41C26}"/>
    <hyperlink ref="T542" r:id="rId1116" xr:uid="{AE6FD22F-AAA1-43AB-B13B-64C5168B6AD2}"/>
    <hyperlink ref="T543" r:id="rId1117" xr:uid="{09DB3EA4-9496-4F78-84AA-222597ACB697}"/>
    <hyperlink ref="T545" r:id="rId1118" xr:uid="{494C9829-6579-4BC6-A144-2BF9FC40330A}"/>
    <hyperlink ref="T546" r:id="rId1119" xr:uid="{80CEB705-9716-4EA1-B76B-DC0CD1A1D4D5}"/>
    <hyperlink ref="T548" r:id="rId1120" xr:uid="{9577AA24-73F6-4337-B1B4-6276B4FD1749}"/>
    <hyperlink ref="T549" r:id="rId1121" xr:uid="{8577EE15-DD7E-4677-A082-9E912924C95B}"/>
    <hyperlink ref="T544" r:id="rId1122" xr:uid="{BC9F1C56-27DC-46BC-B38E-5187914DC386}"/>
    <hyperlink ref="T547" r:id="rId1123" xr:uid="{19BD2A44-9877-4694-8006-B1AB527AE146}"/>
    <hyperlink ref="T552" r:id="rId1124" xr:uid="{182D47B1-2917-4929-8184-4071683843D0}"/>
    <hyperlink ref="T555" r:id="rId1125" xr:uid="{72DAF66E-3E3E-4062-A550-3E6852122958}"/>
    <hyperlink ref="T556" r:id="rId1126" location="anc_4" xr:uid="{E57182CE-19AE-4928-BA37-3441389F6BA8}"/>
    <hyperlink ref="T557" r:id="rId1127" xr:uid="{98089903-120F-406A-A795-F91BD9B7CA83}"/>
    <hyperlink ref="T558" r:id="rId1128" xr:uid="{63D03CF7-C932-4C72-9DEF-019AF5F1EA25}"/>
    <hyperlink ref="BE6" r:id="rId1129" xr:uid="{BCB4AA1E-B139-4B1C-BB01-9B769CD949C0}"/>
    <hyperlink ref="BE7" r:id="rId1130" xr:uid="{42E35513-56BB-4035-8C60-525E9E3F8BB1}"/>
    <hyperlink ref="BE8" r:id="rId1131" xr:uid="{D3CD28A3-E510-430A-96FF-2393544DB874}"/>
    <hyperlink ref="BE9" r:id="rId1132" xr:uid="{B7A6165E-C514-4327-B902-A6DEE50801D4}"/>
    <hyperlink ref="BE11" r:id="rId1133" xr:uid="{AEBB4676-52B9-4D69-AFC4-770C471A6FC3}"/>
    <hyperlink ref="BE13" r:id="rId1134" xr:uid="{A4301FCD-8446-46A3-A7F4-ECA6F1480A29}"/>
    <hyperlink ref="BE10" r:id="rId1135" xr:uid="{041F096E-BF4F-4B32-A3FC-A7B39A4163CE}"/>
    <hyperlink ref="BE12" r:id="rId1136" xr:uid="{C90209C0-3A51-4D2F-AB6A-2243EE05F01E}"/>
    <hyperlink ref="BE14" r:id="rId1137" xr:uid="{796471AD-0F8F-4CD2-BB49-04984AE2D86F}"/>
    <hyperlink ref="BE40" r:id="rId1138" xr:uid="{8FDD4415-2238-4F60-A678-BFD4736476DC}"/>
    <hyperlink ref="BE41" r:id="rId1139" xr:uid="{4D2C521B-BDB5-4DF6-B85A-DD00F2E1686D}"/>
    <hyperlink ref="BE42" r:id="rId1140" xr:uid="{D2497DF0-361A-4E6A-8530-390289CEF15C}"/>
    <hyperlink ref="BE44" r:id="rId1141" xr:uid="{25E43641-CADA-48CE-80FA-52B1F03CF682}"/>
    <hyperlink ref="BE45" r:id="rId1142" xr:uid="{AFFA398D-34B8-4238-97D5-29AD2D594BD9}"/>
    <hyperlink ref="BE46" r:id="rId1143" xr:uid="{8E429087-505B-4D18-AFFD-F745536EFBA2}"/>
    <hyperlink ref="BE47" r:id="rId1144" xr:uid="{8DE98141-90DD-4C54-B74E-665D2BD64610}"/>
    <hyperlink ref="BE43" r:id="rId1145" xr:uid="{613F0CFA-40FA-46B6-B1A3-F8CD4A2DC586}"/>
    <hyperlink ref="BE48" r:id="rId1146" xr:uid="{62BB07D5-5564-4056-9F4C-BBF838D99179}"/>
    <hyperlink ref="BE51" r:id="rId1147" xr:uid="{CB857FD6-B1A9-474A-9C34-BA2116D9FB9E}"/>
    <hyperlink ref="BE67" r:id="rId1148" xr:uid="{881BDA3B-77B9-469E-946B-4D10BE5830BE}"/>
    <hyperlink ref="BE52" r:id="rId1149" xr:uid="{0CA11839-7EDA-48AA-83AE-410D42CCE232}"/>
    <hyperlink ref="BE66" r:id="rId1150" xr:uid="{32401904-E396-4F18-84CC-68454BA2325B}"/>
    <hyperlink ref="BE59" r:id="rId1151" xr:uid="{A0375064-F26F-48BE-9390-2E66B9A7C492}"/>
    <hyperlink ref="BE60" r:id="rId1152" xr:uid="{A8DC344C-C645-4F69-981F-AE7C97E6DE40}"/>
    <hyperlink ref="BE61" r:id="rId1153" xr:uid="{1F71AA0D-F4F8-4E86-8CDA-FA0FF4BBF2D1}"/>
    <hyperlink ref="BE62" r:id="rId1154" xr:uid="{8F8D0A5C-FF0F-4EEF-8780-C82566B537B7}"/>
    <hyperlink ref="BE63" r:id="rId1155" xr:uid="{DE57FD61-97D6-475B-90DE-96453CC3DBA4}"/>
    <hyperlink ref="BE64" r:id="rId1156" xr:uid="{4865A555-2B18-4B43-9B99-721B995C7BB9}"/>
    <hyperlink ref="BE65" r:id="rId1157" xr:uid="{CC1A40D3-2C4F-4BD7-B8FD-CD561866D436}"/>
    <hyperlink ref="BE53" r:id="rId1158" xr:uid="{0DE12DAD-3CCB-43AF-8ADB-7B8200061C64}"/>
    <hyperlink ref="BE54" r:id="rId1159" xr:uid="{E79705B6-7133-4DC8-9291-AB988734C49C}"/>
    <hyperlink ref="BE55" r:id="rId1160" xr:uid="{0753B64C-0988-43A5-88C8-2E457231C76E}"/>
    <hyperlink ref="BE56" r:id="rId1161" xr:uid="{EECA0403-7387-4A94-82F2-CBA65F68F6C7}"/>
    <hyperlink ref="BE57" r:id="rId1162" xr:uid="{053DB774-1568-4911-856F-05B68509BCEA}"/>
    <hyperlink ref="BE58" r:id="rId1163" xr:uid="{3624945E-4011-4A75-8EA9-D2690F081214}"/>
    <hyperlink ref="BE68" r:id="rId1164" xr:uid="{D0840CF4-CB0C-4B68-9B77-4BA6FEBB53AD}"/>
    <hyperlink ref="BE49" r:id="rId1165" xr:uid="{41D15307-2D4F-4707-8C1D-1AD6CBDA007A}"/>
    <hyperlink ref="BE73" r:id="rId1166" xr:uid="{3A2CBCA3-6337-4E36-9140-476A45FA534F}"/>
    <hyperlink ref="BE75" r:id="rId1167" xr:uid="{2E6C6723-841F-413F-B4DD-4478C7AB5DE3}"/>
    <hyperlink ref="BE77" r:id="rId1168" xr:uid="{35FF9D42-1739-4C3F-879D-98C8C1083154}"/>
    <hyperlink ref="BE79" r:id="rId1169" xr:uid="{3A21CC79-B673-420E-B388-DDB53A4AE53C}"/>
    <hyperlink ref="BE81" r:id="rId1170" xr:uid="{101452D0-8960-410B-A11F-A0EAB3782021}"/>
    <hyperlink ref="BE82" r:id="rId1171" xr:uid="{767371E7-41AF-49CF-9257-70E86DDCA056}"/>
    <hyperlink ref="BE83" r:id="rId1172" xr:uid="{073EF55A-D0DC-4911-BF65-7D916FBBD1EB}"/>
    <hyperlink ref="BE84" r:id="rId1173" xr:uid="{F2E17D8E-09EA-47A1-B01F-ACFF71693A5F}"/>
    <hyperlink ref="BE85" r:id="rId1174" xr:uid="{58FFDB64-01C2-4E6B-ACE9-D69EFA340455}"/>
    <hyperlink ref="BE86" r:id="rId1175" xr:uid="{A4003C39-6030-4236-861D-ED073ED19C00}"/>
    <hyperlink ref="BE87" r:id="rId1176" xr:uid="{F8563038-94F5-4E80-BB65-8094B16A7956}"/>
    <hyperlink ref="BE88" r:id="rId1177" xr:uid="{6F40E84F-2A04-4178-A99B-AC33B8F69CFE}"/>
    <hyperlink ref="BE89" r:id="rId1178" xr:uid="{8DCF4DA7-E86E-4D17-8E23-FAAA333EFEF3}"/>
    <hyperlink ref="BE90" r:id="rId1179" xr:uid="{89995AA6-0B49-4C01-B74C-8C67FC6ADE59}"/>
    <hyperlink ref="BE91" r:id="rId1180" xr:uid="{011B81C2-4A55-4295-AA33-1A5821785AA6}"/>
    <hyperlink ref="BE107" r:id="rId1181" xr:uid="{F43EC94C-A23F-4C3B-91F8-CE1EBA148E5C}"/>
    <hyperlink ref="BE108" r:id="rId1182" xr:uid="{F3D7C83C-DB05-4DF2-89BC-C1957700C664}"/>
    <hyperlink ref="BE109" r:id="rId1183" xr:uid="{2804A253-8873-48D3-AA1F-71415F84F602}"/>
    <hyperlink ref="BE111" r:id="rId1184" xr:uid="{4FED0698-3DDB-4E2D-82ED-32AAE309DC96}"/>
    <hyperlink ref="BE112" r:id="rId1185" xr:uid="{E201746E-7F67-4552-99BA-B08B05BE3FBB}"/>
    <hyperlink ref="BE114" r:id="rId1186" xr:uid="{6C7CFCEC-450A-44AD-91DA-9787B0AA067E}"/>
    <hyperlink ref="BE115" r:id="rId1187" xr:uid="{F69CFDA5-6199-4511-870A-40E237A3B0C9}"/>
    <hyperlink ref="BE116" r:id="rId1188" xr:uid="{A464E1CC-5989-4C13-A6A5-2B78413BE421}"/>
    <hyperlink ref="BE117" r:id="rId1189" xr:uid="{6D373CD2-F9B5-4DDB-9CC1-E15A49531223}"/>
    <hyperlink ref="BE118" r:id="rId1190" xr:uid="{B8E357F5-EAC6-4B67-8347-9DF52ABC8CF9}"/>
    <hyperlink ref="BE119" r:id="rId1191" xr:uid="{C049B93F-0BDA-41BE-AB1D-C8FEC4988192}"/>
    <hyperlink ref="BE122" r:id="rId1192" xr:uid="{FE568E3C-151B-4595-94A3-552C2F735FAF}"/>
    <hyperlink ref="BE123" r:id="rId1193" xr:uid="{5C720FA2-A704-4CA1-9120-9E769FDD9554}"/>
    <hyperlink ref="BE128" r:id="rId1194" xr:uid="{799005D1-2CFB-4D1D-AE15-B12EB3782AE8}"/>
    <hyperlink ref="BE130" r:id="rId1195" xr:uid="{B27514DB-CA90-4D71-943E-DD1EAB02E9A3}"/>
    <hyperlink ref="BE132" r:id="rId1196" xr:uid="{45F35993-47B1-48D8-B45D-6FF854212DA6}"/>
    <hyperlink ref="BE129" r:id="rId1197" xr:uid="{15DF56A7-728E-43FC-A7F5-73AC7FCB18A9}"/>
    <hyperlink ref="BE133" r:id="rId1198" xr:uid="{AC320F10-E579-4B42-B2D0-F2884191BA44}"/>
    <hyperlink ref="BE135" r:id="rId1199" xr:uid="{C94AD410-63C4-4B4E-B8A7-F4EAF13F819A}"/>
    <hyperlink ref="BE131" r:id="rId1200" xr:uid="{BE4292FC-835B-404D-8895-0ABFA55FCCFE}"/>
    <hyperlink ref="BE137" r:id="rId1201" xr:uid="{F142AB45-D122-4DA1-8793-A583FEC91481}"/>
    <hyperlink ref="BE138" r:id="rId1202" xr:uid="{CFF345C7-C1A7-4ABC-B558-558B00E5BB37}"/>
    <hyperlink ref="BE136" r:id="rId1203" xr:uid="{6E7163E9-C926-46AC-8511-BF1B0F30E2FB}"/>
    <hyperlink ref="BE139" r:id="rId1204" xr:uid="{80043AB9-7F5A-4014-84E3-045D15B84AB9}"/>
    <hyperlink ref="BE140" r:id="rId1205" xr:uid="{E325463E-2B4E-4BF0-8C0E-745DBD8AAB30}"/>
    <hyperlink ref="BE142" r:id="rId1206" xr:uid="{F5CE0D00-F78C-4FC4-81DF-638E85EFB3E7}"/>
    <hyperlink ref="BE143" r:id="rId1207" xr:uid="{328BBB37-6448-4B56-8DA2-A001E7FFF3D2}"/>
    <hyperlink ref="BE141" r:id="rId1208" xr:uid="{50B6DCA2-DA4E-4355-AA26-A8EBBC83F2E4}"/>
    <hyperlink ref="BE144" r:id="rId1209" xr:uid="{48868BC2-3D9C-4A1A-BB8D-E32EF2B4EA02}"/>
    <hyperlink ref="BE145" r:id="rId1210" xr:uid="{17545298-9717-4D1D-B79D-D477F9E5BF35}"/>
    <hyperlink ref="BE146" r:id="rId1211" xr:uid="{23C2B850-F742-41E6-999D-C33E1B69085F}"/>
    <hyperlink ref="BE147" r:id="rId1212" xr:uid="{AB48FC61-2304-4D4D-8516-D0BF5EB69D10}"/>
    <hyperlink ref="BE149" r:id="rId1213" xr:uid="{AE5938AA-939F-44F1-BEF0-A45A355DCF59}"/>
    <hyperlink ref="BE150" r:id="rId1214" xr:uid="{CBBC34E8-64E4-448E-858F-1430D454DD3E}"/>
    <hyperlink ref="BE151" r:id="rId1215" xr:uid="{EBF264AD-5057-4280-800C-51A133CCCFB1}"/>
    <hyperlink ref="BE152" r:id="rId1216" xr:uid="{93DE597D-9D24-4C1A-9D97-5C0DF3E32B6F}"/>
    <hyperlink ref="BE153" r:id="rId1217" xr:uid="{4E867094-ECDD-415A-B183-8217464BA49A}"/>
    <hyperlink ref="BE154" r:id="rId1218" xr:uid="{4989F16B-C54C-4660-8C2A-76A00AC16A81}"/>
    <hyperlink ref="BE155" r:id="rId1219" xr:uid="{C0A89BB7-45F5-4720-A646-7FA0F503C1D0}"/>
    <hyperlink ref="BE157" r:id="rId1220" xr:uid="{AB5F987C-488D-4684-AA95-BFFB31114710}"/>
    <hyperlink ref="BE158" r:id="rId1221" xr:uid="{5C624F43-D18D-4346-B98D-0C57C4D69AB7}"/>
    <hyperlink ref="BE159" r:id="rId1222" xr:uid="{110A4210-43DB-4EFB-9484-828290275918}"/>
    <hyperlink ref="BE160" r:id="rId1223" xr:uid="{C39B60AD-5AE7-4EB7-95B4-D041C445CF85}"/>
    <hyperlink ref="BE163" r:id="rId1224" xr:uid="{E757E365-279F-4BF1-834B-4FB22A0C2BA0}"/>
    <hyperlink ref="BE164" r:id="rId1225" xr:uid="{60609B21-983E-4DE0-B6C8-D540785D4F09}"/>
    <hyperlink ref="BE167" r:id="rId1226" xr:uid="{7D868290-2FDE-4609-840A-1227277E93E0}"/>
    <hyperlink ref="BE168" r:id="rId1227" xr:uid="{F93E0A3A-E3D5-457A-ACEF-92F28620423B}"/>
    <hyperlink ref="BE172" r:id="rId1228" xr:uid="{536234C1-AEB9-46A6-BF1B-100A8EB40372}"/>
    <hyperlink ref="BE173" r:id="rId1229" xr:uid="{95DBF236-E22C-4498-9F0E-5DCC96AEEE70}"/>
    <hyperlink ref="BE174" r:id="rId1230" xr:uid="{E74B6F7E-401F-45B4-9138-38C28C4810FD}"/>
    <hyperlink ref="BE175" r:id="rId1231" xr:uid="{AC45CF24-9347-4A39-B061-4F9DE4F4AD77}"/>
    <hyperlink ref="BE176" r:id="rId1232" xr:uid="{BBFCA178-EC60-43AB-9B6C-CF91B768ECB8}"/>
    <hyperlink ref="BE178" r:id="rId1233" xr:uid="{9E6B342E-50D9-49E9-8306-574608EC8D8E}"/>
    <hyperlink ref="BE177" r:id="rId1234" xr:uid="{F156F341-89A3-45C3-ABBB-942025A049D2}"/>
    <hyperlink ref="BE179" r:id="rId1235" xr:uid="{B6623596-1FA4-4FE0-989B-5DC827770CDC}"/>
    <hyperlink ref="BE181" r:id="rId1236" xr:uid="{67FC153A-526F-4585-960A-131986B7871D}"/>
    <hyperlink ref="BE183" r:id="rId1237" xr:uid="{EEA3EBB4-1114-465B-8464-7F6BE8BECF0D}"/>
    <hyperlink ref="BE184" r:id="rId1238" xr:uid="{02201C6F-75EC-4F41-9C44-78542A7462EE}"/>
    <hyperlink ref="BE186" r:id="rId1239" xr:uid="{9825BD07-F3E5-49C4-842D-36BC0B54B7B1}"/>
    <hyperlink ref="BE180" r:id="rId1240" xr:uid="{D0111CE6-3E96-4596-9477-AF41F51B592A}"/>
    <hyperlink ref="BE182" r:id="rId1241" xr:uid="{FD17B7A5-B926-4BC6-AECF-7AF4F73A4DCE}"/>
    <hyperlink ref="BE185" r:id="rId1242" xr:uid="{B18331EA-A60C-46B8-B00E-905305FF87B7}"/>
    <hyperlink ref="BE187" r:id="rId1243" xr:uid="{D72EFB33-C9D7-4D94-8D32-5119305FCF90}"/>
    <hyperlink ref="BE189" r:id="rId1244" xr:uid="{FE7FF11B-7565-4AE1-9E82-2F23EA619C77}"/>
    <hyperlink ref="BE190" r:id="rId1245" xr:uid="{5D0609EC-4BCD-4FFD-A705-22AA6EB2F597}"/>
    <hyperlink ref="BE192" r:id="rId1246" xr:uid="{01F6F41A-59D1-4ED8-B165-FFFDC3EBDDD0}"/>
    <hyperlink ref="BE188" r:id="rId1247" xr:uid="{819C1B25-CB38-4F6E-9232-97EB5818031D}"/>
    <hyperlink ref="BE191" r:id="rId1248" xr:uid="{93860183-BF04-4189-82A0-AC7A3902E14D}"/>
    <hyperlink ref="BE193" r:id="rId1249" xr:uid="{690A6DBE-CCE2-4472-8CED-3B7F6532C5DB}"/>
    <hyperlink ref="BE194" r:id="rId1250" xr:uid="{0A26634E-645D-4A41-B36E-9B663ED9A95E}"/>
    <hyperlink ref="BE195" r:id="rId1251" xr:uid="{FE26C29D-8231-4AB0-A49D-FE882488E5B8}"/>
    <hyperlink ref="BE196" r:id="rId1252" xr:uid="{7BCDE98A-FE7E-4D2C-BCF4-8235F475C2D3}"/>
    <hyperlink ref="BE197" r:id="rId1253" xr:uid="{EB922CB5-9A47-479B-BE61-C84442C6C857}"/>
    <hyperlink ref="BE198" r:id="rId1254" xr:uid="{B80AC26B-8E5C-42D5-966A-E347D5AB1DF2}"/>
    <hyperlink ref="BE199" r:id="rId1255" xr:uid="{6E13752F-B66F-485D-9378-38152F2558C5}"/>
    <hyperlink ref="BE204" r:id="rId1256" xr:uid="{15592DEA-702E-4932-8D26-C9FB5539059C}"/>
    <hyperlink ref="BE205" r:id="rId1257" xr:uid="{F5378CD2-DAD8-4741-A500-4D9482A6AB6B}"/>
    <hyperlink ref="BE206" r:id="rId1258" xr:uid="{55639BE3-0291-464E-BBFE-16E681D73D0E}"/>
    <hyperlink ref="BE208" r:id="rId1259" xr:uid="{CDE51456-A56E-4D63-ACE5-1673008E03B0}"/>
    <hyperlink ref="BE210" r:id="rId1260" xr:uid="{4EE06FD8-F947-43F0-AFE1-F43CAC9CFC9D}"/>
    <hyperlink ref="BE207" r:id="rId1261" xr:uid="{C264F115-620B-421B-A476-919083E1C872}"/>
    <hyperlink ref="BE209" r:id="rId1262" xr:uid="{145405E7-CD55-44B1-A125-1B58EDF416F9}"/>
    <hyperlink ref="BE211" r:id="rId1263" xr:uid="{59FF092E-F1C8-43A8-ADE9-81BFD2486BC4}"/>
    <hyperlink ref="BE212" r:id="rId1264" xr:uid="{1F3D5EF4-B89E-43FB-A867-CB25F8E6C1CF}"/>
    <hyperlink ref="BE213" r:id="rId1265" xr:uid="{086BD8E2-B36A-4223-8CE4-F68002CC3729}"/>
    <hyperlink ref="BE215" r:id="rId1266" xr:uid="{A03FAF93-EED6-4122-BB9F-10853EE9B01C}"/>
    <hyperlink ref="BE216" r:id="rId1267" xr:uid="{0E350F55-E5C0-4441-9920-C1CD9DA86D65}"/>
    <hyperlink ref="BE218" r:id="rId1268" xr:uid="{3F6A71F2-F965-49BD-99DD-2534BE64618B}"/>
    <hyperlink ref="BE219" r:id="rId1269" xr:uid="{058B49B8-DE41-4115-AE13-DBD8C9A5A72D}"/>
    <hyperlink ref="BE214" r:id="rId1270" xr:uid="{9AD1B452-78AE-4103-8357-D926465BB905}"/>
    <hyperlink ref="BE217" r:id="rId1271" xr:uid="{FF3E7036-4C5C-4FC7-86A9-37CB686DB640}"/>
    <hyperlink ref="BE220" r:id="rId1272" xr:uid="{35921D17-434A-4F0D-AA64-56293EA0FCC7}"/>
    <hyperlink ref="BE222" r:id="rId1273" xr:uid="{CB1B7D79-342A-4FD0-9B2A-E5E1EF72BF50}"/>
    <hyperlink ref="BE223" r:id="rId1274" xr:uid="{4991A5C7-AEA8-4C3D-9C24-731B853FB1FE}"/>
    <hyperlink ref="BE221" r:id="rId1275" xr:uid="{73D914AB-F1CE-4396-9729-E76B08DD81BC}"/>
    <hyperlink ref="BE225" r:id="rId1276" xr:uid="{B8384824-658C-4D61-9242-F1F161EF036C}"/>
    <hyperlink ref="BE226" r:id="rId1277" xr:uid="{1C34F8F1-E478-4FFE-9B8F-5C5207F89A65}"/>
    <hyperlink ref="BE227" r:id="rId1278" xr:uid="{5412DBEB-FC3F-4724-B9B9-5C1AFFCB2AEC}"/>
    <hyperlink ref="BE228" r:id="rId1279" xr:uid="{E1D57D46-E767-481D-8FFE-2A40710F428E}"/>
    <hyperlink ref="BE229" r:id="rId1280" xr:uid="{1417DC3D-9AAE-4A5C-A633-C7280C61216A}"/>
    <hyperlink ref="BE230" r:id="rId1281" xr:uid="{5CAE7015-2D14-42D4-98BC-D36C605832F4}"/>
    <hyperlink ref="BE232" r:id="rId1282" xr:uid="{90427ECC-E7B5-499B-809B-8B89305B2C8B}"/>
    <hyperlink ref="BE231" r:id="rId1283" xr:uid="{4D3E5246-5176-4E0A-BF26-1C36FC99B701}"/>
    <hyperlink ref="BE238" r:id="rId1284" xr:uid="{80A15A4F-E241-436A-8612-41E986D3A2DC}"/>
    <hyperlink ref="BE240" r:id="rId1285" xr:uid="{B56D1903-3904-458A-B94A-B7938E04A87F}"/>
    <hyperlink ref="BE241" r:id="rId1286" xr:uid="{BC438632-3752-4027-BF37-7B41A87A3557}"/>
    <hyperlink ref="BE237" r:id="rId1287" xr:uid="{51C76A66-9EC4-4303-9411-4AFD5B710906}"/>
    <hyperlink ref="BE239" r:id="rId1288" xr:uid="{49723289-1502-417A-88B3-0A71F2081C07}"/>
    <hyperlink ref="BE242" r:id="rId1289" xr:uid="{906637DB-9384-416B-AD44-935EF8D4359A}"/>
    <hyperlink ref="BE243" r:id="rId1290" xr:uid="{FD5C0719-ECA4-41C4-BE17-048247999E70}"/>
    <hyperlink ref="BE245" r:id="rId1291" xr:uid="{0FD2F674-CB06-4D95-95D1-13FD8FBD1D18}"/>
    <hyperlink ref="BE246" r:id="rId1292" xr:uid="{ECAC3248-893E-44C3-B788-D6F3D86CC7C0}"/>
    <hyperlink ref="BE248" r:id="rId1293" xr:uid="{BCA9CC89-0B02-482F-A4DE-1EBF1F9EE35A}"/>
    <hyperlink ref="BE244" r:id="rId1294" xr:uid="{72766995-B8C2-480B-8CAF-5FDE78B63592}"/>
    <hyperlink ref="BE247" r:id="rId1295" xr:uid="{9CF4DD6D-4DEC-4D9E-809E-83CA0E6D35EE}"/>
    <hyperlink ref="BE249" r:id="rId1296" xr:uid="{DC2C7C60-6CDB-4287-A5C1-8D5AF8BF4CD3}"/>
    <hyperlink ref="BE269" r:id="rId1297" xr:uid="{DC7BCB6C-D409-4C5F-BF09-2529E507C8B8}"/>
    <hyperlink ref="BE271" r:id="rId1298" xr:uid="{1D1B4701-FB39-48D1-BB2C-DC71D4E80FC7}"/>
    <hyperlink ref="BE272" r:id="rId1299" xr:uid="{78AA6BD0-EFC4-43FE-A45D-27AD0BFF512E}"/>
    <hyperlink ref="BE276" r:id="rId1300" xr:uid="{A3FCA0AB-EF0E-410A-AD83-BC12C523F87E}"/>
    <hyperlink ref="BE277" r:id="rId1301" xr:uid="{D6872057-2B80-4B5E-8F53-D919613FE909}"/>
    <hyperlink ref="BE278" r:id="rId1302" xr:uid="{BC1F6585-BEBE-42A8-B2EA-64863541E34B}"/>
    <hyperlink ref="BE279" r:id="rId1303" xr:uid="{1AFCBE06-0E83-4F36-A51E-656A1D289EDC}"/>
    <hyperlink ref="BE282" r:id="rId1304" xr:uid="{D075A86A-2A56-421F-81FC-105874FF9984}"/>
    <hyperlink ref="BE292" r:id="rId1305" xr:uid="{A5717C33-D023-4300-B255-57A56E3843A7}"/>
    <hyperlink ref="BE293" r:id="rId1306" xr:uid="{8D898588-809E-4B79-B3D6-016D503E9DC2}"/>
    <hyperlink ref="BE294" r:id="rId1307" xr:uid="{390168D0-8FD8-44A2-88A5-4E9C545A1F42}"/>
    <hyperlink ref="BE295" r:id="rId1308" xr:uid="{73A3CB3D-F963-40FB-8B83-E1DD47411C91}"/>
    <hyperlink ref="BE296" r:id="rId1309" xr:uid="{3B063E35-360C-4BB6-A3CA-6F6BACE7E885}"/>
    <hyperlink ref="BE297" r:id="rId1310" xr:uid="{EF2F0330-F47A-45F0-A73E-55A35C013C5C}"/>
    <hyperlink ref="BE298" r:id="rId1311" xr:uid="{2DEB888A-FD79-438F-A909-B5DBD7484536}"/>
    <hyperlink ref="BE299" r:id="rId1312" xr:uid="{418402C5-B05A-46F3-97CC-4B45E9BACCFB}"/>
    <hyperlink ref="BE301" r:id="rId1313" xr:uid="{11C7B693-267B-4999-AD9B-AA79CD5A1D30}"/>
    <hyperlink ref="BE302" r:id="rId1314" xr:uid="{C938C0D1-0F47-43D0-9F14-26FF5B027646}"/>
    <hyperlink ref="BE304" r:id="rId1315" xr:uid="{94C6D557-3194-4AE5-BBE8-20FC47B6906A}"/>
    <hyperlink ref="BE303" r:id="rId1316" xr:uid="{337F5873-84DB-4B8F-9BF2-9DFEA3AB216A}"/>
    <hyperlink ref="BE314" r:id="rId1317" xr:uid="{4C56D574-8304-488E-923F-2762763DD6F7}"/>
    <hyperlink ref="BE315" r:id="rId1318" xr:uid="{64B5407C-727B-4DBE-A30C-4DDFF4432E98}"/>
    <hyperlink ref="BE316" r:id="rId1319" xr:uid="{A9397898-C725-4222-A829-1843937CED5C}"/>
    <hyperlink ref="BE317" r:id="rId1320" xr:uid="{A1A427B8-7EFB-4D61-8333-EF397B8687F9}"/>
    <hyperlink ref="BE318" r:id="rId1321" xr:uid="{8762BDBF-7A7B-4E5A-8DEB-B9500E608CBB}"/>
    <hyperlink ref="BE319" r:id="rId1322" xr:uid="{CECD739D-A389-4373-BD4E-D033919B8B3E}"/>
    <hyperlink ref="BE320" r:id="rId1323" xr:uid="{020B3B21-F25D-47EE-978E-5AB5400F0121}"/>
    <hyperlink ref="BE322" r:id="rId1324" xr:uid="{05DA475C-108D-47AD-BBB1-1CA7C9705E55}"/>
    <hyperlink ref="BE323" r:id="rId1325" xr:uid="{05B243FB-5F21-4BD2-9493-34986566A363}"/>
    <hyperlink ref="BE325" r:id="rId1326" xr:uid="{972EBB25-CF0E-4172-81BD-CAE478FDA836}"/>
    <hyperlink ref="BE326" r:id="rId1327" xr:uid="{51662856-77AA-4B80-83AF-D8603A9CE2B8}"/>
    <hyperlink ref="BE328" r:id="rId1328" xr:uid="{9FF12C1B-E623-4D9B-BAC3-54E9DEC3D5A8}"/>
    <hyperlink ref="BE324" r:id="rId1329" xr:uid="{E78030F4-A4EA-4557-B38A-030E39A52D07}"/>
    <hyperlink ref="BE327" r:id="rId1330" xr:uid="{5B0DAA1A-E75F-4955-AC42-B92E4EEC46A8}"/>
    <hyperlink ref="BE330" r:id="rId1331" xr:uid="{EC31A5DF-4B39-47A3-82AA-7055FA350AB1}"/>
    <hyperlink ref="BE331" r:id="rId1332" xr:uid="{41F0DF39-A88D-43A1-BE81-260885CBAFC3}"/>
    <hyperlink ref="BE332" r:id="rId1333" xr:uid="{FE2CF43C-AB02-4D57-A92C-8DD078FB6878}"/>
    <hyperlink ref="BE333" r:id="rId1334" xr:uid="{B9CF3571-6CA9-40E8-9F26-BB1F1FA60FF2}"/>
    <hyperlink ref="BE334" r:id="rId1335" xr:uid="{D55CE858-34D8-4A44-808D-3FB3A956E0BD}"/>
    <hyperlink ref="BE329" r:id="rId1336" xr:uid="{AD30C5E7-528E-4151-AA54-687523C40A96}"/>
    <hyperlink ref="BE335" r:id="rId1337" xr:uid="{F5E86616-8D2B-4DAF-A7EA-4516CF801E92}"/>
    <hyperlink ref="BE336" r:id="rId1338" xr:uid="{866EC69A-47C5-4A90-823A-C68B96BEB4E7}"/>
    <hyperlink ref="BE339" r:id="rId1339" xr:uid="{CADC047D-03EE-48B9-803E-E6EF4FDDAF3F}"/>
    <hyperlink ref="BE337" r:id="rId1340" xr:uid="{74ED3E7B-C58C-49AA-B16B-D63974E5515B}"/>
    <hyperlink ref="BE349" r:id="rId1341" xr:uid="{E8ABC6D4-E10B-4CDE-B17C-966F1A28FB58}"/>
    <hyperlink ref="BE354" r:id="rId1342" xr:uid="{27A84BC6-0D9E-4599-A1CB-F76E87542CEA}"/>
    <hyperlink ref="BE355" r:id="rId1343" xr:uid="{CECC8C64-980D-4781-91D3-0F4CD2CDF0C3}"/>
    <hyperlink ref="BE356" r:id="rId1344" xr:uid="{11EA7073-E052-4F05-BF8A-2039D9573335}"/>
    <hyperlink ref="BE357" r:id="rId1345" xr:uid="{67E5B882-F1D9-4EEC-BD82-5AC70D65CE57}"/>
    <hyperlink ref="BE359" r:id="rId1346" xr:uid="{A1B92559-9692-47D4-80C3-1C0D3BDF17AC}"/>
    <hyperlink ref="BE358" r:id="rId1347" xr:uid="{ADA5AE40-C447-4CAE-9C8C-D4C6163C9CC2}"/>
    <hyperlink ref="BE360" r:id="rId1348" xr:uid="{1CD79C16-C97D-422B-93F8-A3A9986ABBE0}"/>
    <hyperlink ref="BE362" r:id="rId1349" xr:uid="{5632534D-01F7-4BDB-98DD-69EF56A80156}"/>
    <hyperlink ref="BE363" r:id="rId1350" xr:uid="{56D36ABA-6F66-46BA-8FA7-D5E3A93F11F8}"/>
    <hyperlink ref="BE365" r:id="rId1351" xr:uid="{9A05EB23-BFBD-465C-ADF3-2692C825BA87}"/>
    <hyperlink ref="BE361" r:id="rId1352" xr:uid="{91AADBE2-F7DB-4664-9B1C-4BB22B7EF245}"/>
    <hyperlink ref="BE364" r:id="rId1353" xr:uid="{2CBA3579-9E8B-4B76-A2CB-8AB855DD97D9}"/>
    <hyperlink ref="BE370" r:id="rId1354" xr:uid="{33BC73F1-FD39-46C6-8CA5-836E1239D20F}"/>
    <hyperlink ref="BE371" r:id="rId1355" xr:uid="{C954935D-7444-4671-9B7D-4FA5D75923E0}"/>
    <hyperlink ref="BE372" r:id="rId1356" xr:uid="{B96B0DE4-6F5A-47A8-BCD0-121815264E76}"/>
    <hyperlink ref="BE373" r:id="rId1357" xr:uid="{8375CBE1-D57C-4696-B7DA-DE1363C2ADFE}"/>
    <hyperlink ref="BE374" r:id="rId1358" xr:uid="{EA423CF3-128E-49E4-97D7-2824B8C0F7B9}"/>
    <hyperlink ref="BE431" r:id="rId1359" xr:uid="{82F8B24E-01D2-4D52-AC6C-63118E565C3A}"/>
    <hyperlink ref="BE433" r:id="rId1360" xr:uid="{C29028A9-CCDF-4AA7-AA23-71E99674BA07}"/>
    <hyperlink ref="BE435" r:id="rId1361" xr:uid="{E4BB60AC-58B7-49E9-A498-7C970BB2FA98}"/>
    <hyperlink ref="BE437" r:id="rId1362" xr:uid="{4077ACAF-16D3-47E2-A40C-CBD6F11D206D}"/>
    <hyperlink ref="BE432" r:id="rId1363" xr:uid="{4B4D44D7-DF3D-483B-83D2-6D5F3176E8BF}"/>
    <hyperlink ref="BE434" r:id="rId1364" xr:uid="{CA999CB7-4FF1-468D-A390-02FBD3213105}"/>
    <hyperlink ref="BE436" r:id="rId1365" xr:uid="{D9849893-F984-411B-935B-C0EEC5ADD2D8}"/>
    <hyperlink ref="BE439" r:id="rId1366" xr:uid="{60019A74-2271-4F30-97C8-3E16114DBC8F}"/>
    <hyperlink ref="BE440" r:id="rId1367" xr:uid="{1628D8A2-D5C3-460D-B202-253834D6BA4B}"/>
    <hyperlink ref="BE441" r:id="rId1368" xr:uid="{9AD11C81-4410-42EF-BFAF-133C2DC1B759}"/>
    <hyperlink ref="BE438" r:id="rId1369" xr:uid="{B2688D24-25A9-4CAF-B80E-88837677A34D}"/>
    <hyperlink ref="BE442" r:id="rId1370" xr:uid="{D8A022F3-5B4B-46A9-811F-FDD458C7269D}"/>
    <hyperlink ref="BE443" r:id="rId1371" xr:uid="{D01FAA2E-DCFB-44C9-A12C-37B0D4D9E9E8}"/>
    <hyperlink ref="BE446" r:id="rId1372" xr:uid="{D41163DB-DE45-45EE-9068-1FA19CF9C28B}"/>
    <hyperlink ref="BE454" r:id="rId1373" xr:uid="{88D08AB0-A131-4E40-99B7-2E2D9D218DFB}"/>
    <hyperlink ref="BE453" r:id="rId1374" xr:uid="{9C14EE35-FA6E-48B8-BB0B-CFEAB5E25F22}"/>
    <hyperlink ref="BE450" r:id="rId1375" xr:uid="{28A225AA-0AD4-4E77-A90C-0AACADCD2020}"/>
    <hyperlink ref="BE451" r:id="rId1376" xr:uid="{115D565C-8616-4A40-8D54-7C7AD9CCB92A}"/>
    <hyperlink ref="BE460" r:id="rId1377" xr:uid="{26616BE5-2B90-4B11-9425-6777EEB44FB2}"/>
    <hyperlink ref="BE461" r:id="rId1378" xr:uid="{F6CD0854-697D-46E7-B8E7-4B6C5F2053AE}"/>
    <hyperlink ref="BE463" r:id="rId1379" xr:uid="{65CA0B08-4810-4575-910F-C5BD3773FDEA}"/>
    <hyperlink ref="BE464" r:id="rId1380" xr:uid="{6DDF8E1D-5C76-49B2-B452-6F903AF692D3}"/>
    <hyperlink ref="BE459" r:id="rId1381" xr:uid="{73A053A3-E4C4-4E32-8C67-61DF0038AFE8}"/>
    <hyperlink ref="BE462" r:id="rId1382" xr:uid="{381DE51E-DF6E-41CB-B254-062F9CB07435}"/>
    <hyperlink ref="BE491" r:id="rId1383" xr:uid="{9A24A19E-5A7C-4D68-A526-0C7E22446132}"/>
    <hyperlink ref="BE508" r:id="rId1384" xr:uid="{EA1FF210-75E8-48D8-BE43-D8FD0A02BEBE}"/>
    <hyperlink ref="BE509" r:id="rId1385" xr:uid="{88C0FCA9-C7B2-4642-B673-E5578D0C7D68}"/>
    <hyperlink ref="BE512" r:id="rId1386" xr:uid="{4C67B9AE-F61D-4328-9191-3EA854D17B90}"/>
    <hyperlink ref="BE510" r:id="rId1387" xr:uid="{64A8D326-1332-49BE-9B2F-5E8745731A0A}"/>
    <hyperlink ref="BE513" r:id="rId1388" xr:uid="{6E4BA6FF-45BB-4D20-8251-41805043A469}"/>
    <hyperlink ref="BE514" r:id="rId1389" xr:uid="{2AAFD1F8-64D5-4569-8A1B-88C175F95B8F}"/>
    <hyperlink ref="BE516" r:id="rId1390" xr:uid="{559B43E2-035D-446E-A441-8FB77ED7DB9A}"/>
    <hyperlink ref="BE517" r:id="rId1391" xr:uid="{737B1E1F-FA32-453A-BDC7-67D2CFC9FAD3}"/>
    <hyperlink ref="BE519" r:id="rId1392" xr:uid="{37DFA1F9-5F3A-4219-9C7D-95426B91056A}"/>
    <hyperlink ref="BE521" r:id="rId1393" xr:uid="{B4D2EDBC-1ACF-4EB9-9C45-993745F4190D}"/>
    <hyperlink ref="BE515" r:id="rId1394" xr:uid="{4895C552-C1CB-40A9-9BA2-2F7B19F08E7F}"/>
    <hyperlink ref="BE518" r:id="rId1395" xr:uid="{13D48789-94CD-4D0E-A4BD-A56E9137EBA9}"/>
    <hyperlink ref="BE520" r:id="rId1396" xr:uid="{5FA50FAD-6D9D-4093-B34E-01D6641E79BD}"/>
    <hyperlink ref="BE523" r:id="rId1397" xr:uid="{4872FEFD-A415-4D58-ABEB-F8183A6B4D78}"/>
    <hyperlink ref="BE550" r:id="rId1398" xr:uid="{982857C7-E860-4F47-881F-B4D1F4096D46}"/>
    <hyperlink ref="BE551" r:id="rId1399" xr:uid="{531E149E-173D-4228-9715-90044C61994E}"/>
    <hyperlink ref="BE552" r:id="rId1400" xr:uid="{4A2FBAB0-A489-4B3E-A152-484D57D16565}"/>
    <hyperlink ref="BE555" r:id="rId1401" xr:uid="{0F832F27-63B1-4DD1-A5CF-5EE2DD8B6E3E}"/>
    <hyperlink ref="BE556" r:id="rId1402" xr:uid="{E30F32CC-0F4E-4FF6-8B22-6D894D08ED8E}"/>
    <hyperlink ref="BE557" r:id="rId1403" xr:uid="{E24DA55D-76E2-4F61-AF5E-50B39C70B34E}"/>
    <hyperlink ref="BE558" r:id="rId1404" xr:uid="{2FFA6DEE-7EEE-437B-8AC4-7F3F0CC8C291}"/>
    <hyperlink ref="BE559" r:id="rId1405" xr:uid="{CF3219D4-30AC-4B1F-90EA-E9846A632FF8}"/>
    <hyperlink ref="H170" r:id="rId1406" xr:uid="{68F9EEB2-F355-4065-9C26-DB7F07452AFD}"/>
    <hyperlink ref="H250" r:id="rId1407" xr:uid="{2BE17268-27B2-42FE-B22F-C6036775428F}"/>
    <hyperlink ref="BE250" r:id="rId1408" xr:uid="{E88AA1B8-9944-4FF1-995E-ED8FCE7B6344}"/>
    <hyperlink ref="H447" r:id="rId1409" xr:uid="{0AF5F1B2-5967-4D95-B80E-64CAD54E89C9}"/>
    <hyperlink ref="H448" r:id="rId1410" xr:uid="{A8E8E514-5E84-49F9-B43A-06E82628C11F}"/>
    <hyperlink ref="R448" r:id="rId1411" xr:uid="{F9D7BA34-52DF-4533-941C-B030CBCF5D70}"/>
    <hyperlink ref="R447" r:id="rId1412" xr:uid="{F02FCD6A-0E24-4241-ADB5-FDC0ED356129}"/>
    <hyperlink ref="T447" r:id="rId1413" xr:uid="{0E227473-3713-4072-B776-B4214B727F42}"/>
    <hyperlink ref="T448" r:id="rId1414" xr:uid="{7104EF06-DF1F-44E3-947C-44CBB0C22F40}"/>
    <hyperlink ref="BE447" r:id="rId1415" xr:uid="{8A12A20C-1062-4209-AC4B-D431DD561AA1}"/>
    <hyperlink ref="BE448" r:id="rId1416" xr:uid="{EAAD8BF1-194D-47BC-9E35-4D71DBB7807D}"/>
  </hyperlinks>
  <pageMargins left="0.51181102362204722" right="0.11811023622047245" top="0.35433070866141736" bottom="0.35433070866141736" header="0.31496062992125984" footer="0.31496062992125984"/>
  <pageSetup paperSize="8" scale="19" fitToWidth="3" fitToHeight="4" orientation="landscape" cellComments="asDisplayed" r:id="rId1417"/>
  <legacyDrawing r:id="rId141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0E060-83C5-4F0B-AF9E-76E312B359AD}">
  <sheetPr filterMode="1">
    <tabColor theme="0" tint="-0.14999847407452621"/>
  </sheetPr>
  <dimension ref="A1:BQ115"/>
  <sheetViews>
    <sheetView view="pageBreakPreview" topLeftCell="A2" zoomScale="60" zoomScaleNormal="40" workbookViewId="0">
      <selection activeCell="Q24" sqref="Q24"/>
    </sheetView>
  </sheetViews>
  <sheetFormatPr defaultColWidth="9" defaultRowHeight="12.6" outlineLevelCol="1"/>
  <cols>
    <col min="1" max="2" width="14.09765625" style="321" customWidth="1"/>
    <col min="3" max="3" width="26.3984375" style="321" customWidth="1" outlineLevel="1"/>
    <col min="4" max="4" width="36.09765625" style="321" customWidth="1" outlineLevel="1"/>
    <col min="5" max="8" width="26.3984375" style="321" customWidth="1" outlineLevel="1"/>
    <col min="9" max="9" width="26.3984375" style="321" customWidth="1"/>
    <col min="10" max="10" width="25.59765625" style="321" customWidth="1"/>
    <col min="11" max="11" width="27.59765625" style="321" customWidth="1"/>
    <col min="12" max="15" width="26.3984375" style="321" customWidth="1"/>
    <col min="16" max="16" width="53.09765625" style="321" customWidth="1"/>
    <col min="17" max="20" width="29.8984375" style="322" customWidth="1" outlineLevel="1"/>
    <col min="21" max="21" width="35.09765625" style="322" customWidth="1" outlineLevel="1"/>
    <col min="22" max="35" width="13.5" style="322" customWidth="1" outlineLevel="1"/>
    <col min="36" max="36" width="34.59765625" style="322" customWidth="1" outlineLevel="1"/>
    <col min="37" max="38" width="18.09765625" style="322" customWidth="1" outlineLevel="1"/>
    <col min="39" max="40" width="24.09765625" style="322" customWidth="1" outlineLevel="1"/>
    <col min="41" max="42" width="19.59765625" style="322" customWidth="1" outlineLevel="1"/>
    <col min="43" max="45" width="18.09765625" style="322" customWidth="1" outlineLevel="1"/>
    <col min="46" max="46" width="37.09765625" style="321" customWidth="1"/>
    <col min="47" max="50" width="39.59765625" style="321" customWidth="1"/>
    <col min="51" max="51" width="37.09765625" style="321" customWidth="1"/>
    <col min="52" max="52" width="42.09765625" style="321" customWidth="1"/>
    <col min="53" max="55" width="37.09765625" style="321" customWidth="1"/>
    <col min="56" max="57" width="37.09765625" style="321" customWidth="1" outlineLevel="1"/>
    <col min="58" max="58" width="46.8984375" style="321" customWidth="1" outlineLevel="1"/>
    <col min="59" max="66" width="37.09765625" style="321" customWidth="1" outlineLevel="1"/>
    <col min="67" max="69" width="53.5" style="321" customWidth="1"/>
    <col min="70" max="16384" width="9" style="321"/>
  </cols>
  <sheetData>
    <row r="1" spans="1:69" s="194" customFormat="1" ht="41.4" customHeight="1" thickBot="1">
      <c r="A1" s="193" t="s">
        <v>5410</v>
      </c>
      <c r="B1" s="193"/>
      <c r="G1" s="195"/>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BQ1" s="197"/>
    </row>
    <row r="2" spans="1:69" s="198" customFormat="1" ht="196.5" customHeight="1">
      <c r="A2" s="1042" t="s">
        <v>963</v>
      </c>
      <c r="B2" s="1044" t="s">
        <v>964</v>
      </c>
      <c r="C2" s="1046" t="s">
        <v>965</v>
      </c>
      <c r="D2" s="1046"/>
      <c r="E2" s="1046"/>
      <c r="F2" s="1046"/>
      <c r="G2" s="1046"/>
      <c r="H2" s="1046"/>
      <c r="I2" s="1033"/>
      <c r="J2" s="1033"/>
      <c r="K2" s="1033"/>
      <c r="L2" s="1033"/>
      <c r="M2" s="1033"/>
      <c r="N2" s="1033"/>
      <c r="O2" s="1033"/>
      <c r="P2" s="1033"/>
      <c r="Q2" s="1047" t="s">
        <v>966</v>
      </c>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8"/>
      <c r="AO2" s="1048"/>
      <c r="AP2" s="1048"/>
      <c r="AQ2" s="1048"/>
      <c r="AR2" s="1048"/>
      <c r="AS2" s="1049"/>
      <c r="AT2" s="1047" t="s">
        <v>967</v>
      </c>
      <c r="AU2" s="1048"/>
      <c r="AV2" s="1048"/>
      <c r="AW2" s="1048"/>
      <c r="AX2" s="1048"/>
      <c r="AY2" s="1048"/>
      <c r="AZ2" s="1049"/>
      <c r="BA2" s="1048" t="s">
        <v>968</v>
      </c>
      <c r="BB2" s="1048"/>
      <c r="BC2" s="1048"/>
      <c r="BD2" s="1032" t="s">
        <v>969</v>
      </c>
      <c r="BE2" s="1033"/>
      <c r="BF2" s="1033"/>
      <c r="BG2" s="1033"/>
      <c r="BH2" s="1033"/>
      <c r="BI2" s="1033"/>
      <c r="BJ2" s="1033"/>
      <c r="BK2" s="1033"/>
      <c r="BL2" s="1033"/>
      <c r="BM2" s="1033"/>
      <c r="BN2" s="1034"/>
      <c r="BO2" s="1035" t="s">
        <v>5411</v>
      </c>
      <c r="BP2" s="1036"/>
      <c r="BQ2" s="1037"/>
    </row>
    <row r="3" spans="1:69" s="206" customFormat="1" ht="132" customHeight="1">
      <c r="A3" s="1043"/>
      <c r="B3" s="1045"/>
      <c r="C3" s="1050" t="s">
        <v>971</v>
      </c>
      <c r="D3" s="1051"/>
      <c r="E3" s="1051"/>
      <c r="F3" s="1051"/>
      <c r="G3" s="1051"/>
      <c r="H3" s="1052"/>
      <c r="I3" s="1053" t="s">
        <v>972</v>
      </c>
      <c r="J3" s="1027"/>
      <c r="K3" s="1027"/>
      <c r="L3" s="1027"/>
      <c r="M3" s="1027"/>
      <c r="N3" s="1028" t="s">
        <v>973</v>
      </c>
      <c r="O3" s="1029"/>
      <c r="P3" s="199" t="s">
        <v>974</v>
      </c>
      <c r="Q3" s="1052" t="s">
        <v>975</v>
      </c>
      <c r="R3" s="1026"/>
      <c r="S3" s="1029" t="s">
        <v>976</v>
      </c>
      <c r="T3" s="1029"/>
      <c r="U3" s="200" t="s">
        <v>977</v>
      </c>
      <c r="V3" s="1038" t="s">
        <v>978</v>
      </c>
      <c r="W3" s="1039"/>
      <c r="X3" s="1039"/>
      <c r="Y3" s="1039"/>
      <c r="Z3" s="1039"/>
      <c r="AA3" s="1039"/>
      <c r="AB3" s="1039"/>
      <c r="AC3" s="1039"/>
      <c r="AD3" s="1039"/>
      <c r="AE3" s="1039"/>
      <c r="AF3" s="1039"/>
      <c r="AG3" s="1039"/>
      <c r="AH3" s="1039"/>
      <c r="AI3" s="1040"/>
      <c r="AJ3" s="201" t="s">
        <v>979</v>
      </c>
      <c r="AK3" s="1038" t="s">
        <v>980</v>
      </c>
      <c r="AL3" s="1040"/>
      <c r="AM3" s="202" t="s">
        <v>981</v>
      </c>
      <c r="AN3" s="202" t="s">
        <v>982</v>
      </c>
      <c r="AO3" s="1041" t="s">
        <v>983</v>
      </c>
      <c r="AP3" s="1041"/>
      <c r="AQ3" s="1041"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041"/>
      <c r="AS3" s="1054"/>
      <c r="AT3" s="203" t="s">
        <v>984</v>
      </c>
      <c r="AU3" s="1052" t="s">
        <v>985</v>
      </c>
      <c r="AV3" s="1029"/>
      <c r="AW3" s="1050"/>
      <c r="AX3" s="1052" t="s">
        <v>986</v>
      </c>
      <c r="AY3" s="1029"/>
      <c r="AZ3" s="1050"/>
      <c r="BA3" s="1029" t="s">
        <v>987</v>
      </c>
      <c r="BB3" s="1029"/>
      <c r="BC3" s="1050"/>
      <c r="BD3" s="1026" t="s">
        <v>988</v>
      </c>
      <c r="BE3" s="1027"/>
      <c r="BF3" s="1027"/>
      <c r="BG3" s="1027"/>
      <c r="BH3" s="1028" t="s">
        <v>989</v>
      </c>
      <c r="BI3" s="1029"/>
      <c r="BJ3" s="1029"/>
      <c r="BK3" s="1026"/>
      <c r="BL3" s="1028" t="s">
        <v>990</v>
      </c>
      <c r="BM3" s="1026"/>
      <c r="BN3" s="204" t="s">
        <v>991</v>
      </c>
      <c r="BO3" s="1030" t="s">
        <v>992</v>
      </c>
      <c r="BP3" s="1031"/>
      <c r="BQ3" s="205"/>
    </row>
    <row r="4" spans="1:69" s="233" customFormat="1" ht="227.25" customHeight="1">
      <c r="A4" s="1043"/>
      <c r="B4" s="1045"/>
      <c r="C4" s="207" t="s">
        <v>993</v>
      </c>
      <c r="D4" s="208" t="s">
        <v>5412</v>
      </c>
      <c r="E4" s="209" t="s">
        <v>995</v>
      </c>
      <c r="F4" s="209" t="s">
        <v>996</v>
      </c>
      <c r="G4" s="211" t="s">
        <v>997</v>
      </c>
      <c r="H4" s="212" t="s">
        <v>998</v>
      </c>
      <c r="I4" s="207" t="s">
        <v>999</v>
      </c>
      <c r="J4" s="208" t="s">
        <v>1000</v>
      </c>
      <c r="K4" s="209" t="s">
        <v>1001</v>
      </c>
      <c r="L4" s="209" t="s">
        <v>1002</v>
      </c>
      <c r="M4" s="211" t="s">
        <v>1003</v>
      </c>
      <c r="N4" s="213" t="s">
        <v>1004</v>
      </c>
      <c r="O4" s="213" t="s">
        <v>1005</v>
      </c>
      <c r="P4" s="214" t="s">
        <v>1006</v>
      </c>
      <c r="Q4" s="215" t="s">
        <v>1007</v>
      </c>
      <c r="R4" s="216" t="s">
        <v>1008</v>
      </c>
      <c r="S4" s="215" t="s">
        <v>1009</v>
      </c>
      <c r="T4" s="217" t="s">
        <v>1010</v>
      </c>
      <c r="U4" s="218" t="s">
        <v>1011</v>
      </c>
      <c r="V4" s="219" t="s">
        <v>1012</v>
      </c>
      <c r="W4" s="220" t="s">
        <v>1013</v>
      </c>
      <c r="X4" s="219" t="s">
        <v>1014</v>
      </c>
      <c r="Y4" s="220" t="s">
        <v>1015</v>
      </c>
      <c r="Z4" s="219" t="s">
        <v>1016</v>
      </c>
      <c r="AA4" s="220" t="s">
        <v>1017</v>
      </c>
      <c r="AB4" s="219" t="s">
        <v>1018</v>
      </c>
      <c r="AC4" s="220" t="s">
        <v>1019</v>
      </c>
      <c r="AD4" s="219" t="s">
        <v>1020</v>
      </c>
      <c r="AE4" s="220" t="s">
        <v>1021</v>
      </c>
      <c r="AF4" s="219" t="s">
        <v>1022</v>
      </c>
      <c r="AG4" s="220" t="s">
        <v>1023</v>
      </c>
      <c r="AH4" s="219" t="s">
        <v>1024</v>
      </c>
      <c r="AI4" s="220" t="s">
        <v>1025</v>
      </c>
      <c r="AJ4" s="219" t="s">
        <v>1026</v>
      </c>
      <c r="AK4" s="219" t="s">
        <v>1027</v>
      </c>
      <c r="AL4" s="220" t="s">
        <v>1028</v>
      </c>
      <c r="AM4" s="219" t="s">
        <v>1029</v>
      </c>
      <c r="AN4" s="219" t="s">
        <v>1030</v>
      </c>
      <c r="AO4" s="219" t="s">
        <v>1031</v>
      </c>
      <c r="AP4" s="221" t="s">
        <v>1032</v>
      </c>
      <c r="AQ4" s="222" t="s">
        <v>1033</v>
      </c>
      <c r="AR4" s="222" t="s">
        <v>1034</v>
      </c>
      <c r="AS4" s="223" t="s">
        <v>1035</v>
      </c>
      <c r="AT4" s="224" t="s">
        <v>1036</v>
      </c>
      <c r="AU4" s="225" t="s">
        <v>1037</v>
      </c>
      <c r="AV4" s="226" t="s">
        <v>1038</v>
      </c>
      <c r="AW4" s="227" t="s">
        <v>1039</v>
      </c>
      <c r="AX4" s="225" t="s">
        <v>1040</v>
      </c>
      <c r="AY4" s="228" t="s">
        <v>1038</v>
      </c>
      <c r="AZ4" s="229" t="s">
        <v>1039</v>
      </c>
      <c r="BA4" s="230" t="s">
        <v>1041</v>
      </c>
      <c r="BB4" s="231" t="s">
        <v>1042</v>
      </c>
      <c r="BC4" s="227" t="s">
        <v>1043</v>
      </c>
      <c r="BD4" s="207" t="s">
        <v>1044</v>
      </c>
      <c r="BE4" s="213" t="s">
        <v>1045</v>
      </c>
      <c r="BF4" s="216" t="s">
        <v>1046</v>
      </c>
      <c r="BG4" s="213" t="s">
        <v>1047</v>
      </c>
      <c r="BH4" s="213" t="s">
        <v>1048</v>
      </c>
      <c r="BI4" s="216" t="s">
        <v>1049</v>
      </c>
      <c r="BJ4" s="213" t="s">
        <v>1050</v>
      </c>
      <c r="BK4" s="213" t="s">
        <v>1051</v>
      </c>
      <c r="BL4" s="213" t="s">
        <v>1052</v>
      </c>
      <c r="BM4" s="216" t="s">
        <v>1053</v>
      </c>
      <c r="BN4" s="208" t="s">
        <v>1054</v>
      </c>
      <c r="BO4" s="216" t="s">
        <v>1055</v>
      </c>
      <c r="BP4" s="216" t="s">
        <v>1056</v>
      </c>
      <c r="BQ4" s="232" t="s">
        <v>1056</v>
      </c>
    </row>
    <row r="5" spans="1:69" s="233" customFormat="1" ht="32.4">
      <c r="A5" s="234"/>
      <c r="B5" s="235" t="s">
        <v>1057</v>
      </c>
      <c r="C5" s="236" t="s">
        <v>1058</v>
      </c>
      <c r="D5" s="236" t="s">
        <v>1058</v>
      </c>
      <c r="E5" s="237" t="s">
        <v>1058</v>
      </c>
      <c r="F5" s="237" t="s">
        <v>1058</v>
      </c>
      <c r="G5" s="238" t="s">
        <v>1058</v>
      </c>
      <c r="H5" s="238" t="s">
        <v>1059</v>
      </c>
      <c r="I5" s="239" t="s">
        <v>1060</v>
      </c>
      <c r="J5" s="240" t="s">
        <v>1060</v>
      </c>
      <c r="K5" s="241" t="s">
        <v>1060</v>
      </c>
      <c r="L5" s="241" t="s">
        <v>1060</v>
      </c>
      <c r="M5" s="241" t="s">
        <v>1060</v>
      </c>
      <c r="N5" s="242" t="s">
        <v>1061</v>
      </c>
      <c r="O5" s="236" t="s">
        <v>1061</v>
      </c>
      <c r="P5" s="243" t="s">
        <v>1058</v>
      </c>
      <c r="Q5" s="239" t="s">
        <v>1061</v>
      </c>
      <c r="R5" s="238" t="s">
        <v>1059</v>
      </c>
      <c r="S5" s="240" t="s">
        <v>1061</v>
      </c>
      <c r="T5" s="244" t="s">
        <v>1059</v>
      </c>
      <c r="U5" s="245" t="s">
        <v>1061</v>
      </c>
      <c r="V5" s="236" t="s">
        <v>1061</v>
      </c>
      <c r="W5" s="236" t="s">
        <v>1061</v>
      </c>
      <c r="X5" s="236" t="s">
        <v>1061</v>
      </c>
      <c r="Y5" s="236" t="s">
        <v>1061</v>
      </c>
      <c r="Z5" s="236" t="s">
        <v>1061</v>
      </c>
      <c r="AA5" s="236" t="s">
        <v>1061</v>
      </c>
      <c r="AB5" s="236" t="s">
        <v>1061</v>
      </c>
      <c r="AC5" s="236" t="s">
        <v>1061</v>
      </c>
      <c r="AD5" s="236" t="s">
        <v>1061</v>
      </c>
      <c r="AE5" s="236" t="s">
        <v>1061</v>
      </c>
      <c r="AF5" s="236" t="s">
        <v>1061</v>
      </c>
      <c r="AG5" s="236" t="s">
        <v>1061</v>
      </c>
      <c r="AH5" s="236" t="s">
        <v>1061</v>
      </c>
      <c r="AI5" s="236" t="s">
        <v>1061</v>
      </c>
      <c r="AJ5" s="236" t="s">
        <v>1061</v>
      </c>
      <c r="AK5" s="236" t="s">
        <v>1061</v>
      </c>
      <c r="AL5" s="236" t="s">
        <v>1061</v>
      </c>
      <c r="AM5" s="236" t="s">
        <v>1061</v>
      </c>
      <c r="AN5" s="236" t="s">
        <v>1061</v>
      </c>
      <c r="AO5" s="236" t="s">
        <v>1061</v>
      </c>
      <c r="AP5" s="236" t="s">
        <v>1061</v>
      </c>
      <c r="AQ5" s="236" t="s">
        <v>1062</v>
      </c>
      <c r="AR5" s="236" t="s">
        <v>1063</v>
      </c>
      <c r="AS5" s="246" t="s">
        <v>1064</v>
      </c>
      <c r="AT5" s="247" t="s">
        <v>1061</v>
      </c>
      <c r="AU5" s="239" t="s">
        <v>1058</v>
      </c>
      <c r="AV5" s="248" t="s">
        <v>1061</v>
      </c>
      <c r="AW5" s="249" t="s">
        <v>1058</v>
      </c>
      <c r="AX5" s="250" t="s">
        <v>1058</v>
      </c>
      <c r="AY5" s="248" t="s">
        <v>1061</v>
      </c>
      <c r="AZ5" s="249" t="s">
        <v>1058</v>
      </c>
      <c r="BA5" s="250" t="s">
        <v>1061</v>
      </c>
      <c r="BB5" s="241" t="s">
        <v>1058</v>
      </c>
      <c r="BC5" s="238" t="s">
        <v>1065</v>
      </c>
      <c r="BD5" s="245" t="s">
        <v>1061</v>
      </c>
      <c r="BE5" s="236" t="s">
        <v>1066</v>
      </c>
      <c r="BF5" s="237" t="s">
        <v>1058</v>
      </c>
      <c r="BG5" s="236" t="s">
        <v>1061</v>
      </c>
      <c r="BH5" s="236" t="s">
        <v>1061</v>
      </c>
      <c r="BI5" s="237" t="s">
        <v>1058</v>
      </c>
      <c r="BJ5" s="236" t="s">
        <v>1067</v>
      </c>
      <c r="BK5" s="236" t="s">
        <v>1067</v>
      </c>
      <c r="BL5" s="236" t="s">
        <v>1061</v>
      </c>
      <c r="BM5" s="237" t="s">
        <v>1061</v>
      </c>
      <c r="BN5" s="240" t="s">
        <v>1058</v>
      </c>
      <c r="BO5" s="237" t="s">
        <v>1058</v>
      </c>
      <c r="BP5" s="237" t="s">
        <v>1060</v>
      </c>
      <c r="BQ5" s="244" t="s">
        <v>1066</v>
      </c>
    </row>
    <row r="6" spans="1:69" s="272" customFormat="1" ht="100.35" hidden="1" customHeight="1">
      <c r="A6" s="251" t="s">
        <v>1080</v>
      </c>
      <c r="B6" s="252" t="s">
        <v>5413</v>
      </c>
      <c r="C6" s="253" t="s">
        <v>5414</v>
      </c>
      <c r="D6" s="254" t="s">
        <v>5415</v>
      </c>
      <c r="E6" s="254"/>
      <c r="F6" s="254"/>
      <c r="G6" s="255"/>
      <c r="H6" s="255"/>
      <c r="I6" s="257" t="s">
        <v>5416</v>
      </c>
      <c r="J6" s="254" t="s">
        <v>5417</v>
      </c>
      <c r="K6" s="254"/>
      <c r="L6" s="254"/>
      <c r="M6" s="255"/>
      <c r="N6" s="258"/>
      <c r="O6" s="258" t="s">
        <v>1616</v>
      </c>
      <c r="P6" s="255" t="s">
        <v>5418</v>
      </c>
      <c r="Q6" s="259" t="s">
        <v>895</v>
      </c>
      <c r="R6" s="252"/>
      <c r="S6" s="261" t="s">
        <v>225</v>
      </c>
      <c r="T6" s="262" t="s">
        <v>5419</v>
      </c>
      <c r="U6" s="263" t="s">
        <v>1077</v>
      </c>
      <c r="V6" s="264" t="s">
        <v>1077</v>
      </c>
      <c r="W6" s="264" t="s">
        <v>1077</v>
      </c>
      <c r="X6" s="264" t="s">
        <v>1077</v>
      </c>
      <c r="Y6" s="264" t="s">
        <v>1078</v>
      </c>
      <c r="Z6" s="264" t="s">
        <v>1077</v>
      </c>
      <c r="AA6" s="264" t="s">
        <v>1078</v>
      </c>
      <c r="AB6" s="264" t="s">
        <v>1077</v>
      </c>
      <c r="AC6" s="264" t="s">
        <v>1077</v>
      </c>
      <c r="AD6" s="264" t="s">
        <v>1077</v>
      </c>
      <c r="AE6" s="264" t="s">
        <v>1078</v>
      </c>
      <c r="AF6" s="264" t="s">
        <v>1077</v>
      </c>
      <c r="AG6" s="264" t="s">
        <v>1078</v>
      </c>
      <c r="AH6" s="264" t="s">
        <v>1077</v>
      </c>
      <c r="AI6" s="264" t="s">
        <v>1078</v>
      </c>
      <c r="AJ6" s="264" t="s">
        <v>1077</v>
      </c>
      <c r="AK6" s="264" t="s">
        <v>1077</v>
      </c>
      <c r="AL6" s="264" t="s">
        <v>1077</v>
      </c>
      <c r="AM6" s="264" t="s">
        <v>1077</v>
      </c>
      <c r="AN6" s="264" t="s">
        <v>1077</v>
      </c>
      <c r="AO6" s="264" t="s">
        <v>1077</v>
      </c>
      <c r="AP6" s="264" t="s">
        <v>1077</v>
      </c>
      <c r="AQ6" s="265"/>
      <c r="AR6" s="265"/>
      <c r="AS6" s="266"/>
      <c r="AT6" s="267" t="s">
        <v>222</v>
      </c>
      <c r="AU6" s="257" t="s">
        <v>1962</v>
      </c>
      <c r="AV6" s="280" t="s">
        <v>1962</v>
      </c>
      <c r="AW6" s="268" t="s">
        <v>5420</v>
      </c>
      <c r="AX6" s="253"/>
      <c r="AY6" s="253"/>
      <c r="AZ6" s="269"/>
      <c r="BA6" s="261" t="s">
        <v>1082</v>
      </c>
      <c r="BB6" s="252" t="s">
        <v>5421</v>
      </c>
      <c r="BC6" s="270" t="s">
        <v>5422</v>
      </c>
      <c r="BD6" s="261" t="s">
        <v>1085</v>
      </c>
      <c r="BE6" s="260" t="s">
        <v>5423</v>
      </c>
      <c r="BF6" s="252" t="s">
        <v>5424</v>
      </c>
      <c r="BG6" s="252" t="s">
        <v>1106</v>
      </c>
      <c r="BH6" s="252" t="s">
        <v>1089</v>
      </c>
      <c r="BI6" s="252"/>
      <c r="BJ6" s="252"/>
      <c r="BK6" s="254"/>
      <c r="BL6" s="254" t="s">
        <v>1090</v>
      </c>
      <c r="BM6" s="254"/>
      <c r="BN6" s="271" t="s">
        <v>5425</v>
      </c>
      <c r="BO6" s="252" t="s">
        <v>5426</v>
      </c>
      <c r="BP6" s="252"/>
      <c r="BQ6" s="270"/>
    </row>
    <row r="7" spans="1:69" s="272" customFormat="1" ht="185.1" hidden="1" customHeight="1">
      <c r="A7" s="251" t="s">
        <v>1080</v>
      </c>
      <c r="B7" s="252" t="s">
        <v>5427</v>
      </c>
      <c r="C7" s="253" t="s">
        <v>299</v>
      </c>
      <c r="D7" s="254" t="s">
        <v>366</v>
      </c>
      <c r="E7" s="254" t="s">
        <v>5428</v>
      </c>
      <c r="F7" s="254"/>
      <c r="G7" s="255"/>
      <c r="H7" s="256" t="s">
        <v>5429</v>
      </c>
      <c r="I7" s="257" t="s">
        <v>1463</v>
      </c>
      <c r="J7" s="254" t="s">
        <v>2322</v>
      </c>
      <c r="K7" s="254" t="s">
        <v>5430</v>
      </c>
      <c r="L7" s="254"/>
      <c r="M7" s="255"/>
      <c r="N7" s="258" t="s">
        <v>1074</v>
      </c>
      <c r="O7" s="258" t="s">
        <v>1075</v>
      </c>
      <c r="P7" s="255"/>
      <c r="Q7" s="259" t="s">
        <v>225</v>
      </c>
      <c r="R7" s="260" t="s">
        <v>5431</v>
      </c>
      <c r="S7" s="261" t="s">
        <v>225</v>
      </c>
      <c r="T7" s="262" t="s">
        <v>5431</v>
      </c>
      <c r="U7" s="263" t="s">
        <v>1078</v>
      </c>
      <c r="V7" s="264" t="s">
        <v>1078</v>
      </c>
      <c r="W7" s="264" t="s">
        <v>1078</v>
      </c>
      <c r="X7" s="264" t="s">
        <v>1078</v>
      </c>
      <c r="Y7" s="264" t="s">
        <v>1078</v>
      </c>
      <c r="Z7" s="264" t="s">
        <v>1078</v>
      </c>
      <c r="AA7" s="264" t="s">
        <v>1078</v>
      </c>
      <c r="AB7" s="264" t="s">
        <v>1078</v>
      </c>
      <c r="AC7" s="264" t="s">
        <v>1078</v>
      </c>
      <c r="AD7" s="264" t="s">
        <v>1078</v>
      </c>
      <c r="AE7" s="264" t="s">
        <v>1078</v>
      </c>
      <c r="AF7" s="264" t="s">
        <v>1078</v>
      </c>
      <c r="AG7" s="264" t="s">
        <v>1078</v>
      </c>
      <c r="AH7" s="264" t="s">
        <v>1078</v>
      </c>
      <c r="AI7" s="264" t="s">
        <v>1078</v>
      </c>
      <c r="AJ7" s="264" t="s">
        <v>1077</v>
      </c>
      <c r="AK7" s="264" t="s">
        <v>1077</v>
      </c>
      <c r="AL7" s="264" t="s">
        <v>1077</v>
      </c>
      <c r="AM7" s="264" t="s">
        <v>1077</v>
      </c>
      <c r="AN7" s="264" t="s">
        <v>1077</v>
      </c>
      <c r="AO7" s="264" t="s">
        <v>1078</v>
      </c>
      <c r="AP7" s="264" t="s">
        <v>1078</v>
      </c>
      <c r="AQ7" s="265" t="s">
        <v>1169</v>
      </c>
      <c r="AR7" s="265" t="s">
        <v>1334</v>
      </c>
      <c r="AS7" s="276" t="s">
        <v>5432</v>
      </c>
      <c r="AT7" s="277" t="s">
        <v>222</v>
      </c>
      <c r="AU7" s="257" t="s">
        <v>5433</v>
      </c>
      <c r="AV7" s="280" t="s">
        <v>5434</v>
      </c>
      <c r="AW7" s="323" t="s">
        <v>5435</v>
      </c>
      <c r="AX7" s="253"/>
      <c r="AY7" s="253"/>
      <c r="AZ7" s="269"/>
      <c r="BA7" s="261" t="s">
        <v>1082</v>
      </c>
      <c r="BB7" s="252" t="s">
        <v>5436</v>
      </c>
      <c r="BC7" s="270" t="s">
        <v>5437</v>
      </c>
      <c r="BD7" s="261" t="s">
        <v>1085</v>
      </c>
      <c r="BE7" s="252" t="s">
        <v>5438</v>
      </c>
      <c r="BF7" s="252" t="s">
        <v>5439</v>
      </c>
      <c r="BG7" s="252" t="s">
        <v>1106</v>
      </c>
      <c r="BH7" s="252" t="s">
        <v>1082</v>
      </c>
      <c r="BI7" s="252" t="s">
        <v>5440</v>
      </c>
      <c r="BJ7" s="252" t="s">
        <v>1215</v>
      </c>
      <c r="BK7" s="254" t="s">
        <v>1131</v>
      </c>
      <c r="BL7" s="254" t="s">
        <v>1154</v>
      </c>
      <c r="BM7" s="254" t="s">
        <v>1475</v>
      </c>
      <c r="BN7" s="271" t="s">
        <v>5433</v>
      </c>
      <c r="BO7" s="252" t="s">
        <v>5441</v>
      </c>
      <c r="BP7" s="252" t="s">
        <v>5442</v>
      </c>
      <c r="BQ7" s="270"/>
    </row>
    <row r="8" spans="1:69" s="272" customFormat="1" ht="172.5" hidden="1" customHeight="1">
      <c r="A8" s="251" t="s">
        <v>1080</v>
      </c>
      <c r="B8" s="252" t="s">
        <v>1461</v>
      </c>
      <c r="C8" s="253" t="s">
        <v>299</v>
      </c>
      <c r="D8" s="254" t="s">
        <v>300</v>
      </c>
      <c r="E8" s="254" t="s">
        <v>301</v>
      </c>
      <c r="F8" s="254"/>
      <c r="G8" s="255"/>
      <c r="H8" s="256" t="s">
        <v>1462</v>
      </c>
      <c r="I8" s="257" t="s">
        <v>1463</v>
      </c>
      <c r="J8" s="254" t="s">
        <v>1464</v>
      </c>
      <c r="K8" s="254" t="s">
        <v>1465</v>
      </c>
      <c r="L8" s="254"/>
      <c r="M8" s="255"/>
      <c r="N8" s="258" t="s">
        <v>1074</v>
      </c>
      <c r="O8" s="258" t="s">
        <v>1075</v>
      </c>
      <c r="P8" s="255"/>
      <c r="Q8" s="259" t="s">
        <v>225</v>
      </c>
      <c r="R8" s="260" t="s">
        <v>1466</v>
      </c>
      <c r="S8" s="261" t="s">
        <v>225</v>
      </c>
      <c r="T8" s="262" t="s">
        <v>1466</v>
      </c>
      <c r="U8" s="263" t="s">
        <v>1078</v>
      </c>
      <c r="V8" s="264" t="s">
        <v>1078</v>
      </c>
      <c r="W8" s="264" t="s">
        <v>1078</v>
      </c>
      <c r="X8" s="264" t="s">
        <v>1078</v>
      </c>
      <c r="Y8" s="264" t="s">
        <v>1078</v>
      </c>
      <c r="Z8" s="264" t="s">
        <v>1078</v>
      </c>
      <c r="AA8" s="264" t="s">
        <v>1078</v>
      </c>
      <c r="AB8" s="264" t="s">
        <v>1078</v>
      </c>
      <c r="AC8" s="264" t="s">
        <v>1078</v>
      </c>
      <c r="AD8" s="264" t="s">
        <v>1078</v>
      </c>
      <c r="AE8" s="264" t="s">
        <v>1078</v>
      </c>
      <c r="AF8" s="264" t="s">
        <v>1078</v>
      </c>
      <c r="AG8" s="264" t="s">
        <v>1078</v>
      </c>
      <c r="AH8" s="264" t="s">
        <v>1078</v>
      </c>
      <c r="AI8" s="264" t="s">
        <v>1078</v>
      </c>
      <c r="AJ8" s="264" t="s">
        <v>1077</v>
      </c>
      <c r="AK8" s="264" t="s">
        <v>1077</v>
      </c>
      <c r="AL8" s="264" t="s">
        <v>1077</v>
      </c>
      <c r="AM8" s="264" t="s">
        <v>1077</v>
      </c>
      <c r="AN8" s="264" t="s">
        <v>1077</v>
      </c>
      <c r="AO8" s="264" t="s">
        <v>1077</v>
      </c>
      <c r="AP8" s="264" t="s">
        <v>1077</v>
      </c>
      <c r="AQ8" s="265"/>
      <c r="AR8" s="265"/>
      <c r="AS8" s="266"/>
      <c r="AT8" s="267" t="s">
        <v>287</v>
      </c>
      <c r="AU8" s="257" t="s">
        <v>1468</v>
      </c>
      <c r="AV8" s="253" t="s">
        <v>1080</v>
      </c>
      <c r="AW8" s="323"/>
      <c r="AX8" s="253" t="s">
        <v>1469</v>
      </c>
      <c r="AY8" s="280" t="s">
        <v>1470</v>
      </c>
      <c r="AZ8" s="269"/>
      <c r="BA8" s="261" t="s">
        <v>1089</v>
      </c>
      <c r="BB8" s="252"/>
      <c r="BC8" s="270"/>
      <c r="BD8" s="261" t="s">
        <v>1085</v>
      </c>
      <c r="BE8" s="260" t="s">
        <v>1471</v>
      </c>
      <c r="BF8" s="252" t="s">
        <v>1472</v>
      </c>
      <c r="BG8" s="252" t="s">
        <v>1473</v>
      </c>
      <c r="BH8" s="252" t="s">
        <v>1082</v>
      </c>
      <c r="BI8" s="252" t="s">
        <v>1474</v>
      </c>
      <c r="BJ8" s="252" t="s">
        <v>1130</v>
      </c>
      <c r="BK8" s="254"/>
      <c r="BL8" s="254" t="s">
        <v>1082</v>
      </c>
      <c r="BM8" s="254" t="s">
        <v>1475</v>
      </c>
      <c r="BN8" s="271" t="s">
        <v>1476</v>
      </c>
      <c r="BO8" s="252"/>
      <c r="BP8" s="252"/>
      <c r="BQ8" s="270"/>
    </row>
    <row r="9" spans="1:69" s="272" customFormat="1" ht="100.35" hidden="1" customHeight="1">
      <c r="A9" s="251" t="s">
        <v>1080</v>
      </c>
      <c r="B9" s="252" t="s">
        <v>5443</v>
      </c>
      <c r="C9" s="253" t="s">
        <v>299</v>
      </c>
      <c r="D9" s="254" t="s">
        <v>5444</v>
      </c>
      <c r="E9" s="254" t="s">
        <v>5445</v>
      </c>
      <c r="F9" s="254" t="s">
        <v>5446</v>
      </c>
      <c r="G9" s="255" t="s">
        <v>5447</v>
      </c>
      <c r="H9" s="256" t="s">
        <v>5448</v>
      </c>
      <c r="I9" s="257" t="s">
        <v>1463</v>
      </c>
      <c r="J9" s="254" t="s">
        <v>5402</v>
      </c>
      <c r="K9" s="254" t="s">
        <v>5449</v>
      </c>
      <c r="L9" s="254" t="s">
        <v>5450</v>
      </c>
      <c r="M9" s="255" t="s">
        <v>5451</v>
      </c>
      <c r="N9" s="258" t="s">
        <v>1074</v>
      </c>
      <c r="O9" s="258" t="s">
        <v>1075</v>
      </c>
      <c r="P9" s="255" t="s">
        <v>5452</v>
      </c>
      <c r="Q9" s="259" t="s">
        <v>225</v>
      </c>
      <c r="R9" s="260" t="s">
        <v>5453</v>
      </c>
      <c r="S9" s="261" t="s">
        <v>225</v>
      </c>
      <c r="T9" s="262" t="s">
        <v>5453</v>
      </c>
      <c r="U9" s="263" t="s">
        <v>1077</v>
      </c>
      <c r="V9" s="264" t="s">
        <v>1078</v>
      </c>
      <c r="W9" s="264" t="s">
        <v>1078</v>
      </c>
      <c r="X9" s="264" t="s">
        <v>1078</v>
      </c>
      <c r="Y9" s="264" t="s">
        <v>1078</v>
      </c>
      <c r="Z9" s="264" t="s">
        <v>1078</v>
      </c>
      <c r="AA9" s="264" t="s">
        <v>1078</v>
      </c>
      <c r="AB9" s="264" t="s">
        <v>1078</v>
      </c>
      <c r="AC9" s="264" t="s">
        <v>1078</v>
      </c>
      <c r="AD9" s="264" t="s">
        <v>1078</v>
      </c>
      <c r="AE9" s="264" t="s">
        <v>1078</v>
      </c>
      <c r="AF9" s="264" t="s">
        <v>1078</v>
      </c>
      <c r="AG9" s="264" t="s">
        <v>1078</v>
      </c>
      <c r="AH9" s="264" t="s">
        <v>1078</v>
      </c>
      <c r="AI9" s="264" t="s">
        <v>1078</v>
      </c>
      <c r="AJ9" s="264" t="s">
        <v>1077</v>
      </c>
      <c r="AK9" s="264" t="s">
        <v>1077</v>
      </c>
      <c r="AL9" s="264" t="s">
        <v>1077</v>
      </c>
      <c r="AM9" s="264" t="s">
        <v>1077</v>
      </c>
      <c r="AN9" s="264" t="s">
        <v>1077</v>
      </c>
      <c r="AO9" s="264" t="s">
        <v>1078</v>
      </c>
      <c r="AP9" s="264" t="s">
        <v>1078</v>
      </c>
      <c r="AQ9" s="265" t="s">
        <v>1147</v>
      </c>
      <c r="AR9" s="265"/>
      <c r="AS9" s="266"/>
      <c r="AT9" s="267" t="s">
        <v>254</v>
      </c>
      <c r="AU9" s="257"/>
      <c r="AV9" s="253"/>
      <c r="AW9" s="268"/>
      <c r="AX9" s="253"/>
      <c r="AY9" s="280" t="s">
        <v>4599</v>
      </c>
      <c r="AZ9" s="269" t="s">
        <v>5454</v>
      </c>
      <c r="BA9" s="261" t="s">
        <v>1082</v>
      </c>
      <c r="BB9" s="252" t="s">
        <v>5455</v>
      </c>
      <c r="BC9" s="270" t="s">
        <v>5456</v>
      </c>
      <c r="BD9" s="261" t="s">
        <v>1975</v>
      </c>
      <c r="BE9" s="252" t="s">
        <v>5457</v>
      </c>
      <c r="BF9" s="252"/>
      <c r="BG9" s="252" t="s">
        <v>1106</v>
      </c>
      <c r="BH9" s="252" t="s">
        <v>1082</v>
      </c>
      <c r="BI9" s="252" t="s">
        <v>5458</v>
      </c>
      <c r="BJ9" s="252" t="s">
        <v>1130</v>
      </c>
      <c r="BK9" s="254" t="s">
        <v>1131</v>
      </c>
      <c r="BL9" s="254" t="s">
        <v>1089</v>
      </c>
      <c r="BM9" s="254"/>
      <c r="BN9" s="271" t="s">
        <v>5459</v>
      </c>
      <c r="BO9" s="252"/>
      <c r="BP9" s="252"/>
      <c r="BQ9" s="270"/>
    </row>
    <row r="10" spans="1:69" s="272" customFormat="1" ht="119.1" hidden="1" customHeight="1">
      <c r="A10" s="251" t="s">
        <v>1080</v>
      </c>
      <c r="B10" s="252" t="s">
        <v>5460</v>
      </c>
      <c r="C10" s="253" t="s">
        <v>332</v>
      </c>
      <c r="D10" s="254" t="s">
        <v>4467</v>
      </c>
      <c r="E10" s="254" t="s">
        <v>5461</v>
      </c>
      <c r="F10" s="254" t="s">
        <v>5462</v>
      </c>
      <c r="G10" s="255" t="s">
        <v>5463</v>
      </c>
      <c r="H10" s="255" t="s">
        <v>5464</v>
      </c>
      <c r="I10" s="257" t="s">
        <v>1991</v>
      </c>
      <c r="J10" s="254" t="s">
        <v>4472</v>
      </c>
      <c r="K10" s="254" t="s">
        <v>5465</v>
      </c>
      <c r="L10" s="254" t="s">
        <v>5466</v>
      </c>
      <c r="M10" s="255" t="s">
        <v>5467</v>
      </c>
      <c r="N10" s="258" t="s">
        <v>1122</v>
      </c>
      <c r="O10" s="258" t="s">
        <v>1616</v>
      </c>
      <c r="P10" s="255" t="s">
        <v>5468</v>
      </c>
      <c r="Q10" s="259" t="s">
        <v>225</v>
      </c>
      <c r="R10" s="260" t="s">
        <v>5469</v>
      </c>
      <c r="S10" s="261" t="s">
        <v>225</v>
      </c>
      <c r="T10" s="262" t="s">
        <v>5469</v>
      </c>
      <c r="U10" s="263" t="s">
        <v>1077</v>
      </c>
      <c r="V10" s="264" t="s">
        <v>1078</v>
      </c>
      <c r="W10" s="264" t="s">
        <v>1078</v>
      </c>
      <c r="X10" s="264" t="s">
        <v>1078</v>
      </c>
      <c r="Y10" s="264" t="s">
        <v>1078</v>
      </c>
      <c r="Z10" s="264" t="s">
        <v>1078</v>
      </c>
      <c r="AA10" s="264" t="s">
        <v>1078</v>
      </c>
      <c r="AB10" s="264" t="s">
        <v>1078</v>
      </c>
      <c r="AC10" s="264" t="s">
        <v>1078</v>
      </c>
      <c r="AD10" s="264" t="s">
        <v>1078</v>
      </c>
      <c r="AE10" s="264" t="s">
        <v>1078</v>
      </c>
      <c r="AF10" s="264" t="s">
        <v>1078</v>
      </c>
      <c r="AG10" s="264" t="s">
        <v>1078</v>
      </c>
      <c r="AH10" s="264" t="s">
        <v>1078</v>
      </c>
      <c r="AI10" s="264" t="s">
        <v>1078</v>
      </c>
      <c r="AJ10" s="264" t="s">
        <v>1077</v>
      </c>
      <c r="AK10" s="264" t="s">
        <v>1077</v>
      </c>
      <c r="AL10" s="264" t="s">
        <v>1077</v>
      </c>
      <c r="AM10" s="264" t="s">
        <v>1077</v>
      </c>
      <c r="AN10" s="264" t="s">
        <v>1077</v>
      </c>
      <c r="AO10" s="264" t="s">
        <v>1077</v>
      </c>
      <c r="AP10" s="264" t="s">
        <v>1077</v>
      </c>
      <c r="AQ10" s="265"/>
      <c r="AR10" s="265"/>
      <c r="AS10" s="266"/>
      <c r="AT10" s="267" t="s">
        <v>222</v>
      </c>
      <c r="AU10" s="257" t="s">
        <v>1128</v>
      </c>
      <c r="AV10" s="280" t="s">
        <v>4599</v>
      </c>
      <c r="AW10" s="268" t="s">
        <v>5470</v>
      </c>
      <c r="AX10" s="253" t="s">
        <v>5471</v>
      </c>
      <c r="AY10" s="253"/>
      <c r="AZ10" s="269"/>
      <c r="BA10" s="261" t="s">
        <v>1082</v>
      </c>
      <c r="BB10" s="252" t="s">
        <v>5463</v>
      </c>
      <c r="BC10" s="270" t="s">
        <v>5472</v>
      </c>
      <c r="BD10" s="261" t="s">
        <v>1085</v>
      </c>
      <c r="BE10" s="252" t="s">
        <v>5473</v>
      </c>
      <c r="BF10" s="252" t="s">
        <v>5474</v>
      </c>
      <c r="BG10" s="252" t="s">
        <v>1106</v>
      </c>
      <c r="BH10" s="252" t="s">
        <v>1089</v>
      </c>
      <c r="BI10" s="252"/>
      <c r="BJ10" s="252"/>
      <c r="BK10" s="254"/>
      <c r="BL10" s="254" t="s">
        <v>1090</v>
      </c>
      <c r="BM10" s="254"/>
      <c r="BN10" s="271" t="s">
        <v>1128</v>
      </c>
      <c r="BO10" s="252" t="s">
        <v>5475</v>
      </c>
      <c r="BP10" s="252" t="s">
        <v>5476</v>
      </c>
      <c r="BQ10" s="270" t="s">
        <v>5475</v>
      </c>
    </row>
    <row r="11" spans="1:69" s="272" customFormat="1" ht="100.35" hidden="1" customHeight="1">
      <c r="A11" s="251" t="s">
        <v>1080</v>
      </c>
      <c r="B11" s="252" t="s">
        <v>5477</v>
      </c>
      <c r="C11" s="253" t="s">
        <v>2105</v>
      </c>
      <c r="D11" s="254" t="s">
        <v>468</v>
      </c>
      <c r="E11" s="254" t="s">
        <v>5478</v>
      </c>
      <c r="F11" s="254"/>
      <c r="G11" s="255"/>
      <c r="H11" s="256" t="s">
        <v>5479</v>
      </c>
      <c r="I11" s="257" t="s">
        <v>2109</v>
      </c>
      <c r="J11" s="254" t="s">
        <v>5480</v>
      </c>
      <c r="K11" s="254" t="s">
        <v>5481</v>
      </c>
      <c r="L11" s="254"/>
      <c r="M11" s="255"/>
      <c r="N11" s="258" t="s">
        <v>1074</v>
      </c>
      <c r="O11" s="258"/>
      <c r="P11" s="255" t="s">
        <v>5482</v>
      </c>
      <c r="Q11" s="259" t="s">
        <v>225</v>
      </c>
      <c r="R11" s="260" t="s">
        <v>5483</v>
      </c>
      <c r="S11" s="261" t="s">
        <v>1124</v>
      </c>
      <c r="T11" s="273"/>
      <c r="U11" s="263" t="s">
        <v>1077</v>
      </c>
      <c r="V11" s="264" t="s">
        <v>1078</v>
      </c>
      <c r="W11" s="264" t="s">
        <v>1077</v>
      </c>
      <c r="X11" s="264" t="s">
        <v>1078</v>
      </c>
      <c r="Y11" s="264" t="s">
        <v>1077</v>
      </c>
      <c r="Z11" s="264" t="s">
        <v>1078</v>
      </c>
      <c r="AA11" s="264" t="s">
        <v>1077</v>
      </c>
      <c r="AB11" s="264" t="s">
        <v>1078</v>
      </c>
      <c r="AC11" s="264" t="s">
        <v>1077</v>
      </c>
      <c r="AD11" s="264" t="s">
        <v>1078</v>
      </c>
      <c r="AE11" s="264" t="s">
        <v>1077</v>
      </c>
      <c r="AF11" s="264" t="s">
        <v>1078</v>
      </c>
      <c r="AG11" s="264" t="s">
        <v>1077</v>
      </c>
      <c r="AH11" s="264" t="s">
        <v>1078</v>
      </c>
      <c r="AI11" s="264" t="s">
        <v>1077</v>
      </c>
      <c r="AJ11" s="264" t="s">
        <v>1077</v>
      </c>
      <c r="AK11" s="264" t="s">
        <v>1077</v>
      </c>
      <c r="AL11" s="264" t="s">
        <v>1077</v>
      </c>
      <c r="AM11" s="264" t="s">
        <v>1077</v>
      </c>
      <c r="AN11" s="264" t="s">
        <v>1077</v>
      </c>
      <c r="AO11" s="264" t="s">
        <v>1077</v>
      </c>
      <c r="AP11" s="264" t="s">
        <v>1077</v>
      </c>
      <c r="AQ11" s="265" t="s">
        <v>1633</v>
      </c>
      <c r="AR11" s="265" t="s">
        <v>1633</v>
      </c>
      <c r="AS11" s="266" t="s">
        <v>1633</v>
      </c>
      <c r="AT11" s="267" t="s">
        <v>222</v>
      </c>
      <c r="AU11" s="257" t="s">
        <v>5484</v>
      </c>
      <c r="AV11" s="280" t="s">
        <v>1470</v>
      </c>
      <c r="AW11" s="268"/>
      <c r="AX11" s="253" t="s">
        <v>5485</v>
      </c>
      <c r="AY11" s="253" t="s">
        <v>1080</v>
      </c>
      <c r="AZ11" s="269"/>
      <c r="BA11" s="261" t="s">
        <v>1082</v>
      </c>
      <c r="BB11" s="252" t="s">
        <v>5486</v>
      </c>
      <c r="BC11" s="270" t="s">
        <v>5487</v>
      </c>
      <c r="BD11" s="261" t="s">
        <v>1085</v>
      </c>
      <c r="BE11" s="260" t="s">
        <v>5488</v>
      </c>
      <c r="BF11" s="252"/>
      <c r="BG11" s="252" t="s">
        <v>1390</v>
      </c>
      <c r="BH11" s="252" t="s">
        <v>1082</v>
      </c>
      <c r="BI11" s="252" t="s">
        <v>5489</v>
      </c>
      <c r="BJ11" s="252" t="s">
        <v>1130</v>
      </c>
      <c r="BK11" s="254" t="s">
        <v>1131</v>
      </c>
      <c r="BL11" s="254" t="s">
        <v>1082</v>
      </c>
      <c r="BM11" s="254" t="s">
        <v>1475</v>
      </c>
      <c r="BN11" s="271" t="s">
        <v>5490</v>
      </c>
      <c r="BO11" s="252"/>
      <c r="BP11" s="252"/>
      <c r="BQ11" s="270"/>
    </row>
    <row r="12" spans="1:69" s="272" customFormat="1" ht="100.35" hidden="1" customHeight="1">
      <c r="A12" s="251" t="s">
        <v>1080</v>
      </c>
      <c r="B12" s="252" t="s">
        <v>5491</v>
      </c>
      <c r="C12" s="253" t="s">
        <v>345</v>
      </c>
      <c r="D12" s="254" t="s">
        <v>5492</v>
      </c>
      <c r="E12" s="254" t="s">
        <v>5493</v>
      </c>
      <c r="F12" s="254"/>
      <c r="G12" s="255"/>
      <c r="H12" s="256" t="s">
        <v>5494</v>
      </c>
      <c r="I12" s="257" t="s">
        <v>2237</v>
      </c>
      <c r="J12" s="254" t="s">
        <v>5495</v>
      </c>
      <c r="K12" s="254"/>
      <c r="L12" s="254"/>
      <c r="M12" s="255"/>
      <c r="N12" s="258"/>
      <c r="O12" s="258" t="s">
        <v>1166</v>
      </c>
      <c r="P12" s="255"/>
      <c r="Q12" s="259" t="s">
        <v>895</v>
      </c>
      <c r="R12" s="252"/>
      <c r="S12" s="261" t="s">
        <v>225</v>
      </c>
      <c r="T12" s="262" t="s">
        <v>5494</v>
      </c>
      <c r="U12" s="263" t="s">
        <v>1077</v>
      </c>
      <c r="V12" s="264" t="s">
        <v>1077</v>
      </c>
      <c r="W12" s="264" t="s">
        <v>1078</v>
      </c>
      <c r="X12" s="264" t="s">
        <v>1077</v>
      </c>
      <c r="Y12" s="264" t="s">
        <v>1078</v>
      </c>
      <c r="Z12" s="264" t="s">
        <v>1077</v>
      </c>
      <c r="AA12" s="264" t="s">
        <v>1078</v>
      </c>
      <c r="AB12" s="264" t="s">
        <v>1077</v>
      </c>
      <c r="AC12" s="264" t="s">
        <v>1078</v>
      </c>
      <c r="AD12" s="264" t="s">
        <v>1077</v>
      </c>
      <c r="AE12" s="264" t="s">
        <v>1078</v>
      </c>
      <c r="AF12" s="264" t="s">
        <v>1077</v>
      </c>
      <c r="AG12" s="264" t="s">
        <v>1078</v>
      </c>
      <c r="AH12" s="264" t="s">
        <v>1077</v>
      </c>
      <c r="AI12" s="264" t="s">
        <v>1078</v>
      </c>
      <c r="AJ12" s="264" t="s">
        <v>1077</v>
      </c>
      <c r="AK12" s="264" t="s">
        <v>1077</v>
      </c>
      <c r="AL12" s="264" t="s">
        <v>1077</v>
      </c>
      <c r="AM12" s="264" t="s">
        <v>1077</v>
      </c>
      <c r="AN12" s="264" t="s">
        <v>1077</v>
      </c>
      <c r="AO12" s="264" t="s">
        <v>1077</v>
      </c>
      <c r="AP12" s="264" t="s">
        <v>1077</v>
      </c>
      <c r="AQ12" s="265"/>
      <c r="AR12" s="265"/>
      <c r="AS12" s="266"/>
      <c r="AT12" s="267" t="s">
        <v>222</v>
      </c>
      <c r="AU12" s="324" t="s">
        <v>5496</v>
      </c>
      <c r="AV12" s="280" t="s">
        <v>1080</v>
      </c>
      <c r="AW12" s="268"/>
      <c r="AX12" s="253"/>
      <c r="AY12" s="253"/>
      <c r="AZ12" s="269"/>
      <c r="BA12" s="261" t="s">
        <v>1082</v>
      </c>
      <c r="BB12" s="252" t="s">
        <v>5497</v>
      </c>
      <c r="BC12" s="270" t="s">
        <v>5498</v>
      </c>
      <c r="BD12" s="261" t="s">
        <v>1085</v>
      </c>
      <c r="BE12" s="260" t="s">
        <v>5499</v>
      </c>
      <c r="BF12" s="252"/>
      <c r="BG12" s="252" t="s">
        <v>1106</v>
      </c>
      <c r="BH12" s="252" t="s">
        <v>1154</v>
      </c>
      <c r="BI12" s="252"/>
      <c r="BJ12" s="252"/>
      <c r="BK12" s="254"/>
      <c r="BL12" s="254"/>
      <c r="BM12" s="254"/>
      <c r="BN12" s="271" t="s">
        <v>5500</v>
      </c>
      <c r="BO12" s="252"/>
      <c r="BP12" s="252"/>
      <c r="BQ12" s="270"/>
    </row>
    <row r="13" spans="1:69" s="272" customFormat="1" ht="100.35" hidden="1" customHeight="1">
      <c r="A13" s="251" t="s">
        <v>1080</v>
      </c>
      <c r="B13" s="252" t="s">
        <v>5501</v>
      </c>
      <c r="C13" s="253" t="s">
        <v>5502</v>
      </c>
      <c r="D13" s="254" t="s">
        <v>2179</v>
      </c>
      <c r="E13" s="254"/>
      <c r="F13" s="254"/>
      <c r="G13" s="255"/>
      <c r="H13" s="255"/>
      <c r="I13" s="257" t="s">
        <v>5503</v>
      </c>
      <c r="J13" s="254" t="s">
        <v>5504</v>
      </c>
      <c r="K13" s="254"/>
      <c r="L13" s="254"/>
      <c r="M13" s="255"/>
      <c r="N13" s="258" t="s">
        <v>1074</v>
      </c>
      <c r="O13" s="258" t="s">
        <v>5505</v>
      </c>
      <c r="P13" s="255"/>
      <c r="Q13" s="259" t="s">
        <v>225</v>
      </c>
      <c r="R13" s="252"/>
      <c r="S13" s="261" t="s">
        <v>225</v>
      </c>
      <c r="T13" s="273"/>
      <c r="U13" s="263" t="s">
        <v>1077</v>
      </c>
      <c r="V13" s="264" t="s">
        <v>1078</v>
      </c>
      <c r="W13" s="264" t="s">
        <v>1078</v>
      </c>
      <c r="X13" s="264" t="s">
        <v>1078</v>
      </c>
      <c r="Y13" s="264" t="s">
        <v>1078</v>
      </c>
      <c r="Z13" s="264" t="s">
        <v>1078</v>
      </c>
      <c r="AA13" s="264" t="s">
        <v>1078</v>
      </c>
      <c r="AB13" s="264" t="s">
        <v>1078</v>
      </c>
      <c r="AC13" s="264" t="s">
        <v>1078</v>
      </c>
      <c r="AD13" s="264" t="s">
        <v>1078</v>
      </c>
      <c r="AE13" s="264" t="s">
        <v>1078</v>
      </c>
      <c r="AF13" s="264" t="s">
        <v>1078</v>
      </c>
      <c r="AG13" s="264" t="s">
        <v>1078</v>
      </c>
      <c r="AH13" s="264" t="s">
        <v>1078</v>
      </c>
      <c r="AI13" s="264" t="s">
        <v>1078</v>
      </c>
      <c r="AJ13" s="264" t="s">
        <v>1077</v>
      </c>
      <c r="AK13" s="264" t="s">
        <v>1077</v>
      </c>
      <c r="AL13" s="264" t="s">
        <v>1077</v>
      </c>
      <c r="AM13" s="264" t="s">
        <v>1077</v>
      </c>
      <c r="AN13" s="264" t="s">
        <v>1077</v>
      </c>
      <c r="AO13" s="264" t="s">
        <v>1077</v>
      </c>
      <c r="AP13" s="264" t="s">
        <v>1077</v>
      </c>
      <c r="AQ13" s="265"/>
      <c r="AR13" s="265"/>
      <c r="AS13" s="266"/>
      <c r="AT13" s="267" t="s">
        <v>254</v>
      </c>
      <c r="AU13" s="257"/>
      <c r="AV13" s="253"/>
      <c r="AW13" s="268"/>
      <c r="AX13" s="280" t="s">
        <v>1079</v>
      </c>
      <c r="AY13" s="280" t="s">
        <v>5506</v>
      </c>
      <c r="AZ13" s="325"/>
      <c r="BA13" s="261" t="s">
        <v>1089</v>
      </c>
      <c r="BB13" s="252"/>
      <c r="BC13" s="270"/>
      <c r="BD13" s="261" t="s">
        <v>1085</v>
      </c>
      <c r="BE13" s="260" t="s">
        <v>5507</v>
      </c>
      <c r="BF13" s="252"/>
      <c r="BG13" s="252" t="s">
        <v>1128</v>
      </c>
      <c r="BH13" s="252" t="s">
        <v>1082</v>
      </c>
      <c r="BI13" s="252" t="s">
        <v>1128</v>
      </c>
      <c r="BJ13" s="252" t="s">
        <v>1130</v>
      </c>
      <c r="BK13" s="254"/>
      <c r="BL13" s="254" t="s">
        <v>1090</v>
      </c>
      <c r="BM13" s="254"/>
      <c r="BN13" s="271" t="s">
        <v>1128</v>
      </c>
      <c r="BO13" s="252"/>
      <c r="BP13" s="252" t="s">
        <v>5508</v>
      </c>
      <c r="BQ13" s="270" t="s">
        <v>5509</v>
      </c>
    </row>
    <row r="14" spans="1:69" s="272" customFormat="1" ht="100.35" hidden="1" customHeight="1">
      <c r="A14" s="251" t="s">
        <v>1080</v>
      </c>
      <c r="B14" s="252" t="s">
        <v>5510</v>
      </c>
      <c r="C14" s="253" t="s">
        <v>360</v>
      </c>
      <c r="D14" s="254" t="s">
        <v>361</v>
      </c>
      <c r="E14" s="254" t="s">
        <v>5511</v>
      </c>
      <c r="F14" s="254"/>
      <c r="G14" s="255"/>
      <c r="H14" s="255" t="s">
        <v>5512</v>
      </c>
      <c r="I14" s="257" t="s">
        <v>2338</v>
      </c>
      <c r="J14" s="254" t="s">
        <v>2339</v>
      </c>
      <c r="K14" s="254" t="s">
        <v>5513</v>
      </c>
      <c r="L14" s="254"/>
      <c r="M14" s="255"/>
      <c r="N14" s="258" t="s">
        <v>1074</v>
      </c>
      <c r="O14" s="258"/>
      <c r="P14" s="255"/>
      <c r="Q14" s="259" t="s">
        <v>225</v>
      </c>
      <c r="R14" s="260" t="s">
        <v>5514</v>
      </c>
      <c r="S14" s="261" t="s">
        <v>1124</v>
      </c>
      <c r="T14" s="273"/>
      <c r="U14" s="263" t="s">
        <v>1078</v>
      </c>
      <c r="V14" s="264" t="s">
        <v>1078</v>
      </c>
      <c r="W14" s="264" t="s">
        <v>1077</v>
      </c>
      <c r="X14" s="264" t="s">
        <v>1078</v>
      </c>
      <c r="Y14" s="264" t="s">
        <v>1077</v>
      </c>
      <c r="Z14" s="264" t="s">
        <v>1078</v>
      </c>
      <c r="AA14" s="264" t="s">
        <v>1077</v>
      </c>
      <c r="AB14" s="264" t="s">
        <v>1078</v>
      </c>
      <c r="AC14" s="264" t="s">
        <v>1077</v>
      </c>
      <c r="AD14" s="264" t="s">
        <v>1078</v>
      </c>
      <c r="AE14" s="264" t="s">
        <v>1077</v>
      </c>
      <c r="AF14" s="264" t="s">
        <v>1078</v>
      </c>
      <c r="AG14" s="264" t="s">
        <v>1077</v>
      </c>
      <c r="AH14" s="264" t="s">
        <v>1078</v>
      </c>
      <c r="AI14" s="264" t="s">
        <v>1077</v>
      </c>
      <c r="AJ14" s="264" t="s">
        <v>1077</v>
      </c>
      <c r="AK14" s="264" t="s">
        <v>1077</v>
      </c>
      <c r="AL14" s="264" t="s">
        <v>1077</v>
      </c>
      <c r="AM14" s="264" t="s">
        <v>1077</v>
      </c>
      <c r="AN14" s="264" t="s">
        <v>1077</v>
      </c>
      <c r="AO14" s="264" t="s">
        <v>1078</v>
      </c>
      <c r="AP14" s="264" t="s">
        <v>1077</v>
      </c>
      <c r="AQ14" s="265" t="s">
        <v>1169</v>
      </c>
      <c r="AR14" s="265"/>
      <c r="AS14" s="266"/>
      <c r="AT14" s="267" t="s">
        <v>222</v>
      </c>
      <c r="AU14" s="257" t="s">
        <v>1386</v>
      </c>
      <c r="AV14" s="280" t="s">
        <v>1386</v>
      </c>
      <c r="AW14" s="268"/>
      <c r="AX14" s="253"/>
      <c r="AY14" s="253"/>
      <c r="AZ14" s="269"/>
      <c r="BA14" s="261" t="s">
        <v>5515</v>
      </c>
      <c r="BB14" s="252"/>
      <c r="BC14" s="270"/>
      <c r="BD14" s="261" t="s">
        <v>3042</v>
      </c>
      <c r="BE14" s="260" t="s">
        <v>5516</v>
      </c>
      <c r="BF14" s="252"/>
      <c r="BG14" s="252" t="s">
        <v>1106</v>
      </c>
      <c r="BH14" s="252" t="s">
        <v>1082</v>
      </c>
      <c r="BI14" s="252" t="s">
        <v>5517</v>
      </c>
      <c r="BJ14" s="252" t="s">
        <v>1215</v>
      </c>
      <c r="BK14" s="254" t="s">
        <v>1131</v>
      </c>
      <c r="BL14" s="254" t="s">
        <v>1089</v>
      </c>
      <c r="BM14" s="254"/>
      <c r="BN14" s="271" t="s">
        <v>1386</v>
      </c>
      <c r="BO14" s="252"/>
      <c r="BP14" s="252"/>
      <c r="BQ14" s="270"/>
    </row>
    <row r="15" spans="1:69" s="272" customFormat="1" ht="100.35" hidden="1" customHeight="1">
      <c r="A15" s="251" t="s">
        <v>1080</v>
      </c>
      <c r="B15" s="252" t="s">
        <v>5518</v>
      </c>
      <c r="C15" s="253" t="s">
        <v>360</v>
      </c>
      <c r="D15" s="254" t="s">
        <v>366</v>
      </c>
      <c r="E15" s="254"/>
      <c r="F15" s="254"/>
      <c r="G15" s="255"/>
      <c r="H15" s="256" t="s">
        <v>5519</v>
      </c>
      <c r="I15" s="257" t="s">
        <v>2338</v>
      </c>
      <c r="J15" s="254" t="s">
        <v>1121</v>
      </c>
      <c r="K15" s="254"/>
      <c r="L15" s="254"/>
      <c r="M15" s="255"/>
      <c r="N15" s="258"/>
      <c r="O15" s="258" t="s">
        <v>1075</v>
      </c>
      <c r="P15" s="255"/>
      <c r="Q15" s="259" t="s">
        <v>895</v>
      </c>
      <c r="R15" s="252"/>
      <c r="S15" s="261" t="s">
        <v>225</v>
      </c>
      <c r="T15" s="262" t="s">
        <v>5520</v>
      </c>
      <c r="U15" s="263" t="s">
        <v>1077</v>
      </c>
      <c r="V15" s="264" t="s">
        <v>1077</v>
      </c>
      <c r="W15" s="264" t="s">
        <v>1078</v>
      </c>
      <c r="X15" s="264" t="s">
        <v>1077</v>
      </c>
      <c r="Y15" s="264" t="s">
        <v>1078</v>
      </c>
      <c r="Z15" s="264" t="s">
        <v>1077</v>
      </c>
      <c r="AA15" s="264" t="s">
        <v>1078</v>
      </c>
      <c r="AB15" s="264" t="s">
        <v>1077</v>
      </c>
      <c r="AC15" s="264" t="s">
        <v>1078</v>
      </c>
      <c r="AD15" s="264" t="s">
        <v>1077</v>
      </c>
      <c r="AE15" s="264" t="s">
        <v>1078</v>
      </c>
      <c r="AF15" s="264" t="s">
        <v>1077</v>
      </c>
      <c r="AG15" s="264" t="s">
        <v>1078</v>
      </c>
      <c r="AH15" s="264" t="s">
        <v>1077</v>
      </c>
      <c r="AI15" s="264" t="s">
        <v>1078</v>
      </c>
      <c r="AJ15" s="264" t="s">
        <v>1077</v>
      </c>
      <c r="AK15" s="264" t="s">
        <v>1077</v>
      </c>
      <c r="AL15" s="264" t="s">
        <v>1077</v>
      </c>
      <c r="AM15" s="264" t="s">
        <v>1077</v>
      </c>
      <c r="AN15" s="264" t="s">
        <v>1077</v>
      </c>
      <c r="AO15" s="264" t="s">
        <v>1077</v>
      </c>
      <c r="AP15" s="264" t="s">
        <v>1078</v>
      </c>
      <c r="AQ15" s="265" t="s">
        <v>1169</v>
      </c>
      <c r="AR15" s="265"/>
      <c r="AS15" s="266"/>
      <c r="AT15" s="267" t="s">
        <v>222</v>
      </c>
      <c r="AU15" s="257" t="s">
        <v>5521</v>
      </c>
      <c r="AV15" s="280" t="s">
        <v>1470</v>
      </c>
      <c r="AW15" s="268"/>
      <c r="AX15" s="253"/>
      <c r="AY15" s="253"/>
      <c r="AZ15" s="269"/>
      <c r="BA15" s="261" t="s">
        <v>5515</v>
      </c>
      <c r="BB15" s="252"/>
      <c r="BC15" s="270"/>
      <c r="BD15" s="261" t="s">
        <v>3042</v>
      </c>
      <c r="BE15" s="260" t="s">
        <v>5522</v>
      </c>
      <c r="BF15" s="252"/>
      <c r="BG15" s="252" t="s">
        <v>1106</v>
      </c>
      <c r="BH15" s="252" t="s">
        <v>1089</v>
      </c>
      <c r="BI15" s="252"/>
      <c r="BJ15" s="252"/>
      <c r="BK15" s="254"/>
      <c r="BL15" s="254" t="s">
        <v>1089</v>
      </c>
      <c r="BM15" s="254"/>
      <c r="BN15" s="271" t="s">
        <v>5523</v>
      </c>
      <c r="BO15" s="252"/>
      <c r="BP15" s="252"/>
      <c r="BQ15" s="270"/>
    </row>
    <row r="16" spans="1:69" s="272" customFormat="1" ht="100.35" hidden="1" customHeight="1">
      <c r="A16" s="251" t="s">
        <v>1068</v>
      </c>
      <c r="B16" s="252" t="s">
        <v>5524</v>
      </c>
      <c r="C16" s="253" t="s">
        <v>369</v>
      </c>
      <c r="D16" s="254" t="s">
        <v>366</v>
      </c>
      <c r="E16" s="254" t="s">
        <v>5525</v>
      </c>
      <c r="F16" s="254"/>
      <c r="G16" s="255"/>
      <c r="H16" s="255"/>
      <c r="I16" s="257" t="s">
        <v>2421</v>
      </c>
      <c r="J16" s="254" t="s">
        <v>2383</v>
      </c>
      <c r="K16" s="254" t="s">
        <v>5526</v>
      </c>
      <c r="L16" s="254"/>
      <c r="M16" s="255"/>
      <c r="N16" s="258" t="s">
        <v>1122</v>
      </c>
      <c r="O16" s="258" t="s">
        <v>1166</v>
      </c>
      <c r="P16" s="255"/>
      <c r="Q16" s="259" t="s">
        <v>225</v>
      </c>
      <c r="R16" s="260" t="s">
        <v>5527</v>
      </c>
      <c r="S16" s="261" t="s">
        <v>225</v>
      </c>
      <c r="T16" s="262" t="s">
        <v>5527</v>
      </c>
      <c r="U16" s="263" t="s">
        <v>1078</v>
      </c>
      <c r="V16" s="264" t="s">
        <v>1078</v>
      </c>
      <c r="W16" s="264" t="s">
        <v>1078</v>
      </c>
      <c r="X16" s="264" t="s">
        <v>1078</v>
      </c>
      <c r="Y16" s="264" t="s">
        <v>1078</v>
      </c>
      <c r="Z16" s="264" t="s">
        <v>1078</v>
      </c>
      <c r="AA16" s="264" t="s">
        <v>1078</v>
      </c>
      <c r="AB16" s="264" t="s">
        <v>1078</v>
      </c>
      <c r="AC16" s="264" t="s">
        <v>1078</v>
      </c>
      <c r="AD16" s="264" t="s">
        <v>1078</v>
      </c>
      <c r="AE16" s="264" t="s">
        <v>1078</v>
      </c>
      <c r="AF16" s="264" t="s">
        <v>1078</v>
      </c>
      <c r="AG16" s="264" t="s">
        <v>1078</v>
      </c>
      <c r="AH16" s="264" t="s">
        <v>1078</v>
      </c>
      <c r="AI16" s="264" t="s">
        <v>1078</v>
      </c>
      <c r="AJ16" s="264" t="s">
        <v>1077</v>
      </c>
      <c r="AK16" s="264" t="s">
        <v>1077</v>
      </c>
      <c r="AL16" s="264" t="s">
        <v>1077</v>
      </c>
      <c r="AM16" s="264" t="s">
        <v>1077</v>
      </c>
      <c r="AN16" s="264" t="s">
        <v>1077</v>
      </c>
      <c r="AO16" s="264" t="s">
        <v>1077</v>
      </c>
      <c r="AP16" s="264" t="s">
        <v>1077</v>
      </c>
      <c r="AQ16" s="265" t="s">
        <v>1077</v>
      </c>
      <c r="AR16" s="265" t="s">
        <v>1077</v>
      </c>
      <c r="AS16" s="266" t="s">
        <v>1077</v>
      </c>
      <c r="AT16" s="267" t="s">
        <v>463</v>
      </c>
      <c r="AU16" s="257"/>
      <c r="AV16" s="253"/>
      <c r="AW16" s="268"/>
      <c r="AX16" s="280" t="s">
        <v>5528</v>
      </c>
      <c r="AY16" s="280" t="s">
        <v>1962</v>
      </c>
      <c r="AZ16" s="325" t="s">
        <v>5529</v>
      </c>
      <c r="BA16" s="261" t="s">
        <v>1082</v>
      </c>
      <c r="BB16" s="252" t="s">
        <v>5530</v>
      </c>
      <c r="BC16" s="270" t="s">
        <v>5531</v>
      </c>
      <c r="BD16" s="261" t="s">
        <v>5532</v>
      </c>
      <c r="BE16" s="260" t="s">
        <v>5533</v>
      </c>
      <c r="BF16" s="252"/>
      <c r="BG16" s="252" t="s">
        <v>1473</v>
      </c>
      <c r="BH16" s="252" t="s">
        <v>1082</v>
      </c>
      <c r="BI16" s="252" t="s">
        <v>2574</v>
      </c>
      <c r="BJ16" s="252" t="s">
        <v>2506</v>
      </c>
      <c r="BK16" s="254" t="s">
        <v>2507</v>
      </c>
      <c r="BL16" s="254" t="s">
        <v>1089</v>
      </c>
      <c r="BM16" s="254"/>
      <c r="BN16" s="271" t="s">
        <v>4742</v>
      </c>
      <c r="BO16" s="252" t="s">
        <v>5534</v>
      </c>
      <c r="BP16" s="252" t="s">
        <v>5535</v>
      </c>
      <c r="BQ16" s="270" t="s">
        <v>5536</v>
      </c>
    </row>
    <row r="17" spans="1:69" s="272" customFormat="1" ht="100.35" hidden="1" customHeight="1">
      <c r="A17" s="251" t="s">
        <v>1068</v>
      </c>
      <c r="B17" s="252" t="s">
        <v>5537</v>
      </c>
      <c r="C17" s="253" t="s">
        <v>369</v>
      </c>
      <c r="D17" s="254" t="s">
        <v>366</v>
      </c>
      <c r="E17" s="254" t="s">
        <v>5538</v>
      </c>
      <c r="F17" s="254"/>
      <c r="G17" s="255"/>
      <c r="H17" s="255"/>
      <c r="I17" s="257" t="s">
        <v>2421</v>
      </c>
      <c r="J17" s="254" t="s">
        <v>2383</v>
      </c>
      <c r="K17" s="254" t="s">
        <v>5539</v>
      </c>
      <c r="L17" s="254"/>
      <c r="M17" s="255"/>
      <c r="N17" s="258" t="s">
        <v>1122</v>
      </c>
      <c r="O17" s="258"/>
      <c r="P17" s="255"/>
      <c r="Q17" s="259" t="s">
        <v>225</v>
      </c>
      <c r="R17" s="260" t="s">
        <v>5527</v>
      </c>
      <c r="S17" s="261" t="s">
        <v>1124</v>
      </c>
      <c r="T17" s="273"/>
      <c r="U17" s="263" t="s">
        <v>1078</v>
      </c>
      <c r="V17" s="264" t="s">
        <v>1078</v>
      </c>
      <c r="W17" s="264" t="s">
        <v>1077</v>
      </c>
      <c r="X17" s="264" t="s">
        <v>1078</v>
      </c>
      <c r="Y17" s="264" t="s">
        <v>1077</v>
      </c>
      <c r="Z17" s="264" t="s">
        <v>1078</v>
      </c>
      <c r="AA17" s="264" t="s">
        <v>1077</v>
      </c>
      <c r="AB17" s="264" t="s">
        <v>1078</v>
      </c>
      <c r="AC17" s="264" t="s">
        <v>1077</v>
      </c>
      <c r="AD17" s="264" t="s">
        <v>1078</v>
      </c>
      <c r="AE17" s="264" t="s">
        <v>1077</v>
      </c>
      <c r="AF17" s="264" t="s">
        <v>1078</v>
      </c>
      <c r="AG17" s="264" t="s">
        <v>1077</v>
      </c>
      <c r="AH17" s="264" t="s">
        <v>1078</v>
      </c>
      <c r="AI17" s="264" t="s">
        <v>1077</v>
      </c>
      <c r="AJ17" s="264" t="s">
        <v>1077</v>
      </c>
      <c r="AK17" s="264" t="s">
        <v>1077</v>
      </c>
      <c r="AL17" s="264" t="s">
        <v>1077</v>
      </c>
      <c r="AM17" s="264" t="s">
        <v>1077</v>
      </c>
      <c r="AN17" s="264" t="s">
        <v>1077</v>
      </c>
      <c r="AO17" s="264" t="s">
        <v>1077</v>
      </c>
      <c r="AP17" s="264" t="s">
        <v>1077</v>
      </c>
      <c r="AQ17" s="265" t="s">
        <v>1077</v>
      </c>
      <c r="AR17" s="265" t="s">
        <v>1077</v>
      </c>
      <c r="AS17" s="266" t="s">
        <v>1077</v>
      </c>
      <c r="AT17" s="267" t="s">
        <v>463</v>
      </c>
      <c r="AU17" s="257"/>
      <c r="AV17" s="253"/>
      <c r="AW17" s="268"/>
      <c r="AX17" s="280" t="s">
        <v>5528</v>
      </c>
      <c r="AY17" s="280" t="s">
        <v>1962</v>
      </c>
      <c r="AZ17" s="325" t="s">
        <v>5529</v>
      </c>
      <c r="BA17" s="261" t="s">
        <v>1082</v>
      </c>
      <c r="BB17" s="252" t="s">
        <v>5530</v>
      </c>
      <c r="BC17" s="270" t="s">
        <v>5531</v>
      </c>
      <c r="BD17" s="261" t="s">
        <v>5532</v>
      </c>
      <c r="BE17" s="260" t="s">
        <v>5533</v>
      </c>
      <c r="BF17" s="252"/>
      <c r="BG17" s="252" t="s">
        <v>1473</v>
      </c>
      <c r="BH17" s="252" t="s">
        <v>1082</v>
      </c>
      <c r="BI17" s="252" t="s">
        <v>2574</v>
      </c>
      <c r="BJ17" s="252" t="s">
        <v>2506</v>
      </c>
      <c r="BK17" s="254" t="s">
        <v>2507</v>
      </c>
      <c r="BL17" s="254" t="s">
        <v>1089</v>
      </c>
      <c r="BM17" s="254"/>
      <c r="BN17" s="271" t="s">
        <v>4742</v>
      </c>
      <c r="BO17" s="252" t="s">
        <v>5540</v>
      </c>
      <c r="BP17" s="252" t="s">
        <v>5541</v>
      </c>
      <c r="BQ17" s="270" t="s">
        <v>5542</v>
      </c>
    </row>
    <row r="18" spans="1:69" s="272" customFormat="1" ht="100.35" hidden="1" customHeight="1">
      <c r="A18" s="326" t="s">
        <v>1080</v>
      </c>
      <c r="B18" s="252" t="s">
        <v>5543</v>
      </c>
      <c r="C18" s="253" t="s">
        <v>5544</v>
      </c>
      <c r="D18" s="254" t="s">
        <v>401</v>
      </c>
      <c r="E18" s="254" t="s">
        <v>5545</v>
      </c>
      <c r="F18" s="254"/>
      <c r="G18" s="255"/>
      <c r="H18" s="256" t="s">
        <v>5546</v>
      </c>
      <c r="I18" s="257" t="s">
        <v>5547</v>
      </c>
      <c r="J18" s="254" t="s">
        <v>5548</v>
      </c>
      <c r="K18" s="254" t="s">
        <v>5549</v>
      </c>
      <c r="L18" s="254"/>
      <c r="M18" s="255"/>
      <c r="N18" s="254" t="s">
        <v>1074</v>
      </c>
      <c r="O18" s="254" t="s">
        <v>1075</v>
      </c>
      <c r="P18" s="255"/>
      <c r="Q18" s="259" t="s">
        <v>225</v>
      </c>
      <c r="R18" s="260" t="s">
        <v>5550</v>
      </c>
      <c r="S18" s="261" t="s">
        <v>225</v>
      </c>
      <c r="T18" s="262" t="s">
        <v>5550</v>
      </c>
      <c r="U18" s="263" t="s">
        <v>1078</v>
      </c>
      <c r="V18" s="264" t="s">
        <v>1078</v>
      </c>
      <c r="W18" s="264" t="s">
        <v>1078</v>
      </c>
      <c r="X18" s="264" t="s">
        <v>1078</v>
      </c>
      <c r="Y18" s="264" t="s">
        <v>1078</v>
      </c>
      <c r="Z18" s="264" t="s">
        <v>1078</v>
      </c>
      <c r="AA18" s="264" t="s">
        <v>1078</v>
      </c>
      <c r="AB18" s="264" t="s">
        <v>1078</v>
      </c>
      <c r="AC18" s="264" t="s">
        <v>1078</v>
      </c>
      <c r="AD18" s="264" t="s">
        <v>1078</v>
      </c>
      <c r="AE18" s="264" t="s">
        <v>1078</v>
      </c>
      <c r="AF18" s="264" t="s">
        <v>1078</v>
      </c>
      <c r="AG18" s="264" t="s">
        <v>1078</v>
      </c>
      <c r="AH18" s="264" t="s">
        <v>1078</v>
      </c>
      <c r="AI18" s="264" t="s">
        <v>1078</v>
      </c>
      <c r="AJ18" s="264" t="s">
        <v>1194</v>
      </c>
      <c r="AK18" s="264" t="s">
        <v>1077</v>
      </c>
      <c r="AL18" s="264" t="s">
        <v>1077</v>
      </c>
      <c r="AM18" s="264" t="s">
        <v>1077</v>
      </c>
      <c r="AN18" s="264" t="s">
        <v>1077</v>
      </c>
      <c r="AO18" s="264" t="s">
        <v>1194</v>
      </c>
      <c r="AP18" s="264" t="s">
        <v>1194</v>
      </c>
      <c r="AQ18" s="265"/>
      <c r="AR18" s="265"/>
      <c r="AS18" s="266"/>
      <c r="AT18" s="267" t="s">
        <v>222</v>
      </c>
      <c r="AU18" s="257" t="s">
        <v>5551</v>
      </c>
      <c r="AV18" s="280" t="s">
        <v>1470</v>
      </c>
      <c r="AW18" s="268"/>
      <c r="AX18" s="253"/>
      <c r="AY18" s="253"/>
      <c r="AZ18" s="269"/>
      <c r="BA18" s="261" t="s">
        <v>1194</v>
      </c>
      <c r="BB18" s="252"/>
      <c r="BC18" s="270"/>
      <c r="BD18" s="261" t="s">
        <v>1085</v>
      </c>
      <c r="BE18" s="260" t="s">
        <v>5552</v>
      </c>
      <c r="BF18" s="252" t="s">
        <v>5553</v>
      </c>
      <c r="BG18" s="252" t="s">
        <v>1390</v>
      </c>
      <c r="BH18" s="252" t="s">
        <v>1082</v>
      </c>
      <c r="BI18" s="252" t="s">
        <v>5554</v>
      </c>
      <c r="BJ18" s="252" t="s">
        <v>1130</v>
      </c>
      <c r="BK18" s="254"/>
      <c r="BL18" s="254" t="s">
        <v>1082</v>
      </c>
      <c r="BM18" s="254" t="s">
        <v>1475</v>
      </c>
      <c r="BN18" s="271" t="s">
        <v>5555</v>
      </c>
      <c r="BO18" s="252"/>
      <c r="BP18" s="252"/>
      <c r="BQ18" s="270"/>
    </row>
    <row r="19" spans="1:69" s="272" customFormat="1" ht="100.35" hidden="1" customHeight="1">
      <c r="A19" s="251" t="s">
        <v>1080</v>
      </c>
      <c r="B19" s="252" t="s">
        <v>5556</v>
      </c>
      <c r="C19" s="253" t="s">
        <v>392</v>
      </c>
      <c r="D19" s="254" t="s">
        <v>2565</v>
      </c>
      <c r="E19" s="254" t="s">
        <v>5557</v>
      </c>
      <c r="F19" s="254"/>
      <c r="G19" s="255"/>
      <c r="H19" s="256" t="s">
        <v>5558</v>
      </c>
      <c r="I19" s="257" t="s">
        <v>2568</v>
      </c>
      <c r="J19" s="254" t="s">
        <v>2569</v>
      </c>
      <c r="K19" s="254" t="s">
        <v>5559</v>
      </c>
      <c r="L19" s="254"/>
      <c r="M19" s="255"/>
      <c r="N19" s="258"/>
      <c r="O19" s="258" t="s">
        <v>1166</v>
      </c>
      <c r="P19" s="255"/>
      <c r="Q19" s="259" t="s">
        <v>895</v>
      </c>
      <c r="R19" s="252"/>
      <c r="S19" s="261" t="s">
        <v>225</v>
      </c>
      <c r="T19" s="262" t="s">
        <v>5558</v>
      </c>
      <c r="U19" s="263" t="s">
        <v>1077</v>
      </c>
      <c r="V19" s="264" t="s">
        <v>1077</v>
      </c>
      <c r="W19" s="264" t="s">
        <v>1077</v>
      </c>
      <c r="X19" s="264" t="s">
        <v>1077</v>
      </c>
      <c r="Y19" s="264" t="s">
        <v>1078</v>
      </c>
      <c r="Z19" s="264" t="s">
        <v>1077</v>
      </c>
      <c r="AA19" s="264" t="s">
        <v>1077</v>
      </c>
      <c r="AB19" s="264" t="s">
        <v>1077</v>
      </c>
      <c r="AC19" s="264" t="s">
        <v>1078</v>
      </c>
      <c r="AD19" s="264" t="s">
        <v>1077</v>
      </c>
      <c r="AE19" s="264" t="s">
        <v>1077</v>
      </c>
      <c r="AF19" s="264" t="s">
        <v>1077</v>
      </c>
      <c r="AG19" s="264" t="s">
        <v>1077</v>
      </c>
      <c r="AH19" s="264" t="s">
        <v>1077</v>
      </c>
      <c r="AI19" s="264" t="s">
        <v>1077</v>
      </c>
      <c r="AJ19" s="264" t="s">
        <v>1077</v>
      </c>
      <c r="AK19" s="264" t="s">
        <v>1077</v>
      </c>
      <c r="AL19" s="264" t="s">
        <v>1077</v>
      </c>
      <c r="AM19" s="264" t="s">
        <v>1077</v>
      </c>
      <c r="AN19" s="264" t="s">
        <v>1077</v>
      </c>
      <c r="AO19" s="264" t="s">
        <v>1077</v>
      </c>
      <c r="AP19" s="264" t="s">
        <v>1078</v>
      </c>
      <c r="AQ19" s="265" t="s">
        <v>1169</v>
      </c>
      <c r="AR19" s="265" t="s">
        <v>1334</v>
      </c>
      <c r="AS19" s="266" t="s">
        <v>5560</v>
      </c>
      <c r="AT19" s="267" t="s">
        <v>222</v>
      </c>
      <c r="AU19" s="257" t="s">
        <v>5561</v>
      </c>
      <c r="AV19" s="280" t="s">
        <v>1470</v>
      </c>
      <c r="AW19" s="268" t="s">
        <v>5562</v>
      </c>
      <c r="AX19" s="253"/>
      <c r="AY19" s="253"/>
      <c r="AZ19" s="269"/>
      <c r="BA19" s="261" t="s">
        <v>1082</v>
      </c>
      <c r="BB19" s="252" t="s">
        <v>2572</v>
      </c>
      <c r="BC19" s="270" t="s">
        <v>5563</v>
      </c>
      <c r="BD19" s="261" t="s">
        <v>1085</v>
      </c>
      <c r="BE19" s="260" t="s">
        <v>5564</v>
      </c>
      <c r="BF19" s="252"/>
      <c r="BG19" s="252" t="s">
        <v>1106</v>
      </c>
      <c r="BH19" s="252" t="s">
        <v>1154</v>
      </c>
      <c r="BI19" s="252"/>
      <c r="BJ19" s="252" t="s">
        <v>1215</v>
      </c>
      <c r="BK19" s="254" t="s">
        <v>1131</v>
      </c>
      <c r="BL19" s="254" t="s">
        <v>1154</v>
      </c>
      <c r="BM19" s="254"/>
      <c r="BN19" s="271" t="s">
        <v>1128</v>
      </c>
      <c r="BO19" s="252" t="s">
        <v>5565</v>
      </c>
      <c r="BP19" s="252" t="s">
        <v>5566</v>
      </c>
      <c r="BQ19" s="270"/>
    </row>
    <row r="20" spans="1:69" s="272" customFormat="1" ht="100.35" hidden="1" customHeight="1">
      <c r="A20" s="251" t="s">
        <v>1068</v>
      </c>
      <c r="B20" s="252" t="s">
        <v>5567</v>
      </c>
      <c r="C20" s="253" t="s">
        <v>392</v>
      </c>
      <c r="D20" s="254" t="s">
        <v>610</v>
      </c>
      <c r="E20" s="254" t="s">
        <v>5568</v>
      </c>
      <c r="F20" s="254"/>
      <c r="G20" s="255"/>
      <c r="H20" s="256" t="s">
        <v>5569</v>
      </c>
      <c r="I20" s="257" t="s">
        <v>2568</v>
      </c>
      <c r="J20" s="254" t="s">
        <v>1516</v>
      </c>
      <c r="K20" s="254" t="s">
        <v>5570</v>
      </c>
      <c r="L20" s="254"/>
      <c r="M20" s="255"/>
      <c r="N20" s="258" t="s">
        <v>1122</v>
      </c>
      <c r="O20" s="258" t="s">
        <v>1166</v>
      </c>
      <c r="P20" s="255"/>
      <c r="Q20" s="259" t="s">
        <v>230</v>
      </c>
      <c r="R20" s="252"/>
      <c r="S20" s="261" t="s">
        <v>225</v>
      </c>
      <c r="T20" s="262" t="s">
        <v>5571</v>
      </c>
      <c r="U20" s="263" t="s">
        <v>1077</v>
      </c>
      <c r="V20" s="264" t="s">
        <v>1078</v>
      </c>
      <c r="W20" s="264" t="s">
        <v>1078</v>
      </c>
      <c r="X20" s="264" t="s">
        <v>1078</v>
      </c>
      <c r="Y20" s="264" t="s">
        <v>1078</v>
      </c>
      <c r="Z20" s="264" t="s">
        <v>1078</v>
      </c>
      <c r="AA20" s="264" t="s">
        <v>1078</v>
      </c>
      <c r="AB20" s="264" t="s">
        <v>1078</v>
      </c>
      <c r="AC20" s="264" t="s">
        <v>1078</v>
      </c>
      <c r="AD20" s="264" t="s">
        <v>1078</v>
      </c>
      <c r="AE20" s="264" t="s">
        <v>1078</v>
      </c>
      <c r="AF20" s="264" t="s">
        <v>1078</v>
      </c>
      <c r="AG20" s="264" t="s">
        <v>1078</v>
      </c>
      <c r="AH20" s="264" t="s">
        <v>1078</v>
      </c>
      <c r="AI20" s="264" t="s">
        <v>1078</v>
      </c>
      <c r="AJ20" s="264" t="s">
        <v>1077</v>
      </c>
      <c r="AK20" s="264" t="s">
        <v>1078</v>
      </c>
      <c r="AL20" s="264" t="s">
        <v>1078</v>
      </c>
      <c r="AM20" s="264" t="s">
        <v>1077</v>
      </c>
      <c r="AN20" s="264" t="s">
        <v>1077</v>
      </c>
      <c r="AO20" s="264" t="s">
        <v>1078</v>
      </c>
      <c r="AP20" s="264" t="s">
        <v>1078</v>
      </c>
      <c r="AQ20" s="265" t="s">
        <v>1205</v>
      </c>
      <c r="AR20" s="265" t="s">
        <v>1340</v>
      </c>
      <c r="AS20" s="266"/>
      <c r="AT20" s="267" t="s">
        <v>222</v>
      </c>
      <c r="AU20" s="257" t="s">
        <v>1962</v>
      </c>
      <c r="AV20" s="280" t="s">
        <v>1962</v>
      </c>
      <c r="AW20" s="268" t="s">
        <v>5572</v>
      </c>
      <c r="AX20" s="253" t="s">
        <v>1080</v>
      </c>
      <c r="AY20" s="253" t="s">
        <v>1080</v>
      </c>
      <c r="AZ20" s="269"/>
      <c r="BA20" s="261" t="s">
        <v>1082</v>
      </c>
      <c r="BB20" s="252" t="s">
        <v>5573</v>
      </c>
      <c r="BC20" s="270" t="s">
        <v>5574</v>
      </c>
      <c r="BD20" s="261" t="s">
        <v>1085</v>
      </c>
      <c r="BE20" s="260" t="s">
        <v>5575</v>
      </c>
      <c r="BF20" s="252"/>
      <c r="BG20" s="252" t="s">
        <v>1390</v>
      </c>
      <c r="BH20" s="252" t="s">
        <v>1082</v>
      </c>
      <c r="BI20" s="252" t="s">
        <v>5576</v>
      </c>
      <c r="BJ20" s="252" t="s">
        <v>1215</v>
      </c>
      <c r="BK20" s="254" t="s">
        <v>1131</v>
      </c>
      <c r="BL20" s="254" t="s">
        <v>1082</v>
      </c>
      <c r="BM20" s="254" t="s">
        <v>1475</v>
      </c>
      <c r="BN20" s="271" t="s">
        <v>5577</v>
      </c>
      <c r="BO20" s="252" t="s">
        <v>5578</v>
      </c>
      <c r="BP20" s="252" t="s">
        <v>5579</v>
      </c>
      <c r="BQ20" s="270"/>
    </row>
    <row r="21" spans="1:69" s="272" customFormat="1" ht="100.35" hidden="1" customHeight="1">
      <c r="A21" s="251" t="s">
        <v>1068</v>
      </c>
      <c r="B21" s="252" t="s">
        <v>5580</v>
      </c>
      <c r="C21" s="253" t="s">
        <v>392</v>
      </c>
      <c r="D21" s="254" t="s">
        <v>572</v>
      </c>
      <c r="E21" s="254" t="s">
        <v>5581</v>
      </c>
      <c r="F21" s="254"/>
      <c r="G21" s="255"/>
      <c r="H21" s="256" t="s">
        <v>5582</v>
      </c>
      <c r="I21" s="257" t="s">
        <v>2568</v>
      </c>
      <c r="J21" s="254" t="s">
        <v>1202</v>
      </c>
      <c r="K21" s="254" t="s">
        <v>5583</v>
      </c>
      <c r="L21" s="254"/>
      <c r="M21" s="255"/>
      <c r="N21" s="258" t="s">
        <v>1074</v>
      </c>
      <c r="O21" s="258" t="s">
        <v>1075</v>
      </c>
      <c r="P21" s="255"/>
      <c r="Q21" s="259" t="s">
        <v>230</v>
      </c>
      <c r="R21" s="252"/>
      <c r="S21" s="261" t="s">
        <v>230</v>
      </c>
      <c r="T21" s="273"/>
      <c r="U21" s="263" t="s">
        <v>1078</v>
      </c>
      <c r="V21" s="264" t="s">
        <v>1078</v>
      </c>
      <c r="W21" s="264" t="s">
        <v>1078</v>
      </c>
      <c r="X21" s="264" t="s">
        <v>1078</v>
      </c>
      <c r="Y21" s="264" t="s">
        <v>1078</v>
      </c>
      <c r="Z21" s="264" t="s">
        <v>1078</v>
      </c>
      <c r="AA21" s="264" t="s">
        <v>1078</v>
      </c>
      <c r="AB21" s="264" t="s">
        <v>1078</v>
      </c>
      <c r="AC21" s="264" t="s">
        <v>1078</v>
      </c>
      <c r="AD21" s="264" t="s">
        <v>1078</v>
      </c>
      <c r="AE21" s="264" t="s">
        <v>1078</v>
      </c>
      <c r="AF21" s="264" t="s">
        <v>1078</v>
      </c>
      <c r="AG21" s="264" t="s">
        <v>1078</v>
      </c>
      <c r="AH21" s="264" t="s">
        <v>1078</v>
      </c>
      <c r="AI21" s="264" t="s">
        <v>1078</v>
      </c>
      <c r="AJ21" s="264" t="s">
        <v>1077</v>
      </c>
      <c r="AK21" s="264" t="s">
        <v>1077</v>
      </c>
      <c r="AL21" s="264" t="s">
        <v>1077</v>
      </c>
      <c r="AM21" s="264" t="s">
        <v>1077</v>
      </c>
      <c r="AN21" s="264" t="s">
        <v>1077</v>
      </c>
      <c r="AO21" s="264" t="s">
        <v>1078</v>
      </c>
      <c r="AP21" s="264" t="s">
        <v>1078</v>
      </c>
      <c r="AQ21" s="265" t="s">
        <v>1195</v>
      </c>
      <c r="AR21" s="265" t="s">
        <v>1146</v>
      </c>
      <c r="AS21" s="266" t="s">
        <v>5584</v>
      </c>
      <c r="AT21" s="267" t="s">
        <v>254</v>
      </c>
      <c r="AU21" s="257"/>
      <c r="AV21" s="253"/>
      <c r="AW21" s="268"/>
      <c r="AX21" s="253" t="s">
        <v>5585</v>
      </c>
      <c r="AY21" s="280" t="s">
        <v>4599</v>
      </c>
      <c r="AZ21" s="269" t="s">
        <v>5586</v>
      </c>
      <c r="BA21" s="261" t="s">
        <v>1089</v>
      </c>
      <c r="BB21" s="252"/>
      <c r="BC21" s="270"/>
      <c r="BD21" s="261" t="s">
        <v>1126</v>
      </c>
      <c r="BE21" s="260" t="s">
        <v>5587</v>
      </c>
      <c r="BF21" s="252"/>
      <c r="BG21" s="252" t="s">
        <v>1128</v>
      </c>
      <c r="BH21" s="252" t="s">
        <v>1082</v>
      </c>
      <c r="BI21" s="252" t="s">
        <v>5588</v>
      </c>
      <c r="BJ21" s="252" t="s">
        <v>1215</v>
      </c>
      <c r="BK21" s="254" t="s">
        <v>1131</v>
      </c>
      <c r="BL21" s="254" t="s">
        <v>1082</v>
      </c>
      <c r="BM21" s="254" t="s">
        <v>1475</v>
      </c>
      <c r="BN21" s="271" t="s">
        <v>2525</v>
      </c>
      <c r="BO21" s="252" t="s">
        <v>5589</v>
      </c>
      <c r="BP21" s="252" t="s">
        <v>5590</v>
      </c>
      <c r="BQ21" s="270"/>
    </row>
    <row r="22" spans="1:69" s="272" customFormat="1" ht="363" hidden="1" customHeight="1">
      <c r="A22" s="251" t="s">
        <v>1080</v>
      </c>
      <c r="B22" s="252" t="s">
        <v>5591</v>
      </c>
      <c r="C22" s="253" t="s">
        <v>426</v>
      </c>
      <c r="D22" s="254" t="s">
        <v>401</v>
      </c>
      <c r="E22" s="254" t="s">
        <v>5592</v>
      </c>
      <c r="F22" s="254"/>
      <c r="G22" s="255"/>
      <c r="H22" s="256" t="s">
        <v>5593</v>
      </c>
      <c r="I22" s="257" t="s">
        <v>2761</v>
      </c>
      <c r="J22" s="254" t="s">
        <v>2762</v>
      </c>
      <c r="K22" s="254" t="s">
        <v>5594</v>
      </c>
      <c r="L22" s="254"/>
      <c r="M22" s="255"/>
      <c r="N22" s="258" t="s">
        <v>1122</v>
      </c>
      <c r="O22" s="258" t="s">
        <v>1166</v>
      </c>
      <c r="P22" s="255" t="s">
        <v>5595</v>
      </c>
      <c r="Q22" s="259" t="s">
        <v>225</v>
      </c>
      <c r="R22" s="260" t="s">
        <v>5596</v>
      </c>
      <c r="S22" s="261" t="s">
        <v>225</v>
      </c>
      <c r="T22" s="262" t="s">
        <v>5596</v>
      </c>
      <c r="U22" s="263" t="s">
        <v>1078</v>
      </c>
      <c r="V22" s="264" t="s">
        <v>1078</v>
      </c>
      <c r="W22" s="264" t="s">
        <v>1078</v>
      </c>
      <c r="X22" s="264" t="s">
        <v>1078</v>
      </c>
      <c r="Y22" s="264" t="s">
        <v>1078</v>
      </c>
      <c r="Z22" s="264" t="s">
        <v>1078</v>
      </c>
      <c r="AA22" s="264" t="s">
        <v>1078</v>
      </c>
      <c r="AB22" s="264" t="s">
        <v>1078</v>
      </c>
      <c r="AC22" s="264" t="s">
        <v>1078</v>
      </c>
      <c r="AD22" s="264" t="s">
        <v>1078</v>
      </c>
      <c r="AE22" s="264" t="s">
        <v>1078</v>
      </c>
      <c r="AF22" s="264" t="s">
        <v>1078</v>
      </c>
      <c r="AG22" s="264" t="s">
        <v>1078</v>
      </c>
      <c r="AH22" s="264" t="s">
        <v>1078</v>
      </c>
      <c r="AI22" s="264" t="s">
        <v>1078</v>
      </c>
      <c r="AJ22" s="264" t="s">
        <v>1077</v>
      </c>
      <c r="AK22" s="264" t="s">
        <v>1077</v>
      </c>
      <c r="AL22" s="264" t="s">
        <v>1077</v>
      </c>
      <c r="AM22" s="264" t="s">
        <v>1077</v>
      </c>
      <c r="AN22" s="264" t="s">
        <v>1077</v>
      </c>
      <c r="AO22" s="264" t="s">
        <v>1077</v>
      </c>
      <c r="AP22" s="264" t="s">
        <v>1077</v>
      </c>
      <c r="AQ22" s="265"/>
      <c r="AR22" s="265"/>
      <c r="AS22" s="266"/>
      <c r="AT22" s="267" t="s">
        <v>287</v>
      </c>
      <c r="AU22" s="257" t="s">
        <v>5597</v>
      </c>
      <c r="AV22" s="280" t="s">
        <v>1470</v>
      </c>
      <c r="AW22" s="268"/>
      <c r="AX22" s="253" t="s">
        <v>5598</v>
      </c>
      <c r="AY22" s="280" t="s">
        <v>1470</v>
      </c>
      <c r="AZ22" s="269"/>
      <c r="BA22" s="261" t="s">
        <v>1082</v>
      </c>
      <c r="BB22" s="252" t="s">
        <v>5599</v>
      </c>
      <c r="BC22" s="270" t="s">
        <v>5600</v>
      </c>
      <c r="BD22" s="261" t="s">
        <v>1126</v>
      </c>
      <c r="BE22" s="260" t="s">
        <v>5601</v>
      </c>
      <c r="BF22" s="252"/>
      <c r="BG22" s="252" t="s">
        <v>1390</v>
      </c>
      <c r="BH22" s="252" t="s">
        <v>1082</v>
      </c>
      <c r="BI22" s="252" t="s">
        <v>5602</v>
      </c>
      <c r="BJ22" s="252" t="s">
        <v>1215</v>
      </c>
      <c r="BK22" s="254" t="s">
        <v>1131</v>
      </c>
      <c r="BL22" s="254" t="s">
        <v>1082</v>
      </c>
      <c r="BM22" s="254" t="s">
        <v>1783</v>
      </c>
      <c r="BN22" s="271" t="s">
        <v>5603</v>
      </c>
      <c r="BO22" s="252"/>
      <c r="BP22" s="252"/>
      <c r="BQ22" s="270"/>
    </row>
    <row r="23" spans="1:69" s="272" customFormat="1" ht="100.35" hidden="1" customHeight="1">
      <c r="A23" s="251" t="s">
        <v>1080</v>
      </c>
      <c r="B23" s="252" t="s">
        <v>5604</v>
      </c>
      <c r="C23" s="253" t="s">
        <v>220</v>
      </c>
      <c r="D23" s="254" t="s">
        <v>370</v>
      </c>
      <c r="E23" s="254" t="s">
        <v>5605</v>
      </c>
      <c r="F23" s="254"/>
      <c r="G23" s="255"/>
      <c r="H23" s="255"/>
      <c r="I23" s="257" t="s">
        <v>5606</v>
      </c>
      <c r="J23" s="254" t="s">
        <v>1516</v>
      </c>
      <c r="K23" s="254" t="s">
        <v>5607</v>
      </c>
      <c r="L23" s="254"/>
      <c r="M23" s="255"/>
      <c r="N23" s="258" t="s">
        <v>1122</v>
      </c>
      <c r="O23" s="258"/>
      <c r="P23" s="255"/>
      <c r="Q23" s="259" t="s">
        <v>230</v>
      </c>
      <c r="R23" s="252"/>
      <c r="S23" s="261" t="s">
        <v>1124</v>
      </c>
      <c r="T23" s="273"/>
      <c r="U23" s="263" t="s">
        <v>1078</v>
      </c>
      <c r="V23" s="264" t="s">
        <v>1078</v>
      </c>
      <c r="W23" s="264" t="s">
        <v>1077</v>
      </c>
      <c r="X23" s="264" t="s">
        <v>1078</v>
      </c>
      <c r="Y23" s="264" t="s">
        <v>1077</v>
      </c>
      <c r="Z23" s="264" t="s">
        <v>1078</v>
      </c>
      <c r="AA23" s="264" t="s">
        <v>1077</v>
      </c>
      <c r="AB23" s="264" t="s">
        <v>1078</v>
      </c>
      <c r="AC23" s="264" t="s">
        <v>1077</v>
      </c>
      <c r="AD23" s="264" t="s">
        <v>1078</v>
      </c>
      <c r="AE23" s="264" t="s">
        <v>1077</v>
      </c>
      <c r="AF23" s="264" t="s">
        <v>1078</v>
      </c>
      <c r="AG23" s="264" t="s">
        <v>1077</v>
      </c>
      <c r="AH23" s="264" t="s">
        <v>1078</v>
      </c>
      <c r="AI23" s="264" t="s">
        <v>1077</v>
      </c>
      <c r="AJ23" s="264" t="s">
        <v>1078</v>
      </c>
      <c r="AK23" s="264" t="s">
        <v>1078</v>
      </c>
      <c r="AL23" s="264" t="s">
        <v>1077</v>
      </c>
      <c r="AM23" s="264" t="s">
        <v>1077</v>
      </c>
      <c r="AN23" s="264" t="s">
        <v>1077</v>
      </c>
      <c r="AO23" s="264" t="s">
        <v>1077</v>
      </c>
      <c r="AP23" s="264" t="s">
        <v>1077</v>
      </c>
      <c r="AQ23" s="265"/>
      <c r="AR23" s="265"/>
      <c r="AS23" s="266"/>
      <c r="AT23" s="267" t="s">
        <v>222</v>
      </c>
      <c r="AU23" s="257" t="s">
        <v>1128</v>
      </c>
      <c r="AV23" s="280" t="s">
        <v>4599</v>
      </c>
      <c r="AW23" s="268" t="s">
        <v>5608</v>
      </c>
      <c r="AX23" s="253" t="s">
        <v>2949</v>
      </c>
      <c r="AY23" s="253" t="s">
        <v>1080</v>
      </c>
      <c r="AZ23" s="269"/>
      <c r="BA23" s="261" t="s">
        <v>1089</v>
      </c>
      <c r="BB23" s="252"/>
      <c r="BC23" s="270"/>
      <c r="BD23" s="261" t="s">
        <v>1085</v>
      </c>
      <c r="BE23" s="260" t="s">
        <v>5609</v>
      </c>
      <c r="BF23" s="252" t="s">
        <v>1128</v>
      </c>
      <c r="BG23" s="252" t="s">
        <v>1106</v>
      </c>
      <c r="BH23" s="252" t="s">
        <v>1082</v>
      </c>
      <c r="BI23" s="252" t="s">
        <v>5610</v>
      </c>
      <c r="BJ23" s="252" t="s">
        <v>1215</v>
      </c>
      <c r="BK23" s="254" t="s">
        <v>1131</v>
      </c>
      <c r="BL23" s="254" t="s">
        <v>1089</v>
      </c>
      <c r="BM23" s="254"/>
      <c r="BN23" s="271" t="s">
        <v>5611</v>
      </c>
      <c r="BO23" s="252"/>
      <c r="BP23" s="252" t="s">
        <v>5612</v>
      </c>
      <c r="BQ23" s="270" t="s">
        <v>5613</v>
      </c>
    </row>
    <row r="24" spans="1:69" s="272" customFormat="1" ht="143.4" customHeight="1">
      <c r="A24" s="251" t="s">
        <v>1068</v>
      </c>
      <c r="B24" s="252" t="s">
        <v>961</v>
      </c>
      <c r="C24" s="253" t="s">
        <v>220</v>
      </c>
      <c r="D24" s="254" t="s">
        <v>221</v>
      </c>
      <c r="E24" s="254"/>
      <c r="F24" s="254"/>
      <c r="G24" s="255"/>
      <c r="H24" s="256" t="s">
        <v>2958</v>
      </c>
      <c r="I24" s="257" t="s">
        <v>2946</v>
      </c>
      <c r="J24" s="254" t="s">
        <v>2959</v>
      </c>
      <c r="K24" s="254"/>
      <c r="L24" s="254"/>
      <c r="M24" s="255"/>
      <c r="N24" s="258" t="s">
        <v>1122</v>
      </c>
      <c r="O24" s="258" t="s">
        <v>1166</v>
      </c>
      <c r="P24" s="255"/>
      <c r="Q24" s="259" t="s">
        <v>225</v>
      </c>
      <c r="R24" s="260" t="s">
        <v>2960</v>
      </c>
      <c r="S24" s="261" t="s">
        <v>225</v>
      </c>
      <c r="T24" s="262" t="s">
        <v>2960</v>
      </c>
      <c r="U24" s="263" t="s">
        <v>1078</v>
      </c>
      <c r="V24" s="264" t="s">
        <v>1078</v>
      </c>
      <c r="W24" s="264" t="s">
        <v>1078</v>
      </c>
      <c r="X24" s="264" t="s">
        <v>1078</v>
      </c>
      <c r="Y24" s="264" t="s">
        <v>1078</v>
      </c>
      <c r="Z24" s="264" t="s">
        <v>1078</v>
      </c>
      <c r="AA24" s="264" t="s">
        <v>1078</v>
      </c>
      <c r="AB24" s="264" t="s">
        <v>1078</v>
      </c>
      <c r="AC24" s="264" t="s">
        <v>1078</v>
      </c>
      <c r="AD24" s="264" t="s">
        <v>1078</v>
      </c>
      <c r="AE24" s="264" t="s">
        <v>1078</v>
      </c>
      <c r="AF24" s="264" t="s">
        <v>1078</v>
      </c>
      <c r="AG24" s="264" t="s">
        <v>1078</v>
      </c>
      <c r="AH24" s="264" t="s">
        <v>1078</v>
      </c>
      <c r="AI24" s="264" t="s">
        <v>1078</v>
      </c>
      <c r="AJ24" s="264" t="s">
        <v>1078</v>
      </c>
      <c r="AK24" s="264" t="s">
        <v>1078</v>
      </c>
      <c r="AL24" s="264" t="s">
        <v>1078</v>
      </c>
      <c r="AM24" s="264" t="s">
        <v>1078</v>
      </c>
      <c r="AN24" s="264" t="s">
        <v>1078</v>
      </c>
      <c r="AO24" s="264" t="s">
        <v>1077</v>
      </c>
      <c r="AP24" s="264" t="s">
        <v>1077</v>
      </c>
      <c r="AQ24" s="265"/>
      <c r="AR24" s="265"/>
      <c r="AS24" s="266"/>
      <c r="AT24" s="267" t="s">
        <v>5614</v>
      </c>
      <c r="AU24" s="327" t="s">
        <v>5615</v>
      </c>
      <c r="AV24" s="253"/>
      <c r="AW24" s="268"/>
      <c r="AX24" s="253" t="s">
        <v>2949</v>
      </c>
      <c r="AY24" s="253" t="s">
        <v>1080</v>
      </c>
      <c r="AZ24" s="269"/>
      <c r="BA24" s="261" t="s">
        <v>1082</v>
      </c>
      <c r="BB24" s="252" t="s">
        <v>2963</v>
      </c>
      <c r="BC24" s="270" t="s">
        <v>2964</v>
      </c>
      <c r="BD24" s="261" t="s">
        <v>1085</v>
      </c>
      <c r="BE24" s="260" t="s">
        <v>2965</v>
      </c>
      <c r="BF24" s="252"/>
      <c r="BG24" s="252" t="s">
        <v>1106</v>
      </c>
      <c r="BH24" s="252" t="s">
        <v>1082</v>
      </c>
      <c r="BI24" s="252" t="s">
        <v>2966</v>
      </c>
      <c r="BJ24" s="252" t="s">
        <v>1215</v>
      </c>
      <c r="BK24" s="254" t="s">
        <v>1131</v>
      </c>
      <c r="BL24" s="254" t="s">
        <v>1082</v>
      </c>
      <c r="BM24" s="254" t="s">
        <v>1475</v>
      </c>
      <c r="BN24" s="271" t="s">
        <v>2967</v>
      </c>
      <c r="BO24" s="252" t="s">
        <v>2968</v>
      </c>
      <c r="BP24" s="252"/>
      <c r="BQ24" s="270"/>
    </row>
    <row r="25" spans="1:69" s="272" customFormat="1" ht="100.35" customHeight="1">
      <c r="A25" s="251" t="s">
        <v>1068</v>
      </c>
      <c r="B25" s="252" t="s">
        <v>226</v>
      </c>
      <c r="C25" s="253" t="s">
        <v>5616</v>
      </c>
      <c r="D25" s="254" t="s">
        <v>228</v>
      </c>
      <c r="E25" s="254" t="s">
        <v>229</v>
      </c>
      <c r="F25" s="254"/>
      <c r="G25" s="255"/>
      <c r="H25" s="256" t="s">
        <v>5617</v>
      </c>
      <c r="I25" s="257" t="s">
        <v>5618</v>
      </c>
      <c r="J25" s="254" t="s">
        <v>3716</v>
      </c>
      <c r="K25" s="254" t="s">
        <v>5619</v>
      </c>
      <c r="L25" s="254"/>
      <c r="M25" s="255"/>
      <c r="N25" s="258" t="s">
        <v>1122</v>
      </c>
      <c r="O25" s="258"/>
      <c r="P25" s="255" t="s">
        <v>5620</v>
      </c>
      <c r="Q25" s="259" t="s">
        <v>230</v>
      </c>
      <c r="R25" s="260" t="s">
        <v>5621</v>
      </c>
      <c r="S25" s="261" t="s">
        <v>1124</v>
      </c>
      <c r="T25" s="273"/>
      <c r="U25" s="263" t="s">
        <v>1078</v>
      </c>
      <c r="V25" s="264" t="s">
        <v>1078</v>
      </c>
      <c r="W25" s="264" t="s">
        <v>1077</v>
      </c>
      <c r="X25" s="264" t="s">
        <v>1078</v>
      </c>
      <c r="Y25" s="264" t="s">
        <v>1077</v>
      </c>
      <c r="Z25" s="264" t="s">
        <v>1078</v>
      </c>
      <c r="AA25" s="264" t="s">
        <v>1077</v>
      </c>
      <c r="AB25" s="264" t="s">
        <v>1078</v>
      </c>
      <c r="AC25" s="264" t="s">
        <v>1077</v>
      </c>
      <c r="AD25" s="264" t="s">
        <v>1078</v>
      </c>
      <c r="AE25" s="264" t="s">
        <v>1077</v>
      </c>
      <c r="AF25" s="264" t="s">
        <v>1078</v>
      </c>
      <c r="AG25" s="264" t="s">
        <v>1077</v>
      </c>
      <c r="AH25" s="264" t="s">
        <v>1078</v>
      </c>
      <c r="AI25" s="264" t="s">
        <v>1077</v>
      </c>
      <c r="AJ25" s="264" t="s">
        <v>1078</v>
      </c>
      <c r="AK25" s="264" t="s">
        <v>1077</v>
      </c>
      <c r="AL25" s="264" t="s">
        <v>1077</v>
      </c>
      <c r="AM25" s="264" t="s">
        <v>1077</v>
      </c>
      <c r="AN25" s="264" t="s">
        <v>1077</v>
      </c>
      <c r="AO25" s="264" t="s">
        <v>1077</v>
      </c>
      <c r="AP25" s="264" t="s">
        <v>1077</v>
      </c>
      <c r="AQ25" s="265"/>
      <c r="AR25" s="265"/>
      <c r="AS25" s="266"/>
      <c r="AT25" s="267" t="s">
        <v>222</v>
      </c>
      <c r="AU25" s="257" t="s">
        <v>5622</v>
      </c>
      <c r="AV25" s="280" t="s">
        <v>4599</v>
      </c>
      <c r="AW25" s="268"/>
      <c r="AX25" s="253"/>
      <c r="AY25" s="253"/>
      <c r="AZ25" s="269"/>
      <c r="BA25" s="261" t="s">
        <v>1089</v>
      </c>
      <c r="BB25" s="252"/>
      <c r="BC25" s="270"/>
      <c r="BD25" s="261" t="s">
        <v>1975</v>
      </c>
      <c r="BE25" s="252" t="s">
        <v>5623</v>
      </c>
      <c r="BF25" s="252"/>
      <c r="BG25" s="252" t="s">
        <v>1128</v>
      </c>
      <c r="BH25" s="252" t="s">
        <v>1082</v>
      </c>
      <c r="BI25" s="252" t="s">
        <v>5624</v>
      </c>
      <c r="BJ25" s="252" t="s">
        <v>1130</v>
      </c>
      <c r="BK25" s="254" t="s">
        <v>1131</v>
      </c>
      <c r="BL25" s="254" t="s">
        <v>1082</v>
      </c>
      <c r="BM25" s="254" t="s">
        <v>1475</v>
      </c>
      <c r="BN25" s="271" t="s">
        <v>5625</v>
      </c>
      <c r="BO25" s="252"/>
      <c r="BP25" s="252"/>
      <c r="BQ25" s="270"/>
    </row>
    <row r="26" spans="1:69" s="272" customFormat="1" ht="100.35" customHeight="1">
      <c r="A26" s="251" t="s">
        <v>1068</v>
      </c>
      <c r="B26" s="252" t="s">
        <v>5626</v>
      </c>
      <c r="C26" s="253" t="s">
        <v>227</v>
      </c>
      <c r="D26" s="254" t="s">
        <v>228</v>
      </c>
      <c r="E26" s="254" t="s">
        <v>232</v>
      </c>
      <c r="F26" s="254"/>
      <c r="G26" s="255"/>
      <c r="H26" s="256" t="s">
        <v>5617</v>
      </c>
      <c r="I26" s="257" t="s">
        <v>5627</v>
      </c>
      <c r="J26" s="254" t="s">
        <v>3716</v>
      </c>
      <c r="K26" s="254" t="s">
        <v>5628</v>
      </c>
      <c r="L26" s="254"/>
      <c r="M26" s="255"/>
      <c r="N26" s="258" t="s">
        <v>1122</v>
      </c>
      <c r="O26" s="258"/>
      <c r="P26" s="255" t="s">
        <v>5620</v>
      </c>
      <c r="Q26" s="259" t="s">
        <v>230</v>
      </c>
      <c r="R26" s="260" t="s">
        <v>5621</v>
      </c>
      <c r="S26" s="261" t="s">
        <v>1124</v>
      </c>
      <c r="T26" s="273"/>
      <c r="U26" s="263" t="s">
        <v>1078</v>
      </c>
      <c r="V26" s="264" t="s">
        <v>1078</v>
      </c>
      <c r="W26" s="264" t="s">
        <v>1077</v>
      </c>
      <c r="X26" s="264" t="s">
        <v>1078</v>
      </c>
      <c r="Y26" s="264" t="s">
        <v>1077</v>
      </c>
      <c r="Z26" s="264" t="s">
        <v>1078</v>
      </c>
      <c r="AA26" s="264" t="s">
        <v>1077</v>
      </c>
      <c r="AB26" s="264" t="s">
        <v>1078</v>
      </c>
      <c r="AC26" s="264" t="s">
        <v>1077</v>
      </c>
      <c r="AD26" s="264" t="s">
        <v>1078</v>
      </c>
      <c r="AE26" s="264" t="s">
        <v>1077</v>
      </c>
      <c r="AF26" s="264" t="s">
        <v>1078</v>
      </c>
      <c r="AG26" s="264" t="s">
        <v>1077</v>
      </c>
      <c r="AH26" s="264" t="s">
        <v>1078</v>
      </c>
      <c r="AI26" s="264" t="s">
        <v>1077</v>
      </c>
      <c r="AJ26" s="264" t="s">
        <v>1078</v>
      </c>
      <c r="AK26" s="264" t="s">
        <v>1077</v>
      </c>
      <c r="AL26" s="264" t="s">
        <v>1077</v>
      </c>
      <c r="AM26" s="264" t="s">
        <v>1077</v>
      </c>
      <c r="AN26" s="264" t="s">
        <v>1077</v>
      </c>
      <c r="AO26" s="264" t="s">
        <v>1077</v>
      </c>
      <c r="AP26" s="264" t="s">
        <v>1077</v>
      </c>
      <c r="AQ26" s="265"/>
      <c r="AR26" s="265"/>
      <c r="AS26" s="266"/>
      <c r="AT26" s="267" t="s">
        <v>222</v>
      </c>
      <c r="AU26" s="257" t="s">
        <v>5622</v>
      </c>
      <c r="AV26" s="280" t="s">
        <v>4599</v>
      </c>
      <c r="AW26" s="268"/>
      <c r="AX26" s="253"/>
      <c r="AY26" s="253"/>
      <c r="AZ26" s="269"/>
      <c r="BA26" s="261" t="s">
        <v>1089</v>
      </c>
      <c r="BB26" s="252"/>
      <c r="BC26" s="270"/>
      <c r="BD26" s="261" t="s">
        <v>1975</v>
      </c>
      <c r="BE26" s="252" t="s">
        <v>5623</v>
      </c>
      <c r="BF26" s="252"/>
      <c r="BG26" s="252" t="s">
        <v>1128</v>
      </c>
      <c r="BH26" s="252" t="s">
        <v>1082</v>
      </c>
      <c r="BI26" s="252" t="s">
        <v>5624</v>
      </c>
      <c r="BJ26" s="252" t="s">
        <v>1130</v>
      </c>
      <c r="BK26" s="254" t="s">
        <v>1131</v>
      </c>
      <c r="BL26" s="254" t="s">
        <v>1082</v>
      </c>
      <c r="BM26" s="254" t="s">
        <v>1475</v>
      </c>
      <c r="BN26" s="271" t="s">
        <v>5625</v>
      </c>
      <c r="BO26" s="252"/>
      <c r="BP26" s="252"/>
      <c r="BQ26" s="270"/>
    </row>
    <row r="27" spans="1:69" s="272" customFormat="1" ht="100.35" customHeight="1">
      <c r="A27" s="251" t="s">
        <v>1068</v>
      </c>
      <c r="B27" s="252" t="s">
        <v>5629</v>
      </c>
      <c r="C27" s="253" t="s">
        <v>227</v>
      </c>
      <c r="D27" s="254" t="s">
        <v>228</v>
      </c>
      <c r="E27" s="254" t="s">
        <v>234</v>
      </c>
      <c r="F27" s="254"/>
      <c r="G27" s="255"/>
      <c r="H27" s="256" t="s">
        <v>5617</v>
      </c>
      <c r="I27" s="257" t="s">
        <v>5627</v>
      </c>
      <c r="J27" s="254" t="s">
        <v>3716</v>
      </c>
      <c r="K27" s="254" t="s">
        <v>5630</v>
      </c>
      <c r="L27" s="254"/>
      <c r="M27" s="255"/>
      <c r="N27" s="258" t="s">
        <v>1122</v>
      </c>
      <c r="O27" s="258"/>
      <c r="P27" s="255" t="s">
        <v>5620</v>
      </c>
      <c r="Q27" s="259" t="s">
        <v>230</v>
      </c>
      <c r="R27" s="260" t="s">
        <v>5621</v>
      </c>
      <c r="S27" s="261" t="s">
        <v>1124</v>
      </c>
      <c r="T27" s="273"/>
      <c r="U27" s="263" t="s">
        <v>1078</v>
      </c>
      <c r="V27" s="264" t="s">
        <v>1078</v>
      </c>
      <c r="W27" s="264" t="s">
        <v>1077</v>
      </c>
      <c r="X27" s="264" t="s">
        <v>1078</v>
      </c>
      <c r="Y27" s="264" t="s">
        <v>1077</v>
      </c>
      <c r="Z27" s="264" t="s">
        <v>1078</v>
      </c>
      <c r="AA27" s="264" t="s">
        <v>1077</v>
      </c>
      <c r="AB27" s="264" t="s">
        <v>1078</v>
      </c>
      <c r="AC27" s="264" t="s">
        <v>1077</v>
      </c>
      <c r="AD27" s="264" t="s">
        <v>1078</v>
      </c>
      <c r="AE27" s="264" t="s">
        <v>1077</v>
      </c>
      <c r="AF27" s="264" t="s">
        <v>1078</v>
      </c>
      <c r="AG27" s="264" t="s">
        <v>1077</v>
      </c>
      <c r="AH27" s="264" t="s">
        <v>1078</v>
      </c>
      <c r="AI27" s="264" t="s">
        <v>1077</v>
      </c>
      <c r="AJ27" s="264" t="s">
        <v>1078</v>
      </c>
      <c r="AK27" s="264" t="s">
        <v>1077</v>
      </c>
      <c r="AL27" s="264" t="s">
        <v>1077</v>
      </c>
      <c r="AM27" s="264" t="s">
        <v>1077</v>
      </c>
      <c r="AN27" s="264" t="s">
        <v>1077</v>
      </c>
      <c r="AO27" s="264" t="s">
        <v>1077</v>
      </c>
      <c r="AP27" s="264" t="s">
        <v>1077</v>
      </c>
      <c r="AQ27" s="265"/>
      <c r="AR27" s="265"/>
      <c r="AS27" s="266"/>
      <c r="AT27" s="267" t="s">
        <v>222</v>
      </c>
      <c r="AU27" s="257" t="s">
        <v>5622</v>
      </c>
      <c r="AV27" s="280" t="s">
        <v>4599</v>
      </c>
      <c r="AW27" s="268"/>
      <c r="AX27" s="253"/>
      <c r="AY27" s="253"/>
      <c r="AZ27" s="269"/>
      <c r="BA27" s="261" t="s">
        <v>1089</v>
      </c>
      <c r="BB27" s="252"/>
      <c r="BC27" s="270"/>
      <c r="BD27" s="261" t="s">
        <v>1975</v>
      </c>
      <c r="BE27" s="252" t="s">
        <v>5631</v>
      </c>
      <c r="BF27" s="252"/>
      <c r="BG27" s="252" t="s">
        <v>1128</v>
      </c>
      <c r="BH27" s="252" t="s">
        <v>1082</v>
      </c>
      <c r="BI27" s="252" t="s">
        <v>5624</v>
      </c>
      <c r="BJ27" s="252" t="s">
        <v>1130</v>
      </c>
      <c r="BK27" s="254" t="s">
        <v>1131</v>
      </c>
      <c r="BL27" s="254" t="s">
        <v>1082</v>
      </c>
      <c r="BM27" s="254" t="s">
        <v>1475</v>
      </c>
      <c r="BN27" s="271" t="s">
        <v>5625</v>
      </c>
      <c r="BO27" s="252"/>
      <c r="BP27" s="252"/>
      <c r="BQ27" s="270"/>
    </row>
    <row r="28" spans="1:69" s="272" customFormat="1" ht="100.35" customHeight="1">
      <c r="A28" s="251" t="s">
        <v>1068</v>
      </c>
      <c r="B28" s="252" t="s">
        <v>5632</v>
      </c>
      <c r="C28" s="253" t="s">
        <v>227</v>
      </c>
      <c r="D28" s="254" t="s">
        <v>228</v>
      </c>
      <c r="E28" s="254" t="s">
        <v>5633</v>
      </c>
      <c r="F28" s="254"/>
      <c r="G28" s="255"/>
      <c r="H28" s="256" t="s">
        <v>5617</v>
      </c>
      <c r="I28" s="257" t="s">
        <v>5627</v>
      </c>
      <c r="J28" s="254" t="s">
        <v>3716</v>
      </c>
      <c r="K28" s="254" t="s">
        <v>5634</v>
      </c>
      <c r="L28" s="254"/>
      <c r="M28" s="255"/>
      <c r="N28" s="258" t="s">
        <v>1122</v>
      </c>
      <c r="O28" s="258"/>
      <c r="P28" s="255" t="s">
        <v>5620</v>
      </c>
      <c r="Q28" s="259" t="s">
        <v>230</v>
      </c>
      <c r="R28" s="260" t="s">
        <v>5621</v>
      </c>
      <c r="S28" s="261" t="s">
        <v>1124</v>
      </c>
      <c r="T28" s="273"/>
      <c r="U28" s="263" t="s">
        <v>1078</v>
      </c>
      <c r="V28" s="264" t="s">
        <v>1078</v>
      </c>
      <c r="W28" s="264" t="s">
        <v>1077</v>
      </c>
      <c r="X28" s="264" t="s">
        <v>1078</v>
      </c>
      <c r="Y28" s="264" t="s">
        <v>1077</v>
      </c>
      <c r="Z28" s="264" t="s">
        <v>1078</v>
      </c>
      <c r="AA28" s="264" t="s">
        <v>1077</v>
      </c>
      <c r="AB28" s="264" t="s">
        <v>1078</v>
      </c>
      <c r="AC28" s="264" t="s">
        <v>1077</v>
      </c>
      <c r="AD28" s="264" t="s">
        <v>1078</v>
      </c>
      <c r="AE28" s="264" t="s">
        <v>1077</v>
      </c>
      <c r="AF28" s="264" t="s">
        <v>1078</v>
      </c>
      <c r="AG28" s="264" t="s">
        <v>1077</v>
      </c>
      <c r="AH28" s="264" t="s">
        <v>1078</v>
      </c>
      <c r="AI28" s="264" t="s">
        <v>1077</v>
      </c>
      <c r="AJ28" s="264" t="s">
        <v>1078</v>
      </c>
      <c r="AK28" s="264" t="s">
        <v>1077</v>
      </c>
      <c r="AL28" s="264" t="s">
        <v>1077</v>
      </c>
      <c r="AM28" s="264" t="s">
        <v>1077</v>
      </c>
      <c r="AN28" s="264" t="s">
        <v>1077</v>
      </c>
      <c r="AO28" s="264" t="s">
        <v>1077</v>
      </c>
      <c r="AP28" s="264" t="s">
        <v>1077</v>
      </c>
      <c r="AQ28" s="265"/>
      <c r="AR28" s="265"/>
      <c r="AS28" s="266"/>
      <c r="AT28" s="267" t="s">
        <v>222</v>
      </c>
      <c r="AU28" s="257" t="s">
        <v>5622</v>
      </c>
      <c r="AV28" s="280" t="s">
        <v>4599</v>
      </c>
      <c r="AW28" s="268"/>
      <c r="AX28" s="253"/>
      <c r="AY28" s="253"/>
      <c r="AZ28" s="269"/>
      <c r="BA28" s="261" t="s">
        <v>1089</v>
      </c>
      <c r="BB28" s="252"/>
      <c r="BC28" s="270"/>
      <c r="BD28" s="261" t="s">
        <v>1975</v>
      </c>
      <c r="BE28" s="252" t="s">
        <v>5623</v>
      </c>
      <c r="BF28" s="252"/>
      <c r="BG28" s="252" t="s">
        <v>1128</v>
      </c>
      <c r="BH28" s="252" t="s">
        <v>1082</v>
      </c>
      <c r="BI28" s="252" t="s">
        <v>5624</v>
      </c>
      <c r="BJ28" s="252" t="s">
        <v>1130</v>
      </c>
      <c r="BK28" s="254" t="s">
        <v>1131</v>
      </c>
      <c r="BL28" s="254" t="s">
        <v>1082</v>
      </c>
      <c r="BM28" s="254" t="s">
        <v>1475</v>
      </c>
      <c r="BN28" s="271" t="s">
        <v>5625</v>
      </c>
      <c r="BO28" s="252"/>
      <c r="BP28" s="252"/>
      <c r="BQ28" s="270"/>
    </row>
    <row r="29" spans="1:69" s="272" customFormat="1" ht="100.35" customHeight="1">
      <c r="A29" s="251" t="s">
        <v>1068</v>
      </c>
      <c r="B29" s="252" t="s">
        <v>5635</v>
      </c>
      <c r="C29" s="253" t="s">
        <v>227</v>
      </c>
      <c r="D29" s="254" t="s">
        <v>228</v>
      </c>
      <c r="E29" s="254" t="s">
        <v>238</v>
      </c>
      <c r="F29" s="254"/>
      <c r="G29" s="255"/>
      <c r="H29" s="256" t="s">
        <v>5617</v>
      </c>
      <c r="I29" s="257" t="s">
        <v>5627</v>
      </c>
      <c r="J29" s="254" t="s">
        <v>3716</v>
      </c>
      <c r="K29" s="254" t="s">
        <v>5636</v>
      </c>
      <c r="L29" s="254"/>
      <c r="M29" s="255"/>
      <c r="N29" s="258" t="s">
        <v>1122</v>
      </c>
      <c r="O29" s="258"/>
      <c r="P29" s="255" t="s">
        <v>5620</v>
      </c>
      <c r="Q29" s="259" t="s">
        <v>230</v>
      </c>
      <c r="R29" s="260" t="s">
        <v>5621</v>
      </c>
      <c r="S29" s="261" t="s">
        <v>1124</v>
      </c>
      <c r="T29" s="273"/>
      <c r="U29" s="263" t="s">
        <v>1078</v>
      </c>
      <c r="V29" s="264" t="s">
        <v>1078</v>
      </c>
      <c r="W29" s="264" t="s">
        <v>1077</v>
      </c>
      <c r="X29" s="264" t="s">
        <v>1078</v>
      </c>
      <c r="Y29" s="264" t="s">
        <v>1077</v>
      </c>
      <c r="Z29" s="264" t="s">
        <v>1078</v>
      </c>
      <c r="AA29" s="264" t="s">
        <v>1077</v>
      </c>
      <c r="AB29" s="264" t="s">
        <v>1078</v>
      </c>
      <c r="AC29" s="264" t="s">
        <v>1077</v>
      </c>
      <c r="AD29" s="264" t="s">
        <v>1078</v>
      </c>
      <c r="AE29" s="264" t="s">
        <v>1077</v>
      </c>
      <c r="AF29" s="264" t="s">
        <v>1078</v>
      </c>
      <c r="AG29" s="264" t="s">
        <v>1077</v>
      </c>
      <c r="AH29" s="264" t="s">
        <v>1078</v>
      </c>
      <c r="AI29" s="264" t="s">
        <v>1077</v>
      </c>
      <c r="AJ29" s="264" t="s">
        <v>1078</v>
      </c>
      <c r="AK29" s="264" t="s">
        <v>1077</v>
      </c>
      <c r="AL29" s="264" t="s">
        <v>1077</v>
      </c>
      <c r="AM29" s="264" t="s">
        <v>1077</v>
      </c>
      <c r="AN29" s="264" t="s">
        <v>1077</v>
      </c>
      <c r="AO29" s="264" t="s">
        <v>1077</v>
      </c>
      <c r="AP29" s="264" t="s">
        <v>1077</v>
      </c>
      <c r="AQ29" s="265"/>
      <c r="AR29" s="265"/>
      <c r="AS29" s="266"/>
      <c r="AT29" s="267" t="s">
        <v>222</v>
      </c>
      <c r="AU29" s="257" t="s">
        <v>5622</v>
      </c>
      <c r="AV29" s="280" t="s">
        <v>4599</v>
      </c>
      <c r="AW29" s="268"/>
      <c r="AX29" s="253"/>
      <c r="AY29" s="253"/>
      <c r="AZ29" s="269"/>
      <c r="BA29" s="261" t="s">
        <v>1089</v>
      </c>
      <c r="BB29" s="252"/>
      <c r="BC29" s="270"/>
      <c r="BD29" s="261" t="s">
        <v>1975</v>
      </c>
      <c r="BE29" s="252" t="s">
        <v>5623</v>
      </c>
      <c r="BF29" s="252"/>
      <c r="BG29" s="252" t="s">
        <v>1128</v>
      </c>
      <c r="BH29" s="252" t="s">
        <v>1082</v>
      </c>
      <c r="BI29" s="252" t="s">
        <v>5624</v>
      </c>
      <c r="BJ29" s="252" t="s">
        <v>1130</v>
      </c>
      <c r="BK29" s="254" t="s">
        <v>1131</v>
      </c>
      <c r="BL29" s="254" t="s">
        <v>1082</v>
      </c>
      <c r="BM29" s="254" t="s">
        <v>1475</v>
      </c>
      <c r="BN29" s="271" t="s">
        <v>5625</v>
      </c>
      <c r="BO29" s="252"/>
      <c r="BP29" s="252"/>
      <c r="BQ29" s="270"/>
    </row>
    <row r="30" spans="1:69" s="272" customFormat="1" ht="100.35" customHeight="1">
      <c r="A30" s="251" t="s">
        <v>1068</v>
      </c>
      <c r="B30" s="252" t="s">
        <v>5637</v>
      </c>
      <c r="C30" s="253" t="s">
        <v>227</v>
      </c>
      <c r="D30" s="254" t="s">
        <v>228</v>
      </c>
      <c r="E30" s="254" t="s">
        <v>241</v>
      </c>
      <c r="F30" s="254"/>
      <c r="G30" s="255"/>
      <c r="H30" s="256" t="s">
        <v>5617</v>
      </c>
      <c r="I30" s="257" t="s">
        <v>5627</v>
      </c>
      <c r="J30" s="254" t="s">
        <v>3716</v>
      </c>
      <c r="K30" s="254" t="s">
        <v>5638</v>
      </c>
      <c r="L30" s="254"/>
      <c r="M30" s="255"/>
      <c r="N30" s="258" t="s">
        <v>1122</v>
      </c>
      <c r="O30" s="258"/>
      <c r="P30" s="255" t="s">
        <v>5620</v>
      </c>
      <c r="Q30" s="259" t="s">
        <v>230</v>
      </c>
      <c r="R30" s="260" t="s">
        <v>5621</v>
      </c>
      <c r="S30" s="261" t="s">
        <v>1124</v>
      </c>
      <c r="T30" s="273"/>
      <c r="U30" s="263" t="s">
        <v>1078</v>
      </c>
      <c r="V30" s="264" t="s">
        <v>1078</v>
      </c>
      <c r="W30" s="264" t="s">
        <v>1077</v>
      </c>
      <c r="X30" s="264" t="s">
        <v>1078</v>
      </c>
      <c r="Y30" s="264" t="s">
        <v>1077</v>
      </c>
      <c r="Z30" s="264" t="s">
        <v>1078</v>
      </c>
      <c r="AA30" s="264" t="s">
        <v>1077</v>
      </c>
      <c r="AB30" s="264" t="s">
        <v>1078</v>
      </c>
      <c r="AC30" s="264" t="s">
        <v>1077</v>
      </c>
      <c r="AD30" s="264" t="s">
        <v>1078</v>
      </c>
      <c r="AE30" s="264" t="s">
        <v>1077</v>
      </c>
      <c r="AF30" s="264" t="s">
        <v>1078</v>
      </c>
      <c r="AG30" s="264" t="s">
        <v>1077</v>
      </c>
      <c r="AH30" s="264" t="s">
        <v>1078</v>
      </c>
      <c r="AI30" s="264" t="s">
        <v>1077</v>
      </c>
      <c r="AJ30" s="264" t="s">
        <v>1078</v>
      </c>
      <c r="AK30" s="264" t="s">
        <v>1077</v>
      </c>
      <c r="AL30" s="264" t="s">
        <v>1077</v>
      </c>
      <c r="AM30" s="264" t="s">
        <v>1077</v>
      </c>
      <c r="AN30" s="264" t="s">
        <v>1077</v>
      </c>
      <c r="AO30" s="264" t="s">
        <v>1077</v>
      </c>
      <c r="AP30" s="264" t="s">
        <v>1077</v>
      </c>
      <c r="AQ30" s="265"/>
      <c r="AR30" s="265"/>
      <c r="AS30" s="266"/>
      <c r="AT30" s="267" t="s">
        <v>222</v>
      </c>
      <c r="AU30" s="257" t="s">
        <v>5622</v>
      </c>
      <c r="AV30" s="280" t="s">
        <v>4599</v>
      </c>
      <c r="AW30" s="268"/>
      <c r="AX30" s="253"/>
      <c r="AY30" s="253"/>
      <c r="AZ30" s="269"/>
      <c r="BA30" s="261" t="s">
        <v>1089</v>
      </c>
      <c r="BB30" s="252"/>
      <c r="BC30" s="270"/>
      <c r="BD30" s="261" t="s">
        <v>1975</v>
      </c>
      <c r="BE30" s="252" t="s">
        <v>5631</v>
      </c>
      <c r="BF30" s="252"/>
      <c r="BG30" s="252" t="s">
        <v>1128</v>
      </c>
      <c r="BH30" s="252" t="s">
        <v>1082</v>
      </c>
      <c r="BI30" s="252" t="s">
        <v>5624</v>
      </c>
      <c r="BJ30" s="252" t="s">
        <v>1130</v>
      </c>
      <c r="BK30" s="254" t="s">
        <v>1131</v>
      </c>
      <c r="BL30" s="254" t="s">
        <v>1082</v>
      </c>
      <c r="BM30" s="254" t="s">
        <v>1475</v>
      </c>
      <c r="BN30" s="271" t="s">
        <v>5625</v>
      </c>
      <c r="BO30" s="252"/>
      <c r="BP30" s="252"/>
      <c r="BQ30" s="270"/>
    </row>
    <row r="31" spans="1:69" s="272" customFormat="1" ht="100.35" customHeight="1">
      <c r="A31" s="251" t="s">
        <v>1068</v>
      </c>
      <c r="B31" s="252" t="s">
        <v>5639</v>
      </c>
      <c r="C31" s="253" t="s">
        <v>227</v>
      </c>
      <c r="D31" s="254" t="s">
        <v>228</v>
      </c>
      <c r="E31" s="254" t="s">
        <v>243</v>
      </c>
      <c r="F31" s="254"/>
      <c r="G31" s="255"/>
      <c r="H31" s="256" t="s">
        <v>5617</v>
      </c>
      <c r="I31" s="257" t="s">
        <v>5627</v>
      </c>
      <c r="J31" s="254" t="s">
        <v>3716</v>
      </c>
      <c r="K31" s="254" t="s">
        <v>5640</v>
      </c>
      <c r="L31" s="254"/>
      <c r="M31" s="255"/>
      <c r="N31" s="258" t="s">
        <v>1122</v>
      </c>
      <c r="O31" s="258"/>
      <c r="P31" s="255" t="s">
        <v>5620</v>
      </c>
      <c r="Q31" s="259" t="s">
        <v>230</v>
      </c>
      <c r="R31" s="260" t="s">
        <v>5621</v>
      </c>
      <c r="S31" s="261" t="s">
        <v>1124</v>
      </c>
      <c r="T31" s="273"/>
      <c r="U31" s="263" t="s">
        <v>1078</v>
      </c>
      <c r="V31" s="264" t="s">
        <v>1078</v>
      </c>
      <c r="W31" s="264" t="s">
        <v>1077</v>
      </c>
      <c r="X31" s="264" t="s">
        <v>1078</v>
      </c>
      <c r="Y31" s="264" t="s">
        <v>1077</v>
      </c>
      <c r="Z31" s="264" t="s">
        <v>1078</v>
      </c>
      <c r="AA31" s="264" t="s">
        <v>1077</v>
      </c>
      <c r="AB31" s="264" t="s">
        <v>1078</v>
      </c>
      <c r="AC31" s="264" t="s">
        <v>1077</v>
      </c>
      <c r="AD31" s="264" t="s">
        <v>1078</v>
      </c>
      <c r="AE31" s="264" t="s">
        <v>1077</v>
      </c>
      <c r="AF31" s="264" t="s">
        <v>1078</v>
      </c>
      <c r="AG31" s="264" t="s">
        <v>1077</v>
      </c>
      <c r="AH31" s="264" t="s">
        <v>1078</v>
      </c>
      <c r="AI31" s="264" t="s">
        <v>1077</v>
      </c>
      <c r="AJ31" s="264" t="s">
        <v>1078</v>
      </c>
      <c r="AK31" s="264" t="s">
        <v>1077</v>
      </c>
      <c r="AL31" s="264" t="s">
        <v>1077</v>
      </c>
      <c r="AM31" s="264" t="s">
        <v>1077</v>
      </c>
      <c r="AN31" s="264" t="s">
        <v>1077</v>
      </c>
      <c r="AO31" s="264" t="s">
        <v>1077</v>
      </c>
      <c r="AP31" s="264" t="s">
        <v>1077</v>
      </c>
      <c r="AQ31" s="265"/>
      <c r="AR31" s="265"/>
      <c r="AS31" s="266"/>
      <c r="AT31" s="267" t="s">
        <v>222</v>
      </c>
      <c r="AU31" s="257" t="s">
        <v>5622</v>
      </c>
      <c r="AV31" s="280" t="s">
        <v>4599</v>
      </c>
      <c r="AW31" s="268"/>
      <c r="AX31" s="253"/>
      <c r="AY31" s="253"/>
      <c r="AZ31" s="269"/>
      <c r="BA31" s="261" t="s">
        <v>1089</v>
      </c>
      <c r="BB31" s="252"/>
      <c r="BC31" s="270"/>
      <c r="BD31" s="261" t="s">
        <v>1975</v>
      </c>
      <c r="BE31" s="252" t="s">
        <v>5623</v>
      </c>
      <c r="BF31" s="252"/>
      <c r="BG31" s="252" t="s">
        <v>1128</v>
      </c>
      <c r="BH31" s="252" t="s">
        <v>1082</v>
      </c>
      <c r="BI31" s="252" t="s">
        <v>5624</v>
      </c>
      <c r="BJ31" s="252" t="s">
        <v>1130</v>
      </c>
      <c r="BK31" s="254" t="s">
        <v>1131</v>
      </c>
      <c r="BL31" s="254" t="s">
        <v>1082</v>
      </c>
      <c r="BM31" s="254" t="s">
        <v>1475</v>
      </c>
      <c r="BN31" s="271" t="s">
        <v>5625</v>
      </c>
      <c r="BO31" s="252"/>
      <c r="BP31" s="252"/>
      <c r="BQ31" s="270"/>
    </row>
    <row r="32" spans="1:69" s="272" customFormat="1" ht="100.35" customHeight="1">
      <c r="A32" s="251" t="s">
        <v>1068</v>
      </c>
      <c r="B32" s="252" t="s">
        <v>5641</v>
      </c>
      <c r="C32" s="253" t="s">
        <v>227</v>
      </c>
      <c r="D32" s="254" t="s">
        <v>228</v>
      </c>
      <c r="E32" s="254" t="s">
        <v>245</v>
      </c>
      <c r="F32" s="254"/>
      <c r="G32" s="255"/>
      <c r="H32" s="256" t="s">
        <v>5617</v>
      </c>
      <c r="I32" s="257" t="s">
        <v>5627</v>
      </c>
      <c r="J32" s="254" t="s">
        <v>3716</v>
      </c>
      <c r="K32" s="254" t="s">
        <v>5642</v>
      </c>
      <c r="L32" s="254"/>
      <c r="M32" s="255"/>
      <c r="N32" s="258" t="s">
        <v>1122</v>
      </c>
      <c r="O32" s="258"/>
      <c r="P32" s="255" t="s">
        <v>5620</v>
      </c>
      <c r="Q32" s="259" t="s">
        <v>230</v>
      </c>
      <c r="R32" s="260" t="s">
        <v>5621</v>
      </c>
      <c r="S32" s="261" t="s">
        <v>1124</v>
      </c>
      <c r="T32" s="273"/>
      <c r="U32" s="263" t="s">
        <v>1078</v>
      </c>
      <c r="V32" s="264" t="s">
        <v>1078</v>
      </c>
      <c r="W32" s="264" t="s">
        <v>1077</v>
      </c>
      <c r="X32" s="264" t="s">
        <v>1078</v>
      </c>
      <c r="Y32" s="264" t="s">
        <v>1077</v>
      </c>
      <c r="Z32" s="264" t="s">
        <v>1078</v>
      </c>
      <c r="AA32" s="264" t="s">
        <v>1077</v>
      </c>
      <c r="AB32" s="264" t="s">
        <v>1078</v>
      </c>
      <c r="AC32" s="264" t="s">
        <v>1077</v>
      </c>
      <c r="AD32" s="264" t="s">
        <v>1078</v>
      </c>
      <c r="AE32" s="264" t="s">
        <v>1077</v>
      </c>
      <c r="AF32" s="264" t="s">
        <v>1078</v>
      </c>
      <c r="AG32" s="264" t="s">
        <v>1077</v>
      </c>
      <c r="AH32" s="264" t="s">
        <v>1078</v>
      </c>
      <c r="AI32" s="264" t="s">
        <v>1077</v>
      </c>
      <c r="AJ32" s="264" t="s">
        <v>1078</v>
      </c>
      <c r="AK32" s="264" t="s">
        <v>1077</v>
      </c>
      <c r="AL32" s="264" t="s">
        <v>1077</v>
      </c>
      <c r="AM32" s="264" t="s">
        <v>1077</v>
      </c>
      <c r="AN32" s="264" t="s">
        <v>1077</v>
      </c>
      <c r="AO32" s="264" t="s">
        <v>1077</v>
      </c>
      <c r="AP32" s="264" t="s">
        <v>1077</v>
      </c>
      <c r="AQ32" s="265"/>
      <c r="AR32" s="265"/>
      <c r="AS32" s="266"/>
      <c r="AT32" s="267" t="s">
        <v>222</v>
      </c>
      <c r="AU32" s="257" t="s">
        <v>5622</v>
      </c>
      <c r="AV32" s="280" t="s">
        <v>4599</v>
      </c>
      <c r="AW32" s="268"/>
      <c r="AX32" s="253"/>
      <c r="AY32" s="253"/>
      <c r="AZ32" s="269"/>
      <c r="BA32" s="261" t="s">
        <v>1089</v>
      </c>
      <c r="BB32" s="252"/>
      <c r="BC32" s="270"/>
      <c r="BD32" s="261" t="s">
        <v>1975</v>
      </c>
      <c r="BE32" s="252" t="s">
        <v>5631</v>
      </c>
      <c r="BF32" s="252"/>
      <c r="BG32" s="252" t="s">
        <v>1128</v>
      </c>
      <c r="BH32" s="252" t="s">
        <v>1082</v>
      </c>
      <c r="BI32" s="252" t="s">
        <v>5624</v>
      </c>
      <c r="BJ32" s="252" t="s">
        <v>1130</v>
      </c>
      <c r="BK32" s="254" t="s">
        <v>1131</v>
      </c>
      <c r="BL32" s="254" t="s">
        <v>1082</v>
      </c>
      <c r="BM32" s="254" t="s">
        <v>1475</v>
      </c>
      <c r="BN32" s="271" t="s">
        <v>5625</v>
      </c>
      <c r="BO32" s="252"/>
      <c r="BP32" s="252"/>
      <c r="BQ32" s="270"/>
    </row>
    <row r="33" spans="1:69" s="272" customFormat="1" ht="100.35" customHeight="1">
      <c r="A33" s="251" t="s">
        <v>1068</v>
      </c>
      <c r="B33" s="252" t="s">
        <v>5643</v>
      </c>
      <c r="C33" s="253" t="s">
        <v>227</v>
      </c>
      <c r="D33" s="254" t="s">
        <v>228</v>
      </c>
      <c r="E33" s="254" t="s">
        <v>247</v>
      </c>
      <c r="F33" s="254"/>
      <c r="G33" s="255"/>
      <c r="H33" s="256" t="s">
        <v>5617</v>
      </c>
      <c r="I33" s="257" t="s">
        <v>5627</v>
      </c>
      <c r="J33" s="254" t="s">
        <v>3716</v>
      </c>
      <c r="K33" s="254" t="s">
        <v>5644</v>
      </c>
      <c r="L33" s="254"/>
      <c r="M33" s="255"/>
      <c r="N33" s="258" t="s">
        <v>1122</v>
      </c>
      <c r="O33" s="258"/>
      <c r="P33" s="255" t="s">
        <v>5620</v>
      </c>
      <c r="Q33" s="259" t="s">
        <v>230</v>
      </c>
      <c r="R33" s="260" t="s">
        <v>5621</v>
      </c>
      <c r="S33" s="261" t="s">
        <v>1124</v>
      </c>
      <c r="T33" s="273"/>
      <c r="U33" s="263" t="s">
        <v>1078</v>
      </c>
      <c r="V33" s="264" t="s">
        <v>1078</v>
      </c>
      <c r="W33" s="264" t="s">
        <v>1077</v>
      </c>
      <c r="X33" s="264" t="s">
        <v>1078</v>
      </c>
      <c r="Y33" s="264" t="s">
        <v>1077</v>
      </c>
      <c r="Z33" s="264" t="s">
        <v>1078</v>
      </c>
      <c r="AA33" s="264" t="s">
        <v>1077</v>
      </c>
      <c r="AB33" s="264" t="s">
        <v>1078</v>
      </c>
      <c r="AC33" s="264" t="s">
        <v>1077</v>
      </c>
      <c r="AD33" s="264" t="s">
        <v>1078</v>
      </c>
      <c r="AE33" s="264" t="s">
        <v>1077</v>
      </c>
      <c r="AF33" s="264" t="s">
        <v>1078</v>
      </c>
      <c r="AG33" s="264" t="s">
        <v>1077</v>
      </c>
      <c r="AH33" s="264" t="s">
        <v>1078</v>
      </c>
      <c r="AI33" s="264" t="s">
        <v>1077</v>
      </c>
      <c r="AJ33" s="264" t="s">
        <v>1078</v>
      </c>
      <c r="AK33" s="264" t="s">
        <v>1077</v>
      </c>
      <c r="AL33" s="264" t="s">
        <v>1077</v>
      </c>
      <c r="AM33" s="264" t="s">
        <v>1077</v>
      </c>
      <c r="AN33" s="264" t="s">
        <v>1077</v>
      </c>
      <c r="AO33" s="264" t="s">
        <v>1077</v>
      </c>
      <c r="AP33" s="264" t="s">
        <v>1077</v>
      </c>
      <c r="AQ33" s="265"/>
      <c r="AR33" s="265"/>
      <c r="AS33" s="266"/>
      <c r="AT33" s="267" t="s">
        <v>222</v>
      </c>
      <c r="AU33" s="257" t="s">
        <v>5622</v>
      </c>
      <c r="AV33" s="280" t="s">
        <v>4599</v>
      </c>
      <c r="AW33" s="268"/>
      <c r="AX33" s="253"/>
      <c r="AY33" s="253"/>
      <c r="AZ33" s="269"/>
      <c r="BA33" s="261" t="s">
        <v>1089</v>
      </c>
      <c r="BB33" s="252"/>
      <c r="BC33" s="270"/>
      <c r="BD33" s="261" t="s">
        <v>1975</v>
      </c>
      <c r="BE33" s="252" t="s">
        <v>5631</v>
      </c>
      <c r="BF33" s="252"/>
      <c r="BG33" s="252" t="s">
        <v>1128</v>
      </c>
      <c r="BH33" s="252" t="s">
        <v>1082</v>
      </c>
      <c r="BI33" s="252" t="s">
        <v>5624</v>
      </c>
      <c r="BJ33" s="252" t="s">
        <v>1130</v>
      </c>
      <c r="BK33" s="254" t="s">
        <v>1131</v>
      </c>
      <c r="BL33" s="254" t="s">
        <v>1082</v>
      </c>
      <c r="BM33" s="254" t="s">
        <v>1475</v>
      </c>
      <c r="BN33" s="271" t="s">
        <v>5625</v>
      </c>
      <c r="BO33" s="252"/>
      <c r="BP33" s="252"/>
      <c r="BQ33" s="270"/>
    </row>
    <row r="34" spans="1:69" s="272" customFormat="1" ht="100.35" customHeight="1">
      <c r="A34" s="251" t="s">
        <v>1068</v>
      </c>
      <c r="B34" s="252" t="s">
        <v>248</v>
      </c>
      <c r="C34" s="253" t="s">
        <v>227</v>
      </c>
      <c r="D34" s="254" t="s">
        <v>228</v>
      </c>
      <c r="E34" s="254" t="s">
        <v>249</v>
      </c>
      <c r="F34" s="254"/>
      <c r="G34" s="255"/>
      <c r="H34" s="256" t="s">
        <v>5617</v>
      </c>
      <c r="I34" s="257" t="s">
        <v>5627</v>
      </c>
      <c r="J34" s="254" t="s">
        <v>3716</v>
      </c>
      <c r="K34" s="254" t="s">
        <v>5645</v>
      </c>
      <c r="L34" s="254"/>
      <c r="M34" s="255"/>
      <c r="N34" s="258" t="s">
        <v>4045</v>
      </c>
      <c r="O34" s="258"/>
      <c r="P34" s="255" t="s">
        <v>5620</v>
      </c>
      <c r="Q34" s="259" t="s">
        <v>230</v>
      </c>
      <c r="R34" s="260" t="s">
        <v>5621</v>
      </c>
      <c r="S34" s="261" t="s">
        <v>1124</v>
      </c>
      <c r="T34" s="273"/>
      <c r="U34" s="263" t="s">
        <v>1078</v>
      </c>
      <c r="V34" s="264" t="s">
        <v>1078</v>
      </c>
      <c r="W34" s="264" t="s">
        <v>1077</v>
      </c>
      <c r="X34" s="264" t="s">
        <v>1078</v>
      </c>
      <c r="Y34" s="264" t="s">
        <v>1077</v>
      </c>
      <c r="Z34" s="264" t="s">
        <v>1078</v>
      </c>
      <c r="AA34" s="264" t="s">
        <v>1077</v>
      </c>
      <c r="AB34" s="264" t="s">
        <v>1078</v>
      </c>
      <c r="AC34" s="264" t="s">
        <v>1077</v>
      </c>
      <c r="AD34" s="264" t="s">
        <v>1078</v>
      </c>
      <c r="AE34" s="264" t="s">
        <v>1077</v>
      </c>
      <c r="AF34" s="264" t="s">
        <v>1078</v>
      </c>
      <c r="AG34" s="264" t="s">
        <v>1077</v>
      </c>
      <c r="AH34" s="264" t="s">
        <v>1078</v>
      </c>
      <c r="AI34" s="264" t="s">
        <v>1077</v>
      </c>
      <c r="AJ34" s="264" t="s">
        <v>1078</v>
      </c>
      <c r="AK34" s="264" t="s">
        <v>1077</v>
      </c>
      <c r="AL34" s="264" t="s">
        <v>1077</v>
      </c>
      <c r="AM34" s="264" t="s">
        <v>1077</v>
      </c>
      <c r="AN34" s="264" t="s">
        <v>1077</v>
      </c>
      <c r="AO34" s="264" t="s">
        <v>1077</v>
      </c>
      <c r="AP34" s="264" t="s">
        <v>1077</v>
      </c>
      <c r="AQ34" s="265"/>
      <c r="AR34" s="265"/>
      <c r="AS34" s="266"/>
      <c r="AT34" s="267" t="s">
        <v>222</v>
      </c>
      <c r="AU34" s="257" t="s">
        <v>5622</v>
      </c>
      <c r="AV34" s="280" t="s">
        <v>4599</v>
      </c>
      <c r="AW34" s="268"/>
      <c r="AX34" s="253"/>
      <c r="AY34" s="253"/>
      <c r="AZ34" s="269"/>
      <c r="BA34" s="261" t="s">
        <v>1089</v>
      </c>
      <c r="BB34" s="252"/>
      <c r="BC34" s="270"/>
      <c r="BD34" s="261" t="s">
        <v>1975</v>
      </c>
      <c r="BE34" s="252" t="s">
        <v>5631</v>
      </c>
      <c r="BF34" s="252"/>
      <c r="BG34" s="252" t="s">
        <v>1128</v>
      </c>
      <c r="BH34" s="252" t="s">
        <v>1082</v>
      </c>
      <c r="BI34" s="252" t="s">
        <v>5624</v>
      </c>
      <c r="BJ34" s="252" t="s">
        <v>1130</v>
      </c>
      <c r="BK34" s="254" t="s">
        <v>1131</v>
      </c>
      <c r="BL34" s="254" t="s">
        <v>1082</v>
      </c>
      <c r="BM34" s="254" t="s">
        <v>1475</v>
      </c>
      <c r="BN34" s="271" t="s">
        <v>5625</v>
      </c>
      <c r="BO34" s="252" t="s">
        <v>5646</v>
      </c>
      <c r="BP34" s="252" t="s">
        <v>5647</v>
      </c>
      <c r="BQ34" s="270" t="s">
        <v>5648</v>
      </c>
    </row>
    <row r="35" spans="1:69" s="272" customFormat="1" ht="100.35" hidden="1" customHeight="1">
      <c r="A35" s="251" t="s">
        <v>1068</v>
      </c>
      <c r="B35" s="252" t="s">
        <v>5649</v>
      </c>
      <c r="C35" s="253" t="s">
        <v>227</v>
      </c>
      <c r="D35" s="254" t="s">
        <v>228</v>
      </c>
      <c r="E35" s="254" t="s">
        <v>5650</v>
      </c>
      <c r="F35" s="254"/>
      <c r="G35" s="255"/>
      <c r="H35" s="256" t="s">
        <v>5617</v>
      </c>
      <c r="I35" s="257" t="s">
        <v>5627</v>
      </c>
      <c r="J35" s="254" t="s">
        <v>3716</v>
      </c>
      <c r="K35" s="254" t="s">
        <v>5651</v>
      </c>
      <c r="L35" s="254"/>
      <c r="M35" s="255"/>
      <c r="N35" s="258"/>
      <c r="O35" s="258" t="s">
        <v>1166</v>
      </c>
      <c r="P35" s="255" t="s">
        <v>5620</v>
      </c>
      <c r="Q35" s="259" t="s">
        <v>895</v>
      </c>
      <c r="R35" s="252"/>
      <c r="S35" s="261" t="s">
        <v>225</v>
      </c>
      <c r="T35" s="262" t="s">
        <v>5621</v>
      </c>
      <c r="U35" s="263" t="s">
        <v>1077</v>
      </c>
      <c r="V35" s="264" t="s">
        <v>1077</v>
      </c>
      <c r="W35" s="264" t="s">
        <v>1078</v>
      </c>
      <c r="X35" s="264" t="s">
        <v>1077</v>
      </c>
      <c r="Y35" s="264" t="s">
        <v>1078</v>
      </c>
      <c r="Z35" s="264" t="s">
        <v>1077</v>
      </c>
      <c r="AA35" s="264" t="s">
        <v>1078</v>
      </c>
      <c r="AB35" s="264" t="s">
        <v>1077</v>
      </c>
      <c r="AC35" s="264" t="s">
        <v>1078</v>
      </c>
      <c r="AD35" s="264" t="s">
        <v>1077</v>
      </c>
      <c r="AE35" s="264" t="s">
        <v>1078</v>
      </c>
      <c r="AF35" s="264" t="s">
        <v>1077</v>
      </c>
      <c r="AG35" s="264" t="s">
        <v>1078</v>
      </c>
      <c r="AH35" s="264" t="s">
        <v>1077</v>
      </c>
      <c r="AI35" s="264" t="s">
        <v>1078</v>
      </c>
      <c r="AJ35" s="264" t="s">
        <v>1077</v>
      </c>
      <c r="AK35" s="264" t="s">
        <v>1077</v>
      </c>
      <c r="AL35" s="264" t="s">
        <v>1077</v>
      </c>
      <c r="AM35" s="264" t="s">
        <v>1077</v>
      </c>
      <c r="AN35" s="264" t="s">
        <v>1077</v>
      </c>
      <c r="AO35" s="264" t="s">
        <v>1077</v>
      </c>
      <c r="AP35" s="264" t="s">
        <v>1077</v>
      </c>
      <c r="AQ35" s="265"/>
      <c r="AR35" s="265"/>
      <c r="AS35" s="266"/>
      <c r="AT35" s="267" t="s">
        <v>222</v>
      </c>
      <c r="AU35" s="257" t="s">
        <v>5622</v>
      </c>
      <c r="AV35" s="280" t="s">
        <v>4599</v>
      </c>
      <c r="AW35" s="268"/>
      <c r="AX35" s="253"/>
      <c r="AY35" s="253"/>
      <c r="AZ35" s="269"/>
      <c r="BA35" s="261" t="s">
        <v>1089</v>
      </c>
      <c r="BB35" s="252"/>
      <c r="BC35" s="270"/>
      <c r="BD35" s="261" t="s">
        <v>1975</v>
      </c>
      <c r="BE35" s="252" t="s">
        <v>5631</v>
      </c>
      <c r="BF35" s="252"/>
      <c r="BG35" s="252" t="s">
        <v>1128</v>
      </c>
      <c r="BH35" s="252" t="s">
        <v>1082</v>
      </c>
      <c r="BI35" s="252" t="s">
        <v>5624</v>
      </c>
      <c r="BJ35" s="252" t="s">
        <v>1130</v>
      </c>
      <c r="BK35" s="254" t="s">
        <v>1131</v>
      </c>
      <c r="BL35" s="254" t="s">
        <v>1082</v>
      </c>
      <c r="BM35" s="254" t="s">
        <v>1475</v>
      </c>
      <c r="BN35" s="271" t="s">
        <v>5625</v>
      </c>
      <c r="BO35" s="252" t="s">
        <v>5652</v>
      </c>
      <c r="BP35" s="252" t="s">
        <v>5653</v>
      </c>
      <c r="BQ35" s="270"/>
    </row>
    <row r="36" spans="1:69" s="272" customFormat="1" ht="100.35" hidden="1" customHeight="1">
      <c r="A36" s="251" t="s">
        <v>1068</v>
      </c>
      <c r="B36" s="252" t="s">
        <v>5654</v>
      </c>
      <c r="C36" s="253" t="s">
        <v>227</v>
      </c>
      <c r="D36" s="254" t="s">
        <v>228</v>
      </c>
      <c r="E36" s="254" t="s">
        <v>5655</v>
      </c>
      <c r="F36" s="254"/>
      <c r="G36" s="255"/>
      <c r="H36" s="256" t="s">
        <v>5617</v>
      </c>
      <c r="I36" s="257" t="s">
        <v>5627</v>
      </c>
      <c r="J36" s="254" t="s">
        <v>3716</v>
      </c>
      <c r="K36" s="254" t="s">
        <v>5656</v>
      </c>
      <c r="L36" s="254"/>
      <c r="M36" s="255"/>
      <c r="N36" s="258"/>
      <c r="O36" s="258" t="s">
        <v>1166</v>
      </c>
      <c r="P36" s="255" t="s">
        <v>5620</v>
      </c>
      <c r="Q36" s="259" t="s">
        <v>895</v>
      </c>
      <c r="R36" s="252"/>
      <c r="S36" s="261" t="s">
        <v>225</v>
      </c>
      <c r="T36" s="262" t="s">
        <v>5621</v>
      </c>
      <c r="U36" s="263" t="s">
        <v>1077</v>
      </c>
      <c r="V36" s="264" t="s">
        <v>1077</v>
      </c>
      <c r="W36" s="264" t="s">
        <v>1078</v>
      </c>
      <c r="X36" s="264" t="s">
        <v>1077</v>
      </c>
      <c r="Y36" s="264" t="s">
        <v>1078</v>
      </c>
      <c r="Z36" s="264" t="s">
        <v>1077</v>
      </c>
      <c r="AA36" s="264" t="s">
        <v>1078</v>
      </c>
      <c r="AB36" s="264" t="s">
        <v>1077</v>
      </c>
      <c r="AC36" s="264" t="s">
        <v>1078</v>
      </c>
      <c r="AD36" s="264" t="s">
        <v>1077</v>
      </c>
      <c r="AE36" s="264" t="s">
        <v>1078</v>
      </c>
      <c r="AF36" s="264" t="s">
        <v>1077</v>
      </c>
      <c r="AG36" s="264" t="s">
        <v>1078</v>
      </c>
      <c r="AH36" s="264" t="s">
        <v>1077</v>
      </c>
      <c r="AI36" s="264" t="s">
        <v>1078</v>
      </c>
      <c r="AJ36" s="264" t="s">
        <v>1077</v>
      </c>
      <c r="AK36" s="264" t="s">
        <v>1077</v>
      </c>
      <c r="AL36" s="264" t="s">
        <v>1077</v>
      </c>
      <c r="AM36" s="264" t="s">
        <v>1077</v>
      </c>
      <c r="AN36" s="264" t="s">
        <v>1077</v>
      </c>
      <c r="AO36" s="264" t="s">
        <v>1077</v>
      </c>
      <c r="AP36" s="264" t="s">
        <v>1077</v>
      </c>
      <c r="AQ36" s="265"/>
      <c r="AR36" s="265"/>
      <c r="AS36" s="266"/>
      <c r="AT36" s="267" t="s">
        <v>222</v>
      </c>
      <c r="AU36" s="257" t="s">
        <v>5622</v>
      </c>
      <c r="AV36" s="280" t="s">
        <v>4599</v>
      </c>
      <c r="AW36" s="268"/>
      <c r="AX36" s="253"/>
      <c r="AY36" s="253"/>
      <c r="AZ36" s="269"/>
      <c r="BA36" s="261" t="s">
        <v>1089</v>
      </c>
      <c r="BB36" s="252"/>
      <c r="BC36" s="270"/>
      <c r="BD36" s="261" t="s">
        <v>1975</v>
      </c>
      <c r="BE36" s="252" t="s">
        <v>5631</v>
      </c>
      <c r="BF36" s="252"/>
      <c r="BG36" s="252" t="s">
        <v>1128</v>
      </c>
      <c r="BH36" s="252" t="s">
        <v>1082</v>
      </c>
      <c r="BI36" s="252" t="s">
        <v>5624</v>
      </c>
      <c r="BJ36" s="252" t="s">
        <v>1130</v>
      </c>
      <c r="BK36" s="254" t="s">
        <v>1131</v>
      </c>
      <c r="BL36" s="254" t="s">
        <v>1082</v>
      </c>
      <c r="BM36" s="254" t="s">
        <v>1475</v>
      </c>
      <c r="BN36" s="271" t="s">
        <v>5625</v>
      </c>
      <c r="BO36" s="252" t="s">
        <v>5652</v>
      </c>
      <c r="BP36" s="252" t="s">
        <v>5653</v>
      </c>
      <c r="BQ36" s="270"/>
    </row>
    <row r="37" spans="1:69" s="272" customFormat="1" ht="100.35" hidden="1" customHeight="1">
      <c r="A37" s="251" t="s">
        <v>1068</v>
      </c>
      <c r="B37" s="252" t="s">
        <v>5657</v>
      </c>
      <c r="C37" s="253" t="s">
        <v>227</v>
      </c>
      <c r="D37" s="254" t="s">
        <v>228</v>
      </c>
      <c r="E37" s="254" t="s">
        <v>5658</v>
      </c>
      <c r="F37" s="254"/>
      <c r="G37" s="255"/>
      <c r="H37" s="256" t="s">
        <v>5617</v>
      </c>
      <c r="I37" s="257" t="s">
        <v>5627</v>
      </c>
      <c r="J37" s="254" t="s">
        <v>3716</v>
      </c>
      <c r="K37" s="254" t="s">
        <v>5659</v>
      </c>
      <c r="L37" s="254"/>
      <c r="M37" s="255"/>
      <c r="N37" s="258"/>
      <c r="O37" s="258" t="s">
        <v>1166</v>
      </c>
      <c r="P37" s="255" t="s">
        <v>5620</v>
      </c>
      <c r="Q37" s="259" t="s">
        <v>895</v>
      </c>
      <c r="R37" s="252"/>
      <c r="S37" s="261" t="s">
        <v>225</v>
      </c>
      <c r="T37" s="262" t="s">
        <v>5621</v>
      </c>
      <c r="U37" s="263" t="s">
        <v>1077</v>
      </c>
      <c r="V37" s="264" t="s">
        <v>1077</v>
      </c>
      <c r="W37" s="264" t="s">
        <v>1078</v>
      </c>
      <c r="X37" s="264" t="s">
        <v>1077</v>
      </c>
      <c r="Y37" s="264" t="s">
        <v>1078</v>
      </c>
      <c r="Z37" s="264" t="s">
        <v>1077</v>
      </c>
      <c r="AA37" s="264" t="s">
        <v>1078</v>
      </c>
      <c r="AB37" s="264" t="s">
        <v>1077</v>
      </c>
      <c r="AC37" s="264" t="s">
        <v>1078</v>
      </c>
      <c r="AD37" s="264" t="s">
        <v>1077</v>
      </c>
      <c r="AE37" s="264" t="s">
        <v>1078</v>
      </c>
      <c r="AF37" s="264" t="s">
        <v>1077</v>
      </c>
      <c r="AG37" s="264" t="s">
        <v>1078</v>
      </c>
      <c r="AH37" s="264" t="s">
        <v>1077</v>
      </c>
      <c r="AI37" s="264" t="s">
        <v>1078</v>
      </c>
      <c r="AJ37" s="264" t="s">
        <v>1077</v>
      </c>
      <c r="AK37" s="264" t="s">
        <v>1077</v>
      </c>
      <c r="AL37" s="264" t="s">
        <v>1077</v>
      </c>
      <c r="AM37" s="264" t="s">
        <v>1077</v>
      </c>
      <c r="AN37" s="264" t="s">
        <v>1077</v>
      </c>
      <c r="AO37" s="264" t="s">
        <v>1077</v>
      </c>
      <c r="AP37" s="264" t="s">
        <v>1077</v>
      </c>
      <c r="AQ37" s="265"/>
      <c r="AR37" s="265"/>
      <c r="AS37" s="266"/>
      <c r="AT37" s="267" t="s">
        <v>222</v>
      </c>
      <c r="AU37" s="257" t="s">
        <v>5622</v>
      </c>
      <c r="AV37" s="280" t="s">
        <v>4599</v>
      </c>
      <c r="AW37" s="268"/>
      <c r="AX37" s="253"/>
      <c r="AY37" s="253"/>
      <c r="AZ37" s="269"/>
      <c r="BA37" s="261" t="s">
        <v>1089</v>
      </c>
      <c r="BB37" s="252"/>
      <c r="BC37" s="270"/>
      <c r="BD37" s="261" t="s">
        <v>1975</v>
      </c>
      <c r="BE37" s="252" t="s">
        <v>5631</v>
      </c>
      <c r="BF37" s="252"/>
      <c r="BG37" s="252" t="s">
        <v>1128</v>
      </c>
      <c r="BH37" s="252" t="s">
        <v>1082</v>
      </c>
      <c r="BI37" s="252" t="s">
        <v>5624</v>
      </c>
      <c r="BJ37" s="252" t="s">
        <v>1130</v>
      </c>
      <c r="BK37" s="254" t="s">
        <v>1131</v>
      </c>
      <c r="BL37" s="254" t="s">
        <v>1082</v>
      </c>
      <c r="BM37" s="254" t="s">
        <v>1475</v>
      </c>
      <c r="BN37" s="271" t="s">
        <v>5625</v>
      </c>
      <c r="BO37" s="252" t="s">
        <v>5652</v>
      </c>
      <c r="BP37" s="252" t="s">
        <v>5653</v>
      </c>
      <c r="BQ37" s="270"/>
    </row>
    <row r="38" spans="1:69" s="272" customFormat="1" ht="100.35" hidden="1" customHeight="1">
      <c r="A38" s="251" t="s">
        <v>1068</v>
      </c>
      <c r="B38" s="252" t="s">
        <v>5660</v>
      </c>
      <c r="C38" s="253" t="s">
        <v>227</v>
      </c>
      <c r="D38" s="254" t="s">
        <v>884</v>
      </c>
      <c r="E38" s="254" t="s">
        <v>5661</v>
      </c>
      <c r="F38" s="254"/>
      <c r="G38" s="255"/>
      <c r="H38" s="256" t="s">
        <v>5662</v>
      </c>
      <c r="I38" s="257" t="s">
        <v>5627</v>
      </c>
      <c r="J38" s="254" t="s">
        <v>5663</v>
      </c>
      <c r="K38" s="254" t="s">
        <v>5664</v>
      </c>
      <c r="L38" s="254"/>
      <c r="M38" s="255"/>
      <c r="N38" s="258" t="s">
        <v>1122</v>
      </c>
      <c r="O38" s="258"/>
      <c r="P38" s="255" t="s">
        <v>5665</v>
      </c>
      <c r="Q38" s="259" t="s">
        <v>230</v>
      </c>
      <c r="R38" s="260" t="s">
        <v>5666</v>
      </c>
      <c r="S38" s="261" t="s">
        <v>1124</v>
      </c>
      <c r="T38" s="273"/>
      <c r="U38" s="263" t="s">
        <v>1078</v>
      </c>
      <c r="V38" s="264" t="s">
        <v>1078</v>
      </c>
      <c r="W38" s="264" t="s">
        <v>1077</v>
      </c>
      <c r="X38" s="264" t="s">
        <v>1078</v>
      </c>
      <c r="Y38" s="264" t="s">
        <v>1077</v>
      </c>
      <c r="Z38" s="264" t="s">
        <v>1078</v>
      </c>
      <c r="AA38" s="264" t="s">
        <v>1077</v>
      </c>
      <c r="AB38" s="264" t="s">
        <v>1078</v>
      </c>
      <c r="AC38" s="264" t="s">
        <v>1077</v>
      </c>
      <c r="AD38" s="264" t="s">
        <v>1078</v>
      </c>
      <c r="AE38" s="264" t="s">
        <v>1077</v>
      </c>
      <c r="AF38" s="264" t="s">
        <v>1078</v>
      </c>
      <c r="AG38" s="264" t="s">
        <v>1077</v>
      </c>
      <c r="AH38" s="264" t="s">
        <v>1078</v>
      </c>
      <c r="AI38" s="264" t="s">
        <v>1077</v>
      </c>
      <c r="AJ38" s="264" t="s">
        <v>1078</v>
      </c>
      <c r="AK38" s="264" t="s">
        <v>1078</v>
      </c>
      <c r="AL38" s="264" t="s">
        <v>1077</v>
      </c>
      <c r="AM38" s="264" t="s">
        <v>1077</v>
      </c>
      <c r="AN38" s="264" t="s">
        <v>1077</v>
      </c>
      <c r="AO38" s="264" t="s">
        <v>1077</v>
      </c>
      <c r="AP38" s="264" t="s">
        <v>1077</v>
      </c>
      <c r="AQ38" s="265"/>
      <c r="AR38" s="265"/>
      <c r="AS38" s="266"/>
      <c r="AT38" s="267" t="s">
        <v>222</v>
      </c>
      <c r="AU38" s="257" t="s">
        <v>5622</v>
      </c>
      <c r="AV38" s="280" t="s">
        <v>4599</v>
      </c>
      <c r="AW38" s="268"/>
      <c r="AX38" s="253"/>
      <c r="AY38" s="253"/>
      <c r="AZ38" s="269"/>
      <c r="BA38" s="261" t="s">
        <v>1089</v>
      </c>
      <c r="BB38" s="252"/>
      <c r="BC38" s="270"/>
      <c r="BD38" s="261" t="s">
        <v>1975</v>
      </c>
      <c r="BE38" s="252" t="s">
        <v>5631</v>
      </c>
      <c r="BF38" s="252"/>
      <c r="BG38" s="252" t="s">
        <v>1128</v>
      </c>
      <c r="BH38" s="252" t="s">
        <v>1082</v>
      </c>
      <c r="BI38" s="252" t="s">
        <v>5667</v>
      </c>
      <c r="BJ38" s="252" t="s">
        <v>1130</v>
      </c>
      <c r="BK38" s="254" t="s">
        <v>1131</v>
      </c>
      <c r="BL38" s="254" t="s">
        <v>1082</v>
      </c>
      <c r="BM38" s="254" t="s">
        <v>1475</v>
      </c>
      <c r="BN38" s="271" t="s">
        <v>5625</v>
      </c>
      <c r="BO38" s="252"/>
      <c r="BP38" s="252"/>
      <c r="BQ38" s="270"/>
    </row>
    <row r="39" spans="1:69" s="272" customFormat="1" ht="100.35" hidden="1" customHeight="1">
      <c r="A39" s="251" t="s">
        <v>1068</v>
      </c>
      <c r="B39" s="252" t="s">
        <v>5668</v>
      </c>
      <c r="C39" s="253" t="s">
        <v>227</v>
      </c>
      <c r="D39" s="254" t="s">
        <v>884</v>
      </c>
      <c r="E39" s="254" t="s">
        <v>5669</v>
      </c>
      <c r="F39" s="254"/>
      <c r="G39" s="255"/>
      <c r="H39" s="256" t="s">
        <v>5662</v>
      </c>
      <c r="I39" s="257" t="s">
        <v>5627</v>
      </c>
      <c r="J39" s="254" t="s">
        <v>5663</v>
      </c>
      <c r="K39" s="254" t="s">
        <v>5670</v>
      </c>
      <c r="L39" s="254"/>
      <c r="M39" s="255"/>
      <c r="N39" s="258" t="s">
        <v>1122</v>
      </c>
      <c r="O39" s="258"/>
      <c r="P39" s="255" t="s">
        <v>5671</v>
      </c>
      <c r="Q39" s="259" t="s">
        <v>230</v>
      </c>
      <c r="R39" s="260" t="s">
        <v>5666</v>
      </c>
      <c r="S39" s="261" t="s">
        <v>1124</v>
      </c>
      <c r="T39" s="273"/>
      <c r="U39" s="263" t="s">
        <v>1078</v>
      </c>
      <c r="V39" s="264" t="s">
        <v>1078</v>
      </c>
      <c r="W39" s="264" t="s">
        <v>1077</v>
      </c>
      <c r="X39" s="264" t="s">
        <v>1078</v>
      </c>
      <c r="Y39" s="264" t="s">
        <v>1077</v>
      </c>
      <c r="Z39" s="264" t="s">
        <v>1078</v>
      </c>
      <c r="AA39" s="264" t="s">
        <v>1077</v>
      </c>
      <c r="AB39" s="264" t="s">
        <v>1078</v>
      </c>
      <c r="AC39" s="264" t="s">
        <v>1077</v>
      </c>
      <c r="AD39" s="264" t="s">
        <v>1078</v>
      </c>
      <c r="AE39" s="264" t="s">
        <v>1077</v>
      </c>
      <c r="AF39" s="264" t="s">
        <v>1078</v>
      </c>
      <c r="AG39" s="264" t="s">
        <v>1077</v>
      </c>
      <c r="AH39" s="264" t="s">
        <v>1078</v>
      </c>
      <c r="AI39" s="264" t="s">
        <v>1077</v>
      </c>
      <c r="AJ39" s="264" t="s">
        <v>1078</v>
      </c>
      <c r="AK39" s="264" t="s">
        <v>1078</v>
      </c>
      <c r="AL39" s="264" t="s">
        <v>1077</v>
      </c>
      <c r="AM39" s="264" t="s">
        <v>1077</v>
      </c>
      <c r="AN39" s="264" t="s">
        <v>1077</v>
      </c>
      <c r="AO39" s="264" t="s">
        <v>1077</v>
      </c>
      <c r="AP39" s="264" t="s">
        <v>1077</v>
      </c>
      <c r="AQ39" s="265"/>
      <c r="AR39" s="265"/>
      <c r="AS39" s="266"/>
      <c r="AT39" s="267" t="s">
        <v>222</v>
      </c>
      <c r="AU39" s="257" t="s">
        <v>5622</v>
      </c>
      <c r="AV39" s="280" t="s">
        <v>4599</v>
      </c>
      <c r="AW39" s="268"/>
      <c r="AX39" s="253"/>
      <c r="AY39" s="253"/>
      <c r="AZ39" s="269"/>
      <c r="BA39" s="261" t="s">
        <v>1089</v>
      </c>
      <c r="BB39" s="252"/>
      <c r="BC39" s="270"/>
      <c r="BD39" s="261" t="s">
        <v>1975</v>
      </c>
      <c r="BE39" s="252" t="s">
        <v>5631</v>
      </c>
      <c r="BF39" s="252"/>
      <c r="BG39" s="252" t="s">
        <v>1128</v>
      </c>
      <c r="BH39" s="252" t="s">
        <v>1082</v>
      </c>
      <c r="BI39" s="252" t="s">
        <v>5667</v>
      </c>
      <c r="BJ39" s="252" t="s">
        <v>1130</v>
      </c>
      <c r="BK39" s="254" t="s">
        <v>1131</v>
      </c>
      <c r="BL39" s="254" t="s">
        <v>1082</v>
      </c>
      <c r="BM39" s="254" t="s">
        <v>1475</v>
      </c>
      <c r="BN39" s="271" t="s">
        <v>5625</v>
      </c>
      <c r="BO39" s="252"/>
      <c r="BP39" s="252"/>
      <c r="BQ39" s="270"/>
    </row>
    <row r="40" spans="1:69" s="272" customFormat="1" ht="100.35" hidden="1" customHeight="1">
      <c r="A40" s="251" t="s">
        <v>1068</v>
      </c>
      <c r="B40" s="252" t="s">
        <v>5672</v>
      </c>
      <c r="C40" s="253" t="s">
        <v>227</v>
      </c>
      <c r="D40" s="254" t="s">
        <v>5673</v>
      </c>
      <c r="E40" s="254" t="s">
        <v>5674</v>
      </c>
      <c r="F40" s="254"/>
      <c r="G40" s="255"/>
      <c r="H40" s="256" t="s">
        <v>5662</v>
      </c>
      <c r="I40" s="257" t="s">
        <v>5618</v>
      </c>
      <c r="J40" s="254" t="s">
        <v>5663</v>
      </c>
      <c r="K40" s="254" t="s">
        <v>5675</v>
      </c>
      <c r="L40" s="254"/>
      <c r="M40" s="255"/>
      <c r="N40" s="258" t="s">
        <v>4045</v>
      </c>
      <c r="O40" s="258"/>
      <c r="P40" s="255" t="s">
        <v>5676</v>
      </c>
      <c r="Q40" s="259" t="s">
        <v>230</v>
      </c>
      <c r="R40" s="252" t="s">
        <v>5677</v>
      </c>
      <c r="S40" s="261" t="s">
        <v>1124</v>
      </c>
      <c r="T40" s="273"/>
      <c r="U40" s="263" t="s">
        <v>1078</v>
      </c>
      <c r="V40" s="264" t="s">
        <v>1078</v>
      </c>
      <c r="W40" s="264" t="s">
        <v>1077</v>
      </c>
      <c r="X40" s="264" t="s">
        <v>1078</v>
      </c>
      <c r="Y40" s="264" t="s">
        <v>1077</v>
      </c>
      <c r="Z40" s="264" t="s">
        <v>1078</v>
      </c>
      <c r="AA40" s="264" t="s">
        <v>1077</v>
      </c>
      <c r="AB40" s="264" t="s">
        <v>1078</v>
      </c>
      <c r="AC40" s="264" t="s">
        <v>1077</v>
      </c>
      <c r="AD40" s="264" t="s">
        <v>1078</v>
      </c>
      <c r="AE40" s="264" t="s">
        <v>1077</v>
      </c>
      <c r="AF40" s="264" t="s">
        <v>1078</v>
      </c>
      <c r="AG40" s="264" t="s">
        <v>1077</v>
      </c>
      <c r="AH40" s="264" t="s">
        <v>1078</v>
      </c>
      <c r="AI40" s="264" t="s">
        <v>1077</v>
      </c>
      <c r="AJ40" s="264" t="s">
        <v>1078</v>
      </c>
      <c r="AK40" s="264" t="s">
        <v>1078</v>
      </c>
      <c r="AL40" s="264" t="s">
        <v>1077</v>
      </c>
      <c r="AM40" s="264" t="s">
        <v>1077</v>
      </c>
      <c r="AN40" s="264" t="s">
        <v>1077</v>
      </c>
      <c r="AO40" s="264" t="s">
        <v>1077</v>
      </c>
      <c r="AP40" s="264" t="s">
        <v>1077</v>
      </c>
      <c r="AQ40" s="265"/>
      <c r="AR40" s="265"/>
      <c r="AS40" s="266"/>
      <c r="AT40" s="267" t="s">
        <v>222</v>
      </c>
      <c r="AU40" s="257" t="s">
        <v>5622</v>
      </c>
      <c r="AV40" s="280" t="s">
        <v>1424</v>
      </c>
      <c r="AW40" s="268"/>
      <c r="AX40" s="253"/>
      <c r="AY40" s="253"/>
      <c r="AZ40" s="269"/>
      <c r="BA40" s="261" t="s">
        <v>1089</v>
      </c>
      <c r="BB40" s="252"/>
      <c r="BC40" s="270"/>
      <c r="BD40" s="261" t="s">
        <v>1975</v>
      </c>
      <c r="BE40" s="252" t="s">
        <v>5631</v>
      </c>
      <c r="BF40" s="252"/>
      <c r="BG40" s="252" t="s">
        <v>1128</v>
      </c>
      <c r="BH40" s="252" t="s">
        <v>1082</v>
      </c>
      <c r="BI40" s="252" t="s">
        <v>5667</v>
      </c>
      <c r="BJ40" s="252" t="s">
        <v>1130</v>
      </c>
      <c r="BK40" s="254" t="s">
        <v>1131</v>
      </c>
      <c r="BL40" s="254" t="s">
        <v>1082</v>
      </c>
      <c r="BM40" s="254" t="s">
        <v>1475</v>
      </c>
      <c r="BN40" s="271" t="s">
        <v>5625</v>
      </c>
      <c r="BO40" s="252"/>
      <c r="BP40" s="252"/>
      <c r="BQ40" s="270"/>
    </row>
    <row r="41" spans="1:69" s="272" customFormat="1" ht="100.35" hidden="1" customHeight="1">
      <c r="A41" s="251" t="s">
        <v>1080</v>
      </c>
      <c r="B41" s="252" t="s">
        <v>5678</v>
      </c>
      <c r="C41" s="253" t="s">
        <v>455</v>
      </c>
      <c r="D41" s="254" t="s">
        <v>285</v>
      </c>
      <c r="E41" s="254" t="s">
        <v>5679</v>
      </c>
      <c r="F41" s="254" t="s">
        <v>5680</v>
      </c>
      <c r="G41" s="255" t="s">
        <v>5681</v>
      </c>
      <c r="H41" s="256" t="s">
        <v>5682</v>
      </c>
      <c r="I41" s="257" t="s">
        <v>2982</v>
      </c>
      <c r="J41" s="254" t="s">
        <v>1096</v>
      </c>
      <c r="K41" s="254" t="s">
        <v>5683</v>
      </c>
      <c r="L41" s="254" t="s">
        <v>5684</v>
      </c>
      <c r="M41" s="255" t="s">
        <v>5685</v>
      </c>
      <c r="N41" s="258" t="s">
        <v>1122</v>
      </c>
      <c r="O41" s="258" t="s">
        <v>1166</v>
      </c>
      <c r="P41" s="255"/>
      <c r="Q41" s="259" t="s">
        <v>225</v>
      </c>
      <c r="R41" s="252" t="s">
        <v>2985</v>
      </c>
      <c r="S41" s="261" t="s">
        <v>225</v>
      </c>
      <c r="T41" s="273" t="s">
        <v>5686</v>
      </c>
      <c r="U41" s="263" t="s">
        <v>1078</v>
      </c>
      <c r="V41" s="264" t="s">
        <v>1078</v>
      </c>
      <c r="W41" s="264" t="s">
        <v>1078</v>
      </c>
      <c r="X41" s="264" t="s">
        <v>1078</v>
      </c>
      <c r="Y41" s="264" t="s">
        <v>1078</v>
      </c>
      <c r="Z41" s="264" t="s">
        <v>1078</v>
      </c>
      <c r="AA41" s="264" t="s">
        <v>1078</v>
      </c>
      <c r="AB41" s="264" t="s">
        <v>1078</v>
      </c>
      <c r="AC41" s="264" t="s">
        <v>1078</v>
      </c>
      <c r="AD41" s="264" t="s">
        <v>1078</v>
      </c>
      <c r="AE41" s="264" t="s">
        <v>1078</v>
      </c>
      <c r="AF41" s="264" t="s">
        <v>1078</v>
      </c>
      <c r="AG41" s="264" t="s">
        <v>1078</v>
      </c>
      <c r="AH41" s="264" t="s">
        <v>1078</v>
      </c>
      <c r="AI41" s="264" t="s">
        <v>1078</v>
      </c>
      <c r="AJ41" s="264" t="s">
        <v>1077</v>
      </c>
      <c r="AK41" s="264" t="s">
        <v>1077</v>
      </c>
      <c r="AL41" s="264" t="s">
        <v>1077</v>
      </c>
      <c r="AM41" s="264" t="s">
        <v>1077</v>
      </c>
      <c r="AN41" s="264" t="s">
        <v>1077</v>
      </c>
      <c r="AO41" s="264" t="s">
        <v>1077</v>
      </c>
      <c r="AP41" s="264" t="s">
        <v>1077</v>
      </c>
      <c r="AQ41" s="265"/>
      <c r="AR41" s="265"/>
      <c r="AS41" s="266"/>
      <c r="AT41" s="267" t="s">
        <v>287</v>
      </c>
      <c r="AU41" s="257" t="s">
        <v>2345</v>
      </c>
      <c r="AV41" s="280" t="s">
        <v>1962</v>
      </c>
      <c r="AW41" s="268"/>
      <c r="AX41" s="253" t="s">
        <v>2987</v>
      </c>
      <c r="AY41" s="253" t="s">
        <v>1080</v>
      </c>
      <c r="AZ41" s="269"/>
      <c r="BA41" s="261" t="s">
        <v>1082</v>
      </c>
      <c r="BB41" s="252" t="s">
        <v>2988</v>
      </c>
      <c r="BC41" s="270" t="s">
        <v>2989</v>
      </c>
      <c r="BD41" s="261" t="s">
        <v>1126</v>
      </c>
      <c r="BE41" s="260" t="s">
        <v>2990</v>
      </c>
      <c r="BF41" s="252"/>
      <c r="BG41" s="252" t="s">
        <v>1390</v>
      </c>
      <c r="BH41" s="252" t="s">
        <v>1082</v>
      </c>
      <c r="BI41" s="252"/>
      <c r="BJ41" s="252" t="s">
        <v>1130</v>
      </c>
      <c r="BK41" s="254" t="s">
        <v>1153</v>
      </c>
      <c r="BL41" s="254" t="s">
        <v>1082</v>
      </c>
      <c r="BM41" s="254"/>
      <c r="BN41" s="271" t="s">
        <v>5687</v>
      </c>
      <c r="BO41" s="252"/>
      <c r="BP41" s="252"/>
      <c r="BQ41" s="270"/>
    </row>
    <row r="42" spans="1:69" s="272" customFormat="1" ht="100.35" hidden="1" customHeight="1">
      <c r="A42" s="251" t="s">
        <v>1080</v>
      </c>
      <c r="B42" s="252" t="s">
        <v>5688</v>
      </c>
      <c r="C42" s="253" t="s">
        <v>455</v>
      </c>
      <c r="D42" s="254" t="s">
        <v>285</v>
      </c>
      <c r="E42" s="254" t="s">
        <v>5689</v>
      </c>
      <c r="F42" s="254" t="s">
        <v>5680</v>
      </c>
      <c r="G42" s="255" t="s">
        <v>5681</v>
      </c>
      <c r="H42" s="256" t="s">
        <v>5682</v>
      </c>
      <c r="I42" s="257" t="s">
        <v>2982</v>
      </c>
      <c r="J42" s="254" t="s">
        <v>1096</v>
      </c>
      <c r="K42" s="254" t="s">
        <v>5690</v>
      </c>
      <c r="L42" s="254" t="s">
        <v>5684</v>
      </c>
      <c r="M42" s="255" t="s">
        <v>5685</v>
      </c>
      <c r="N42" s="258" t="s">
        <v>1122</v>
      </c>
      <c r="O42" s="258" t="s">
        <v>1166</v>
      </c>
      <c r="P42" s="255"/>
      <c r="Q42" s="259" t="s">
        <v>225</v>
      </c>
      <c r="R42" s="252" t="s">
        <v>2985</v>
      </c>
      <c r="S42" s="261" t="s">
        <v>225</v>
      </c>
      <c r="T42" s="273" t="s">
        <v>5686</v>
      </c>
      <c r="U42" s="263" t="s">
        <v>1078</v>
      </c>
      <c r="V42" s="264" t="s">
        <v>1078</v>
      </c>
      <c r="W42" s="264" t="s">
        <v>1078</v>
      </c>
      <c r="X42" s="264" t="s">
        <v>1078</v>
      </c>
      <c r="Y42" s="264" t="s">
        <v>1078</v>
      </c>
      <c r="Z42" s="264" t="s">
        <v>1078</v>
      </c>
      <c r="AA42" s="264" t="s">
        <v>1078</v>
      </c>
      <c r="AB42" s="264" t="s">
        <v>1078</v>
      </c>
      <c r="AC42" s="264" t="s">
        <v>1078</v>
      </c>
      <c r="AD42" s="264" t="s">
        <v>1078</v>
      </c>
      <c r="AE42" s="264" t="s">
        <v>1078</v>
      </c>
      <c r="AF42" s="264" t="s">
        <v>1078</v>
      </c>
      <c r="AG42" s="264" t="s">
        <v>1078</v>
      </c>
      <c r="AH42" s="264" t="s">
        <v>1078</v>
      </c>
      <c r="AI42" s="264" t="s">
        <v>1078</v>
      </c>
      <c r="AJ42" s="264" t="s">
        <v>1077</v>
      </c>
      <c r="AK42" s="264" t="s">
        <v>1077</v>
      </c>
      <c r="AL42" s="264" t="s">
        <v>1077</v>
      </c>
      <c r="AM42" s="264" t="s">
        <v>1077</v>
      </c>
      <c r="AN42" s="264" t="s">
        <v>1077</v>
      </c>
      <c r="AO42" s="264" t="s">
        <v>1077</v>
      </c>
      <c r="AP42" s="264" t="s">
        <v>1077</v>
      </c>
      <c r="AQ42" s="265"/>
      <c r="AR42" s="265"/>
      <c r="AS42" s="266"/>
      <c r="AT42" s="267" t="s">
        <v>287</v>
      </c>
      <c r="AU42" s="257" t="s">
        <v>2345</v>
      </c>
      <c r="AV42" s="280" t="s">
        <v>1962</v>
      </c>
      <c r="AW42" s="268"/>
      <c r="AX42" s="253" t="s">
        <v>2987</v>
      </c>
      <c r="AY42" s="253" t="s">
        <v>1080</v>
      </c>
      <c r="AZ42" s="269"/>
      <c r="BA42" s="261" t="s">
        <v>1082</v>
      </c>
      <c r="BB42" s="252" t="s">
        <v>2988</v>
      </c>
      <c r="BC42" s="270" t="s">
        <v>2989</v>
      </c>
      <c r="BD42" s="261" t="s">
        <v>1126</v>
      </c>
      <c r="BE42" s="260" t="s">
        <v>2990</v>
      </c>
      <c r="BF42" s="252"/>
      <c r="BG42" s="252" t="s">
        <v>1390</v>
      </c>
      <c r="BH42" s="252" t="s">
        <v>1082</v>
      </c>
      <c r="BI42" s="252"/>
      <c r="BJ42" s="252" t="s">
        <v>1130</v>
      </c>
      <c r="BK42" s="254" t="s">
        <v>1153</v>
      </c>
      <c r="BL42" s="254" t="s">
        <v>1082</v>
      </c>
      <c r="BM42" s="254"/>
      <c r="BN42" s="271" t="s">
        <v>5687</v>
      </c>
      <c r="BO42" s="252"/>
      <c r="BP42" s="252"/>
      <c r="BQ42" s="270"/>
    </row>
    <row r="43" spans="1:69" s="272" customFormat="1" ht="100.35" hidden="1" customHeight="1">
      <c r="A43" s="251" t="s">
        <v>1080</v>
      </c>
      <c r="B43" s="252" t="s">
        <v>5691</v>
      </c>
      <c r="C43" s="253" t="s">
        <v>5692</v>
      </c>
      <c r="D43" s="254" t="s">
        <v>293</v>
      </c>
      <c r="E43" s="254" t="s">
        <v>5693</v>
      </c>
      <c r="F43" s="254" t="s">
        <v>5694</v>
      </c>
      <c r="G43" s="255" t="s">
        <v>5695</v>
      </c>
      <c r="H43" s="256" t="s">
        <v>5682</v>
      </c>
      <c r="I43" s="257" t="s">
        <v>2982</v>
      </c>
      <c r="J43" s="254" t="s">
        <v>1096</v>
      </c>
      <c r="K43" s="254" t="s">
        <v>5696</v>
      </c>
      <c r="L43" s="254" t="s">
        <v>5697</v>
      </c>
      <c r="M43" s="255" t="s">
        <v>5698</v>
      </c>
      <c r="N43" s="258" t="s">
        <v>1122</v>
      </c>
      <c r="O43" s="258" t="s">
        <v>1166</v>
      </c>
      <c r="P43" s="255" t="s">
        <v>5699</v>
      </c>
      <c r="Q43" s="259" t="s">
        <v>225</v>
      </c>
      <c r="R43" s="260" t="s">
        <v>5700</v>
      </c>
      <c r="S43" s="261" t="s">
        <v>225</v>
      </c>
      <c r="T43" s="262" t="s">
        <v>5700</v>
      </c>
      <c r="U43" s="263" t="s">
        <v>1078</v>
      </c>
      <c r="V43" s="264" t="s">
        <v>1078</v>
      </c>
      <c r="W43" s="264" t="s">
        <v>1078</v>
      </c>
      <c r="X43" s="264" t="s">
        <v>1078</v>
      </c>
      <c r="Y43" s="264" t="s">
        <v>1078</v>
      </c>
      <c r="Z43" s="264" t="s">
        <v>1078</v>
      </c>
      <c r="AA43" s="264" t="s">
        <v>1078</v>
      </c>
      <c r="AB43" s="264" t="s">
        <v>1078</v>
      </c>
      <c r="AC43" s="264" t="s">
        <v>1078</v>
      </c>
      <c r="AD43" s="264" t="s">
        <v>1078</v>
      </c>
      <c r="AE43" s="264" t="s">
        <v>1078</v>
      </c>
      <c r="AF43" s="264" t="s">
        <v>1078</v>
      </c>
      <c r="AG43" s="264" t="s">
        <v>1078</v>
      </c>
      <c r="AH43" s="264" t="s">
        <v>1078</v>
      </c>
      <c r="AI43" s="264" t="s">
        <v>1078</v>
      </c>
      <c r="AJ43" s="264" t="s">
        <v>1077</v>
      </c>
      <c r="AK43" s="264" t="s">
        <v>1077</v>
      </c>
      <c r="AL43" s="264" t="s">
        <v>1077</v>
      </c>
      <c r="AM43" s="264" t="s">
        <v>1077</v>
      </c>
      <c r="AN43" s="264" t="s">
        <v>1077</v>
      </c>
      <c r="AO43" s="264" t="s">
        <v>1077</v>
      </c>
      <c r="AP43" s="264" t="s">
        <v>1077</v>
      </c>
      <c r="AQ43" s="265"/>
      <c r="AR43" s="265"/>
      <c r="AS43" s="266"/>
      <c r="AT43" s="267" t="s">
        <v>287</v>
      </c>
      <c r="AU43" s="257" t="s">
        <v>2345</v>
      </c>
      <c r="AV43" s="280" t="s">
        <v>1962</v>
      </c>
      <c r="AW43" s="268"/>
      <c r="AX43" s="253" t="s">
        <v>2987</v>
      </c>
      <c r="AY43" s="253" t="s">
        <v>1080</v>
      </c>
      <c r="AZ43" s="269"/>
      <c r="BA43" s="261" t="s">
        <v>1082</v>
      </c>
      <c r="BB43" s="252" t="s">
        <v>2988</v>
      </c>
      <c r="BC43" s="270" t="s">
        <v>2989</v>
      </c>
      <c r="BD43" s="261" t="s">
        <v>1085</v>
      </c>
      <c r="BE43" s="252" t="s">
        <v>5701</v>
      </c>
      <c r="BF43" s="252" t="s">
        <v>2345</v>
      </c>
      <c r="BG43" s="252" t="s">
        <v>1390</v>
      </c>
      <c r="BH43" s="252" t="s">
        <v>1082</v>
      </c>
      <c r="BI43" s="252" t="s">
        <v>5702</v>
      </c>
      <c r="BJ43" s="252" t="s">
        <v>1130</v>
      </c>
      <c r="BK43" s="254" t="s">
        <v>1131</v>
      </c>
      <c r="BL43" s="254" t="s">
        <v>1082</v>
      </c>
      <c r="BM43" s="254" t="s">
        <v>1457</v>
      </c>
      <c r="BN43" s="271" t="s">
        <v>5703</v>
      </c>
      <c r="BO43" s="252"/>
      <c r="BP43" s="252"/>
      <c r="BQ43" s="270"/>
    </row>
    <row r="44" spans="1:69" s="272" customFormat="1" ht="100.35" hidden="1" customHeight="1">
      <c r="A44" s="251" t="s">
        <v>1080</v>
      </c>
      <c r="B44" s="252" t="s">
        <v>5704</v>
      </c>
      <c r="C44" s="252" t="s">
        <v>5705</v>
      </c>
      <c r="D44" s="252" t="s">
        <v>285</v>
      </c>
      <c r="E44" s="252" t="s">
        <v>5706</v>
      </c>
      <c r="F44" s="252" t="s">
        <v>5707</v>
      </c>
      <c r="G44" s="252" t="s">
        <v>5708</v>
      </c>
      <c r="H44" s="252" t="s">
        <v>5709</v>
      </c>
      <c r="I44" s="257" t="s">
        <v>2982</v>
      </c>
      <c r="J44" s="254" t="s">
        <v>1096</v>
      </c>
      <c r="K44" s="254" t="s">
        <v>5690</v>
      </c>
      <c r="L44" s="254" t="s">
        <v>5710</v>
      </c>
      <c r="M44" s="255" t="s">
        <v>5711</v>
      </c>
      <c r="N44" s="258" t="s">
        <v>1122</v>
      </c>
      <c r="O44" s="258" t="s">
        <v>1166</v>
      </c>
      <c r="P44" s="255"/>
      <c r="Q44" s="259" t="s">
        <v>225</v>
      </c>
      <c r="R44" s="252" t="s">
        <v>5712</v>
      </c>
      <c r="S44" s="261" t="s">
        <v>225</v>
      </c>
      <c r="T44" s="273" t="s">
        <v>5712</v>
      </c>
      <c r="U44" s="263" t="s">
        <v>1077</v>
      </c>
      <c r="V44" s="264" t="s">
        <v>1078</v>
      </c>
      <c r="W44" s="264" t="s">
        <v>1078</v>
      </c>
      <c r="X44" s="264" t="s">
        <v>1078</v>
      </c>
      <c r="Y44" s="264" t="s">
        <v>1078</v>
      </c>
      <c r="Z44" s="264" t="s">
        <v>1078</v>
      </c>
      <c r="AA44" s="264" t="s">
        <v>1078</v>
      </c>
      <c r="AB44" s="264" t="s">
        <v>1078</v>
      </c>
      <c r="AC44" s="264" t="s">
        <v>1078</v>
      </c>
      <c r="AD44" s="264" t="s">
        <v>1078</v>
      </c>
      <c r="AE44" s="264" t="s">
        <v>1078</v>
      </c>
      <c r="AF44" s="264" t="s">
        <v>1078</v>
      </c>
      <c r="AG44" s="264" t="s">
        <v>1078</v>
      </c>
      <c r="AH44" s="264" t="s">
        <v>1078</v>
      </c>
      <c r="AI44" s="264" t="s">
        <v>1078</v>
      </c>
      <c r="AJ44" s="264" t="s">
        <v>1077</v>
      </c>
      <c r="AK44" s="264" t="s">
        <v>1077</v>
      </c>
      <c r="AL44" s="264" t="s">
        <v>1077</v>
      </c>
      <c r="AM44" s="264" t="s">
        <v>1077</v>
      </c>
      <c r="AN44" s="264" t="s">
        <v>1077</v>
      </c>
      <c r="AO44" s="264" t="s">
        <v>1077</v>
      </c>
      <c r="AP44" s="264" t="s">
        <v>1077</v>
      </c>
      <c r="AQ44" s="265"/>
      <c r="AR44" s="265"/>
      <c r="AS44" s="266"/>
      <c r="AT44" s="267" t="s">
        <v>287</v>
      </c>
      <c r="AU44" s="257" t="s">
        <v>2345</v>
      </c>
      <c r="AV44" s="280" t="s">
        <v>5713</v>
      </c>
      <c r="AW44" s="268"/>
      <c r="AX44" s="253" t="s">
        <v>2987</v>
      </c>
      <c r="AY44" s="253" t="s">
        <v>1080</v>
      </c>
      <c r="AZ44" s="269"/>
      <c r="BA44" s="261" t="s">
        <v>1082</v>
      </c>
      <c r="BB44" s="252" t="s">
        <v>2988</v>
      </c>
      <c r="BC44" s="270" t="s">
        <v>2989</v>
      </c>
      <c r="BD44" s="261" t="s">
        <v>1085</v>
      </c>
      <c r="BE44" s="260" t="s">
        <v>5714</v>
      </c>
      <c r="BF44" s="252"/>
      <c r="BG44" s="252" t="s">
        <v>1390</v>
      </c>
      <c r="BH44" s="252" t="s">
        <v>1082</v>
      </c>
      <c r="BI44" s="252" t="s">
        <v>5702</v>
      </c>
      <c r="BJ44" s="252" t="s">
        <v>1130</v>
      </c>
      <c r="BK44" s="254"/>
      <c r="BL44" s="254" t="s">
        <v>1082</v>
      </c>
      <c r="BM44" s="254" t="s">
        <v>1457</v>
      </c>
      <c r="BN44" s="271" t="s">
        <v>5715</v>
      </c>
      <c r="BO44" s="252"/>
      <c r="BP44" s="252"/>
      <c r="BQ44" s="270"/>
    </row>
    <row r="45" spans="1:69" s="272" customFormat="1" ht="100.35" hidden="1" customHeight="1">
      <c r="A45" s="251" t="s">
        <v>1080</v>
      </c>
      <c r="B45" s="252" t="s">
        <v>5716</v>
      </c>
      <c r="C45" s="253" t="s">
        <v>5705</v>
      </c>
      <c r="D45" s="254" t="s">
        <v>293</v>
      </c>
      <c r="E45" s="254" t="s">
        <v>5717</v>
      </c>
      <c r="F45" s="254" t="s">
        <v>5718</v>
      </c>
      <c r="G45" s="255" t="s">
        <v>5719</v>
      </c>
      <c r="H45" s="256" t="s">
        <v>5682</v>
      </c>
      <c r="I45" s="257" t="s">
        <v>2982</v>
      </c>
      <c r="J45" s="254" t="s">
        <v>1096</v>
      </c>
      <c r="K45" s="254" t="s">
        <v>5720</v>
      </c>
      <c r="L45" s="254" t="s">
        <v>5721</v>
      </c>
      <c r="M45" s="255" t="s">
        <v>5722</v>
      </c>
      <c r="N45" s="258" t="s">
        <v>1122</v>
      </c>
      <c r="O45" s="258" t="s">
        <v>1166</v>
      </c>
      <c r="P45" s="255" t="s">
        <v>5723</v>
      </c>
      <c r="Q45" s="259" t="s">
        <v>225</v>
      </c>
      <c r="R45" s="252" t="s">
        <v>2345</v>
      </c>
      <c r="S45" s="261" t="s">
        <v>225</v>
      </c>
      <c r="T45" s="273" t="s">
        <v>2345</v>
      </c>
      <c r="U45" s="263" t="s">
        <v>1078</v>
      </c>
      <c r="V45" s="264" t="s">
        <v>1078</v>
      </c>
      <c r="W45" s="264" t="s">
        <v>1078</v>
      </c>
      <c r="X45" s="264" t="s">
        <v>1078</v>
      </c>
      <c r="Y45" s="264" t="s">
        <v>1078</v>
      </c>
      <c r="Z45" s="264" t="s">
        <v>1078</v>
      </c>
      <c r="AA45" s="264" t="s">
        <v>1078</v>
      </c>
      <c r="AB45" s="264" t="s">
        <v>1078</v>
      </c>
      <c r="AC45" s="264" t="s">
        <v>1078</v>
      </c>
      <c r="AD45" s="264" t="s">
        <v>1078</v>
      </c>
      <c r="AE45" s="264" t="s">
        <v>1078</v>
      </c>
      <c r="AF45" s="264" t="s">
        <v>1078</v>
      </c>
      <c r="AG45" s="264" t="s">
        <v>1078</v>
      </c>
      <c r="AH45" s="264" t="s">
        <v>1078</v>
      </c>
      <c r="AI45" s="264" t="s">
        <v>1078</v>
      </c>
      <c r="AJ45" s="264" t="s">
        <v>1077</v>
      </c>
      <c r="AK45" s="264" t="s">
        <v>1077</v>
      </c>
      <c r="AL45" s="264" t="s">
        <v>1077</v>
      </c>
      <c r="AM45" s="264" t="s">
        <v>1077</v>
      </c>
      <c r="AN45" s="264" t="s">
        <v>1077</v>
      </c>
      <c r="AO45" s="264" t="s">
        <v>1077</v>
      </c>
      <c r="AP45" s="264" t="s">
        <v>1077</v>
      </c>
      <c r="AQ45" s="265"/>
      <c r="AR45" s="265"/>
      <c r="AS45" s="266"/>
      <c r="AT45" s="267" t="s">
        <v>287</v>
      </c>
      <c r="AU45" s="257" t="s">
        <v>2345</v>
      </c>
      <c r="AV45" s="280" t="s">
        <v>4599</v>
      </c>
      <c r="AW45" s="268"/>
      <c r="AX45" s="253" t="s">
        <v>2987</v>
      </c>
      <c r="AY45" s="253" t="s">
        <v>1080</v>
      </c>
      <c r="AZ45" s="269"/>
      <c r="BA45" s="261" t="s">
        <v>1082</v>
      </c>
      <c r="BB45" s="252" t="s">
        <v>2988</v>
      </c>
      <c r="BC45" s="270" t="s">
        <v>2989</v>
      </c>
      <c r="BD45" s="261" t="s">
        <v>1085</v>
      </c>
      <c r="BE45" s="252" t="s">
        <v>3397</v>
      </c>
      <c r="BF45" s="252" t="s">
        <v>2345</v>
      </c>
      <c r="BG45" s="252" t="s">
        <v>1128</v>
      </c>
      <c r="BH45" s="252" t="s">
        <v>1082</v>
      </c>
      <c r="BI45" s="252" t="s">
        <v>5702</v>
      </c>
      <c r="BJ45" s="252" t="s">
        <v>1215</v>
      </c>
      <c r="BK45" s="254" t="s">
        <v>1131</v>
      </c>
      <c r="BL45" s="254" t="s">
        <v>1082</v>
      </c>
      <c r="BM45" s="254" t="s">
        <v>1457</v>
      </c>
      <c r="BN45" s="271" t="s">
        <v>2345</v>
      </c>
      <c r="BO45" s="252"/>
      <c r="BP45" s="252"/>
      <c r="BQ45" s="270"/>
    </row>
    <row r="46" spans="1:69" s="272" customFormat="1" ht="100.35" hidden="1" customHeight="1">
      <c r="A46" s="251" t="s">
        <v>1080</v>
      </c>
      <c r="B46" s="252" t="s">
        <v>5724</v>
      </c>
      <c r="C46" s="253" t="s">
        <v>455</v>
      </c>
      <c r="D46" s="254" t="s">
        <v>285</v>
      </c>
      <c r="E46" s="254" t="s">
        <v>5725</v>
      </c>
      <c r="F46" s="254" t="s">
        <v>5726</v>
      </c>
      <c r="G46" s="255" t="s">
        <v>5727</v>
      </c>
      <c r="H46" s="256" t="s">
        <v>5728</v>
      </c>
      <c r="I46" s="257" t="s">
        <v>5729</v>
      </c>
      <c r="J46" s="254" t="s">
        <v>5730</v>
      </c>
      <c r="K46" s="254" t="s">
        <v>5731</v>
      </c>
      <c r="L46" s="254" t="s">
        <v>5732</v>
      </c>
      <c r="M46" s="255" t="s">
        <v>5733</v>
      </c>
      <c r="N46" s="258" t="s">
        <v>1122</v>
      </c>
      <c r="O46" s="258" t="s">
        <v>1166</v>
      </c>
      <c r="P46" s="255"/>
      <c r="Q46" s="259" t="s">
        <v>225</v>
      </c>
      <c r="R46" s="252" t="s">
        <v>5734</v>
      </c>
      <c r="S46" s="261" t="s">
        <v>225</v>
      </c>
      <c r="T46" s="273" t="s">
        <v>5734</v>
      </c>
      <c r="U46" s="263" t="s">
        <v>1078</v>
      </c>
      <c r="V46" s="264" t="s">
        <v>1078</v>
      </c>
      <c r="W46" s="264" t="s">
        <v>1078</v>
      </c>
      <c r="X46" s="264" t="s">
        <v>1078</v>
      </c>
      <c r="Y46" s="264" t="s">
        <v>1078</v>
      </c>
      <c r="Z46" s="264" t="s">
        <v>1078</v>
      </c>
      <c r="AA46" s="264" t="s">
        <v>1078</v>
      </c>
      <c r="AB46" s="264" t="s">
        <v>1078</v>
      </c>
      <c r="AC46" s="264" t="s">
        <v>1078</v>
      </c>
      <c r="AD46" s="264" t="s">
        <v>1078</v>
      </c>
      <c r="AE46" s="264" t="s">
        <v>1078</v>
      </c>
      <c r="AF46" s="264" t="s">
        <v>1078</v>
      </c>
      <c r="AG46" s="264" t="s">
        <v>1078</v>
      </c>
      <c r="AH46" s="264" t="s">
        <v>1078</v>
      </c>
      <c r="AI46" s="264" t="s">
        <v>1078</v>
      </c>
      <c r="AJ46" s="264" t="s">
        <v>1077</v>
      </c>
      <c r="AK46" s="264" t="s">
        <v>1077</v>
      </c>
      <c r="AL46" s="264" t="s">
        <v>1077</v>
      </c>
      <c r="AM46" s="264" t="s">
        <v>1077</v>
      </c>
      <c r="AN46" s="264" t="s">
        <v>1077</v>
      </c>
      <c r="AO46" s="264" t="s">
        <v>1078</v>
      </c>
      <c r="AP46" s="264" t="s">
        <v>1078</v>
      </c>
      <c r="AQ46" s="265" t="s">
        <v>1169</v>
      </c>
      <c r="AR46" s="265"/>
      <c r="AS46" s="266"/>
      <c r="AT46" s="267" t="s">
        <v>287</v>
      </c>
      <c r="AU46" s="257" t="s">
        <v>2345</v>
      </c>
      <c r="AV46" s="280" t="s">
        <v>5713</v>
      </c>
      <c r="AW46" s="268"/>
      <c r="AX46" s="253" t="s">
        <v>2987</v>
      </c>
      <c r="AY46" s="253" t="s">
        <v>1080</v>
      </c>
      <c r="AZ46" s="269"/>
      <c r="BA46" s="261" t="s">
        <v>1082</v>
      </c>
      <c r="BB46" s="252" t="s">
        <v>2988</v>
      </c>
      <c r="BC46" s="270" t="s">
        <v>2989</v>
      </c>
      <c r="BD46" s="261" t="s">
        <v>1085</v>
      </c>
      <c r="BE46" s="260" t="s">
        <v>5735</v>
      </c>
      <c r="BF46" s="252"/>
      <c r="BG46" s="252" t="s">
        <v>1930</v>
      </c>
      <c r="BH46" s="252" t="s">
        <v>1082</v>
      </c>
      <c r="BI46" s="252" t="s">
        <v>5702</v>
      </c>
      <c r="BJ46" s="252" t="s">
        <v>1130</v>
      </c>
      <c r="BK46" s="254"/>
      <c r="BL46" s="254" t="s">
        <v>1082</v>
      </c>
      <c r="BM46" s="254" t="s">
        <v>1475</v>
      </c>
      <c r="BN46" s="271" t="s">
        <v>1155</v>
      </c>
      <c r="BO46" s="252"/>
      <c r="BP46" s="252"/>
      <c r="BQ46" s="270"/>
    </row>
    <row r="47" spans="1:69" s="272" customFormat="1" ht="100.35" hidden="1" customHeight="1">
      <c r="A47" s="251" t="s">
        <v>1080</v>
      </c>
      <c r="B47" s="252" t="s">
        <v>5736</v>
      </c>
      <c r="C47" s="253" t="s">
        <v>5705</v>
      </c>
      <c r="D47" s="254" t="s">
        <v>5737</v>
      </c>
      <c r="E47" s="254" t="s">
        <v>5738</v>
      </c>
      <c r="F47" s="254" t="s">
        <v>5739</v>
      </c>
      <c r="G47" s="255" t="s">
        <v>5740</v>
      </c>
      <c r="H47" s="284" t="s">
        <v>5741</v>
      </c>
      <c r="I47" s="257" t="s">
        <v>2982</v>
      </c>
      <c r="J47" s="254" t="s">
        <v>1096</v>
      </c>
      <c r="K47" s="254" t="s">
        <v>5742</v>
      </c>
      <c r="L47" s="254" t="s">
        <v>5743</v>
      </c>
      <c r="M47" s="255" t="s">
        <v>5744</v>
      </c>
      <c r="N47" s="258" t="s">
        <v>1122</v>
      </c>
      <c r="O47" s="258" t="s">
        <v>1166</v>
      </c>
      <c r="P47" s="255" t="s">
        <v>5745</v>
      </c>
      <c r="Q47" s="259" t="s">
        <v>225</v>
      </c>
      <c r="R47" s="260" t="s">
        <v>5746</v>
      </c>
      <c r="S47" s="261" t="s">
        <v>225</v>
      </c>
      <c r="T47" s="262" t="s">
        <v>5746</v>
      </c>
      <c r="U47" s="263" t="s">
        <v>1077</v>
      </c>
      <c r="V47" s="264" t="s">
        <v>1078</v>
      </c>
      <c r="W47" s="264" t="s">
        <v>1078</v>
      </c>
      <c r="X47" s="264" t="s">
        <v>1078</v>
      </c>
      <c r="Y47" s="264" t="s">
        <v>1078</v>
      </c>
      <c r="Z47" s="264" t="s">
        <v>1078</v>
      </c>
      <c r="AA47" s="264" t="s">
        <v>1078</v>
      </c>
      <c r="AB47" s="264" t="s">
        <v>1078</v>
      </c>
      <c r="AC47" s="264" t="s">
        <v>1078</v>
      </c>
      <c r="AD47" s="264" t="s">
        <v>1078</v>
      </c>
      <c r="AE47" s="264" t="s">
        <v>1078</v>
      </c>
      <c r="AF47" s="264" t="s">
        <v>1078</v>
      </c>
      <c r="AG47" s="264" t="s">
        <v>1078</v>
      </c>
      <c r="AH47" s="264" t="s">
        <v>1078</v>
      </c>
      <c r="AI47" s="264" t="s">
        <v>1078</v>
      </c>
      <c r="AJ47" s="264" t="s">
        <v>1078</v>
      </c>
      <c r="AK47" s="264" t="s">
        <v>1194</v>
      </c>
      <c r="AL47" s="264" t="s">
        <v>1194</v>
      </c>
      <c r="AM47" s="264" t="s">
        <v>1077</v>
      </c>
      <c r="AN47" s="264" t="s">
        <v>1077</v>
      </c>
      <c r="AO47" s="264" t="s">
        <v>1078</v>
      </c>
      <c r="AP47" s="264" t="s">
        <v>1078</v>
      </c>
      <c r="AQ47" s="265" t="s">
        <v>1248</v>
      </c>
      <c r="AR47" s="265" t="s">
        <v>1169</v>
      </c>
      <c r="AS47" s="266"/>
      <c r="AT47" s="267" t="s">
        <v>287</v>
      </c>
      <c r="AU47" s="257" t="s">
        <v>2345</v>
      </c>
      <c r="AV47" s="280" t="s">
        <v>5713</v>
      </c>
      <c r="AW47" s="268"/>
      <c r="AX47" s="253" t="s">
        <v>2987</v>
      </c>
      <c r="AY47" s="253" t="s">
        <v>1080</v>
      </c>
      <c r="AZ47" s="269"/>
      <c r="BA47" s="261" t="s">
        <v>1082</v>
      </c>
      <c r="BB47" s="252" t="s">
        <v>5747</v>
      </c>
      <c r="BC47" s="270" t="s">
        <v>5748</v>
      </c>
      <c r="BD47" s="261" t="s">
        <v>1085</v>
      </c>
      <c r="BE47" s="260" t="s">
        <v>5749</v>
      </c>
      <c r="BF47" s="252" t="s">
        <v>2345</v>
      </c>
      <c r="BG47" s="252" t="s">
        <v>1930</v>
      </c>
      <c r="BH47" s="252" t="s">
        <v>1082</v>
      </c>
      <c r="BI47" s="252" t="s">
        <v>5750</v>
      </c>
      <c r="BJ47" s="252" t="s">
        <v>2826</v>
      </c>
      <c r="BK47" s="254" t="s">
        <v>1131</v>
      </c>
      <c r="BL47" s="254" t="s">
        <v>1154</v>
      </c>
      <c r="BM47" s="254" t="s">
        <v>1392</v>
      </c>
      <c r="BN47" s="271" t="s">
        <v>5715</v>
      </c>
      <c r="BO47" s="252"/>
      <c r="BP47" s="252"/>
      <c r="BQ47" s="270"/>
    </row>
    <row r="48" spans="1:69" s="272" customFormat="1" ht="100.35" hidden="1" customHeight="1">
      <c r="A48" s="251" t="s">
        <v>1080</v>
      </c>
      <c r="B48" s="252" t="s">
        <v>5751</v>
      </c>
      <c r="C48" s="253" t="s">
        <v>3013</v>
      </c>
      <c r="D48" s="254" t="s">
        <v>5415</v>
      </c>
      <c r="E48" s="254" t="s">
        <v>5752</v>
      </c>
      <c r="F48" s="254"/>
      <c r="G48" s="255"/>
      <c r="H48" s="256" t="s">
        <v>5753</v>
      </c>
      <c r="I48" s="257" t="s">
        <v>3019</v>
      </c>
      <c r="J48" s="254" t="s">
        <v>5754</v>
      </c>
      <c r="K48" s="254" t="s">
        <v>5755</v>
      </c>
      <c r="L48" s="254"/>
      <c r="M48" s="255"/>
      <c r="N48" s="258" t="s">
        <v>1122</v>
      </c>
      <c r="O48" s="258"/>
      <c r="P48" s="255"/>
      <c r="Q48" s="259" t="s">
        <v>225</v>
      </c>
      <c r="R48" s="260" t="s">
        <v>5756</v>
      </c>
      <c r="S48" s="261" t="s">
        <v>1124</v>
      </c>
      <c r="T48" s="273"/>
      <c r="U48" s="263" t="s">
        <v>1077</v>
      </c>
      <c r="V48" s="264" t="s">
        <v>1078</v>
      </c>
      <c r="W48" s="264" t="s">
        <v>1077</v>
      </c>
      <c r="X48" s="264" t="s">
        <v>1078</v>
      </c>
      <c r="Y48" s="264" t="s">
        <v>1077</v>
      </c>
      <c r="Z48" s="264" t="s">
        <v>1078</v>
      </c>
      <c r="AA48" s="264" t="s">
        <v>1077</v>
      </c>
      <c r="AB48" s="264" t="s">
        <v>1078</v>
      </c>
      <c r="AC48" s="264" t="s">
        <v>1077</v>
      </c>
      <c r="AD48" s="264" t="s">
        <v>1078</v>
      </c>
      <c r="AE48" s="264" t="s">
        <v>1077</v>
      </c>
      <c r="AF48" s="264" t="s">
        <v>1078</v>
      </c>
      <c r="AG48" s="264" t="s">
        <v>1077</v>
      </c>
      <c r="AH48" s="264" t="s">
        <v>1078</v>
      </c>
      <c r="AI48" s="264" t="s">
        <v>1077</v>
      </c>
      <c r="AJ48" s="264" t="s">
        <v>1077</v>
      </c>
      <c r="AK48" s="264" t="s">
        <v>1077</v>
      </c>
      <c r="AL48" s="264" t="s">
        <v>1077</v>
      </c>
      <c r="AM48" s="264" t="s">
        <v>1077</v>
      </c>
      <c r="AN48" s="264" t="s">
        <v>1077</v>
      </c>
      <c r="AO48" s="264" t="s">
        <v>1077</v>
      </c>
      <c r="AP48" s="264" t="s">
        <v>1077</v>
      </c>
      <c r="AQ48" s="265"/>
      <c r="AR48" s="265"/>
      <c r="AS48" s="266"/>
      <c r="AT48" s="267" t="s">
        <v>222</v>
      </c>
      <c r="AU48" s="257" t="s">
        <v>5757</v>
      </c>
      <c r="AV48" s="280" t="s">
        <v>1470</v>
      </c>
      <c r="AW48" s="268"/>
      <c r="AX48" s="253" t="s">
        <v>1633</v>
      </c>
      <c r="AY48" s="253" t="s">
        <v>1080</v>
      </c>
      <c r="AZ48" s="269"/>
      <c r="BA48" s="261" t="s">
        <v>1082</v>
      </c>
      <c r="BB48" s="252" t="s">
        <v>5306</v>
      </c>
      <c r="BC48" s="270" t="s">
        <v>5758</v>
      </c>
      <c r="BD48" s="261" t="s">
        <v>1085</v>
      </c>
      <c r="BE48" s="260" t="s">
        <v>5759</v>
      </c>
      <c r="BF48" s="252"/>
      <c r="BG48" s="252" t="s">
        <v>1088</v>
      </c>
      <c r="BH48" s="252" t="s">
        <v>1082</v>
      </c>
      <c r="BI48" s="252" t="s">
        <v>5760</v>
      </c>
      <c r="BJ48" s="252" t="s">
        <v>1215</v>
      </c>
      <c r="BK48" s="254" t="s">
        <v>1131</v>
      </c>
      <c r="BL48" s="254" t="s">
        <v>1089</v>
      </c>
      <c r="BM48" s="254"/>
      <c r="BN48" s="271" t="s">
        <v>5761</v>
      </c>
      <c r="BO48" s="252"/>
      <c r="BP48" s="252"/>
      <c r="BQ48" s="270"/>
    </row>
    <row r="49" spans="1:69" s="272" customFormat="1" ht="100.35" hidden="1" customHeight="1">
      <c r="A49" s="251" t="s">
        <v>1080</v>
      </c>
      <c r="B49" s="252" t="s">
        <v>5762</v>
      </c>
      <c r="C49" s="253" t="s">
        <v>3013</v>
      </c>
      <c r="D49" s="254" t="s">
        <v>5415</v>
      </c>
      <c r="E49" s="254" t="s">
        <v>5763</v>
      </c>
      <c r="F49" s="254"/>
      <c r="G49" s="255"/>
      <c r="H49" s="256" t="s">
        <v>5753</v>
      </c>
      <c r="I49" s="257" t="s">
        <v>3019</v>
      </c>
      <c r="J49" s="254" t="s">
        <v>5754</v>
      </c>
      <c r="K49" s="254" t="s">
        <v>5764</v>
      </c>
      <c r="L49" s="254"/>
      <c r="M49" s="255"/>
      <c r="N49" s="258"/>
      <c r="O49" s="258" t="s">
        <v>1616</v>
      </c>
      <c r="P49" s="255"/>
      <c r="Q49" s="259" t="s">
        <v>895</v>
      </c>
      <c r="R49" s="252"/>
      <c r="S49" s="261" t="s">
        <v>225</v>
      </c>
      <c r="T49" s="262" t="s">
        <v>5756</v>
      </c>
      <c r="U49" s="263" t="s">
        <v>1077</v>
      </c>
      <c r="V49" s="264" t="s">
        <v>1077</v>
      </c>
      <c r="W49" s="264" t="s">
        <v>1078</v>
      </c>
      <c r="X49" s="264" t="s">
        <v>1077</v>
      </c>
      <c r="Y49" s="264" t="s">
        <v>1078</v>
      </c>
      <c r="Z49" s="264" t="s">
        <v>1077</v>
      </c>
      <c r="AA49" s="264" t="s">
        <v>1078</v>
      </c>
      <c r="AB49" s="264" t="s">
        <v>1077</v>
      </c>
      <c r="AC49" s="264" t="s">
        <v>1078</v>
      </c>
      <c r="AD49" s="264" t="s">
        <v>1077</v>
      </c>
      <c r="AE49" s="264" t="s">
        <v>1078</v>
      </c>
      <c r="AF49" s="264" t="s">
        <v>1077</v>
      </c>
      <c r="AG49" s="264" t="s">
        <v>1078</v>
      </c>
      <c r="AH49" s="264" t="s">
        <v>1077</v>
      </c>
      <c r="AI49" s="264" t="s">
        <v>1078</v>
      </c>
      <c r="AJ49" s="264" t="s">
        <v>1077</v>
      </c>
      <c r="AK49" s="264" t="s">
        <v>1077</v>
      </c>
      <c r="AL49" s="264" t="s">
        <v>1077</v>
      </c>
      <c r="AM49" s="264" t="s">
        <v>1077</v>
      </c>
      <c r="AN49" s="264" t="s">
        <v>1077</v>
      </c>
      <c r="AO49" s="264" t="s">
        <v>1077</v>
      </c>
      <c r="AP49" s="264" t="s">
        <v>1077</v>
      </c>
      <c r="AQ49" s="265"/>
      <c r="AR49" s="265"/>
      <c r="AS49" s="266"/>
      <c r="AT49" s="267" t="s">
        <v>222</v>
      </c>
      <c r="AU49" s="257" t="s">
        <v>5757</v>
      </c>
      <c r="AV49" s="280" t="s">
        <v>1470</v>
      </c>
      <c r="AW49" s="268"/>
      <c r="AX49" s="253" t="s">
        <v>1633</v>
      </c>
      <c r="AY49" s="253" t="s">
        <v>1080</v>
      </c>
      <c r="AZ49" s="269"/>
      <c r="BA49" s="261" t="s">
        <v>1082</v>
      </c>
      <c r="BB49" s="252" t="s">
        <v>5306</v>
      </c>
      <c r="BC49" s="270" t="s">
        <v>5758</v>
      </c>
      <c r="BD49" s="261" t="s">
        <v>1085</v>
      </c>
      <c r="BE49" s="260" t="s">
        <v>5765</v>
      </c>
      <c r="BF49" s="252"/>
      <c r="BG49" s="252" t="s">
        <v>1088</v>
      </c>
      <c r="BH49" s="252" t="s">
        <v>1082</v>
      </c>
      <c r="BI49" s="252" t="s">
        <v>5766</v>
      </c>
      <c r="BJ49" s="252" t="s">
        <v>1215</v>
      </c>
      <c r="BK49" s="254" t="s">
        <v>1131</v>
      </c>
      <c r="BL49" s="254" t="s">
        <v>1089</v>
      </c>
      <c r="BM49" s="254"/>
      <c r="BN49" s="271" t="s">
        <v>5761</v>
      </c>
      <c r="BO49" s="252"/>
      <c r="BP49" s="252"/>
      <c r="BQ49" s="270"/>
    </row>
    <row r="50" spans="1:69" s="272" customFormat="1" ht="100.35" hidden="1" customHeight="1">
      <c r="A50" s="251" t="s">
        <v>1080</v>
      </c>
      <c r="B50" s="252" t="s">
        <v>5767</v>
      </c>
      <c r="C50" s="253" t="s">
        <v>467</v>
      </c>
      <c r="D50" s="254" t="s">
        <v>468</v>
      </c>
      <c r="E50" s="254" t="s">
        <v>5768</v>
      </c>
      <c r="F50" s="254"/>
      <c r="G50" s="255" t="s">
        <v>5769</v>
      </c>
      <c r="H50" s="256" t="s">
        <v>5770</v>
      </c>
      <c r="I50" s="257" t="s">
        <v>3059</v>
      </c>
      <c r="J50" s="254" t="s">
        <v>2110</v>
      </c>
      <c r="K50" s="254" t="s">
        <v>5771</v>
      </c>
      <c r="L50" s="254"/>
      <c r="M50" s="255" t="s">
        <v>5772</v>
      </c>
      <c r="N50" s="258" t="s">
        <v>1122</v>
      </c>
      <c r="O50" s="258" t="s">
        <v>1166</v>
      </c>
      <c r="P50" s="255"/>
      <c r="Q50" s="259" t="s">
        <v>225</v>
      </c>
      <c r="R50" s="260" t="s">
        <v>5773</v>
      </c>
      <c r="S50" s="261" t="s">
        <v>225</v>
      </c>
      <c r="T50" s="262" t="s">
        <v>5774</v>
      </c>
      <c r="U50" s="263" t="s">
        <v>1078</v>
      </c>
      <c r="V50" s="264" t="s">
        <v>1077</v>
      </c>
      <c r="W50" s="264" t="s">
        <v>1077</v>
      </c>
      <c r="X50" s="264" t="s">
        <v>1077</v>
      </c>
      <c r="Y50" s="264" t="s">
        <v>1077</v>
      </c>
      <c r="Z50" s="264" t="s">
        <v>1077</v>
      </c>
      <c r="AA50" s="264" t="s">
        <v>1077</v>
      </c>
      <c r="AB50" s="264" t="s">
        <v>1077</v>
      </c>
      <c r="AC50" s="264" t="s">
        <v>1077</v>
      </c>
      <c r="AD50" s="264" t="s">
        <v>1077</v>
      </c>
      <c r="AE50" s="264" t="s">
        <v>1077</v>
      </c>
      <c r="AF50" s="264" t="s">
        <v>1077</v>
      </c>
      <c r="AG50" s="264" t="s">
        <v>1077</v>
      </c>
      <c r="AH50" s="264" t="s">
        <v>1077</v>
      </c>
      <c r="AI50" s="264" t="s">
        <v>1077</v>
      </c>
      <c r="AJ50" s="264" t="s">
        <v>1077</v>
      </c>
      <c r="AK50" s="264" t="s">
        <v>1077</v>
      </c>
      <c r="AL50" s="264" t="s">
        <v>1077</v>
      </c>
      <c r="AM50" s="264" t="s">
        <v>1077</v>
      </c>
      <c r="AN50" s="264" t="s">
        <v>1077</v>
      </c>
      <c r="AO50" s="264" t="s">
        <v>1077</v>
      </c>
      <c r="AP50" s="264" t="s">
        <v>1077</v>
      </c>
      <c r="AQ50" s="265"/>
      <c r="AR50" s="265"/>
      <c r="AS50" s="266"/>
      <c r="AT50" s="267" t="s">
        <v>222</v>
      </c>
      <c r="AU50" s="257" t="s">
        <v>5775</v>
      </c>
      <c r="AV50" s="280" t="s">
        <v>4599</v>
      </c>
      <c r="AW50" s="268"/>
      <c r="AX50" s="253"/>
      <c r="AY50" s="253"/>
      <c r="AZ50" s="269"/>
      <c r="BA50" s="261" t="s">
        <v>1082</v>
      </c>
      <c r="BB50" s="252" t="s">
        <v>5776</v>
      </c>
      <c r="BC50" s="270" t="s">
        <v>5777</v>
      </c>
      <c r="BD50" s="261" t="s">
        <v>1104</v>
      </c>
      <c r="BE50" s="260" t="s">
        <v>5778</v>
      </c>
      <c r="BF50" s="252"/>
      <c r="BG50" s="252" t="s">
        <v>1390</v>
      </c>
      <c r="BH50" s="252" t="s">
        <v>1089</v>
      </c>
      <c r="BI50" s="252"/>
      <c r="BJ50" s="252" t="s">
        <v>1130</v>
      </c>
      <c r="BK50" s="254"/>
      <c r="BL50" s="254" t="s">
        <v>1090</v>
      </c>
      <c r="BM50" s="254" t="s">
        <v>1392</v>
      </c>
      <c r="BN50" s="271" t="s">
        <v>5251</v>
      </c>
      <c r="BO50" s="252"/>
      <c r="BP50" s="252"/>
      <c r="BQ50" s="270"/>
    </row>
    <row r="51" spans="1:69" s="272" customFormat="1" ht="100.35" hidden="1" customHeight="1">
      <c r="A51" s="251" t="s">
        <v>1080</v>
      </c>
      <c r="B51" s="252" t="s">
        <v>5779</v>
      </c>
      <c r="C51" s="253" t="s">
        <v>485</v>
      </c>
      <c r="D51" s="254" t="s">
        <v>5780</v>
      </c>
      <c r="E51" s="254" t="s">
        <v>5781</v>
      </c>
      <c r="F51" s="254" t="s">
        <v>3872</v>
      </c>
      <c r="G51" s="255" t="s">
        <v>5782</v>
      </c>
      <c r="H51" s="256" t="s">
        <v>5783</v>
      </c>
      <c r="I51" s="257" t="s">
        <v>3122</v>
      </c>
      <c r="J51" s="254" t="s">
        <v>5784</v>
      </c>
      <c r="K51" s="254" t="s">
        <v>5785</v>
      </c>
      <c r="L51" s="254" t="s">
        <v>3874</v>
      </c>
      <c r="M51" s="255" t="s">
        <v>5786</v>
      </c>
      <c r="N51" s="258"/>
      <c r="O51" s="258" t="s">
        <v>1075</v>
      </c>
      <c r="P51" s="255"/>
      <c r="Q51" s="259"/>
      <c r="R51" s="252"/>
      <c r="S51" s="261" t="s">
        <v>230</v>
      </c>
      <c r="T51" s="273"/>
      <c r="U51" s="263" t="s">
        <v>1077</v>
      </c>
      <c r="V51" s="264" t="s">
        <v>1077</v>
      </c>
      <c r="W51" s="264" t="s">
        <v>1078</v>
      </c>
      <c r="X51" s="264" t="s">
        <v>1077</v>
      </c>
      <c r="Y51" s="264" t="s">
        <v>1078</v>
      </c>
      <c r="Z51" s="264" t="s">
        <v>1077</v>
      </c>
      <c r="AA51" s="264" t="s">
        <v>1078</v>
      </c>
      <c r="AB51" s="264" t="s">
        <v>1077</v>
      </c>
      <c r="AC51" s="264" t="s">
        <v>1078</v>
      </c>
      <c r="AD51" s="264" t="s">
        <v>1077</v>
      </c>
      <c r="AE51" s="264" t="s">
        <v>1078</v>
      </c>
      <c r="AF51" s="264" t="s">
        <v>1077</v>
      </c>
      <c r="AG51" s="264" t="s">
        <v>1078</v>
      </c>
      <c r="AH51" s="264" t="s">
        <v>1077</v>
      </c>
      <c r="AI51" s="264" t="s">
        <v>1078</v>
      </c>
      <c r="AJ51" s="264" t="s">
        <v>1077</v>
      </c>
      <c r="AK51" s="264" t="s">
        <v>1077</v>
      </c>
      <c r="AL51" s="264" t="s">
        <v>1077</v>
      </c>
      <c r="AM51" s="264" t="s">
        <v>1077</v>
      </c>
      <c r="AN51" s="264" t="s">
        <v>1077</v>
      </c>
      <c r="AO51" s="264" t="s">
        <v>1077</v>
      </c>
      <c r="AP51" s="264" t="s">
        <v>1078</v>
      </c>
      <c r="AQ51" s="265" t="s">
        <v>1290</v>
      </c>
      <c r="AR51" s="265"/>
      <c r="AS51" s="266"/>
      <c r="AT51" s="267" t="s">
        <v>222</v>
      </c>
      <c r="AU51" s="257" t="s">
        <v>5787</v>
      </c>
      <c r="AV51" s="280" t="s">
        <v>1470</v>
      </c>
      <c r="AW51" s="268"/>
      <c r="AX51" s="253"/>
      <c r="AY51" s="253"/>
      <c r="AZ51" s="269"/>
      <c r="BA51" s="261" t="s">
        <v>1082</v>
      </c>
      <c r="BB51" s="252" t="s">
        <v>5782</v>
      </c>
      <c r="BC51" s="270" t="s">
        <v>5788</v>
      </c>
      <c r="BD51" s="261" t="s">
        <v>1085</v>
      </c>
      <c r="BE51" s="260" t="s">
        <v>5789</v>
      </c>
      <c r="BF51" s="252" t="s">
        <v>5790</v>
      </c>
      <c r="BG51" s="252" t="s">
        <v>1106</v>
      </c>
      <c r="BH51" s="252" t="s">
        <v>1089</v>
      </c>
      <c r="BI51" s="252"/>
      <c r="BJ51" s="252"/>
      <c r="BK51" s="254"/>
      <c r="BL51" s="254" t="s">
        <v>1090</v>
      </c>
      <c r="BM51" s="254"/>
      <c r="BN51" s="271" t="s">
        <v>5791</v>
      </c>
      <c r="BO51" s="252"/>
      <c r="BP51" s="252"/>
      <c r="BQ51" s="270"/>
    </row>
    <row r="52" spans="1:69" s="272" customFormat="1" ht="100.35" hidden="1" customHeight="1">
      <c r="A52" s="251" t="s">
        <v>1080</v>
      </c>
      <c r="B52" s="252" t="s">
        <v>5792</v>
      </c>
      <c r="C52" s="253" t="s">
        <v>485</v>
      </c>
      <c r="D52" s="254" t="s">
        <v>5780</v>
      </c>
      <c r="E52" s="254" t="s">
        <v>5793</v>
      </c>
      <c r="F52" s="254" t="s">
        <v>3119</v>
      </c>
      <c r="G52" s="255" t="s">
        <v>3120</v>
      </c>
      <c r="H52" s="256" t="s">
        <v>5783</v>
      </c>
      <c r="I52" s="257" t="s">
        <v>3122</v>
      </c>
      <c r="J52" s="254" t="s">
        <v>5784</v>
      </c>
      <c r="K52" s="254" t="s">
        <v>5794</v>
      </c>
      <c r="L52" s="254" t="s">
        <v>3125</v>
      </c>
      <c r="M52" s="255" t="s">
        <v>3126</v>
      </c>
      <c r="N52" s="258"/>
      <c r="O52" s="258" t="s">
        <v>1075</v>
      </c>
      <c r="P52" s="255"/>
      <c r="Q52" s="259"/>
      <c r="R52" s="252"/>
      <c r="S52" s="261" t="s">
        <v>230</v>
      </c>
      <c r="T52" s="273"/>
      <c r="U52" s="263" t="s">
        <v>1077</v>
      </c>
      <c r="V52" s="264" t="s">
        <v>1077</v>
      </c>
      <c r="W52" s="264" t="s">
        <v>1078</v>
      </c>
      <c r="X52" s="264" t="s">
        <v>1077</v>
      </c>
      <c r="Y52" s="264" t="s">
        <v>1078</v>
      </c>
      <c r="Z52" s="264" t="s">
        <v>1077</v>
      </c>
      <c r="AA52" s="264" t="s">
        <v>1078</v>
      </c>
      <c r="AB52" s="264" t="s">
        <v>1077</v>
      </c>
      <c r="AC52" s="264" t="s">
        <v>1078</v>
      </c>
      <c r="AD52" s="264" t="s">
        <v>1077</v>
      </c>
      <c r="AE52" s="264" t="s">
        <v>1078</v>
      </c>
      <c r="AF52" s="264" t="s">
        <v>1077</v>
      </c>
      <c r="AG52" s="264" t="s">
        <v>1078</v>
      </c>
      <c r="AH52" s="264" t="s">
        <v>1077</v>
      </c>
      <c r="AI52" s="264" t="s">
        <v>1078</v>
      </c>
      <c r="AJ52" s="264" t="s">
        <v>1077</v>
      </c>
      <c r="AK52" s="264" t="s">
        <v>1077</v>
      </c>
      <c r="AL52" s="264" t="s">
        <v>1077</v>
      </c>
      <c r="AM52" s="264" t="s">
        <v>1077</v>
      </c>
      <c r="AN52" s="264" t="s">
        <v>1077</v>
      </c>
      <c r="AO52" s="264" t="s">
        <v>1077</v>
      </c>
      <c r="AP52" s="264" t="s">
        <v>1078</v>
      </c>
      <c r="AQ52" s="265" t="s">
        <v>1195</v>
      </c>
      <c r="AR52" s="265" t="s">
        <v>1205</v>
      </c>
      <c r="AS52" s="266"/>
      <c r="AT52" s="267" t="s">
        <v>222</v>
      </c>
      <c r="AU52" s="257" t="s">
        <v>5787</v>
      </c>
      <c r="AV52" s="280" t="s">
        <v>1470</v>
      </c>
      <c r="AW52" s="268"/>
      <c r="AX52" s="253"/>
      <c r="AY52" s="253"/>
      <c r="AZ52" s="269"/>
      <c r="BA52" s="261" t="s">
        <v>1082</v>
      </c>
      <c r="BB52" s="252" t="s">
        <v>3120</v>
      </c>
      <c r="BC52" s="270" t="s">
        <v>3127</v>
      </c>
      <c r="BD52" s="261" t="s">
        <v>1085</v>
      </c>
      <c r="BE52" s="260" t="s">
        <v>5789</v>
      </c>
      <c r="BF52" s="252" t="s">
        <v>5790</v>
      </c>
      <c r="BG52" s="252" t="s">
        <v>1106</v>
      </c>
      <c r="BH52" s="252" t="s">
        <v>1089</v>
      </c>
      <c r="BI52" s="252"/>
      <c r="BJ52" s="252"/>
      <c r="BK52" s="254"/>
      <c r="BL52" s="254" t="s">
        <v>1090</v>
      </c>
      <c r="BM52" s="254"/>
      <c r="BN52" s="271" t="s">
        <v>5795</v>
      </c>
      <c r="BO52" s="252"/>
      <c r="BP52" s="252"/>
      <c r="BQ52" s="270"/>
    </row>
    <row r="53" spans="1:69" s="272" customFormat="1" ht="100.35" hidden="1" customHeight="1">
      <c r="A53" s="251" t="s">
        <v>1080</v>
      </c>
      <c r="B53" s="252" t="s">
        <v>5796</v>
      </c>
      <c r="C53" s="253" t="s">
        <v>485</v>
      </c>
      <c r="D53" s="254" t="s">
        <v>5780</v>
      </c>
      <c r="E53" s="254" t="s">
        <v>5793</v>
      </c>
      <c r="F53" s="254" t="s">
        <v>3139</v>
      </c>
      <c r="G53" s="255" t="s">
        <v>3140</v>
      </c>
      <c r="H53" s="256" t="s">
        <v>5783</v>
      </c>
      <c r="I53" s="257" t="s">
        <v>3122</v>
      </c>
      <c r="J53" s="254" t="s">
        <v>5784</v>
      </c>
      <c r="K53" s="254" t="s">
        <v>5794</v>
      </c>
      <c r="L53" s="254" t="s">
        <v>3142</v>
      </c>
      <c r="M53" s="255" t="s">
        <v>5797</v>
      </c>
      <c r="N53" s="258"/>
      <c r="O53" s="258" t="s">
        <v>1075</v>
      </c>
      <c r="P53" s="255"/>
      <c r="Q53" s="259"/>
      <c r="R53" s="252"/>
      <c r="S53" s="261" t="s">
        <v>230</v>
      </c>
      <c r="T53" s="273"/>
      <c r="U53" s="263" t="s">
        <v>1077</v>
      </c>
      <c r="V53" s="264" t="s">
        <v>1077</v>
      </c>
      <c r="W53" s="264" t="s">
        <v>1078</v>
      </c>
      <c r="X53" s="264" t="s">
        <v>1077</v>
      </c>
      <c r="Y53" s="264" t="s">
        <v>1078</v>
      </c>
      <c r="Z53" s="264" t="s">
        <v>1077</v>
      </c>
      <c r="AA53" s="264" t="s">
        <v>1078</v>
      </c>
      <c r="AB53" s="264" t="s">
        <v>1077</v>
      </c>
      <c r="AC53" s="264" t="s">
        <v>1078</v>
      </c>
      <c r="AD53" s="264" t="s">
        <v>1077</v>
      </c>
      <c r="AE53" s="264" t="s">
        <v>1078</v>
      </c>
      <c r="AF53" s="264" t="s">
        <v>1077</v>
      </c>
      <c r="AG53" s="264" t="s">
        <v>1078</v>
      </c>
      <c r="AH53" s="264" t="s">
        <v>1077</v>
      </c>
      <c r="AI53" s="264" t="s">
        <v>1078</v>
      </c>
      <c r="AJ53" s="264" t="s">
        <v>1077</v>
      </c>
      <c r="AK53" s="264" t="s">
        <v>1077</v>
      </c>
      <c r="AL53" s="264" t="s">
        <v>1077</v>
      </c>
      <c r="AM53" s="264" t="s">
        <v>1077</v>
      </c>
      <c r="AN53" s="264" t="s">
        <v>1077</v>
      </c>
      <c r="AO53" s="264" t="s">
        <v>1077</v>
      </c>
      <c r="AP53" s="264" t="s">
        <v>1078</v>
      </c>
      <c r="AQ53" s="265" t="s">
        <v>3144</v>
      </c>
      <c r="AR53" s="265"/>
      <c r="AS53" s="266"/>
      <c r="AT53" s="267" t="s">
        <v>222</v>
      </c>
      <c r="AU53" s="257" t="s">
        <v>5787</v>
      </c>
      <c r="AV53" s="280" t="s">
        <v>1470</v>
      </c>
      <c r="AW53" s="268"/>
      <c r="AX53" s="253"/>
      <c r="AY53" s="253"/>
      <c r="AZ53" s="269"/>
      <c r="BA53" s="261" t="s">
        <v>1082</v>
      </c>
      <c r="BB53" s="252" t="s">
        <v>3140</v>
      </c>
      <c r="BC53" s="270" t="s">
        <v>3145</v>
      </c>
      <c r="BD53" s="261" t="s">
        <v>1085</v>
      </c>
      <c r="BE53" s="260" t="s">
        <v>5798</v>
      </c>
      <c r="BF53" s="252" t="s">
        <v>5790</v>
      </c>
      <c r="BG53" s="252" t="s">
        <v>1106</v>
      </c>
      <c r="BH53" s="252" t="s">
        <v>1089</v>
      </c>
      <c r="BI53" s="252"/>
      <c r="BJ53" s="252"/>
      <c r="BK53" s="254"/>
      <c r="BL53" s="254" t="s">
        <v>1090</v>
      </c>
      <c r="BM53" s="254"/>
      <c r="BN53" s="271" t="s">
        <v>5795</v>
      </c>
      <c r="BO53" s="252"/>
      <c r="BP53" s="252"/>
      <c r="BQ53" s="270"/>
    </row>
    <row r="54" spans="1:69" s="272" customFormat="1" ht="100.35" hidden="1" customHeight="1">
      <c r="A54" s="251" t="s">
        <v>1080</v>
      </c>
      <c r="B54" s="252" t="s">
        <v>5799</v>
      </c>
      <c r="C54" s="253" t="s">
        <v>485</v>
      </c>
      <c r="D54" s="254" t="s">
        <v>5780</v>
      </c>
      <c r="E54" s="254" t="s">
        <v>5793</v>
      </c>
      <c r="F54" s="254" t="s">
        <v>3146</v>
      </c>
      <c r="G54" s="255" t="s">
        <v>3147</v>
      </c>
      <c r="H54" s="256" t="s">
        <v>5783</v>
      </c>
      <c r="I54" s="257" t="s">
        <v>3122</v>
      </c>
      <c r="J54" s="254" t="s">
        <v>5784</v>
      </c>
      <c r="K54" s="254" t="s">
        <v>5794</v>
      </c>
      <c r="L54" s="254" t="s">
        <v>3148</v>
      </c>
      <c r="M54" s="255" t="s">
        <v>3149</v>
      </c>
      <c r="N54" s="258"/>
      <c r="O54" s="258" t="s">
        <v>1075</v>
      </c>
      <c r="P54" s="255"/>
      <c r="Q54" s="259"/>
      <c r="R54" s="252"/>
      <c r="S54" s="261" t="s">
        <v>230</v>
      </c>
      <c r="T54" s="273"/>
      <c r="U54" s="263" t="s">
        <v>1077</v>
      </c>
      <c r="V54" s="264" t="s">
        <v>1077</v>
      </c>
      <c r="W54" s="264" t="s">
        <v>1078</v>
      </c>
      <c r="X54" s="264" t="s">
        <v>1077</v>
      </c>
      <c r="Y54" s="264" t="s">
        <v>1078</v>
      </c>
      <c r="Z54" s="264" t="s">
        <v>1077</v>
      </c>
      <c r="AA54" s="264" t="s">
        <v>1078</v>
      </c>
      <c r="AB54" s="264" t="s">
        <v>1077</v>
      </c>
      <c r="AC54" s="264" t="s">
        <v>1078</v>
      </c>
      <c r="AD54" s="264" t="s">
        <v>1077</v>
      </c>
      <c r="AE54" s="264" t="s">
        <v>1078</v>
      </c>
      <c r="AF54" s="264" t="s">
        <v>1077</v>
      </c>
      <c r="AG54" s="264" t="s">
        <v>1078</v>
      </c>
      <c r="AH54" s="264" t="s">
        <v>1077</v>
      </c>
      <c r="AI54" s="264" t="s">
        <v>1078</v>
      </c>
      <c r="AJ54" s="264" t="s">
        <v>1077</v>
      </c>
      <c r="AK54" s="264" t="s">
        <v>1077</v>
      </c>
      <c r="AL54" s="264" t="s">
        <v>1077</v>
      </c>
      <c r="AM54" s="264" t="s">
        <v>1077</v>
      </c>
      <c r="AN54" s="264" t="s">
        <v>1077</v>
      </c>
      <c r="AO54" s="264" t="s">
        <v>1077</v>
      </c>
      <c r="AP54" s="264" t="s">
        <v>1078</v>
      </c>
      <c r="AQ54" s="265" t="s">
        <v>1290</v>
      </c>
      <c r="AR54" s="265"/>
      <c r="AS54" s="266"/>
      <c r="AT54" s="267" t="s">
        <v>222</v>
      </c>
      <c r="AU54" s="257" t="s">
        <v>5787</v>
      </c>
      <c r="AV54" s="280" t="s">
        <v>1470</v>
      </c>
      <c r="AW54" s="268"/>
      <c r="AX54" s="253"/>
      <c r="AY54" s="253"/>
      <c r="AZ54" s="269"/>
      <c r="BA54" s="261" t="s">
        <v>1082</v>
      </c>
      <c r="BB54" s="252" t="s">
        <v>3147</v>
      </c>
      <c r="BC54" s="270" t="s">
        <v>3150</v>
      </c>
      <c r="BD54" s="261" t="s">
        <v>1085</v>
      </c>
      <c r="BE54" s="260" t="s">
        <v>5798</v>
      </c>
      <c r="BF54" s="252" t="s">
        <v>5790</v>
      </c>
      <c r="BG54" s="252" t="s">
        <v>1106</v>
      </c>
      <c r="BH54" s="252" t="s">
        <v>1089</v>
      </c>
      <c r="BI54" s="252"/>
      <c r="BJ54" s="252"/>
      <c r="BK54" s="254"/>
      <c r="BL54" s="254" t="s">
        <v>1090</v>
      </c>
      <c r="BM54" s="254"/>
      <c r="BN54" s="271" t="s">
        <v>5795</v>
      </c>
      <c r="BO54" s="252"/>
      <c r="BP54" s="252"/>
      <c r="BQ54" s="270"/>
    </row>
    <row r="55" spans="1:69" s="272" customFormat="1" ht="100.35" hidden="1" customHeight="1">
      <c r="A55" s="251" t="s">
        <v>1080</v>
      </c>
      <c r="B55" s="252" t="s">
        <v>5800</v>
      </c>
      <c r="C55" s="253" t="s">
        <v>485</v>
      </c>
      <c r="D55" s="254" t="s">
        <v>5780</v>
      </c>
      <c r="E55" s="254" t="s">
        <v>5801</v>
      </c>
      <c r="F55" s="254" t="s">
        <v>3156</v>
      </c>
      <c r="G55" s="255" t="s">
        <v>3157</v>
      </c>
      <c r="H55" s="256" t="s">
        <v>5783</v>
      </c>
      <c r="I55" s="257" t="s">
        <v>3122</v>
      </c>
      <c r="J55" s="254" t="s">
        <v>5784</v>
      </c>
      <c r="K55" s="254" t="s">
        <v>5802</v>
      </c>
      <c r="L55" s="254" t="s">
        <v>3158</v>
      </c>
      <c r="M55" s="255" t="s">
        <v>3159</v>
      </c>
      <c r="N55" s="258"/>
      <c r="O55" s="258" t="s">
        <v>1075</v>
      </c>
      <c r="P55" s="255"/>
      <c r="Q55" s="259"/>
      <c r="R55" s="252"/>
      <c r="S55" s="261" t="s">
        <v>230</v>
      </c>
      <c r="T55" s="273"/>
      <c r="U55" s="263" t="s">
        <v>1077</v>
      </c>
      <c r="V55" s="264" t="s">
        <v>1077</v>
      </c>
      <c r="W55" s="264" t="s">
        <v>1078</v>
      </c>
      <c r="X55" s="264" t="s">
        <v>1077</v>
      </c>
      <c r="Y55" s="264" t="s">
        <v>1078</v>
      </c>
      <c r="Z55" s="264" t="s">
        <v>1077</v>
      </c>
      <c r="AA55" s="264" t="s">
        <v>1078</v>
      </c>
      <c r="AB55" s="264" t="s">
        <v>1077</v>
      </c>
      <c r="AC55" s="264" t="s">
        <v>1078</v>
      </c>
      <c r="AD55" s="264" t="s">
        <v>1077</v>
      </c>
      <c r="AE55" s="264" t="s">
        <v>1078</v>
      </c>
      <c r="AF55" s="264" t="s">
        <v>1077</v>
      </c>
      <c r="AG55" s="264" t="s">
        <v>1078</v>
      </c>
      <c r="AH55" s="264" t="s">
        <v>1077</v>
      </c>
      <c r="AI55" s="264" t="s">
        <v>1078</v>
      </c>
      <c r="AJ55" s="264" t="s">
        <v>1077</v>
      </c>
      <c r="AK55" s="264" t="s">
        <v>1077</v>
      </c>
      <c r="AL55" s="264" t="s">
        <v>1077</v>
      </c>
      <c r="AM55" s="264" t="s">
        <v>1077</v>
      </c>
      <c r="AN55" s="264" t="s">
        <v>1077</v>
      </c>
      <c r="AO55" s="264" t="s">
        <v>1077</v>
      </c>
      <c r="AP55" s="264" t="s">
        <v>1078</v>
      </c>
      <c r="AQ55" s="265" t="s">
        <v>1169</v>
      </c>
      <c r="AR55" s="265" t="s">
        <v>1334</v>
      </c>
      <c r="AS55" s="266"/>
      <c r="AT55" s="267" t="s">
        <v>222</v>
      </c>
      <c r="AU55" s="257" t="s">
        <v>5787</v>
      </c>
      <c r="AV55" s="280" t="s">
        <v>1470</v>
      </c>
      <c r="AW55" s="268"/>
      <c r="AX55" s="253"/>
      <c r="AY55" s="253"/>
      <c r="AZ55" s="269"/>
      <c r="BA55" s="261" t="s">
        <v>1082</v>
      </c>
      <c r="BB55" s="252" t="s">
        <v>3157</v>
      </c>
      <c r="BC55" s="270" t="s">
        <v>3160</v>
      </c>
      <c r="BD55" s="261" t="s">
        <v>1085</v>
      </c>
      <c r="BE55" s="260" t="s">
        <v>5798</v>
      </c>
      <c r="BF55" s="252" t="s">
        <v>5790</v>
      </c>
      <c r="BG55" s="252" t="s">
        <v>1106</v>
      </c>
      <c r="BH55" s="252" t="s">
        <v>1089</v>
      </c>
      <c r="BI55" s="252"/>
      <c r="BJ55" s="252"/>
      <c r="BK55" s="254"/>
      <c r="BL55" s="254" t="s">
        <v>1090</v>
      </c>
      <c r="BM55" s="254"/>
      <c r="BN55" s="271" t="s">
        <v>5795</v>
      </c>
      <c r="BO55" s="252"/>
      <c r="BP55" s="252"/>
      <c r="BQ55" s="270"/>
    </row>
    <row r="56" spans="1:69" s="272" customFormat="1" ht="100.35" hidden="1" customHeight="1">
      <c r="A56" s="251" t="s">
        <v>1080</v>
      </c>
      <c r="B56" s="252" t="s">
        <v>5803</v>
      </c>
      <c r="C56" s="253" t="s">
        <v>5804</v>
      </c>
      <c r="D56" s="254" t="s">
        <v>5805</v>
      </c>
      <c r="E56" s="254" t="s">
        <v>5806</v>
      </c>
      <c r="F56" s="254" t="s">
        <v>5807</v>
      </c>
      <c r="G56" s="255" t="s">
        <v>5807</v>
      </c>
      <c r="H56" s="256" t="s">
        <v>5783</v>
      </c>
      <c r="I56" s="257" t="s">
        <v>3122</v>
      </c>
      <c r="J56" s="254" t="s">
        <v>5784</v>
      </c>
      <c r="K56" s="254" t="s">
        <v>3333</v>
      </c>
      <c r="L56" s="254" t="s">
        <v>5808</v>
      </c>
      <c r="M56" s="255" t="s">
        <v>5808</v>
      </c>
      <c r="N56" s="258"/>
      <c r="O56" s="258" t="s">
        <v>1075</v>
      </c>
      <c r="P56" s="255"/>
      <c r="Q56" s="259" t="s">
        <v>895</v>
      </c>
      <c r="R56" s="260" t="s">
        <v>5809</v>
      </c>
      <c r="S56" s="261" t="s">
        <v>1078</v>
      </c>
      <c r="T56" s="262" t="s">
        <v>5809</v>
      </c>
      <c r="U56" s="263" t="s">
        <v>1077</v>
      </c>
      <c r="V56" s="264" t="s">
        <v>1077</v>
      </c>
      <c r="W56" s="264" t="s">
        <v>1078</v>
      </c>
      <c r="X56" s="264" t="s">
        <v>1077</v>
      </c>
      <c r="Y56" s="264" t="s">
        <v>1078</v>
      </c>
      <c r="Z56" s="264" t="s">
        <v>1077</v>
      </c>
      <c r="AA56" s="264" t="s">
        <v>1078</v>
      </c>
      <c r="AB56" s="264" t="s">
        <v>1077</v>
      </c>
      <c r="AC56" s="264" t="s">
        <v>1078</v>
      </c>
      <c r="AD56" s="264" t="s">
        <v>1077</v>
      </c>
      <c r="AE56" s="264" t="s">
        <v>1078</v>
      </c>
      <c r="AF56" s="264" t="s">
        <v>1077</v>
      </c>
      <c r="AG56" s="264" t="s">
        <v>1077</v>
      </c>
      <c r="AH56" s="264" t="s">
        <v>1077</v>
      </c>
      <c r="AI56" s="264" t="s">
        <v>1077</v>
      </c>
      <c r="AJ56" s="264" t="s">
        <v>1077</v>
      </c>
      <c r="AK56" s="264" t="s">
        <v>1077</v>
      </c>
      <c r="AL56" s="264" t="s">
        <v>1194</v>
      </c>
      <c r="AM56" s="264" t="s">
        <v>1077</v>
      </c>
      <c r="AN56" s="264" t="s">
        <v>1077</v>
      </c>
      <c r="AO56" s="264" t="s">
        <v>1077</v>
      </c>
      <c r="AP56" s="264" t="s">
        <v>1078</v>
      </c>
      <c r="AQ56" s="265" t="s">
        <v>1195</v>
      </c>
      <c r="AR56" s="265"/>
      <c r="AS56" s="266"/>
      <c r="AT56" s="267" t="s">
        <v>222</v>
      </c>
      <c r="AU56" s="257" t="s">
        <v>5787</v>
      </c>
      <c r="AV56" s="280" t="s">
        <v>1470</v>
      </c>
      <c r="AW56" s="268"/>
      <c r="AX56" s="253"/>
      <c r="AY56" s="253"/>
      <c r="AZ56" s="269"/>
      <c r="BA56" s="261" t="s">
        <v>3039</v>
      </c>
      <c r="BB56" s="252" t="s">
        <v>5810</v>
      </c>
      <c r="BC56" s="270" t="s">
        <v>5811</v>
      </c>
      <c r="BD56" s="261" t="s">
        <v>1085</v>
      </c>
      <c r="BE56" s="260" t="s">
        <v>5798</v>
      </c>
      <c r="BF56" s="252" t="s">
        <v>5790</v>
      </c>
      <c r="BG56" s="252" t="s">
        <v>1106</v>
      </c>
      <c r="BH56" s="252" t="s">
        <v>1082</v>
      </c>
      <c r="BI56" s="252"/>
      <c r="BJ56" s="252" t="s">
        <v>2507</v>
      </c>
      <c r="BK56" s="254" t="s">
        <v>1153</v>
      </c>
      <c r="BL56" s="254" t="s">
        <v>1082</v>
      </c>
      <c r="BM56" s="254" t="s">
        <v>1475</v>
      </c>
      <c r="BN56" s="271" t="s">
        <v>5812</v>
      </c>
      <c r="BO56" s="252" t="s">
        <v>5813</v>
      </c>
      <c r="BP56" s="252" t="s">
        <v>5814</v>
      </c>
      <c r="BQ56" s="270" t="s">
        <v>5813</v>
      </c>
    </row>
    <row r="57" spans="1:69" s="272" customFormat="1" ht="100.35" hidden="1" customHeight="1">
      <c r="A57" s="251" t="s">
        <v>1080</v>
      </c>
      <c r="B57" s="252" t="s">
        <v>5815</v>
      </c>
      <c r="C57" s="253" t="s">
        <v>5804</v>
      </c>
      <c r="D57" s="254" t="s">
        <v>5805</v>
      </c>
      <c r="E57" s="254" t="s">
        <v>5816</v>
      </c>
      <c r="F57" s="254" t="s">
        <v>5807</v>
      </c>
      <c r="G57" s="255" t="s">
        <v>5807</v>
      </c>
      <c r="H57" s="256" t="s">
        <v>5783</v>
      </c>
      <c r="I57" s="257" t="s">
        <v>3122</v>
      </c>
      <c r="J57" s="254" t="s">
        <v>5784</v>
      </c>
      <c r="K57" s="254" t="s">
        <v>5817</v>
      </c>
      <c r="L57" s="254" t="s">
        <v>5808</v>
      </c>
      <c r="M57" s="255" t="s">
        <v>5808</v>
      </c>
      <c r="N57" s="258"/>
      <c r="O57" s="258" t="s">
        <v>1075</v>
      </c>
      <c r="P57" s="255"/>
      <c r="Q57" s="259" t="s">
        <v>895</v>
      </c>
      <c r="R57" s="260" t="s">
        <v>5809</v>
      </c>
      <c r="S57" s="261" t="s">
        <v>1078</v>
      </c>
      <c r="T57" s="262" t="s">
        <v>5809</v>
      </c>
      <c r="U57" s="263" t="s">
        <v>1077</v>
      </c>
      <c r="V57" s="264" t="s">
        <v>1077</v>
      </c>
      <c r="W57" s="264" t="s">
        <v>1078</v>
      </c>
      <c r="X57" s="264" t="s">
        <v>1077</v>
      </c>
      <c r="Y57" s="264" t="s">
        <v>1078</v>
      </c>
      <c r="Z57" s="264" t="s">
        <v>1077</v>
      </c>
      <c r="AA57" s="264" t="s">
        <v>1078</v>
      </c>
      <c r="AB57" s="264" t="s">
        <v>1077</v>
      </c>
      <c r="AC57" s="264" t="s">
        <v>1078</v>
      </c>
      <c r="AD57" s="264" t="s">
        <v>1077</v>
      </c>
      <c r="AE57" s="264" t="s">
        <v>1078</v>
      </c>
      <c r="AF57" s="264" t="s">
        <v>1077</v>
      </c>
      <c r="AG57" s="264" t="s">
        <v>1077</v>
      </c>
      <c r="AH57" s="264" t="s">
        <v>1077</v>
      </c>
      <c r="AI57" s="264" t="s">
        <v>1077</v>
      </c>
      <c r="AJ57" s="264" t="s">
        <v>1077</v>
      </c>
      <c r="AK57" s="264" t="s">
        <v>1077</v>
      </c>
      <c r="AL57" s="264" t="s">
        <v>1194</v>
      </c>
      <c r="AM57" s="264" t="s">
        <v>1077</v>
      </c>
      <c r="AN57" s="264" t="s">
        <v>1077</v>
      </c>
      <c r="AO57" s="264" t="s">
        <v>1077</v>
      </c>
      <c r="AP57" s="264" t="s">
        <v>1078</v>
      </c>
      <c r="AQ57" s="265" t="s">
        <v>1195</v>
      </c>
      <c r="AR57" s="265"/>
      <c r="AS57" s="266"/>
      <c r="AT57" s="267" t="s">
        <v>222</v>
      </c>
      <c r="AU57" s="257" t="s">
        <v>5787</v>
      </c>
      <c r="AV57" s="280" t="s">
        <v>1470</v>
      </c>
      <c r="AW57" s="268"/>
      <c r="AX57" s="253"/>
      <c r="AY57" s="253"/>
      <c r="AZ57" s="269"/>
      <c r="BA57" s="261" t="s">
        <v>3039</v>
      </c>
      <c r="BB57" s="252" t="s">
        <v>5810</v>
      </c>
      <c r="BC57" s="270" t="s">
        <v>5811</v>
      </c>
      <c r="BD57" s="261" t="s">
        <v>1085</v>
      </c>
      <c r="BE57" s="260" t="s">
        <v>5789</v>
      </c>
      <c r="BF57" s="252" t="s">
        <v>5790</v>
      </c>
      <c r="BG57" s="252" t="s">
        <v>1106</v>
      </c>
      <c r="BH57" s="252" t="s">
        <v>1082</v>
      </c>
      <c r="BI57" s="252"/>
      <c r="BJ57" s="252" t="s">
        <v>2507</v>
      </c>
      <c r="BK57" s="254" t="s">
        <v>1153</v>
      </c>
      <c r="BL57" s="254" t="s">
        <v>1082</v>
      </c>
      <c r="BM57" s="254" t="s">
        <v>2508</v>
      </c>
      <c r="BN57" s="271" t="s">
        <v>5818</v>
      </c>
      <c r="BO57" s="252" t="s">
        <v>5813</v>
      </c>
      <c r="BP57" s="252" t="s">
        <v>5814</v>
      </c>
      <c r="BQ57" s="270" t="s">
        <v>5813</v>
      </c>
    </row>
    <row r="58" spans="1:69" s="272" customFormat="1" ht="100.35" hidden="1" customHeight="1">
      <c r="A58" s="251" t="s">
        <v>1080</v>
      </c>
      <c r="B58" s="252" t="s">
        <v>5819</v>
      </c>
      <c r="C58" s="253" t="s">
        <v>5820</v>
      </c>
      <c r="D58" s="254" t="s">
        <v>5821</v>
      </c>
      <c r="E58" s="254" t="s">
        <v>5822</v>
      </c>
      <c r="F58" s="254"/>
      <c r="G58" s="255"/>
      <c r="H58" s="256" t="s">
        <v>5823</v>
      </c>
      <c r="I58" s="257" t="s">
        <v>5824</v>
      </c>
      <c r="J58" s="254" t="s">
        <v>5825</v>
      </c>
      <c r="K58" s="254"/>
      <c r="L58" s="254"/>
      <c r="M58" s="255"/>
      <c r="N58" s="258" t="s">
        <v>4045</v>
      </c>
      <c r="O58" s="258"/>
      <c r="P58" s="255" t="s">
        <v>5826</v>
      </c>
      <c r="Q58" s="259" t="s">
        <v>230</v>
      </c>
      <c r="R58" s="260" t="s">
        <v>5827</v>
      </c>
      <c r="S58" s="261" t="s">
        <v>1124</v>
      </c>
      <c r="T58" s="273"/>
      <c r="U58" s="263" t="s">
        <v>1078</v>
      </c>
      <c r="V58" s="264" t="s">
        <v>1078</v>
      </c>
      <c r="W58" s="264" t="s">
        <v>1077</v>
      </c>
      <c r="X58" s="264" t="s">
        <v>1078</v>
      </c>
      <c r="Y58" s="264" t="s">
        <v>1077</v>
      </c>
      <c r="Z58" s="264" t="s">
        <v>1078</v>
      </c>
      <c r="AA58" s="264" t="s">
        <v>1077</v>
      </c>
      <c r="AB58" s="264" t="s">
        <v>1078</v>
      </c>
      <c r="AC58" s="264" t="s">
        <v>1077</v>
      </c>
      <c r="AD58" s="264" t="s">
        <v>1078</v>
      </c>
      <c r="AE58" s="264" t="s">
        <v>1077</v>
      </c>
      <c r="AF58" s="264" t="s">
        <v>1078</v>
      </c>
      <c r="AG58" s="264" t="s">
        <v>1077</v>
      </c>
      <c r="AH58" s="264" t="s">
        <v>1078</v>
      </c>
      <c r="AI58" s="264" t="s">
        <v>1077</v>
      </c>
      <c r="AJ58" s="264" t="s">
        <v>1077</v>
      </c>
      <c r="AK58" s="264" t="s">
        <v>1078</v>
      </c>
      <c r="AL58" s="264" t="s">
        <v>1077</v>
      </c>
      <c r="AM58" s="264" t="s">
        <v>1077</v>
      </c>
      <c r="AN58" s="264" t="s">
        <v>1077</v>
      </c>
      <c r="AO58" s="264" t="s">
        <v>1078</v>
      </c>
      <c r="AP58" s="264" t="s">
        <v>1077</v>
      </c>
      <c r="AQ58" s="265" t="s">
        <v>1205</v>
      </c>
      <c r="AR58" s="265" t="s">
        <v>1501</v>
      </c>
      <c r="AS58" s="266"/>
      <c r="AT58" s="267" t="s">
        <v>222</v>
      </c>
      <c r="AU58" s="257" t="s">
        <v>5828</v>
      </c>
      <c r="AV58" s="280" t="s">
        <v>1470</v>
      </c>
      <c r="AW58" s="268" t="s">
        <v>5829</v>
      </c>
      <c r="AX58" s="253"/>
      <c r="AY58" s="253"/>
      <c r="AZ58" s="269"/>
      <c r="BA58" s="261" t="s">
        <v>1082</v>
      </c>
      <c r="BB58" s="252" t="s">
        <v>5830</v>
      </c>
      <c r="BC58" s="270" t="s">
        <v>5831</v>
      </c>
      <c r="BD58" s="261" t="s">
        <v>1085</v>
      </c>
      <c r="BE58" s="252" t="s">
        <v>5832</v>
      </c>
      <c r="BF58" s="252" t="s">
        <v>5833</v>
      </c>
      <c r="BG58" s="252" t="s">
        <v>1390</v>
      </c>
      <c r="BH58" s="252" t="s">
        <v>1082</v>
      </c>
      <c r="BI58" s="252" t="s">
        <v>2966</v>
      </c>
      <c r="BJ58" s="252" t="s">
        <v>1215</v>
      </c>
      <c r="BK58" s="254" t="s">
        <v>1131</v>
      </c>
      <c r="BL58" s="254" t="s">
        <v>1154</v>
      </c>
      <c r="BM58" s="254"/>
      <c r="BN58" s="271" t="s">
        <v>1155</v>
      </c>
      <c r="BO58" s="252" t="s">
        <v>5834</v>
      </c>
      <c r="BP58" s="252" t="s">
        <v>5835</v>
      </c>
      <c r="BQ58" s="270" t="s">
        <v>5834</v>
      </c>
    </row>
    <row r="59" spans="1:69" s="272" customFormat="1" ht="100.35" hidden="1" customHeight="1">
      <c r="A59" s="251" t="s">
        <v>1080</v>
      </c>
      <c r="B59" s="252" t="s">
        <v>5836</v>
      </c>
      <c r="C59" s="253" t="s">
        <v>5820</v>
      </c>
      <c r="D59" s="254" t="s">
        <v>5821</v>
      </c>
      <c r="E59" s="254" t="s">
        <v>5837</v>
      </c>
      <c r="F59" s="254"/>
      <c r="G59" s="255"/>
      <c r="H59" s="256" t="s">
        <v>5823</v>
      </c>
      <c r="I59" s="257" t="s">
        <v>5824</v>
      </c>
      <c r="J59" s="254" t="s">
        <v>5825</v>
      </c>
      <c r="K59" s="254"/>
      <c r="L59" s="254"/>
      <c r="M59" s="255"/>
      <c r="N59" s="258" t="s">
        <v>1074</v>
      </c>
      <c r="O59" s="258"/>
      <c r="P59" s="255" t="s">
        <v>5826</v>
      </c>
      <c r="Q59" s="259" t="s">
        <v>230</v>
      </c>
      <c r="R59" s="260" t="s">
        <v>5838</v>
      </c>
      <c r="S59" s="261" t="s">
        <v>1124</v>
      </c>
      <c r="T59" s="273"/>
      <c r="U59" s="263" t="s">
        <v>1078</v>
      </c>
      <c r="V59" s="264" t="s">
        <v>1078</v>
      </c>
      <c r="W59" s="264" t="s">
        <v>1077</v>
      </c>
      <c r="X59" s="264" t="s">
        <v>1078</v>
      </c>
      <c r="Y59" s="264" t="s">
        <v>1077</v>
      </c>
      <c r="Z59" s="264" t="s">
        <v>1078</v>
      </c>
      <c r="AA59" s="264" t="s">
        <v>1077</v>
      </c>
      <c r="AB59" s="264" t="s">
        <v>1078</v>
      </c>
      <c r="AC59" s="264" t="s">
        <v>1077</v>
      </c>
      <c r="AD59" s="264" t="s">
        <v>1078</v>
      </c>
      <c r="AE59" s="264" t="s">
        <v>1077</v>
      </c>
      <c r="AF59" s="264" t="s">
        <v>1078</v>
      </c>
      <c r="AG59" s="264" t="s">
        <v>1077</v>
      </c>
      <c r="AH59" s="264" t="s">
        <v>1078</v>
      </c>
      <c r="AI59" s="264" t="s">
        <v>1077</v>
      </c>
      <c r="AJ59" s="264" t="s">
        <v>1077</v>
      </c>
      <c r="AK59" s="264" t="s">
        <v>1078</v>
      </c>
      <c r="AL59" s="264" t="s">
        <v>1077</v>
      </c>
      <c r="AM59" s="264" t="s">
        <v>1077</v>
      </c>
      <c r="AN59" s="264" t="s">
        <v>1077</v>
      </c>
      <c r="AO59" s="264" t="s">
        <v>1078</v>
      </c>
      <c r="AP59" s="264" t="s">
        <v>1077</v>
      </c>
      <c r="AQ59" s="265" t="s">
        <v>1205</v>
      </c>
      <c r="AR59" s="265" t="s">
        <v>1501</v>
      </c>
      <c r="AS59" s="266"/>
      <c r="AT59" s="267" t="s">
        <v>222</v>
      </c>
      <c r="AU59" s="257" t="s">
        <v>5828</v>
      </c>
      <c r="AV59" s="280" t="s">
        <v>1470</v>
      </c>
      <c r="AW59" s="268" t="s">
        <v>5829</v>
      </c>
      <c r="AX59" s="253"/>
      <c r="AY59" s="253"/>
      <c r="AZ59" s="269"/>
      <c r="BA59" s="261" t="s">
        <v>1082</v>
      </c>
      <c r="BB59" s="252" t="s">
        <v>5830</v>
      </c>
      <c r="BC59" s="270" t="s">
        <v>5831</v>
      </c>
      <c r="BD59" s="261" t="s">
        <v>1085</v>
      </c>
      <c r="BE59" s="252" t="s">
        <v>5832</v>
      </c>
      <c r="BF59" s="252" t="s">
        <v>5833</v>
      </c>
      <c r="BG59" s="252" t="s">
        <v>1390</v>
      </c>
      <c r="BH59" s="252" t="s">
        <v>1082</v>
      </c>
      <c r="BI59" s="252" t="s">
        <v>2966</v>
      </c>
      <c r="BJ59" s="252" t="s">
        <v>1215</v>
      </c>
      <c r="BK59" s="254" t="s">
        <v>1131</v>
      </c>
      <c r="BL59" s="254" t="s">
        <v>1154</v>
      </c>
      <c r="BM59" s="254"/>
      <c r="BN59" s="271" t="s">
        <v>1155</v>
      </c>
      <c r="BO59" s="252" t="s">
        <v>5834</v>
      </c>
      <c r="BP59" s="252" t="s">
        <v>5835</v>
      </c>
      <c r="BQ59" s="270" t="s">
        <v>5834</v>
      </c>
    </row>
    <row r="60" spans="1:69" s="272" customFormat="1" ht="100.35" hidden="1" customHeight="1">
      <c r="A60" s="251" t="s">
        <v>1080</v>
      </c>
      <c r="B60" s="252" t="s">
        <v>5839</v>
      </c>
      <c r="C60" s="253" t="s">
        <v>5820</v>
      </c>
      <c r="D60" s="254" t="s">
        <v>5821</v>
      </c>
      <c r="E60" s="254" t="s">
        <v>5840</v>
      </c>
      <c r="F60" s="254"/>
      <c r="G60" s="255"/>
      <c r="H60" s="256" t="s">
        <v>5823</v>
      </c>
      <c r="I60" s="257" t="s">
        <v>5824</v>
      </c>
      <c r="J60" s="254" t="s">
        <v>5825</v>
      </c>
      <c r="K60" s="254"/>
      <c r="L60" s="254"/>
      <c r="M60" s="255"/>
      <c r="N60" s="258" t="s">
        <v>4045</v>
      </c>
      <c r="O60" s="258"/>
      <c r="P60" s="255" t="s">
        <v>5841</v>
      </c>
      <c r="Q60" s="259" t="s">
        <v>230</v>
      </c>
      <c r="R60" s="260" t="s">
        <v>5842</v>
      </c>
      <c r="S60" s="261" t="s">
        <v>1124</v>
      </c>
      <c r="T60" s="273"/>
      <c r="U60" s="263" t="s">
        <v>1077</v>
      </c>
      <c r="V60" s="264" t="s">
        <v>1077</v>
      </c>
      <c r="W60" s="264" t="s">
        <v>1077</v>
      </c>
      <c r="X60" s="264" t="s">
        <v>1077</v>
      </c>
      <c r="Y60" s="264" t="s">
        <v>1077</v>
      </c>
      <c r="Z60" s="264" t="s">
        <v>1077</v>
      </c>
      <c r="AA60" s="264" t="s">
        <v>1077</v>
      </c>
      <c r="AB60" s="264" t="s">
        <v>1077</v>
      </c>
      <c r="AC60" s="264" t="s">
        <v>1077</v>
      </c>
      <c r="AD60" s="264" t="s">
        <v>1077</v>
      </c>
      <c r="AE60" s="264" t="s">
        <v>1077</v>
      </c>
      <c r="AF60" s="264" t="s">
        <v>1077</v>
      </c>
      <c r="AG60" s="264" t="s">
        <v>1077</v>
      </c>
      <c r="AH60" s="264" t="s">
        <v>1077</v>
      </c>
      <c r="AI60" s="264" t="s">
        <v>1077</v>
      </c>
      <c r="AJ60" s="264" t="s">
        <v>1077</v>
      </c>
      <c r="AK60" s="264" t="s">
        <v>1078</v>
      </c>
      <c r="AL60" s="264" t="s">
        <v>1077</v>
      </c>
      <c r="AM60" s="264" t="s">
        <v>1077</v>
      </c>
      <c r="AN60" s="264" t="s">
        <v>1077</v>
      </c>
      <c r="AO60" s="264" t="s">
        <v>1077</v>
      </c>
      <c r="AP60" s="264" t="s">
        <v>1077</v>
      </c>
      <c r="AQ60" s="265"/>
      <c r="AR60" s="265"/>
      <c r="AS60" s="266"/>
      <c r="AT60" s="267" t="s">
        <v>222</v>
      </c>
      <c r="AU60" s="257" t="s">
        <v>5828</v>
      </c>
      <c r="AV60" s="280" t="s">
        <v>1470</v>
      </c>
      <c r="AW60" s="268" t="s">
        <v>5829</v>
      </c>
      <c r="AX60" s="253"/>
      <c r="AY60" s="253"/>
      <c r="AZ60" s="269"/>
      <c r="BA60" s="261" t="s">
        <v>1082</v>
      </c>
      <c r="BB60" s="252" t="s">
        <v>5830</v>
      </c>
      <c r="BC60" s="270" t="s">
        <v>5831</v>
      </c>
      <c r="BD60" s="261" t="s">
        <v>1085</v>
      </c>
      <c r="BE60" s="252" t="s">
        <v>5832</v>
      </c>
      <c r="BF60" s="252" t="s">
        <v>5833</v>
      </c>
      <c r="BG60" s="252" t="s">
        <v>1390</v>
      </c>
      <c r="BH60" s="252" t="s">
        <v>1082</v>
      </c>
      <c r="BI60" s="252" t="s">
        <v>2966</v>
      </c>
      <c r="BJ60" s="252" t="s">
        <v>1215</v>
      </c>
      <c r="BK60" s="254" t="s">
        <v>1131</v>
      </c>
      <c r="BL60" s="254" t="s">
        <v>1154</v>
      </c>
      <c r="BM60" s="254"/>
      <c r="BN60" s="271" t="s">
        <v>1155</v>
      </c>
      <c r="BO60" s="252" t="s">
        <v>5834</v>
      </c>
      <c r="BP60" s="252" t="s">
        <v>5835</v>
      </c>
      <c r="BQ60" s="270" t="s">
        <v>5834</v>
      </c>
    </row>
    <row r="61" spans="1:69" s="272" customFormat="1" ht="100.35" hidden="1" customHeight="1">
      <c r="A61" s="251" t="s">
        <v>1080</v>
      </c>
      <c r="B61" s="252" t="s">
        <v>5843</v>
      </c>
      <c r="C61" s="253" t="s">
        <v>5820</v>
      </c>
      <c r="D61" s="254" t="s">
        <v>5821</v>
      </c>
      <c r="E61" s="254" t="s">
        <v>5844</v>
      </c>
      <c r="F61" s="254"/>
      <c r="G61" s="255"/>
      <c r="H61" s="256" t="s">
        <v>5823</v>
      </c>
      <c r="I61" s="257" t="s">
        <v>5824</v>
      </c>
      <c r="J61" s="254" t="s">
        <v>5825</v>
      </c>
      <c r="K61" s="254"/>
      <c r="L61" s="254"/>
      <c r="M61" s="255"/>
      <c r="N61" s="258" t="s">
        <v>1074</v>
      </c>
      <c r="O61" s="258"/>
      <c r="P61" s="255" t="s">
        <v>5841</v>
      </c>
      <c r="Q61" s="259" t="s">
        <v>230</v>
      </c>
      <c r="R61" s="260" t="s">
        <v>5845</v>
      </c>
      <c r="S61" s="261" t="s">
        <v>1124</v>
      </c>
      <c r="T61" s="273"/>
      <c r="U61" s="263" t="s">
        <v>1077</v>
      </c>
      <c r="V61" s="264" t="s">
        <v>1077</v>
      </c>
      <c r="W61" s="264" t="s">
        <v>1077</v>
      </c>
      <c r="X61" s="264" t="s">
        <v>1077</v>
      </c>
      <c r="Y61" s="264" t="s">
        <v>1077</v>
      </c>
      <c r="Z61" s="264" t="s">
        <v>1077</v>
      </c>
      <c r="AA61" s="264" t="s">
        <v>1077</v>
      </c>
      <c r="AB61" s="264" t="s">
        <v>1077</v>
      </c>
      <c r="AC61" s="264" t="s">
        <v>1077</v>
      </c>
      <c r="AD61" s="264" t="s">
        <v>1077</v>
      </c>
      <c r="AE61" s="264" t="s">
        <v>1077</v>
      </c>
      <c r="AF61" s="264" t="s">
        <v>1077</v>
      </c>
      <c r="AG61" s="264" t="s">
        <v>1077</v>
      </c>
      <c r="AH61" s="264" t="s">
        <v>1077</v>
      </c>
      <c r="AI61" s="264" t="s">
        <v>1077</v>
      </c>
      <c r="AJ61" s="264" t="s">
        <v>1077</v>
      </c>
      <c r="AK61" s="264" t="s">
        <v>1078</v>
      </c>
      <c r="AL61" s="264" t="s">
        <v>1077</v>
      </c>
      <c r="AM61" s="264" t="s">
        <v>1077</v>
      </c>
      <c r="AN61" s="264" t="s">
        <v>1077</v>
      </c>
      <c r="AO61" s="264" t="s">
        <v>1077</v>
      </c>
      <c r="AP61" s="264" t="s">
        <v>1077</v>
      </c>
      <c r="AQ61" s="265"/>
      <c r="AR61" s="265"/>
      <c r="AS61" s="266"/>
      <c r="AT61" s="267" t="s">
        <v>222</v>
      </c>
      <c r="AU61" s="257" t="s">
        <v>5828</v>
      </c>
      <c r="AV61" s="280" t="s">
        <v>1470</v>
      </c>
      <c r="AW61" s="268" t="s">
        <v>5829</v>
      </c>
      <c r="AX61" s="253"/>
      <c r="AY61" s="253"/>
      <c r="AZ61" s="269"/>
      <c r="BA61" s="261" t="s">
        <v>1082</v>
      </c>
      <c r="BB61" s="252" t="s">
        <v>5830</v>
      </c>
      <c r="BC61" s="270" t="s">
        <v>5831</v>
      </c>
      <c r="BD61" s="261" t="s">
        <v>1085</v>
      </c>
      <c r="BE61" s="252" t="s">
        <v>5846</v>
      </c>
      <c r="BF61" s="252" t="s">
        <v>5833</v>
      </c>
      <c r="BG61" s="252" t="s">
        <v>1390</v>
      </c>
      <c r="BH61" s="252" t="s">
        <v>1082</v>
      </c>
      <c r="BI61" s="252" t="s">
        <v>2966</v>
      </c>
      <c r="BJ61" s="252" t="s">
        <v>1215</v>
      </c>
      <c r="BK61" s="254" t="s">
        <v>1131</v>
      </c>
      <c r="BL61" s="254" t="s">
        <v>1154</v>
      </c>
      <c r="BM61" s="254"/>
      <c r="BN61" s="271" t="s">
        <v>1155</v>
      </c>
      <c r="BO61" s="252" t="s">
        <v>5834</v>
      </c>
      <c r="BP61" s="252" t="s">
        <v>5835</v>
      </c>
      <c r="BQ61" s="270" t="s">
        <v>5834</v>
      </c>
    </row>
    <row r="62" spans="1:69" s="272" customFormat="1" ht="100.35" hidden="1" customHeight="1">
      <c r="A62" s="251" t="s">
        <v>1080</v>
      </c>
      <c r="B62" s="252" t="s">
        <v>5847</v>
      </c>
      <c r="C62" s="253" t="s">
        <v>5820</v>
      </c>
      <c r="D62" s="254" t="s">
        <v>5821</v>
      </c>
      <c r="E62" s="254" t="s">
        <v>5848</v>
      </c>
      <c r="F62" s="254"/>
      <c r="G62" s="255"/>
      <c r="H62" s="256" t="s">
        <v>5823</v>
      </c>
      <c r="I62" s="257" t="s">
        <v>5824</v>
      </c>
      <c r="J62" s="254" t="s">
        <v>5825</v>
      </c>
      <c r="K62" s="254"/>
      <c r="L62" s="254"/>
      <c r="M62" s="255"/>
      <c r="N62" s="258"/>
      <c r="O62" s="258" t="s">
        <v>1075</v>
      </c>
      <c r="P62" s="255" t="s">
        <v>5849</v>
      </c>
      <c r="Q62" s="259" t="s">
        <v>895</v>
      </c>
      <c r="R62" s="252"/>
      <c r="S62" s="261" t="s">
        <v>230</v>
      </c>
      <c r="T62" s="262" t="s">
        <v>5850</v>
      </c>
      <c r="U62" s="263" t="s">
        <v>1077</v>
      </c>
      <c r="V62" s="264" t="s">
        <v>1077</v>
      </c>
      <c r="W62" s="264" t="s">
        <v>1078</v>
      </c>
      <c r="X62" s="264" t="s">
        <v>1077</v>
      </c>
      <c r="Y62" s="264" t="s">
        <v>1078</v>
      </c>
      <c r="Z62" s="264" t="s">
        <v>1077</v>
      </c>
      <c r="AA62" s="264" t="s">
        <v>1078</v>
      </c>
      <c r="AB62" s="264" t="s">
        <v>1077</v>
      </c>
      <c r="AC62" s="264" t="s">
        <v>1078</v>
      </c>
      <c r="AD62" s="264" t="s">
        <v>1077</v>
      </c>
      <c r="AE62" s="264" t="s">
        <v>1078</v>
      </c>
      <c r="AF62" s="264" t="s">
        <v>1077</v>
      </c>
      <c r="AG62" s="264" t="s">
        <v>1078</v>
      </c>
      <c r="AH62" s="264" t="s">
        <v>1077</v>
      </c>
      <c r="AI62" s="264" t="s">
        <v>1078</v>
      </c>
      <c r="AJ62" s="264" t="s">
        <v>1077</v>
      </c>
      <c r="AK62" s="264" t="s">
        <v>1077</v>
      </c>
      <c r="AL62" s="264" t="s">
        <v>1078</v>
      </c>
      <c r="AM62" s="264" t="s">
        <v>1077</v>
      </c>
      <c r="AN62" s="264" t="s">
        <v>1077</v>
      </c>
      <c r="AO62" s="264" t="s">
        <v>1077</v>
      </c>
      <c r="AP62" s="264" t="s">
        <v>1078</v>
      </c>
      <c r="AQ62" s="265" t="s">
        <v>1205</v>
      </c>
      <c r="AR62" s="265"/>
      <c r="AS62" s="266"/>
      <c r="AT62" s="267" t="s">
        <v>222</v>
      </c>
      <c r="AU62" s="257" t="s">
        <v>5828</v>
      </c>
      <c r="AV62" s="280" t="s">
        <v>1470</v>
      </c>
      <c r="AW62" s="268" t="s">
        <v>5851</v>
      </c>
      <c r="AX62" s="253"/>
      <c r="AY62" s="253"/>
      <c r="AZ62" s="269"/>
      <c r="BA62" s="261" t="s">
        <v>1082</v>
      </c>
      <c r="BB62" s="252" t="s">
        <v>5830</v>
      </c>
      <c r="BC62" s="270" t="s">
        <v>5831</v>
      </c>
      <c r="BD62" s="261" t="s">
        <v>1085</v>
      </c>
      <c r="BE62" s="252" t="s">
        <v>5832</v>
      </c>
      <c r="BF62" s="252" t="s">
        <v>5833</v>
      </c>
      <c r="BG62" s="252" t="s">
        <v>1390</v>
      </c>
      <c r="BH62" s="252" t="s">
        <v>1082</v>
      </c>
      <c r="BI62" s="252" t="s">
        <v>2966</v>
      </c>
      <c r="BJ62" s="252" t="s">
        <v>1215</v>
      </c>
      <c r="BK62" s="254" t="s">
        <v>1131</v>
      </c>
      <c r="BL62" s="254" t="s">
        <v>1154</v>
      </c>
      <c r="BM62" s="254"/>
      <c r="BN62" s="271" t="s">
        <v>5852</v>
      </c>
      <c r="BO62" s="252" t="s">
        <v>5834</v>
      </c>
      <c r="BP62" s="252" t="s">
        <v>5835</v>
      </c>
      <c r="BQ62" s="270" t="s">
        <v>5834</v>
      </c>
    </row>
    <row r="63" spans="1:69" s="272" customFormat="1" ht="100.35" hidden="1" customHeight="1">
      <c r="A63" s="251" t="s">
        <v>1080</v>
      </c>
      <c r="B63" s="252" t="s">
        <v>5853</v>
      </c>
      <c r="C63" s="253" t="s">
        <v>5820</v>
      </c>
      <c r="D63" s="254" t="s">
        <v>5821</v>
      </c>
      <c r="E63" s="254" t="s">
        <v>5854</v>
      </c>
      <c r="F63" s="254"/>
      <c r="G63" s="255"/>
      <c r="H63" s="256" t="s">
        <v>5823</v>
      </c>
      <c r="I63" s="257" t="s">
        <v>5824</v>
      </c>
      <c r="J63" s="254" t="s">
        <v>5825</v>
      </c>
      <c r="K63" s="254"/>
      <c r="L63" s="254"/>
      <c r="M63" s="255"/>
      <c r="N63" s="258" t="s">
        <v>1074</v>
      </c>
      <c r="O63" s="258" t="s">
        <v>1075</v>
      </c>
      <c r="P63" s="255" t="s">
        <v>5855</v>
      </c>
      <c r="Q63" s="259" t="s">
        <v>230</v>
      </c>
      <c r="R63" s="260" t="s">
        <v>5856</v>
      </c>
      <c r="S63" s="261" t="s">
        <v>230</v>
      </c>
      <c r="T63" s="262" t="s">
        <v>5856</v>
      </c>
      <c r="U63" s="263" t="s">
        <v>1077</v>
      </c>
      <c r="V63" s="264" t="s">
        <v>1078</v>
      </c>
      <c r="W63" s="264" t="s">
        <v>1078</v>
      </c>
      <c r="X63" s="264" t="s">
        <v>1078</v>
      </c>
      <c r="Y63" s="264" t="s">
        <v>1078</v>
      </c>
      <c r="Z63" s="264" t="s">
        <v>1078</v>
      </c>
      <c r="AA63" s="264" t="s">
        <v>1078</v>
      </c>
      <c r="AB63" s="264" t="s">
        <v>1078</v>
      </c>
      <c r="AC63" s="264" t="s">
        <v>1078</v>
      </c>
      <c r="AD63" s="264" t="s">
        <v>1078</v>
      </c>
      <c r="AE63" s="264" t="s">
        <v>1078</v>
      </c>
      <c r="AF63" s="264" t="s">
        <v>1078</v>
      </c>
      <c r="AG63" s="264" t="s">
        <v>1078</v>
      </c>
      <c r="AH63" s="264" t="s">
        <v>1078</v>
      </c>
      <c r="AI63" s="264" t="s">
        <v>1078</v>
      </c>
      <c r="AJ63" s="264" t="s">
        <v>1077</v>
      </c>
      <c r="AK63" s="264" t="s">
        <v>1078</v>
      </c>
      <c r="AL63" s="264" t="s">
        <v>1078</v>
      </c>
      <c r="AM63" s="264" t="s">
        <v>1077</v>
      </c>
      <c r="AN63" s="264" t="s">
        <v>1077</v>
      </c>
      <c r="AO63" s="264" t="s">
        <v>1077</v>
      </c>
      <c r="AP63" s="264" t="s">
        <v>1077</v>
      </c>
      <c r="AQ63" s="265"/>
      <c r="AR63" s="265"/>
      <c r="AS63" s="266"/>
      <c r="AT63" s="267" t="s">
        <v>222</v>
      </c>
      <c r="AU63" s="257" t="s">
        <v>5828</v>
      </c>
      <c r="AV63" s="280" t="s">
        <v>1470</v>
      </c>
      <c r="AW63" s="268" t="s">
        <v>5851</v>
      </c>
      <c r="AX63" s="253"/>
      <c r="AY63" s="253"/>
      <c r="AZ63" s="269"/>
      <c r="BA63" s="261" t="s">
        <v>1082</v>
      </c>
      <c r="BB63" s="252" t="s">
        <v>5830</v>
      </c>
      <c r="BC63" s="270" t="s">
        <v>5831</v>
      </c>
      <c r="BD63" s="261" t="s">
        <v>1085</v>
      </c>
      <c r="BE63" s="252" t="s">
        <v>5846</v>
      </c>
      <c r="BF63" s="252" t="s">
        <v>5833</v>
      </c>
      <c r="BG63" s="252" t="s">
        <v>1390</v>
      </c>
      <c r="BH63" s="252" t="s">
        <v>1082</v>
      </c>
      <c r="BI63" s="252" t="s">
        <v>2966</v>
      </c>
      <c r="BJ63" s="252" t="s">
        <v>1215</v>
      </c>
      <c r="BK63" s="254" t="s">
        <v>1131</v>
      </c>
      <c r="BL63" s="254" t="s">
        <v>1154</v>
      </c>
      <c r="BM63" s="254"/>
      <c r="BN63" s="271" t="s">
        <v>1155</v>
      </c>
      <c r="BO63" s="252" t="s">
        <v>5834</v>
      </c>
      <c r="BP63" s="252" t="s">
        <v>5835</v>
      </c>
      <c r="BQ63" s="270" t="s">
        <v>5834</v>
      </c>
    </row>
    <row r="64" spans="1:69" s="272" customFormat="1" ht="100.35" hidden="1" customHeight="1">
      <c r="A64" s="251" t="s">
        <v>1080</v>
      </c>
      <c r="B64" s="252" t="s">
        <v>5857</v>
      </c>
      <c r="C64" s="253" t="s">
        <v>5820</v>
      </c>
      <c r="D64" s="254" t="s">
        <v>5821</v>
      </c>
      <c r="E64" s="254" t="s">
        <v>5858</v>
      </c>
      <c r="F64" s="254"/>
      <c r="G64" s="255"/>
      <c r="H64" s="256" t="s">
        <v>5823</v>
      </c>
      <c r="I64" s="257" t="s">
        <v>5824</v>
      </c>
      <c r="J64" s="254" t="s">
        <v>5825</v>
      </c>
      <c r="K64" s="254"/>
      <c r="L64" s="254"/>
      <c r="M64" s="255"/>
      <c r="N64" s="258"/>
      <c r="O64" s="258" t="s">
        <v>1075</v>
      </c>
      <c r="P64" s="255" t="s">
        <v>5859</v>
      </c>
      <c r="Q64" s="259" t="s">
        <v>895</v>
      </c>
      <c r="R64" s="252"/>
      <c r="S64" s="261" t="s">
        <v>230</v>
      </c>
      <c r="T64" s="262" t="s">
        <v>5860</v>
      </c>
      <c r="U64" s="263" t="s">
        <v>1077</v>
      </c>
      <c r="V64" s="264" t="s">
        <v>1077</v>
      </c>
      <c r="W64" s="264" t="s">
        <v>1078</v>
      </c>
      <c r="X64" s="264" t="s">
        <v>1077</v>
      </c>
      <c r="Y64" s="264" t="s">
        <v>1078</v>
      </c>
      <c r="Z64" s="264" t="s">
        <v>1077</v>
      </c>
      <c r="AA64" s="264" t="s">
        <v>1078</v>
      </c>
      <c r="AB64" s="264" t="s">
        <v>1077</v>
      </c>
      <c r="AC64" s="264" t="s">
        <v>1078</v>
      </c>
      <c r="AD64" s="264" t="s">
        <v>1077</v>
      </c>
      <c r="AE64" s="264" t="s">
        <v>1078</v>
      </c>
      <c r="AF64" s="264" t="s">
        <v>1077</v>
      </c>
      <c r="AG64" s="264" t="s">
        <v>1078</v>
      </c>
      <c r="AH64" s="264" t="s">
        <v>1077</v>
      </c>
      <c r="AI64" s="264" t="s">
        <v>1078</v>
      </c>
      <c r="AJ64" s="264" t="s">
        <v>1077</v>
      </c>
      <c r="AK64" s="264" t="s">
        <v>1077</v>
      </c>
      <c r="AL64" s="264" t="s">
        <v>1077</v>
      </c>
      <c r="AM64" s="264" t="s">
        <v>1077</v>
      </c>
      <c r="AN64" s="264" t="s">
        <v>1077</v>
      </c>
      <c r="AO64" s="264" t="s">
        <v>1077</v>
      </c>
      <c r="AP64" s="264" t="s">
        <v>1077</v>
      </c>
      <c r="AQ64" s="265"/>
      <c r="AR64" s="265"/>
      <c r="AS64" s="266"/>
      <c r="AT64" s="267" t="s">
        <v>222</v>
      </c>
      <c r="AU64" s="257" t="s">
        <v>5828</v>
      </c>
      <c r="AV64" s="280" t="s">
        <v>1470</v>
      </c>
      <c r="AW64" s="268" t="s">
        <v>5851</v>
      </c>
      <c r="AX64" s="253"/>
      <c r="AY64" s="253"/>
      <c r="AZ64" s="269"/>
      <c r="BA64" s="261" t="s">
        <v>1082</v>
      </c>
      <c r="BB64" s="252" t="s">
        <v>5830</v>
      </c>
      <c r="BC64" s="270" t="s">
        <v>5831</v>
      </c>
      <c r="BD64" s="261" t="s">
        <v>1085</v>
      </c>
      <c r="BE64" s="252" t="s">
        <v>5846</v>
      </c>
      <c r="BF64" s="252" t="s">
        <v>5833</v>
      </c>
      <c r="BG64" s="252" t="s">
        <v>1390</v>
      </c>
      <c r="BH64" s="252" t="s">
        <v>1082</v>
      </c>
      <c r="BI64" s="252" t="s">
        <v>2966</v>
      </c>
      <c r="BJ64" s="252" t="s">
        <v>1215</v>
      </c>
      <c r="BK64" s="254" t="s">
        <v>1131</v>
      </c>
      <c r="BL64" s="254" t="s">
        <v>1154</v>
      </c>
      <c r="BM64" s="254"/>
      <c r="BN64" s="271" t="s">
        <v>1155</v>
      </c>
      <c r="BO64" s="252" t="s">
        <v>5834</v>
      </c>
      <c r="BP64" s="252" t="s">
        <v>5835</v>
      </c>
      <c r="BQ64" s="270" t="s">
        <v>5834</v>
      </c>
    </row>
    <row r="65" spans="1:69" s="272" customFormat="1" ht="100.35" hidden="1" customHeight="1">
      <c r="A65" s="251" t="s">
        <v>1080</v>
      </c>
      <c r="B65" s="252" t="s">
        <v>5861</v>
      </c>
      <c r="C65" s="253" t="s">
        <v>5820</v>
      </c>
      <c r="D65" s="254" t="s">
        <v>5821</v>
      </c>
      <c r="E65" s="254" t="s">
        <v>5862</v>
      </c>
      <c r="F65" s="254"/>
      <c r="G65" s="255"/>
      <c r="H65" s="256" t="s">
        <v>5823</v>
      </c>
      <c r="I65" s="257" t="s">
        <v>5824</v>
      </c>
      <c r="J65" s="254" t="s">
        <v>5825</v>
      </c>
      <c r="K65" s="254"/>
      <c r="L65" s="254"/>
      <c r="M65" s="255"/>
      <c r="N65" s="258" t="s">
        <v>4045</v>
      </c>
      <c r="O65" s="258"/>
      <c r="P65" s="255" t="s">
        <v>5863</v>
      </c>
      <c r="Q65" s="259" t="s">
        <v>230</v>
      </c>
      <c r="R65" s="260" t="s">
        <v>5864</v>
      </c>
      <c r="S65" s="261" t="s">
        <v>1124</v>
      </c>
      <c r="T65" s="273"/>
      <c r="U65" s="263" t="s">
        <v>1077</v>
      </c>
      <c r="V65" s="264" t="s">
        <v>1078</v>
      </c>
      <c r="W65" s="264" t="s">
        <v>1077</v>
      </c>
      <c r="X65" s="264" t="s">
        <v>1078</v>
      </c>
      <c r="Y65" s="264" t="s">
        <v>1077</v>
      </c>
      <c r="Z65" s="264" t="s">
        <v>1078</v>
      </c>
      <c r="AA65" s="264" t="s">
        <v>1077</v>
      </c>
      <c r="AB65" s="264" t="s">
        <v>1078</v>
      </c>
      <c r="AC65" s="264" t="s">
        <v>1077</v>
      </c>
      <c r="AD65" s="264" t="s">
        <v>1078</v>
      </c>
      <c r="AE65" s="264" t="s">
        <v>1077</v>
      </c>
      <c r="AF65" s="264" t="s">
        <v>1078</v>
      </c>
      <c r="AG65" s="264" t="s">
        <v>1077</v>
      </c>
      <c r="AH65" s="264" t="s">
        <v>1078</v>
      </c>
      <c r="AI65" s="264" t="s">
        <v>1077</v>
      </c>
      <c r="AJ65" s="264" t="s">
        <v>1077</v>
      </c>
      <c r="AK65" s="264" t="s">
        <v>1077</v>
      </c>
      <c r="AL65" s="264" t="s">
        <v>1077</v>
      </c>
      <c r="AM65" s="264" t="s">
        <v>1077</v>
      </c>
      <c r="AN65" s="264" t="s">
        <v>1077</v>
      </c>
      <c r="AO65" s="264" t="s">
        <v>1077</v>
      </c>
      <c r="AP65" s="264" t="s">
        <v>1077</v>
      </c>
      <c r="AQ65" s="265"/>
      <c r="AR65" s="265"/>
      <c r="AS65" s="266"/>
      <c r="AT65" s="267" t="s">
        <v>222</v>
      </c>
      <c r="AU65" s="257" t="s">
        <v>5828</v>
      </c>
      <c r="AV65" s="280" t="s">
        <v>1470</v>
      </c>
      <c r="AW65" s="268" t="s">
        <v>5865</v>
      </c>
      <c r="AX65" s="253"/>
      <c r="AY65" s="253"/>
      <c r="AZ65" s="269"/>
      <c r="BA65" s="261" t="s">
        <v>1082</v>
      </c>
      <c r="BB65" s="252" t="s">
        <v>5830</v>
      </c>
      <c r="BC65" s="270" t="s">
        <v>5831</v>
      </c>
      <c r="BD65" s="261" t="s">
        <v>1085</v>
      </c>
      <c r="BE65" s="252" t="s">
        <v>5846</v>
      </c>
      <c r="BF65" s="252" t="s">
        <v>5833</v>
      </c>
      <c r="BG65" s="252" t="s">
        <v>1390</v>
      </c>
      <c r="BH65" s="252" t="s">
        <v>1082</v>
      </c>
      <c r="BI65" s="252" t="s">
        <v>2966</v>
      </c>
      <c r="BJ65" s="252" t="s">
        <v>1215</v>
      </c>
      <c r="BK65" s="254" t="s">
        <v>1131</v>
      </c>
      <c r="BL65" s="254" t="s">
        <v>1154</v>
      </c>
      <c r="BM65" s="254"/>
      <c r="BN65" s="271" t="s">
        <v>1155</v>
      </c>
      <c r="BO65" s="252" t="s">
        <v>5834</v>
      </c>
      <c r="BP65" s="252" t="s">
        <v>5835</v>
      </c>
      <c r="BQ65" s="270" t="s">
        <v>5834</v>
      </c>
    </row>
    <row r="66" spans="1:69" s="272" customFormat="1" ht="100.35" hidden="1" customHeight="1">
      <c r="A66" s="251" t="s">
        <v>1080</v>
      </c>
      <c r="B66" s="252" t="s">
        <v>3171</v>
      </c>
      <c r="C66" s="253" t="s">
        <v>496</v>
      </c>
      <c r="D66" s="254" t="s">
        <v>497</v>
      </c>
      <c r="E66" s="254" t="s">
        <v>498</v>
      </c>
      <c r="F66" s="254"/>
      <c r="G66" s="255"/>
      <c r="H66" s="256" t="s">
        <v>3172</v>
      </c>
      <c r="I66" s="257" t="s">
        <v>3173</v>
      </c>
      <c r="J66" s="254" t="s">
        <v>3174</v>
      </c>
      <c r="K66" s="254" t="s">
        <v>3175</v>
      </c>
      <c r="L66" s="254"/>
      <c r="M66" s="255"/>
      <c r="N66" s="258" t="s">
        <v>1122</v>
      </c>
      <c r="O66" s="258" t="s">
        <v>1166</v>
      </c>
      <c r="P66" s="255"/>
      <c r="Q66" s="259" t="s">
        <v>225</v>
      </c>
      <c r="R66" s="252" t="s">
        <v>3176</v>
      </c>
      <c r="S66" s="261" t="s">
        <v>225</v>
      </c>
      <c r="T66" s="273" t="s">
        <v>3176</v>
      </c>
      <c r="U66" s="263" t="s">
        <v>1078</v>
      </c>
      <c r="V66" s="264" t="s">
        <v>1078</v>
      </c>
      <c r="W66" s="264" t="s">
        <v>1078</v>
      </c>
      <c r="X66" s="264" t="s">
        <v>1078</v>
      </c>
      <c r="Y66" s="264" t="s">
        <v>1078</v>
      </c>
      <c r="Z66" s="264" t="s">
        <v>1078</v>
      </c>
      <c r="AA66" s="264" t="s">
        <v>1078</v>
      </c>
      <c r="AB66" s="264" t="s">
        <v>1078</v>
      </c>
      <c r="AC66" s="264" t="s">
        <v>1078</v>
      </c>
      <c r="AD66" s="264" t="s">
        <v>1078</v>
      </c>
      <c r="AE66" s="264" t="s">
        <v>1078</v>
      </c>
      <c r="AF66" s="264" t="s">
        <v>1078</v>
      </c>
      <c r="AG66" s="264" t="s">
        <v>1078</v>
      </c>
      <c r="AH66" s="264" t="s">
        <v>1078</v>
      </c>
      <c r="AI66" s="264" t="s">
        <v>1078</v>
      </c>
      <c r="AJ66" s="264" t="s">
        <v>1077</v>
      </c>
      <c r="AK66" s="264" t="s">
        <v>1077</v>
      </c>
      <c r="AL66" s="264" t="s">
        <v>1077</v>
      </c>
      <c r="AM66" s="264" t="s">
        <v>1077</v>
      </c>
      <c r="AN66" s="264" t="s">
        <v>1077</v>
      </c>
      <c r="AO66" s="264" t="s">
        <v>1077</v>
      </c>
      <c r="AP66" s="264" t="s">
        <v>1077</v>
      </c>
      <c r="AQ66" s="265"/>
      <c r="AR66" s="265"/>
      <c r="AS66" s="266"/>
      <c r="AT66" s="267" t="s">
        <v>287</v>
      </c>
      <c r="AU66" s="290" t="s">
        <v>3177</v>
      </c>
      <c r="AV66" s="280" t="s">
        <v>1080</v>
      </c>
      <c r="AW66" s="268"/>
      <c r="AX66" s="253" t="s">
        <v>2345</v>
      </c>
      <c r="AY66" s="253" t="s">
        <v>1089</v>
      </c>
      <c r="AZ66" s="269" t="s">
        <v>3178</v>
      </c>
      <c r="BA66" s="261" t="s">
        <v>1082</v>
      </c>
      <c r="BB66" s="252" t="s">
        <v>3179</v>
      </c>
      <c r="BC66" s="270" t="s">
        <v>3180</v>
      </c>
      <c r="BD66" s="261" t="s">
        <v>1126</v>
      </c>
      <c r="BE66" s="260" t="s">
        <v>3181</v>
      </c>
      <c r="BF66" s="252"/>
      <c r="BG66" s="252" t="s">
        <v>1390</v>
      </c>
      <c r="BH66" s="252" t="s">
        <v>1089</v>
      </c>
      <c r="BI66" s="252"/>
      <c r="BJ66" s="252" t="s">
        <v>1215</v>
      </c>
      <c r="BK66" s="254"/>
      <c r="BL66" s="254" t="s">
        <v>1090</v>
      </c>
      <c r="BM66" s="254"/>
      <c r="BN66" s="271" t="s">
        <v>3182</v>
      </c>
      <c r="BO66" s="252" t="s">
        <v>3183</v>
      </c>
      <c r="BP66" s="252" t="s">
        <v>3184</v>
      </c>
      <c r="BQ66" s="270" t="s">
        <v>3185</v>
      </c>
    </row>
    <row r="67" spans="1:69" s="272" customFormat="1" ht="100.35" hidden="1" customHeight="1">
      <c r="A67" s="251" t="s">
        <v>1080</v>
      </c>
      <c r="B67" s="252" t="s">
        <v>5866</v>
      </c>
      <c r="C67" s="253" t="s">
        <v>496</v>
      </c>
      <c r="D67" s="254" t="s">
        <v>5867</v>
      </c>
      <c r="E67" s="254" t="s">
        <v>5868</v>
      </c>
      <c r="F67" s="254"/>
      <c r="G67" s="255"/>
      <c r="H67" s="256" t="s">
        <v>5869</v>
      </c>
      <c r="I67" s="257" t="s">
        <v>3173</v>
      </c>
      <c r="J67" s="254" t="s">
        <v>5870</v>
      </c>
      <c r="K67" s="254" t="s">
        <v>5871</v>
      </c>
      <c r="L67" s="254"/>
      <c r="M67" s="255"/>
      <c r="N67" s="258" t="s">
        <v>1074</v>
      </c>
      <c r="O67" s="258"/>
      <c r="P67" s="255"/>
      <c r="Q67" s="259" t="s">
        <v>225</v>
      </c>
      <c r="R67" s="260" t="s">
        <v>5872</v>
      </c>
      <c r="S67" s="261"/>
      <c r="T67" s="273"/>
      <c r="U67" s="263" t="s">
        <v>1077</v>
      </c>
      <c r="V67" s="264" t="s">
        <v>1078</v>
      </c>
      <c r="W67" s="264" t="s">
        <v>1077</v>
      </c>
      <c r="X67" s="264" t="s">
        <v>1078</v>
      </c>
      <c r="Y67" s="264" t="s">
        <v>1077</v>
      </c>
      <c r="Z67" s="264" t="s">
        <v>1078</v>
      </c>
      <c r="AA67" s="264" t="s">
        <v>1077</v>
      </c>
      <c r="AB67" s="264" t="s">
        <v>1078</v>
      </c>
      <c r="AC67" s="264" t="s">
        <v>1077</v>
      </c>
      <c r="AD67" s="264" t="s">
        <v>1078</v>
      </c>
      <c r="AE67" s="264" t="s">
        <v>1077</v>
      </c>
      <c r="AF67" s="264" t="s">
        <v>1078</v>
      </c>
      <c r="AG67" s="264" t="s">
        <v>1077</v>
      </c>
      <c r="AH67" s="264" t="s">
        <v>1078</v>
      </c>
      <c r="AI67" s="264" t="s">
        <v>1077</v>
      </c>
      <c r="AJ67" s="264" t="s">
        <v>1077</v>
      </c>
      <c r="AK67" s="264" t="s">
        <v>1077</v>
      </c>
      <c r="AL67" s="264" t="s">
        <v>1077</v>
      </c>
      <c r="AM67" s="264" t="s">
        <v>1077</v>
      </c>
      <c r="AN67" s="264" t="s">
        <v>1077</v>
      </c>
      <c r="AO67" s="264" t="s">
        <v>1077</v>
      </c>
      <c r="AP67" s="264" t="s">
        <v>1077</v>
      </c>
      <c r="AQ67" s="265"/>
      <c r="AR67" s="265"/>
      <c r="AS67" s="266"/>
      <c r="AT67" s="267" t="s">
        <v>222</v>
      </c>
      <c r="AU67" s="257" t="s">
        <v>3724</v>
      </c>
      <c r="AV67" s="280" t="s">
        <v>1962</v>
      </c>
      <c r="AW67" s="268" t="s">
        <v>5873</v>
      </c>
      <c r="AX67" s="253" t="s">
        <v>5874</v>
      </c>
      <c r="AY67" s="253"/>
      <c r="AZ67" s="269"/>
      <c r="BA67" s="261" t="s">
        <v>1082</v>
      </c>
      <c r="BB67" s="252" t="s">
        <v>5875</v>
      </c>
      <c r="BC67" s="270" t="s">
        <v>5876</v>
      </c>
      <c r="BD67" s="261" t="s">
        <v>1085</v>
      </c>
      <c r="BE67" s="260" t="s">
        <v>5877</v>
      </c>
      <c r="BF67" s="252" t="s">
        <v>5873</v>
      </c>
      <c r="BG67" s="252" t="s">
        <v>1106</v>
      </c>
      <c r="BH67" s="252" t="s">
        <v>1082</v>
      </c>
      <c r="BI67" s="252" t="s">
        <v>5878</v>
      </c>
      <c r="BJ67" s="252" t="s">
        <v>1215</v>
      </c>
      <c r="BK67" s="254" t="s">
        <v>1131</v>
      </c>
      <c r="BL67" s="254" t="s">
        <v>1082</v>
      </c>
      <c r="BM67" s="254" t="s">
        <v>1475</v>
      </c>
      <c r="BN67" s="271" t="s">
        <v>5879</v>
      </c>
      <c r="BO67" s="252"/>
      <c r="BP67" s="252" t="s">
        <v>5880</v>
      </c>
      <c r="BQ67" s="270" t="s">
        <v>5881</v>
      </c>
    </row>
    <row r="68" spans="1:69" s="272" customFormat="1" ht="100.35" hidden="1" customHeight="1">
      <c r="A68" s="251" t="s">
        <v>1080</v>
      </c>
      <c r="B68" s="252" t="s">
        <v>5882</v>
      </c>
      <c r="C68" s="253" t="s">
        <v>496</v>
      </c>
      <c r="D68" s="254" t="s">
        <v>5867</v>
      </c>
      <c r="E68" s="254" t="s">
        <v>5883</v>
      </c>
      <c r="F68" s="254"/>
      <c r="G68" s="255"/>
      <c r="H68" s="256" t="s">
        <v>5869</v>
      </c>
      <c r="I68" s="257" t="s">
        <v>3173</v>
      </c>
      <c r="J68" s="254" t="s">
        <v>5870</v>
      </c>
      <c r="K68" s="254" t="s">
        <v>5884</v>
      </c>
      <c r="L68" s="254"/>
      <c r="M68" s="255"/>
      <c r="N68" s="258"/>
      <c r="O68" s="258" t="s">
        <v>1075</v>
      </c>
      <c r="P68" s="255"/>
      <c r="Q68" s="259"/>
      <c r="R68" s="252"/>
      <c r="S68" s="261" t="s">
        <v>225</v>
      </c>
      <c r="T68" s="262" t="s">
        <v>5872</v>
      </c>
      <c r="U68" s="263" t="s">
        <v>1077</v>
      </c>
      <c r="V68" s="264" t="s">
        <v>1077</v>
      </c>
      <c r="W68" s="264" t="s">
        <v>1078</v>
      </c>
      <c r="X68" s="264" t="s">
        <v>1077</v>
      </c>
      <c r="Y68" s="264" t="s">
        <v>1078</v>
      </c>
      <c r="Z68" s="264" t="s">
        <v>1077</v>
      </c>
      <c r="AA68" s="264" t="s">
        <v>1078</v>
      </c>
      <c r="AB68" s="264" t="s">
        <v>1077</v>
      </c>
      <c r="AC68" s="264" t="s">
        <v>1078</v>
      </c>
      <c r="AD68" s="264" t="s">
        <v>1077</v>
      </c>
      <c r="AE68" s="264" t="s">
        <v>1078</v>
      </c>
      <c r="AF68" s="264" t="s">
        <v>1077</v>
      </c>
      <c r="AG68" s="264" t="s">
        <v>1078</v>
      </c>
      <c r="AH68" s="264" t="s">
        <v>1077</v>
      </c>
      <c r="AI68" s="264" t="s">
        <v>1078</v>
      </c>
      <c r="AJ68" s="264" t="s">
        <v>1077</v>
      </c>
      <c r="AK68" s="264" t="s">
        <v>1077</v>
      </c>
      <c r="AL68" s="264" t="s">
        <v>1077</v>
      </c>
      <c r="AM68" s="264" t="s">
        <v>1077</v>
      </c>
      <c r="AN68" s="264" t="s">
        <v>1077</v>
      </c>
      <c r="AO68" s="264" t="s">
        <v>1077</v>
      </c>
      <c r="AP68" s="264" t="s">
        <v>1077</v>
      </c>
      <c r="AQ68" s="265"/>
      <c r="AR68" s="265"/>
      <c r="AS68" s="266"/>
      <c r="AT68" s="267" t="s">
        <v>222</v>
      </c>
      <c r="AU68" s="257" t="s">
        <v>1962</v>
      </c>
      <c r="AV68" s="280" t="s">
        <v>1089</v>
      </c>
      <c r="AW68" s="328" t="s">
        <v>5885</v>
      </c>
      <c r="AX68" s="253" t="s">
        <v>5874</v>
      </c>
      <c r="AY68" s="253"/>
      <c r="AZ68" s="269"/>
      <c r="BA68" s="261" t="s">
        <v>1082</v>
      </c>
      <c r="BB68" s="252" t="s">
        <v>5875</v>
      </c>
      <c r="BC68" s="270" t="s">
        <v>5876</v>
      </c>
      <c r="BD68" s="261" t="s">
        <v>1085</v>
      </c>
      <c r="BE68" s="260" t="s">
        <v>5886</v>
      </c>
      <c r="BF68" s="252" t="s">
        <v>5887</v>
      </c>
      <c r="BG68" s="252" t="s">
        <v>1106</v>
      </c>
      <c r="BH68" s="252" t="s">
        <v>1082</v>
      </c>
      <c r="BI68" s="252" t="s">
        <v>5878</v>
      </c>
      <c r="BJ68" s="252" t="s">
        <v>1215</v>
      </c>
      <c r="BK68" s="254" t="s">
        <v>1131</v>
      </c>
      <c r="BL68" s="254" t="s">
        <v>1082</v>
      </c>
      <c r="BM68" s="254" t="s">
        <v>1475</v>
      </c>
      <c r="BN68" s="271" t="s">
        <v>5888</v>
      </c>
      <c r="BO68" s="252"/>
      <c r="BP68" s="252" t="s">
        <v>5889</v>
      </c>
      <c r="BQ68" s="270" t="s">
        <v>5881</v>
      </c>
    </row>
    <row r="69" spans="1:69" s="272" customFormat="1" ht="99.9" hidden="1" customHeight="1">
      <c r="A69" s="251" t="s">
        <v>1080</v>
      </c>
      <c r="B69" s="252" t="s">
        <v>5890</v>
      </c>
      <c r="C69" s="253" t="s">
        <v>505</v>
      </c>
      <c r="D69" s="254" t="s">
        <v>3257</v>
      </c>
      <c r="E69" s="254" t="s">
        <v>3258</v>
      </c>
      <c r="F69" s="254"/>
      <c r="G69" s="255" t="s">
        <v>3259</v>
      </c>
      <c r="H69" s="256" t="s">
        <v>3260</v>
      </c>
      <c r="I69" s="257" t="s">
        <v>3214</v>
      </c>
      <c r="J69" s="291" t="s">
        <v>3248</v>
      </c>
      <c r="K69" s="254" t="s">
        <v>5891</v>
      </c>
      <c r="L69" s="254"/>
      <c r="M69" s="255" t="s">
        <v>5892</v>
      </c>
      <c r="N69" s="258"/>
      <c r="O69" s="258" t="s">
        <v>1075</v>
      </c>
      <c r="P69" s="255" t="s">
        <v>3263</v>
      </c>
      <c r="Q69" s="259" t="s">
        <v>895</v>
      </c>
      <c r="R69" s="252"/>
      <c r="S69" s="261" t="s">
        <v>464</v>
      </c>
      <c r="T69" s="262" t="s">
        <v>3260</v>
      </c>
      <c r="U69" s="263" t="s">
        <v>1077</v>
      </c>
      <c r="V69" s="263" t="s">
        <v>1077</v>
      </c>
      <c r="W69" s="264" t="s">
        <v>1078</v>
      </c>
      <c r="X69" s="264" t="s">
        <v>1077</v>
      </c>
      <c r="Y69" s="264" t="s">
        <v>1078</v>
      </c>
      <c r="Z69" s="264" t="s">
        <v>1077</v>
      </c>
      <c r="AA69" s="264" t="s">
        <v>1078</v>
      </c>
      <c r="AB69" s="264" t="s">
        <v>1077</v>
      </c>
      <c r="AC69" s="264" t="s">
        <v>1078</v>
      </c>
      <c r="AD69" s="264" t="s">
        <v>1077</v>
      </c>
      <c r="AE69" s="264" t="s">
        <v>1078</v>
      </c>
      <c r="AF69" s="264" t="s">
        <v>1077</v>
      </c>
      <c r="AG69" s="264" t="s">
        <v>1078</v>
      </c>
      <c r="AH69" s="264" t="s">
        <v>1077</v>
      </c>
      <c r="AI69" s="264" t="s">
        <v>1078</v>
      </c>
      <c r="AJ69" s="264" t="s">
        <v>1077</v>
      </c>
      <c r="AK69" s="264" t="s">
        <v>1077</v>
      </c>
      <c r="AL69" s="264" t="s">
        <v>1194</v>
      </c>
      <c r="AM69" s="264" t="s">
        <v>1077</v>
      </c>
      <c r="AN69" s="264" t="s">
        <v>1077</v>
      </c>
      <c r="AO69" s="264" t="s">
        <v>1077</v>
      </c>
      <c r="AP69" s="264" t="s">
        <v>1078</v>
      </c>
      <c r="AQ69" s="265" t="s">
        <v>1195</v>
      </c>
      <c r="AR69" s="265" t="s">
        <v>1180</v>
      </c>
      <c r="AS69" s="266" t="s">
        <v>3264</v>
      </c>
      <c r="AT69" s="267" t="s">
        <v>222</v>
      </c>
      <c r="AU69" s="257" t="s">
        <v>5893</v>
      </c>
      <c r="AV69" s="280" t="s">
        <v>1470</v>
      </c>
      <c r="AW69" s="268"/>
      <c r="AX69" s="253"/>
      <c r="AY69" s="253"/>
      <c r="AZ69" s="269"/>
      <c r="BA69" s="261" t="s">
        <v>1082</v>
      </c>
      <c r="BB69" s="252" t="s">
        <v>3265</v>
      </c>
      <c r="BC69" s="270" t="s">
        <v>3266</v>
      </c>
      <c r="BD69" s="261" t="s">
        <v>1085</v>
      </c>
      <c r="BE69" s="260" t="s">
        <v>5894</v>
      </c>
      <c r="BF69" s="252" t="s">
        <v>5895</v>
      </c>
      <c r="BG69" s="252" t="s">
        <v>1390</v>
      </c>
      <c r="BH69" s="252" t="s">
        <v>1082</v>
      </c>
      <c r="BI69" s="252" t="s">
        <v>5896</v>
      </c>
      <c r="BJ69" s="252" t="s">
        <v>1130</v>
      </c>
      <c r="BK69" s="254" t="s">
        <v>1131</v>
      </c>
      <c r="BL69" s="254" t="s">
        <v>1082</v>
      </c>
      <c r="BM69" s="254" t="s">
        <v>1392</v>
      </c>
      <c r="BN69" s="271" t="s">
        <v>5897</v>
      </c>
      <c r="BO69" s="252" t="s">
        <v>3267</v>
      </c>
      <c r="BP69" s="252"/>
      <c r="BQ69" s="270"/>
    </row>
    <row r="70" spans="1:69" s="272" customFormat="1" ht="99.9" hidden="1" customHeight="1">
      <c r="A70" s="251" t="s">
        <v>1080</v>
      </c>
      <c r="B70" s="252" t="s">
        <v>5898</v>
      </c>
      <c r="C70" s="253" t="s">
        <v>505</v>
      </c>
      <c r="D70" s="254" t="s">
        <v>3245</v>
      </c>
      <c r="E70" s="254" t="s">
        <v>5899</v>
      </c>
      <c r="F70" s="254"/>
      <c r="G70" s="255"/>
      <c r="H70" s="255"/>
      <c r="I70" s="257" t="s">
        <v>3214</v>
      </c>
      <c r="J70" s="254" t="s">
        <v>3236</v>
      </c>
      <c r="K70" s="254" t="s">
        <v>5900</v>
      </c>
      <c r="L70" s="254"/>
      <c r="M70" s="255"/>
      <c r="N70" s="258" t="s">
        <v>1122</v>
      </c>
      <c r="O70" s="258" t="s">
        <v>1166</v>
      </c>
      <c r="P70" s="255" t="s">
        <v>5901</v>
      </c>
      <c r="Q70" s="259" t="s">
        <v>225</v>
      </c>
      <c r="R70" s="260" t="s">
        <v>5902</v>
      </c>
      <c r="S70" s="261" t="s">
        <v>225</v>
      </c>
      <c r="T70" s="262" t="s">
        <v>5902</v>
      </c>
      <c r="U70" s="263" t="s">
        <v>1078</v>
      </c>
      <c r="V70" s="264" t="s">
        <v>1078</v>
      </c>
      <c r="W70" s="264" t="s">
        <v>1078</v>
      </c>
      <c r="X70" s="264" t="s">
        <v>1078</v>
      </c>
      <c r="Y70" s="264" t="s">
        <v>1078</v>
      </c>
      <c r="Z70" s="264" t="s">
        <v>1078</v>
      </c>
      <c r="AA70" s="264" t="s">
        <v>1078</v>
      </c>
      <c r="AB70" s="264" t="s">
        <v>1078</v>
      </c>
      <c r="AC70" s="264" t="s">
        <v>1078</v>
      </c>
      <c r="AD70" s="264" t="s">
        <v>1078</v>
      </c>
      <c r="AE70" s="264" t="s">
        <v>1078</v>
      </c>
      <c r="AF70" s="264" t="s">
        <v>1078</v>
      </c>
      <c r="AG70" s="264" t="s">
        <v>1078</v>
      </c>
      <c r="AH70" s="264" t="s">
        <v>1078</v>
      </c>
      <c r="AI70" s="264" t="s">
        <v>1078</v>
      </c>
      <c r="AJ70" s="264" t="s">
        <v>1078</v>
      </c>
      <c r="AK70" s="264" t="s">
        <v>1194</v>
      </c>
      <c r="AL70" s="264" t="s">
        <v>1194</v>
      </c>
      <c r="AM70" s="264" t="s">
        <v>1077</v>
      </c>
      <c r="AN70" s="264" t="s">
        <v>1077</v>
      </c>
      <c r="AO70" s="264" t="s">
        <v>1078</v>
      </c>
      <c r="AP70" s="264" t="s">
        <v>1078</v>
      </c>
      <c r="AQ70" s="265" t="s">
        <v>1205</v>
      </c>
      <c r="AR70" s="265" t="s">
        <v>1147</v>
      </c>
      <c r="AS70" s="266" t="s">
        <v>5903</v>
      </c>
      <c r="AT70" s="267" t="s">
        <v>222</v>
      </c>
      <c r="AU70" s="257" t="s">
        <v>5904</v>
      </c>
      <c r="AV70" s="280" t="s">
        <v>4599</v>
      </c>
      <c r="AW70" s="268" t="s">
        <v>5905</v>
      </c>
      <c r="AX70" s="253"/>
      <c r="AY70" s="253"/>
      <c r="AZ70" s="269"/>
      <c r="BA70" s="261" t="s">
        <v>1082</v>
      </c>
      <c r="BB70" s="252" t="s">
        <v>5906</v>
      </c>
      <c r="BC70" s="270" t="s">
        <v>5907</v>
      </c>
      <c r="BD70" s="261" t="s">
        <v>1085</v>
      </c>
      <c r="BE70" s="260" t="s">
        <v>5908</v>
      </c>
      <c r="BF70" s="252"/>
      <c r="BG70" s="252" t="s">
        <v>1106</v>
      </c>
      <c r="BH70" s="252" t="s">
        <v>1082</v>
      </c>
      <c r="BI70" s="252" t="s">
        <v>2193</v>
      </c>
      <c r="BJ70" s="252" t="s">
        <v>1215</v>
      </c>
      <c r="BK70" s="254" t="s">
        <v>1131</v>
      </c>
      <c r="BL70" s="254" t="s">
        <v>1089</v>
      </c>
      <c r="BM70" s="254"/>
      <c r="BN70" s="271" t="s">
        <v>5852</v>
      </c>
      <c r="BO70" s="252"/>
      <c r="BP70" s="252"/>
      <c r="BQ70" s="270"/>
    </row>
    <row r="71" spans="1:69" s="272" customFormat="1" ht="99.9" hidden="1" customHeight="1" thickBot="1">
      <c r="A71" s="251" t="s">
        <v>1080</v>
      </c>
      <c r="B71" s="252" t="s">
        <v>5909</v>
      </c>
      <c r="C71" s="253" t="s">
        <v>505</v>
      </c>
      <c r="D71" s="254" t="s">
        <v>3271</v>
      </c>
      <c r="E71" s="254" t="s">
        <v>5910</v>
      </c>
      <c r="F71" s="254"/>
      <c r="G71" s="255"/>
      <c r="H71" s="256" t="s">
        <v>5911</v>
      </c>
      <c r="I71" s="257" t="s">
        <v>3214</v>
      </c>
      <c r="J71" s="254" t="s">
        <v>3297</v>
      </c>
      <c r="K71" s="254" t="s">
        <v>5912</v>
      </c>
      <c r="L71" s="254"/>
      <c r="M71" s="255"/>
      <c r="N71" s="258" t="s">
        <v>1122</v>
      </c>
      <c r="O71" s="258"/>
      <c r="P71" s="255" t="s">
        <v>5913</v>
      </c>
      <c r="Q71" s="259" t="s">
        <v>225</v>
      </c>
      <c r="R71" s="260" t="s">
        <v>5914</v>
      </c>
      <c r="S71" s="261" t="s">
        <v>1124</v>
      </c>
      <c r="T71" s="273"/>
      <c r="U71" s="263" t="s">
        <v>1078</v>
      </c>
      <c r="V71" s="264" t="s">
        <v>1078</v>
      </c>
      <c r="W71" s="264" t="s">
        <v>1077</v>
      </c>
      <c r="X71" s="264" t="s">
        <v>1078</v>
      </c>
      <c r="Y71" s="264" t="s">
        <v>1077</v>
      </c>
      <c r="Z71" s="264" t="s">
        <v>1078</v>
      </c>
      <c r="AA71" s="264" t="s">
        <v>1077</v>
      </c>
      <c r="AB71" s="264" t="s">
        <v>1078</v>
      </c>
      <c r="AC71" s="264" t="s">
        <v>1077</v>
      </c>
      <c r="AD71" s="264" t="s">
        <v>1078</v>
      </c>
      <c r="AE71" s="264" t="s">
        <v>1077</v>
      </c>
      <c r="AF71" s="264" t="s">
        <v>1078</v>
      </c>
      <c r="AG71" s="264" t="s">
        <v>1077</v>
      </c>
      <c r="AH71" s="264" t="s">
        <v>1078</v>
      </c>
      <c r="AI71" s="264" t="s">
        <v>1077</v>
      </c>
      <c r="AJ71" s="264" t="s">
        <v>1077</v>
      </c>
      <c r="AK71" s="264" t="s">
        <v>1077</v>
      </c>
      <c r="AL71" s="264" t="s">
        <v>1077</v>
      </c>
      <c r="AM71" s="264" t="s">
        <v>1077</v>
      </c>
      <c r="AN71" s="264" t="s">
        <v>1077</v>
      </c>
      <c r="AO71" s="264" t="s">
        <v>1077</v>
      </c>
      <c r="AP71" s="264" t="s">
        <v>1077</v>
      </c>
      <c r="AQ71" s="265"/>
      <c r="AR71" s="265"/>
      <c r="AS71" s="266"/>
      <c r="AT71" s="267" t="s">
        <v>222</v>
      </c>
      <c r="AU71" s="257" t="s">
        <v>5915</v>
      </c>
      <c r="AV71" s="280" t="s">
        <v>1470</v>
      </c>
      <c r="AW71" s="268"/>
      <c r="AX71" s="253"/>
      <c r="AY71" s="253"/>
      <c r="AZ71" s="269"/>
      <c r="BA71" s="261" t="s">
        <v>1082</v>
      </c>
      <c r="BB71" s="252" t="s">
        <v>5916</v>
      </c>
      <c r="BC71" s="270" t="s">
        <v>5917</v>
      </c>
      <c r="BD71" s="261" t="s">
        <v>1085</v>
      </c>
      <c r="BE71" s="260" t="s">
        <v>5918</v>
      </c>
      <c r="BF71" s="252"/>
      <c r="BG71" s="252" t="s">
        <v>1390</v>
      </c>
      <c r="BH71" s="252" t="s">
        <v>1082</v>
      </c>
      <c r="BI71" s="252" t="s">
        <v>5919</v>
      </c>
      <c r="BJ71" s="252" t="s">
        <v>1215</v>
      </c>
      <c r="BK71" s="254" t="s">
        <v>1131</v>
      </c>
      <c r="BL71" s="254" t="s">
        <v>1082</v>
      </c>
      <c r="BM71" s="254" t="s">
        <v>1475</v>
      </c>
      <c r="BN71" s="271" t="s">
        <v>5920</v>
      </c>
      <c r="BO71" s="252" t="s">
        <v>5921</v>
      </c>
      <c r="BP71" s="252" t="s">
        <v>5922</v>
      </c>
      <c r="BQ71" s="270"/>
    </row>
    <row r="72" spans="1:69" s="272" customFormat="1" ht="99.9" hidden="1" customHeight="1">
      <c r="A72" s="251" t="s">
        <v>1068</v>
      </c>
      <c r="B72" s="252" t="s">
        <v>5923</v>
      </c>
      <c r="C72" s="253" t="s">
        <v>505</v>
      </c>
      <c r="D72" s="254" t="s">
        <v>530</v>
      </c>
      <c r="E72" s="254" t="s">
        <v>5924</v>
      </c>
      <c r="F72" s="254"/>
      <c r="G72" s="255" t="s">
        <v>3309</v>
      </c>
      <c r="H72" s="256" t="s">
        <v>3304</v>
      </c>
      <c r="I72" s="257" t="s">
        <v>3214</v>
      </c>
      <c r="J72" s="254" t="s">
        <v>3305</v>
      </c>
      <c r="K72" s="254" t="s">
        <v>5925</v>
      </c>
      <c r="L72" s="254"/>
      <c r="M72" s="255"/>
      <c r="N72" s="258" t="s">
        <v>1122</v>
      </c>
      <c r="O72" s="258"/>
      <c r="P72" s="255" t="s">
        <v>5926</v>
      </c>
      <c r="Q72" s="259" t="s">
        <v>225</v>
      </c>
      <c r="R72" s="260" t="s">
        <v>3308</v>
      </c>
      <c r="S72" s="261" t="s">
        <v>1124</v>
      </c>
      <c r="T72" s="273"/>
      <c r="U72" s="263" t="s">
        <v>1078</v>
      </c>
      <c r="V72" s="264" t="s">
        <v>1078</v>
      </c>
      <c r="W72" s="264" t="s">
        <v>1077</v>
      </c>
      <c r="X72" s="264" t="s">
        <v>1078</v>
      </c>
      <c r="Y72" s="264" t="s">
        <v>1077</v>
      </c>
      <c r="Z72" s="264" t="s">
        <v>1078</v>
      </c>
      <c r="AA72" s="264" t="s">
        <v>1077</v>
      </c>
      <c r="AB72" s="264" t="s">
        <v>1078</v>
      </c>
      <c r="AC72" s="264" t="s">
        <v>1077</v>
      </c>
      <c r="AD72" s="264" t="s">
        <v>1078</v>
      </c>
      <c r="AE72" s="264" t="s">
        <v>1077</v>
      </c>
      <c r="AF72" s="264" t="s">
        <v>1078</v>
      </c>
      <c r="AG72" s="264" t="s">
        <v>1077</v>
      </c>
      <c r="AH72" s="264" t="s">
        <v>1078</v>
      </c>
      <c r="AI72" s="264" t="s">
        <v>1077</v>
      </c>
      <c r="AJ72" s="264" t="s">
        <v>1078</v>
      </c>
      <c r="AK72" s="264" t="s">
        <v>1078</v>
      </c>
      <c r="AL72" s="264" t="s">
        <v>1077</v>
      </c>
      <c r="AM72" s="264" t="s">
        <v>1077</v>
      </c>
      <c r="AN72" s="264" t="s">
        <v>1077</v>
      </c>
      <c r="AO72" s="264" t="s">
        <v>1078</v>
      </c>
      <c r="AP72" s="264" t="s">
        <v>1077</v>
      </c>
      <c r="AQ72" s="265" t="s">
        <v>1205</v>
      </c>
      <c r="AR72" s="265" t="s">
        <v>1146</v>
      </c>
      <c r="AS72" s="276" t="s">
        <v>1169</v>
      </c>
      <c r="AT72" s="329" t="s">
        <v>222</v>
      </c>
      <c r="AU72" s="257" t="s">
        <v>5927</v>
      </c>
      <c r="AV72" s="280" t="s">
        <v>1470</v>
      </c>
      <c r="AW72" s="268"/>
      <c r="AX72" s="253"/>
      <c r="AY72" s="253"/>
      <c r="AZ72" s="269"/>
      <c r="BA72" s="261" t="s">
        <v>1082</v>
      </c>
      <c r="BB72" s="252" t="s">
        <v>3309</v>
      </c>
      <c r="BC72" s="270" t="s">
        <v>3310</v>
      </c>
      <c r="BD72" s="261" t="s">
        <v>1085</v>
      </c>
      <c r="BE72" s="252" t="s">
        <v>5928</v>
      </c>
      <c r="BF72" s="252"/>
      <c r="BG72" s="252" t="s">
        <v>1088</v>
      </c>
      <c r="BH72" s="252" t="s">
        <v>1082</v>
      </c>
      <c r="BI72" s="252" t="s">
        <v>3321</v>
      </c>
      <c r="BJ72" s="252" t="s">
        <v>1215</v>
      </c>
      <c r="BK72" s="254" t="s">
        <v>1131</v>
      </c>
      <c r="BL72" s="254" t="s">
        <v>1082</v>
      </c>
      <c r="BM72" s="254" t="s">
        <v>1457</v>
      </c>
      <c r="BN72" s="271">
        <v>45444</v>
      </c>
      <c r="BO72" s="252"/>
      <c r="BP72" s="252" t="s">
        <v>3322</v>
      </c>
      <c r="BQ72" s="270" t="s">
        <v>3323</v>
      </c>
    </row>
    <row r="73" spans="1:69" s="272" customFormat="1" ht="99.9" hidden="1" customHeight="1">
      <c r="A73" s="251" t="s">
        <v>1080</v>
      </c>
      <c r="B73" s="252" t="s">
        <v>5929</v>
      </c>
      <c r="C73" s="253" t="s">
        <v>505</v>
      </c>
      <c r="D73" s="254" t="s">
        <v>3271</v>
      </c>
      <c r="E73" s="254" t="s">
        <v>5930</v>
      </c>
      <c r="F73" s="254"/>
      <c r="G73" s="255"/>
      <c r="H73" s="256" t="s">
        <v>5931</v>
      </c>
      <c r="I73" s="257" t="s">
        <v>3214</v>
      </c>
      <c r="J73" s="254" t="s">
        <v>3297</v>
      </c>
      <c r="K73" s="254" t="s">
        <v>5932</v>
      </c>
      <c r="L73" s="254"/>
      <c r="M73" s="255"/>
      <c r="N73" s="258" t="s">
        <v>1074</v>
      </c>
      <c r="O73" s="258" t="s">
        <v>1075</v>
      </c>
      <c r="P73" s="255"/>
      <c r="Q73" s="259" t="s">
        <v>230</v>
      </c>
      <c r="R73" s="260" t="s">
        <v>5933</v>
      </c>
      <c r="S73" s="261" t="s">
        <v>230</v>
      </c>
      <c r="T73" s="262" t="s">
        <v>5933</v>
      </c>
      <c r="U73" s="263" t="s">
        <v>1078</v>
      </c>
      <c r="V73" s="264" t="s">
        <v>1078</v>
      </c>
      <c r="W73" s="264" t="s">
        <v>1078</v>
      </c>
      <c r="X73" s="264" t="s">
        <v>1078</v>
      </c>
      <c r="Y73" s="264" t="s">
        <v>1078</v>
      </c>
      <c r="Z73" s="264" t="s">
        <v>1078</v>
      </c>
      <c r="AA73" s="264" t="s">
        <v>1078</v>
      </c>
      <c r="AB73" s="264" t="s">
        <v>1078</v>
      </c>
      <c r="AC73" s="264" t="s">
        <v>1078</v>
      </c>
      <c r="AD73" s="264" t="s">
        <v>1078</v>
      </c>
      <c r="AE73" s="264" t="s">
        <v>1078</v>
      </c>
      <c r="AF73" s="264" t="s">
        <v>1078</v>
      </c>
      <c r="AG73" s="264" t="s">
        <v>1078</v>
      </c>
      <c r="AH73" s="264" t="s">
        <v>1078</v>
      </c>
      <c r="AI73" s="264" t="s">
        <v>1078</v>
      </c>
      <c r="AJ73" s="264" t="s">
        <v>1077</v>
      </c>
      <c r="AK73" s="264" t="s">
        <v>1077</v>
      </c>
      <c r="AL73" s="264" t="s">
        <v>1077</v>
      </c>
      <c r="AM73" s="264" t="s">
        <v>1077</v>
      </c>
      <c r="AN73" s="264" t="s">
        <v>1077</v>
      </c>
      <c r="AO73" s="264" t="s">
        <v>1077</v>
      </c>
      <c r="AP73" s="264" t="s">
        <v>1077</v>
      </c>
      <c r="AQ73" s="265"/>
      <c r="AR73" s="265"/>
      <c r="AS73" s="266"/>
      <c r="AT73" s="267" t="s">
        <v>222</v>
      </c>
      <c r="AU73" s="257" t="s">
        <v>5879</v>
      </c>
      <c r="AV73" s="280" t="s">
        <v>4599</v>
      </c>
      <c r="AW73" s="268"/>
      <c r="AX73" s="253"/>
      <c r="AY73" s="253"/>
      <c r="AZ73" s="269"/>
      <c r="BA73" s="261" t="s">
        <v>1089</v>
      </c>
      <c r="BB73" s="252" t="s">
        <v>5934</v>
      </c>
      <c r="BC73" s="270"/>
      <c r="BD73" s="261" t="s">
        <v>1104</v>
      </c>
      <c r="BE73" s="252" t="s">
        <v>5935</v>
      </c>
      <c r="BF73" s="252"/>
      <c r="BG73" s="252" t="s">
        <v>1390</v>
      </c>
      <c r="BH73" s="252" t="s">
        <v>1082</v>
      </c>
      <c r="BI73" s="252" t="s">
        <v>5936</v>
      </c>
      <c r="BJ73" s="252" t="s">
        <v>1215</v>
      </c>
      <c r="BK73" s="254" t="s">
        <v>1131</v>
      </c>
      <c r="BL73" s="254" t="s">
        <v>1089</v>
      </c>
      <c r="BM73" s="254"/>
      <c r="BN73" s="271" t="s">
        <v>1155</v>
      </c>
      <c r="BO73" s="252"/>
      <c r="BP73" s="252"/>
      <c r="BQ73" s="270"/>
    </row>
    <row r="74" spans="1:69" s="272" customFormat="1" ht="99.9" hidden="1" customHeight="1">
      <c r="A74" s="251" t="s">
        <v>1080</v>
      </c>
      <c r="B74" s="252" t="s">
        <v>5937</v>
      </c>
      <c r="C74" s="253" t="s">
        <v>5938</v>
      </c>
      <c r="D74" s="254" t="s">
        <v>4467</v>
      </c>
      <c r="E74" s="254" t="s">
        <v>5939</v>
      </c>
      <c r="F74" s="254"/>
      <c r="G74" s="255"/>
      <c r="H74" s="256" t="s">
        <v>5940</v>
      </c>
      <c r="I74" s="257" t="s">
        <v>5941</v>
      </c>
      <c r="J74" s="254" t="s">
        <v>5942</v>
      </c>
      <c r="K74" s="254" t="s">
        <v>5943</v>
      </c>
      <c r="L74" s="254"/>
      <c r="M74" s="255"/>
      <c r="N74" s="258" t="s">
        <v>1122</v>
      </c>
      <c r="O74" s="258"/>
      <c r="P74" s="255"/>
      <c r="Q74" s="259" t="s">
        <v>230</v>
      </c>
      <c r="R74" s="252"/>
      <c r="S74" s="261" t="s">
        <v>1124</v>
      </c>
      <c r="T74" s="273"/>
      <c r="U74" s="263" t="s">
        <v>1078</v>
      </c>
      <c r="V74" s="264" t="s">
        <v>1078</v>
      </c>
      <c r="W74" s="264" t="s">
        <v>1077</v>
      </c>
      <c r="X74" s="264" t="s">
        <v>1078</v>
      </c>
      <c r="Y74" s="264" t="s">
        <v>1077</v>
      </c>
      <c r="Z74" s="264" t="s">
        <v>1078</v>
      </c>
      <c r="AA74" s="264" t="s">
        <v>1077</v>
      </c>
      <c r="AB74" s="264" t="s">
        <v>1078</v>
      </c>
      <c r="AC74" s="264" t="s">
        <v>1077</v>
      </c>
      <c r="AD74" s="264" t="s">
        <v>1078</v>
      </c>
      <c r="AE74" s="264" t="s">
        <v>1077</v>
      </c>
      <c r="AF74" s="264" t="s">
        <v>1078</v>
      </c>
      <c r="AG74" s="264" t="s">
        <v>1077</v>
      </c>
      <c r="AH74" s="264" t="s">
        <v>1078</v>
      </c>
      <c r="AI74" s="264" t="s">
        <v>1077</v>
      </c>
      <c r="AJ74" s="264" t="s">
        <v>1077</v>
      </c>
      <c r="AK74" s="264" t="s">
        <v>1077</v>
      </c>
      <c r="AL74" s="264" t="s">
        <v>1077</v>
      </c>
      <c r="AM74" s="264" t="s">
        <v>1077</v>
      </c>
      <c r="AN74" s="264" t="s">
        <v>1077</v>
      </c>
      <c r="AO74" s="264" t="s">
        <v>1077</v>
      </c>
      <c r="AP74" s="264" t="s">
        <v>1077</v>
      </c>
      <c r="AQ74" s="265"/>
      <c r="AR74" s="265"/>
      <c r="AS74" s="266"/>
      <c r="AT74" s="267" t="s">
        <v>222</v>
      </c>
      <c r="AU74" s="257" t="s">
        <v>1386</v>
      </c>
      <c r="AV74" s="280" t="s">
        <v>4599</v>
      </c>
      <c r="AW74" s="268" t="s">
        <v>5944</v>
      </c>
      <c r="AX74" s="253"/>
      <c r="AY74" s="253"/>
      <c r="AZ74" s="269"/>
      <c r="BA74" s="261"/>
      <c r="BB74" s="252"/>
      <c r="BC74" s="270"/>
      <c r="BD74" s="261" t="s">
        <v>1085</v>
      </c>
      <c r="BE74" s="260" t="s">
        <v>5945</v>
      </c>
      <c r="BF74" s="252" t="s">
        <v>5946</v>
      </c>
      <c r="BG74" s="252" t="s">
        <v>1390</v>
      </c>
      <c r="BH74" s="252" t="s">
        <v>1082</v>
      </c>
      <c r="BI74" s="252" t="s">
        <v>5947</v>
      </c>
      <c r="BJ74" s="252" t="s">
        <v>1130</v>
      </c>
      <c r="BK74" s="254" t="s">
        <v>1131</v>
      </c>
      <c r="BL74" s="254" t="s">
        <v>1089</v>
      </c>
      <c r="BM74" s="254"/>
      <c r="BN74" s="271" t="s">
        <v>2385</v>
      </c>
      <c r="BO74" s="252"/>
      <c r="BP74" s="252"/>
      <c r="BQ74" s="270"/>
    </row>
    <row r="75" spans="1:69" s="272" customFormat="1" ht="99.9" hidden="1" customHeight="1">
      <c r="A75" s="251" t="s">
        <v>1080</v>
      </c>
      <c r="B75" s="252" t="s">
        <v>5948</v>
      </c>
      <c r="C75" s="253" t="s">
        <v>5949</v>
      </c>
      <c r="D75" s="254" t="s">
        <v>5950</v>
      </c>
      <c r="E75" s="254"/>
      <c r="F75" s="254"/>
      <c r="G75" s="255"/>
      <c r="H75" s="255"/>
      <c r="I75" s="257" t="s">
        <v>5951</v>
      </c>
      <c r="J75" s="254" t="s">
        <v>3123</v>
      </c>
      <c r="K75" s="254"/>
      <c r="L75" s="254"/>
      <c r="M75" s="255"/>
      <c r="N75" s="258" t="s">
        <v>1074</v>
      </c>
      <c r="O75" s="258" t="s">
        <v>1075</v>
      </c>
      <c r="P75" s="255"/>
      <c r="Q75" s="259" t="s">
        <v>225</v>
      </c>
      <c r="R75" s="260" t="s">
        <v>5952</v>
      </c>
      <c r="S75" s="261" t="s">
        <v>225</v>
      </c>
      <c r="T75" s="262" t="s">
        <v>5952</v>
      </c>
      <c r="U75" s="263" t="s">
        <v>1078</v>
      </c>
      <c r="V75" s="264" t="s">
        <v>1078</v>
      </c>
      <c r="W75" s="264" t="s">
        <v>1078</v>
      </c>
      <c r="X75" s="264" t="s">
        <v>1078</v>
      </c>
      <c r="Y75" s="264" t="s">
        <v>1078</v>
      </c>
      <c r="Z75" s="264" t="s">
        <v>1078</v>
      </c>
      <c r="AA75" s="264" t="s">
        <v>1078</v>
      </c>
      <c r="AB75" s="264" t="s">
        <v>1078</v>
      </c>
      <c r="AC75" s="264" t="s">
        <v>1078</v>
      </c>
      <c r="AD75" s="264" t="s">
        <v>1078</v>
      </c>
      <c r="AE75" s="264" t="s">
        <v>1078</v>
      </c>
      <c r="AF75" s="264" t="s">
        <v>1078</v>
      </c>
      <c r="AG75" s="264" t="s">
        <v>1078</v>
      </c>
      <c r="AH75" s="264" t="s">
        <v>1078</v>
      </c>
      <c r="AI75" s="264" t="s">
        <v>1078</v>
      </c>
      <c r="AJ75" s="264" t="s">
        <v>1077</v>
      </c>
      <c r="AK75" s="264" t="s">
        <v>1077</v>
      </c>
      <c r="AL75" s="264" t="s">
        <v>1077</v>
      </c>
      <c r="AM75" s="264" t="s">
        <v>1077</v>
      </c>
      <c r="AN75" s="264" t="s">
        <v>1077</v>
      </c>
      <c r="AO75" s="264" t="s">
        <v>1077</v>
      </c>
      <c r="AP75" s="264" t="s">
        <v>1077</v>
      </c>
      <c r="AQ75" s="265"/>
      <c r="AR75" s="265"/>
      <c r="AS75" s="266"/>
      <c r="AT75" s="267" t="s">
        <v>222</v>
      </c>
      <c r="AU75" s="257" t="s">
        <v>5953</v>
      </c>
      <c r="AV75" s="280" t="s">
        <v>1470</v>
      </c>
      <c r="AW75" s="268"/>
      <c r="AX75" s="253" t="s">
        <v>5954</v>
      </c>
      <c r="AY75" s="253" t="s">
        <v>1080</v>
      </c>
      <c r="AZ75" s="269"/>
      <c r="BA75" s="261" t="s">
        <v>1082</v>
      </c>
      <c r="BB75" s="252" t="s">
        <v>5955</v>
      </c>
      <c r="BC75" s="270" t="s">
        <v>5956</v>
      </c>
      <c r="BD75" s="261" t="s">
        <v>1085</v>
      </c>
      <c r="BE75" s="260" t="s">
        <v>5957</v>
      </c>
      <c r="BF75" s="252"/>
      <c r="BG75" s="252" t="s">
        <v>1390</v>
      </c>
      <c r="BH75" s="252" t="s">
        <v>1089</v>
      </c>
      <c r="BI75" s="252"/>
      <c r="BJ75" s="252"/>
      <c r="BK75" s="254"/>
      <c r="BL75" s="254" t="s">
        <v>1090</v>
      </c>
      <c r="BM75" s="254"/>
      <c r="BN75" s="271" t="s">
        <v>1155</v>
      </c>
      <c r="BO75" s="252"/>
      <c r="BP75" s="252"/>
      <c r="BQ75" s="270"/>
    </row>
    <row r="76" spans="1:69" s="272" customFormat="1" ht="99.9" hidden="1" customHeight="1">
      <c r="A76" s="251" t="s">
        <v>1080</v>
      </c>
      <c r="B76" s="252" t="s">
        <v>5958</v>
      </c>
      <c r="C76" s="253" t="s">
        <v>5949</v>
      </c>
      <c r="D76" s="254" t="s">
        <v>5959</v>
      </c>
      <c r="E76" s="254"/>
      <c r="F76" s="254"/>
      <c r="G76" s="255"/>
      <c r="H76" s="255"/>
      <c r="I76" s="257" t="s">
        <v>5951</v>
      </c>
      <c r="J76" s="254" t="s">
        <v>5960</v>
      </c>
      <c r="K76" s="254"/>
      <c r="L76" s="254"/>
      <c r="M76" s="255"/>
      <c r="N76" s="258" t="s">
        <v>1074</v>
      </c>
      <c r="O76" s="258" t="s">
        <v>1075</v>
      </c>
      <c r="P76" s="255"/>
      <c r="Q76" s="259" t="s">
        <v>225</v>
      </c>
      <c r="R76" s="260" t="s">
        <v>5952</v>
      </c>
      <c r="S76" s="261" t="s">
        <v>225</v>
      </c>
      <c r="T76" s="262" t="s">
        <v>5952</v>
      </c>
      <c r="U76" s="263" t="s">
        <v>1078</v>
      </c>
      <c r="V76" s="264" t="s">
        <v>1078</v>
      </c>
      <c r="W76" s="264" t="s">
        <v>1078</v>
      </c>
      <c r="X76" s="264" t="s">
        <v>1078</v>
      </c>
      <c r="Y76" s="264" t="s">
        <v>1078</v>
      </c>
      <c r="Z76" s="264" t="s">
        <v>1078</v>
      </c>
      <c r="AA76" s="264" t="s">
        <v>1078</v>
      </c>
      <c r="AB76" s="264" t="s">
        <v>1078</v>
      </c>
      <c r="AC76" s="264" t="s">
        <v>1078</v>
      </c>
      <c r="AD76" s="264" t="s">
        <v>1078</v>
      </c>
      <c r="AE76" s="264" t="s">
        <v>1078</v>
      </c>
      <c r="AF76" s="264" t="s">
        <v>1078</v>
      </c>
      <c r="AG76" s="264" t="s">
        <v>1078</v>
      </c>
      <c r="AH76" s="264" t="s">
        <v>1078</v>
      </c>
      <c r="AI76" s="264" t="s">
        <v>1078</v>
      </c>
      <c r="AJ76" s="264" t="s">
        <v>1077</v>
      </c>
      <c r="AK76" s="264" t="s">
        <v>1077</v>
      </c>
      <c r="AL76" s="264" t="s">
        <v>1077</v>
      </c>
      <c r="AM76" s="264" t="s">
        <v>1077</v>
      </c>
      <c r="AN76" s="264" t="s">
        <v>1077</v>
      </c>
      <c r="AO76" s="264" t="s">
        <v>1077</v>
      </c>
      <c r="AP76" s="264" t="s">
        <v>1077</v>
      </c>
      <c r="AQ76" s="265"/>
      <c r="AR76" s="265"/>
      <c r="AS76" s="266"/>
      <c r="AT76" s="267" t="s">
        <v>222</v>
      </c>
      <c r="AU76" s="257" t="s">
        <v>5953</v>
      </c>
      <c r="AV76" s="280" t="s">
        <v>1470</v>
      </c>
      <c r="AW76" s="268"/>
      <c r="AX76" s="253" t="s">
        <v>5954</v>
      </c>
      <c r="AY76" s="253" t="s">
        <v>1080</v>
      </c>
      <c r="AZ76" s="269"/>
      <c r="BA76" s="261" t="s">
        <v>1082</v>
      </c>
      <c r="BB76" s="252" t="s">
        <v>5955</v>
      </c>
      <c r="BC76" s="270" t="s">
        <v>5956</v>
      </c>
      <c r="BD76" s="261" t="s">
        <v>1085</v>
      </c>
      <c r="BE76" s="260" t="s">
        <v>5957</v>
      </c>
      <c r="BF76" s="252"/>
      <c r="BG76" s="252" t="s">
        <v>1390</v>
      </c>
      <c r="BH76" s="252" t="s">
        <v>1089</v>
      </c>
      <c r="BI76" s="252"/>
      <c r="BJ76" s="252"/>
      <c r="BK76" s="254"/>
      <c r="BL76" s="254" t="s">
        <v>1090</v>
      </c>
      <c r="BM76" s="254"/>
      <c r="BN76" s="271" t="s">
        <v>1155</v>
      </c>
      <c r="BO76" s="252"/>
      <c r="BP76" s="252"/>
      <c r="BQ76" s="270"/>
    </row>
    <row r="77" spans="1:69" s="272" customFormat="1" ht="99.9" hidden="1" customHeight="1">
      <c r="A77" s="251" t="s">
        <v>1080</v>
      </c>
      <c r="B77" s="252" t="s">
        <v>5961</v>
      </c>
      <c r="C77" s="253" t="s">
        <v>584</v>
      </c>
      <c r="D77" s="254" t="s">
        <v>2368</v>
      </c>
      <c r="E77" s="254" t="s">
        <v>5962</v>
      </c>
      <c r="F77" s="254"/>
      <c r="G77" s="255"/>
      <c r="H77" s="255"/>
      <c r="I77" s="257" t="s">
        <v>3571</v>
      </c>
      <c r="J77" s="254" t="s">
        <v>2009</v>
      </c>
      <c r="K77" s="254" t="s">
        <v>5963</v>
      </c>
      <c r="L77" s="254"/>
      <c r="M77" s="255"/>
      <c r="N77" s="258"/>
      <c r="O77" s="258" t="s">
        <v>1166</v>
      </c>
      <c r="P77" s="255"/>
      <c r="Q77" s="259" t="s">
        <v>895</v>
      </c>
      <c r="R77" s="252"/>
      <c r="S77" s="261" t="s">
        <v>225</v>
      </c>
      <c r="T77" s="262" t="s">
        <v>5964</v>
      </c>
      <c r="U77" s="263" t="s">
        <v>1077</v>
      </c>
      <c r="V77" s="264" t="s">
        <v>1077</v>
      </c>
      <c r="W77" s="264" t="s">
        <v>1078</v>
      </c>
      <c r="X77" s="264" t="s">
        <v>1077</v>
      </c>
      <c r="Y77" s="264" t="s">
        <v>1078</v>
      </c>
      <c r="Z77" s="264" t="s">
        <v>1077</v>
      </c>
      <c r="AA77" s="264" t="s">
        <v>1078</v>
      </c>
      <c r="AB77" s="264" t="s">
        <v>1077</v>
      </c>
      <c r="AC77" s="264" t="s">
        <v>1078</v>
      </c>
      <c r="AD77" s="264" t="s">
        <v>1077</v>
      </c>
      <c r="AE77" s="264" t="s">
        <v>1078</v>
      </c>
      <c r="AF77" s="264" t="s">
        <v>1077</v>
      </c>
      <c r="AG77" s="264" t="s">
        <v>1078</v>
      </c>
      <c r="AH77" s="264" t="s">
        <v>1077</v>
      </c>
      <c r="AI77" s="264" t="s">
        <v>1078</v>
      </c>
      <c r="AJ77" s="264" t="s">
        <v>1077</v>
      </c>
      <c r="AK77" s="264" t="s">
        <v>1077</v>
      </c>
      <c r="AL77" s="264" t="s">
        <v>1194</v>
      </c>
      <c r="AM77" s="264" t="s">
        <v>1077</v>
      </c>
      <c r="AN77" s="264" t="s">
        <v>1077</v>
      </c>
      <c r="AO77" s="264" t="s">
        <v>1077</v>
      </c>
      <c r="AP77" s="264" t="s">
        <v>1078</v>
      </c>
      <c r="AQ77" s="265" t="s">
        <v>1205</v>
      </c>
      <c r="AR77" s="265" t="s">
        <v>1146</v>
      </c>
      <c r="AS77" s="266" t="s">
        <v>5965</v>
      </c>
      <c r="AT77" s="267" t="s">
        <v>222</v>
      </c>
      <c r="AU77" s="257" t="s">
        <v>1962</v>
      </c>
      <c r="AV77" s="280"/>
      <c r="AW77" s="268" t="s">
        <v>5966</v>
      </c>
      <c r="AX77" s="253"/>
      <c r="AY77" s="253"/>
      <c r="AZ77" s="269"/>
      <c r="BA77" s="261" t="s">
        <v>1089</v>
      </c>
      <c r="BB77" s="252"/>
      <c r="BC77" s="270"/>
      <c r="BD77" s="261" t="s">
        <v>1085</v>
      </c>
      <c r="BE77" s="260" t="s">
        <v>5964</v>
      </c>
      <c r="BF77" s="252" t="s">
        <v>1128</v>
      </c>
      <c r="BG77" s="252" t="s">
        <v>1390</v>
      </c>
      <c r="BH77" s="252" t="s">
        <v>1089</v>
      </c>
      <c r="BI77" s="252"/>
      <c r="BJ77" s="252"/>
      <c r="BK77" s="254"/>
      <c r="BL77" s="254"/>
      <c r="BM77" s="254"/>
      <c r="BN77" s="271" t="s">
        <v>2415</v>
      </c>
      <c r="BO77" s="252"/>
      <c r="BP77" s="252" t="s">
        <v>5967</v>
      </c>
      <c r="BQ77" s="270" t="s">
        <v>5968</v>
      </c>
    </row>
    <row r="78" spans="1:69" s="272" customFormat="1" ht="99.9" hidden="1" customHeight="1">
      <c r="A78" s="251" t="s">
        <v>1080</v>
      </c>
      <c r="B78" s="252" t="s">
        <v>5969</v>
      </c>
      <c r="C78" s="253" t="s">
        <v>584</v>
      </c>
      <c r="D78" s="254" t="s">
        <v>2368</v>
      </c>
      <c r="E78" s="254" t="s">
        <v>5970</v>
      </c>
      <c r="F78" s="254"/>
      <c r="G78" s="255"/>
      <c r="H78" s="255"/>
      <c r="I78" s="257" t="s">
        <v>3571</v>
      </c>
      <c r="J78" s="254" t="s">
        <v>2009</v>
      </c>
      <c r="K78" s="254" t="s">
        <v>5971</v>
      </c>
      <c r="L78" s="254"/>
      <c r="M78" s="255"/>
      <c r="N78" s="258"/>
      <c r="O78" s="258" t="s">
        <v>1166</v>
      </c>
      <c r="P78" s="255"/>
      <c r="Q78" s="259" t="s">
        <v>895</v>
      </c>
      <c r="R78" s="252"/>
      <c r="S78" s="261" t="s">
        <v>225</v>
      </c>
      <c r="T78" s="262" t="s">
        <v>5964</v>
      </c>
      <c r="U78" s="263" t="s">
        <v>1077</v>
      </c>
      <c r="V78" s="264" t="s">
        <v>1077</v>
      </c>
      <c r="W78" s="264" t="s">
        <v>1078</v>
      </c>
      <c r="X78" s="264" t="s">
        <v>1077</v>
      </c>
      <c r="Y78" s="264" t="s">
        <v>1078</v>
      </c>
      <c r="Z78" s="264" t="s">
        <v>1077</v>
      </c>
      <c r="AA78" s="264" t="s">
        <v>1078</v>
      </c>
      <c r="AB78" s="264" t="s">
        <v>1077</v>
      </c>
      <c r="AC78" s="264" t="s">
        <v>1078</v>
      </c>
      <c r="AD78" s="264" t="s">
        <v>1077</v>
      </c>
      <c r="AE78" s="264" t="s">
        <v>1078</v>
      </c>
      <c r="AF78" s="264" t="s">
        <v>1077</v>
      </c>
      <c r="AG78" s="264" t="s">
        <v>1078</v>
      </c>
      <c r="AH78" s="264" t="s">
        <v>1077</v>
      </c>
      <c r="AI78" s="264" t="s">
        <v>1078</v>
      </c>
      <c r="AJ78" s="264" t="s">
        <v>1077</v>
      </c>
      <c r="AK78" s="264" t="s">
        <v>1077</v>
      </c>
      <c r="AL78" s="264" t="s">
        <v>1194</v>
      </c>
      <c r="AM78" s="264" t="s">
        <v>1077</v>
      </c>
      <c r="AN78" s="264" t="s">
        <v>1077</v>
      </c>
      <c r="AO78" s="264" t="s">
        <v>1077</v>
      </c>
      <c r="AP78" s="264" t="s">
        <v>1078</v>
      </c>
      <c r="AQ78" s="265" t="s">
        <v>1205</v>
      </c>
      <c r="AR78" s="265" t="s">
        <v>1146</v>
      </c>
      <c r="AS78" s="266" t="s">
        <v>5965</v>
      </c>
      <c r="AT78" s="267" t="s">
        <v>222</v>
      </c>
      <c r="AU78" s="257" t="s">
        <v>1962</v>
      </c>
      <c r="AV78" s="280"/>
      <c r="AW78" s="268" t="s">
        <v>5966</v>
      </c>
      <c r="AX78" s="253"/>
      <c r="AY78" s="253"/>
      <c r="AZ78" s="269"/>
      <c r="BA78" s="261" t="s">
        <v>1089</v>
      </c>
      <c r="BB78" s="252"/>
      <c r="BC78" s="270"/>
      <c r="BD78" s="261" t="s">
        <v>1085</v>
      </c>
      <c r="BE78" s="260" t="s">
        <v>5964</v>
      </c>
      <c r="BF78" s="252" t="s">
        <v>1128</v>
      </c>
      <c r="BG78" s="252" t="s">
        <v>1390</v>
      </c>
      <c r="BH78" s="252" t="s">
        <v>1089</v>
      </c>
      <c r="BI78" s="252"/>
      <c r="BJ78" s="252"/>
      <c r="BK78" s="254"/>
      <c r="BL78" s="254"/>
      <c r="BM78" s="254"/>
      <c r="BN78" s="271" t="s">
        <v>2415</v>
      </c>
      <c r="BO78" s="252"/>
      <c r="BP78" s="252" t="s">
        <v>5967</v>
      </c>
      <c r="BQ78" s="270" t="s">
        <v>5968</v>
      </c>
    </row>
    <row r="79" spans="1:69" s="272" customFormat="1" ht="99.9" hidden="1" customHeight="1">
      <c r="A79" s="251" t="s">
        <v>1080</v>
      </c>
      <c r="B79" s="252" t="s">
        <v>5972</v>
      </c>
      <c r="C79" s="253" t="s">
        <v>584</v>
      </c>
      <c r="D79" s="254" t="s">
        <v>2368</v>
      </c>
      <c r="E79" s="254" t="s">
        <v>5973</v>
      </c>
      <c r="F79" s="254"/>
      <c r="G79" s="255"/>
      <c r="H79" s="255"/>
      <c r="I79" s="257" t="s">
        <v>3571</v>
      </c>
      <c r="J79" s="254" t="s">
        <v>2009</v>
      </c>
      <c r="K79" s="254" t="s">
        <v>5974</v>
      </c>
      <c r="L79" s="254"/>
      <c r="M79" s="255"/>
      <c r="N79" s="258"/>
      <c r="O79" s="258" t="s">
        <v>1166</v>
      </c>
      <c r="P79" s="255"/>
      <c r="Q79" s="259" t="s">
        <v>895</v>
      </c>
      <c r="R79" s="252"/>
      <c r="S79" s="261" t="s">
        <v>225</v>
      </c>
      <c r="T79" s="262" t="s">
        <v>5964</v>
      </c>
      <c r="U79" s="263" t="s">
        <v>1077</v>
      </c>
      <c r="V79" s="264" t="s">
        <v>1077</v>
      </c>
      <c r="W79" s="264" t="s">
        <v>1078</v>
      </c>
      <c r="X79" s="264" t="s">
        <v>1077</v>
      </c>
      <c r="Y79" s="264" t="s">
        <v>1078</v>
      </c>
      <c r="Z79" s="264" t="s">
        <v>1077</v>
      </c>
      <c r="AA79" s="264" t="s">
        <v>1078</v>
      </c>
      <c r="AB79" s="264" t="s">
        <v>1077</v>
      </c>
      <c r="AC79" s="264" t="s">
        <v>1078</v>
      </c>
      <c r="AD79" s="264" t="s">
        <v>1077</v>
      </c>
      <c r="AE79" s="264" t="s">
        <v>1078</v>
      </c>
      <c r="AF79" s="264" t="s">
        <v>1077</v>
      </c>
      <c r="AG79" s="264" t="s">
        <v>1078</v>
      </c>
      <c r="AH79" s="264" t="s">
        <v>1077</v>
      </c>
      <c r="AI79" s="264" t="s">
        <v>1078</v>
      </c>
      <c r="AJ79" s="264" t="s">
        <v>1077</v>
      </c>
      <c r="AK79" s="264" t="s">
        <v>1077</v>
      </c>
      <c r="AL79" s="264" t="s">
        <v>1194</v>
      </c>
      <c r="AM79" s="264" t="s">
        <v>1077</v>
      </c>
      <c r="AN79" s="264" t="s">
        <v>1077</v>
      </c>
      <c r="AO79" s="264" t="s">
        <v>1077</v>
      </c>
      <c r="AP79" s="264" t="s">
        <v>1078</v>
      </c>
      <c r="AQ79" s="265" t="s">
        <v>1205</v>
      </c>
      <c r="AR79" s="265" t="s">
        <v>1146</v>
      </c>
      <c r="AS79" s="266" t="s">
        <v>5965</v>
      </c>
      <c r="AT79" s="267" t="s">
        <v>222</v>
      </c>
      <c r="AU79" s="257" t="s">
        <v>1962</v>
      </c>
      <c r="AV79" s="280"/>
      <c r="AW79" s="268" t="s">
        <v>5966</v>
      </c>
      <c r="AX79" s="253"/>
      <c r="AY79" s="253"/>
      <c r="AZ79" s="269"/>
      <c r="BA79" s="261" t="s">
        <v>1089</v>
      </c>
      <c r="BB79" s="252"/>
      <c r="BC79" s="270"/>
      <c r="BD79" s="261" t="s">
        <v>1085</v>
      </c>
      <c r="BE79" s="260" t="s">
        <v>5964</v>
      </c>
      <c r="BF79" s="252" t="s">
        <v>1128</v>
      </c>
      <c r="BG79" s="252" t="s">
        <v>1390</v>
      </c>
      <c r="BH79" s="252" t="s">
        <v>1089</v>
      </c>
      <c r="BI79" s="252"/>
      <c r="BJ79" s="252"/>
      <c r="BK79" s="254"/>
      <c r="BL79" s="254"/>
      <c r="BM79" s="254"/>
      <c r="BN79" s="271" t="s">
        <v>2415</v>
      </c>
      <c r="BO79" s="252"/>
      <c r="BP79" s="252" t="s">
        <v>5967</v>
      </c>
      <c r="BQ79" s="270" t="s">
        <v>5968</v>
      </c>
    </row>
    <row r="80" spans="1:69" s="272" customFormat="1" ht="99.9" hidden="1" customHeight="1">
      <c r="A80" s="251" t="s">
        <v>1080</v>
      </c>
      <c r="B80" s="252" t="s">
        <v>5975</v>
      </c>
      <c r="C80" s="253" t="s">
        <v>584</v>
      </c>
      <c r="D80" s="254" t="s">
        <v>2368</v>
      </c>
      <c r="E80" s="254" t="s">
        <v>5976</v>
      </c>
      <c r="F80" s="254"/>
      <c r="G80" s="255"/>
      <c r="H80" s="255"/>
      <c r="I80" s="257" t="s">
        <v>3571</v>
      </c>
      <c r="J80" s="254" t="s">
        <v>2009</v>
      </c>
      <c r="K80" s="254" t="s">
        <v>5977</v>
      </c>
      <c r="L80" s="254"/>
      <c r="M80" s="255"/>
      <c r="N80" s="258"/>
      <c r="O80" s="258" t="s">
        <v>1166</v>
      </c>
      <c r="P80" s="255"/>
      <c r="Q80" s="259" t="s">
        <v>895</v>
      </c>
      <c r="R80" s="252"/>
      <c r="S80" s="261" t="s">
        <v>225</v>
      </c>
      <c r="T80" s="262" t="s">
        <v>5964</v>
      </c>
      <c r="U80" s="263" t="s">
        <v>1077</v>
      </c>
      <c r="V80" s="264" t="s">
        <v>1077</v>
      </c>
      <c r="W80" s="264" t="s">
        <v>1078</v>
      </c>
      <c r="X80" s="264" t="s">
        <v>1077</v>
      </c>
      <c r="Y80" s="264" t="s">
        <v>1078</v>
      </c>
      <c r="Z80" s="264" t="s">
        <v>1077</v>
      </c>
      <c r="AA80" s="264" t="s">
        <v>1078</v>
      </c>
      <c r="AB80" s="264" t="s">
        <v>1077</v>
      </c>
      <c r="AC80" s="264" t="s">
        <v>1078</v>
      </c>
      <c r="AD80" s="264" t="s">
        <v>1077</v>
      </c>
      <c r="AE80" s="264" t="s">
        <v>1078</v>
      </c>
      <c r="AF80" s="264" t="s">
        <v>1077</v>
      </c>
      <c r="AG80" s="264" t="s">
        <v>1078</v>
      </c>
      <c r="AH80" s="264" t="s">
        <v>1077</v>
      </c>
      <c r="AI80" s="264" t="s">
        <v>1078</v>
      </c>
      <c r="AJ80" s="264" t="s">
        <v>1077</v>
      </c>
      <c r="AK80" s="264" t="s">
        <v>1077</v>
      </c>
      <c r="AL80" s="264" t="s">
        <v>1194</v>
      </c>
      <c r="AM80" s="264" t="s">
        <v>1077</v>
      </c>
      <c r="AN80" s="264" t="s">
        <v>1077</v>
      </c>
      <c r="AO80" s="264" t="s">
        <v>1077</v>
      </c>
      <c r="AP80" s="264" t="s">
        <v>1078</v>
      </c>
      <c r="AQ80" s="265" t="s">
        <v>1205</v>
      </c>
      <c r="AR80" s="265" t="s">
        <v>1146</v>
      </c>
      <c r="AS80" s="266" t="s">
        <v>5965</v>
      </c>
      <c r="AT80" s="267" t="s">
        <v>222</v>
      </c>
      <c r="AU80" s="257" t="s">
        <v>1962</v>
      </c>
      <c r="AV80" s="280"/>
      <c r="AW80" s="268" t="s">
        <v>5966</v>
      </c>
      <c r="AX80" s="253"/>
      <c r="AY80" s="253"/>
      <c r="AZ80" s="269"/>
      <c r="BA80" s="261" t="s">
        <v>1089</v>
      </c>
      <c r="BB80" s="252"/>
      <c r="BC80" s="270"/>
      <c r="BD80" s="261" t="s">
        <v>1085</v>
      </c>
      <c r="BE80" s="260" t="s">
        <v>5964</v>
      </c>
      <c r="BF80" s="252" t="s">
        <v>1128</v>
      </c>
      <c r="BG80" s="252" t="s">
        <v>1390</v>
      </c>
      <c r="BH80" s="252" t="s">
        <v>1089</v>
      </c>
      <c r="BI80" s="252"/>
      <c r="BJ80" s="252"/>
      <c r="BK80" s="254"/>
      <c r="BL80" s="254"/>
      <c r="BM80" s="254"/>
      <c r="BN80" s="271" t="s">
        <v>2415</v>
      </c>
      <c r="BO80" s="252"/>
      <c r="BP80" s="252" t="s">
        <v>5967</v>
      </c>
      <c r="BQ80" s="270" t="s">
        <v>5968</v>
      </c>
    </row>
    <row r="81" spans="1:69" s="272" customFormat="1" ht="99.9" hidden="1" customHeight="1">
      <c r="A81" s="251" t="s">
        <v>1080</v>
      </c>
      <c r="B81" s="252" t="s">
        <v>5978</v>
      </c>
      <c r="C81" s="253" t="s">
        <v>584</v>
      </c>
      <c r="D81" s="254" t="s">
        <v>2368</v>
      </c>
      <c r="E81" s="254" t="s">
        <v>5979</v>
      </c>
      <c r="F81" s="254"/>
      <c r="G81" s="255"/>
      <c r="H81" s="255"/>
      <c r="I81" s="257" t="s">
        <v>3571</v>
      </c>
      <c r="J81" s="254" t="s">
        <v>2009</v>
      </c>
      <c r="K81" s="254" t="s">
        <v>5980</v>
      </c>
      <c r="L81" s="254"/>
      <c r="M81" s="255"/>
      <c r="N81" s="258"/>
      <c r="O81" s="258" t="s">
        <v>1166</v>
      </c>
      <c r="P81" s="255"/>
      <c r="Q81" s="259" t="s">
        <v>895</v>
      </c>
      <c r="R81" s="252"/>
      <c r="S81" s="261" t="s">
        <v>225</v>
      </c>
      <c r="T81" s="262" t="s">
        <v>5964</v>
      </c>
      <c r="U81" s="263" t="s">
        <v>1077</v>
      </c>
      <c r="V81" s="264" t="s">
        <v>1077</v>
      </c>
      <c r="W81" s="264" t="s">
        <v>1078</v>
      </c>
      <c r="X81" s="264" t="s">
        <v>1077</v>
      </c>
      <c r="Y81" s="264" t="s">
        <v>1078</v>
      </c>
      <c r="Z81" s="264" t="s">
        <v>1077</v>
      </c>
      <c r="AA81" s="264" t="s">
        <v>1078</v>
      </c>
      <c r="AB81" s="264" t="s">
        <v>1077</v>
      </c>
      <c r="AC81" s="264" t="s">
        <v>1078</v>
      </c>
      <c r="AD81" s="264" t="s">
        <v>1077</v>
      </c>
      <c r="AE81" s="264" t="s">
        <v>1078</v>
      </c>
      <c r="AF81" s="264" t="s">
        <v>1077</v>
      </c>
      <c r="AG81" s="264" t="s">
        <v>1078</v>
      </c>
      <c r="AH81" s="264" t="s">
        <v>1077</v>
      </c>
      <c r="AI81" s="264" t="s">
        <v>1078</v>
      </c>
      <c r="AJ81" s="264" t="s">
        <v>1077</v>
      </c>
      <c r="AK81" s="264" t="s">
        <v>1077</v>
      </c>
      <c r="AL81" s="264" t="s">
        <v>1194</v>
      </c>
      <c r="AM81" s="264" t="s">
        <v>1077</v>
      </c>
      <c r="AN81" s="264" t="s">
        <v>1077</v>
      </c>
      <c r="AO81" s="264" t="s">
        <v>1077</v>
      </c>
      <c r="AP81" s="264" t="s">
        <v>1078</v>
      </c>
      <c r="AQ81" s="265" t="s">
        <v>1205</v>
      </c>
      <c r="AR81" s="265" t="s">
        <v>1146</v>
      </c>
      <c r="AS81" s="266" t="s">
        <v>5965</v>
      </c>
      <c r="AT81" s="267" t="s">
        <v>222</v>
      </c>
      <c r="AU81" s="257" t="s">
        <v>1962</v>
      </c>
      <c r="AV81" s="280"/>
      <c r="AW81" s="268" t="s">
        <v>5966</v>
      </c>
      <c r="AX81" s="253"/>
      <c r="AY81" s="253"/>
      <c r="AZ81" s="269"/>
      <c r="BA81" s="261" t="s">
        <v>1089</v>
      </c>
      <c r="BB81" s="252"/>
      <c r="BC81" s="270"/>
      <c r="BD81" s="261" t="s">
        <v>1085</v>
      </c>
      <c r="BE81" s="260" t="s">
        <v>5964</v>
      </c>
      <c r="BF81" s="252" t="s">
        <v>1128</v>
      </c>
      <c r="BG81" s="252" t="s">
        <v>1390</v>
      </c>
      <c r="BH81" s="252" t="s">
        <v>1089</v>
      </c>
      <c r="BI81" s="252"/>
      <c r="BJ81" s="252"/>
      <c r="BK81" s="254"/>
      <c r="BL81" s="254"/>
      <c r="BM81" s="254"/>
      <c r="BN81" s="271" t="s">
        <v>2415</v>
      </c>
      <c r="BO81" s="252"/>
      <c r="BP81" s="252" t="s">
        <v>5967</v>
      </c>
      <c r="BQ81" s="270" t="s">
        <v>5968</v>
      </c>
    </row>
    <row r="82" spans="1:69" s="272" customFormat="1" ht="99.9" hidden="1" customHeight="1">
      <c r="A82" s="251" t="s">
        <v>1080</v>
      </c>
      <c r="B82" s="252" t="s">
        <v>5981</v>
      </c>
      <c r="C82" s="253" t="s">
        <v>584</v>
      </c>
      <c r="D82" s="254" t="s">
        <v>366</v>
      </c>
      <c r="E82" s="254" t="s">
        <v>5982</v>
      </c>
      <c r="F82" s="254"/>
      <c r="G82" s="255"/>
      <c r="H82" s="256" t="s">
        <v>5983</v>
      </c>
      <c r="I82" s="257" t="s">
        <v>3571</v>
      </c>
      <c r="J82" s="254" t="s">
        <v>3588</v>
      </c>
      <c r="K82" s="254" t="s">
        <v>5984</v>
      </c>
      <c r="L82" s="254"/>
      <c r="M82" s="255"/>
      <c r="N82" s="258" t="s">
        <v>1074</v>
      </c>
      <c r="O82" s="258" t="s">
        <v>1075</v>
      </c>
      <c r="P82" s="255"/>
      <c r="Q82" s="259" t="s">
        <v>225</v>
      </c>
      <c r="R82" s="252" t="s">
        <v>5985</v>
      </c>
      <c r="S82" s="261" t="s">
        <v>225</v>
      </c>
      <c r="T82" s="273" t="s">
        <v>5985</v>
      </c>
      <c r="U82" s="263" t="s">
        <v>1077</v>
      </c>
      <c r="V82" s="264" t="s">
        <v>1077</v>
      </c>
      <c r="W82" s="264" t="s">
        <v>1077</v>
      </c>
      <c r="X82" s="264" t="s">
        <v>1078</v>
      </c>
      <c r="Y82" s="264" t="s">
        <v>1078</v>
      </c>
      <c r="Z82" s="264" t="s">
        <v>1077</v>
      </c>
      <c r="AA82" s="264" t="s">
        <v>1077</v>
      </c>
      <c r="AB82" s="264" t="s">
        <v>1077</v>
      </c>
      <c r="AC82" s="264" t="s">
        <v>1077</v>
      </c>
      <c r="AD82" s="264" t="s">
        <v>1077</v>
      </c>
      <c r="AE82" s="264" t="s">
        <v>1077</v>
      </c>
      <c r="AF82" s="264" t="s">
        <v>1077</v>
      </c>
      <c r="AG82" s="264" t="s">
        <v>1077</v>
      </c>
      <c r="AH82" s="264" t="s">
        <v>1077</v>
      </c>
      <c r="AI82" s="264" t="s">
        <v>1077</v>
      </c>
      <c r="AJ82" s="264" t="s">
        <v>1077</v>
      </c>
      <c r="AK82" s="264" t="s">
        <v>1077</v>
      </c>
      <c r="AL82" s="264" t="s">
        <v>1077</v>
      </c>
      <c r="AM82" s="264" t="s">
        <v>1077</v>
      </c>
      <c r="AN82" s="264" t="s">
        <v>1077</v>
      </c>
      <c r="AO82" s="264" t="s">
        <v>1077</v>
      </c>
      <c r="AP82" s="264" t="s">
        <v>1077</v>
      </c>
      <c r="AQ82" s="265"/>
      <c r="AR82" s="265"/>
      <c r="AS82" s="266"/>
      <c r="AT82" s="267" t="s">
        <v>222</v>
      </c>
      <c r="AU82" s="257" t="s">
        <v>5986</v>
      </c>
      <c r="AV82" s="280" t="s">
        <v>1470</v>
      </c>
      <c r="AW82" s="268"/>
      <c r="AX82" s="253"/>
      <c r="AY82" s="253"/>
      <c r="AZ82" s="269"/>
      <c r="BA82" s="261" t="s">
        <v>1082</v>
      </c>
      <c r="BB82" s="252" t="s">
        <v>3591</v>
      </c>
      <c r="BC82" s="270" t="s">
        <v>3592</v>
      </c>
      <c r="BD82" s="261" t="s">
        <v>1085</v>
      </c>
      <c r="BE82" s="260" t="s">
        <v>5987</v>
      </c>
      <c r="BF82" s="252" t="s">
        <v>5988</v>
      </c>
      <c r="BG82" s="252" t="s">
        <v>1106</v>
      </c>
      <c r="BH82" s="252" t="s">
        <v>1082</v>
      </c>
      <c r="BI82" s="252" t="s">
        <v>5989</v>
      </c>
      <c r="BJ82" s="252" t="s">
        <v>1215</v>
      </c>
      <c r="BK82" s="254" t="s">
        <v>1131</v>
      </c>
      <c r="BL82" s="254" t="s">
        <v>1089</v>
      </c>
      <c r="BM82" s="254"/>
      <c r="BN82" s="271" t="s">
        <v>5990</v>
      </c>
      <c r="BO82" s="252"/>
      <c r="BP82" s="252"/>
      <c r="BQ82" s="270"/>
    </row>
    <row r="83" spans="1:69" s="272" customFormat="1" ht="99.9" hidden="1" customHeight="1">
      <c r="A83" s="251" t="s">
        <v>1080</v>
      </c>
      <c r="B83" s="252" t="s">
        <v>5991</v>
      </c>
      <c r="C83" s="253" t="s">
        <v>584</v>
      </c>
      <c r="D83" s="254" t="s">
        <v>366</v>
      </c>
      <c r="E83" s="254" t="s">
        <v>5992</v>
      </c>
      <c r="F83" s="254"/>
      <c r="G83" s="255"/>
      <c r="H83" s="256" t="s">
        <v>5983</v>
      </c>
      <c r="I83" s="257" t="s">
        <v>3571</v>
      </c>
      <c r="J83" s="254" t="s">
        <v>3588</v>
      </c>
      <c r="K83" s="254" t="s">
        <v>5993</v>
      </c>
      <c r="L83" s="254"/>
      <c r="M83" s="255"/>
      <c r="N83" s="258" t="s">
        <v>1074</v>
      </c>
      <c r="O83" s="258" t="s">
        <v>1075</v>
      </c>
      <c r="P83" s="255"/>
      <c r="Q83" s="259" t="s">
        <v>225</v>
      </c>
      <c r="R83" s="252" t="s">
        <v>5985</v>
      </c>
      <c r="S83" s="261" t="s">
        <v>225</v>
      </c>
      <c r="T83" s="273" t="s">
        <v>5985</v>
      </c>
      <c r="U83" s="263" t="s">
        <v>1077</v>
      </c>
      <c r="V83" s="264" t="s">
        <v>1077</v>
      </c>
      <c r="W83" s="264" t="s">
        <v>1077</v>
      </c>
      <c r="X83" s="264" t="s">
        <v>1078</v>
      </c>
      <c r="Y83" s="264" t="s">
        <v>1078</v>
      </c>
      <c r="Z83" s="264" t="s">
        <v>1077</v>
      </c>
      <c r="AA83" s="264" t="s">
        <v>1077</v>
      </c>
      <c r="AB83" s="264" t="s">
        <v>1077</v>
      </c>
      <c r="AC83" s="264" t="s">
        <v>1077</v>
      </c>
      <c r="AD83" s="264" t="s">
        <v>1077</v>
      </c>
      <c r="AE83" s="264" t="s">
        <v>1077</v>
      </c>
      <c r="AF83" s="264" t="s">
        <v>1077</v>
      </c>
      <c r="AG83" s="264" t="s">
        <v>1077</v>
      </c>
      <c r="AH83" s="264" t="s">
        <v>1077</v>
      </c>
      <c r="AI83" s="264" t="s">
        <v>1077</v>
      </c>
      <c r="AJ83" s="264" t="s">
        <v>1077</v>
      </c>
      <c r="AK83" s="264" t="s">
        <v>1077</v>
      </c>
      <c r="AL83" s="264" t="s">
        <v>1077</v>
      </c>
      <c r="AM83" s="264" t="s">
        <v>1077</v>
      </c>
      <c r="AN83" s="264" t="s">
        <v>1077</v>
      </c>
      <c r="AO83" s="264" t="s">
        <v>1077</v>
      </c>
      <c r="AP83" s="264" t="s">
        <v>1077</v>
      </c>
      <c r="AQ83" s="265"/>
      <c r="AR83" s="265"/>
      <c r="AS83" s="266"/>
      <c r="AT83" s="267" t="s">
        <v>222</v>
      </c>
      <c r="AU83" s="257" t="s">
        <v>5986</v>
      </c>
      <c r="AV83" s="280" t="s">
        <v>1470</v>
      </c>
      <c r="AW83" s="268"/>
      <c r="AX83" s="253"/>
      <c r="AY83" s="253"/>
      <c r="AZ83" s="269"/>
      <c r="BA83" s="261" t="s">
        <v>1082</v>
      </c>
      <c r="BB83" s="252" t="s">
        <v>3591</v>
      </c>
      <c r="BC83" s="270" t="s">
        <v>3592</v>
      </c>
      <c r="BD83" s="261" t="s">
        <v>1085</v>
      </c>
      <c r="BE83" s="260" t="s">
        <v>5987</v>
      </c>
      <c r="BF83" s="252" t="s">
        <v>5988</v>
      </c>
      <c r="BG83" s="252" t="s">
        <v>1106</v>
      </c>
      <c r="BH83" s="252" t="s">
        <v>1082</v>
      </c>
      <c r="BI83" s="252" t="s">
        <v>5989</v>
      </c>
      <c r="BJ83" s="252" t="s">
        <v>1215</v>
      </c>
      <c r="BK83" s="254" t="s">
        <v>1131</v>
      </c>
      <c r="BL83" s="254" t="s">
        <v>1089</v>
      </c>
      <c r="BM83" s="254"/>
      <c r="BN83" s="271" t="s">
        <v>5990</v>
      </c>
      <c r="BO83" s="252"/>
      <c r="BP83" s="252"/>
      <c r="BQ83" s="270"/>
    </row>
    <row r="84" spans="1:69" s="272" customFormat="1" ht="99.9" hidden="1" customHeight="1">
      <c r="A84" s="251" t="s">
        <v>1080</v>
      </c>
      <c r="B84" s="252" t="s">
        <v>5994</v>
      </c>
      <c r="C84" s="253" t="s">
        <v>584</v>
      </c>
      <c r="D84" s="254" t="s">
        <v>366</v>
      </c>
      <c r="E84" s="254" t="s">
        <v>5995</v>
      </c>
      <c r="F84" s="254"/>
      <c r="G84" s="255"/>
      <c r="H84" s="255" t="s">
        <v>5996</v>
      </c>
      <c r="I84" s="257" t="s">
        <v>3571</v>
      </c>
      <c r="J84" s="254" t="s">
        <v>3588</v>
      </c>
      <c r="K84" s="254" t="s">
        <v>5997</v>
      </c>
      <c r="L84" s="254"/>
      <c r="M84" s="255"/>
      <c r="N84" s="258" t="s">
        <v>1074</v>
      </c>
      <c r="O84" s="258" t="s">
        <v>1075</v>
      </c>
      <c r="P84" s="255"/>
      <c r="Q84" s="259" t="s">
        <v>225</v>
      </c>
      <c r="R84" s="252" t="s">
        <v>5985</v>
      </c>
      <c r="S84" s="261" t="s">
        <v>225</v>
      </c>
      <c r="T84" s="273" t="s">
        <v>5998</v>
      </c>
      <c r="U84" s="263" t="s">
        <v>1077</v>
      </c>
      <c r="V84" s="264" t="s">
        <v>1077</v>
      </c>
      <c r="W84" s="264" t="s">
        <v>1077</v>
      </c>
      <c r="X84" s="264" t="s">
        <v>1078</v>
      </c>
      <c r="Y84" s="264" t="s">
        <v>1078</v>
      </c>
      <c r="Z84" s="264" t="s">
        <v>1077</v>
      </c>
      <c r="AA84" s="264" t="s">
        <v>1077</v>
      </c>
      <c r="AB84" s="264" t="s">
        <v>1077</v>
      </c>
      <c r="AC84" s="264" t="s">
        <v>1077</v>
      </c>
      <c r="AD84" s="264" t="s">
        <v>1077</v>
      </c>
      <c r="AE84" s="264" t="s">
        <v>1077</v>
      </c>
      <c r="AF84" s="264" t="s">
        <v>1077</v>
      </c>
      <c r="AG84" s="264" t="s">
        <v>1077</v>
      </c>
      <c r="AH84" s="264" t="s">
        <v>1077</v>
      </c>
      <c r="AI84" s="264" t="s">
        <v>1077</v>
      </c>
      <c r="AJ84" s="264" t="s">
        <v>1077</v>
      </c>
      <c r="AK84" s="264" t="s">
        <v>1077</v>
      </c>
      <c r="AL84" s="264" t="s">
        <v>1077</v>
      </c>
      <c r="AM84" s="264" t="s">
        <v>1077</v>
      </c>
      <c r="AN84" s="264" t="s">
        <v>1077</v>
      </c>
      <c r="AO84" s="264" t="s">
        <v>1077</v>
      </c>
      <c r="AP84" s="264" t="s">
        <v>1077</v>
      </c>
      <c r="AQ84" s="265"/>
      <c r="AR84" s="265"/>
      <c r="AS84" s="266"/>
      <c r="AT84" s="267" t="s">
        <v>222</v>
      </c>
      <c r="AU84" s="257" t="s">
        <v>5986</v>
      </c>
      <c r="AV84" s="280" t="s">
        <v>1470</v>
      </c>
      <c r="AW84" s="268"/>
      <c r="AX84" s="253"/>
      <c r="AY84" s="253"/>
      <c r="AZ84" s="269"/>
      <c r="BA84" s="261" t="s">
        <v>1082</v>
      </c>
      <c r="BB84" s="252" t="s">
        <v>3591</v>
      </c>
      <c r="BC84" s="270" t="s">
        <v>3592</v>
      </c>
      <c r="BD84" s="261" t="s">
        <v>1085</v>
      </c>
      <c r="BE84" s="260" t="s">
        <v>5987</v>
      </c>
      <c r="BF84" s="252" t="s">
        <v>5988</v>
      </c>
      <c r="BG84" s="252" t="s">
        <v>1106</v>
      </c>
      <c r="BH84" s="252" t="s">
        <v>1082</v>
      </c>
      <c r="BI84" s="252" t="s">
        <v>5989</v>
      </c>
      <c r="BJ84" s="252" t="s">
        <v>1215</v>
      </c>
      <c r="BK84" s="254" t="s">
        <v>1131</v>
      </c>
      <c r="BL84" s="254" t="s">
        <v>1089</v>
      </c>
      <c r="BM84" s="254"/>
      <c r="BN84" s="271" t="s">
        <v>5990</v>
      </c>
      <c r="BO84" s="252"/>
      <c r="BP84" s="252"/>
      <c r="BQ84" s="270"/>
    </row>
    <row r="85" spans="1:69" s="272" customFormat="1" ht="99.9" hidden="1" customHeight="1">
      <c r="A85" s="251" t="s">
        <v>1080</v>
      </c>
      <c r="B85" s="252" t="s">
        <v>5999</v>
      </c>
      <c r="C85" s="253" t="s">
        <v>584</v>
      </c>
      <c r="D85" s="254" t="s">
        <v>366</v>
      </c>
      <c r="E85" s="254" t="s">
        <v>6000</v>
      </c>
      <c r="F85" s="254"/>
      <c r="G85" s="255"/>
      <c r="H85" s="256" t="s">
        <v>5983</v>
      </c>
      <c r="I85" s="257" t="s">
        <v>3571</v>
      </c>
      <c r="J85" s="254" t="s">
        <v>3588</v>
      </c>
      <c r="K85" s="254" t="s">
        <v>6001</v>
      </c>
      <c r="L85" s="254"/>
      <c r="M85" s="255"/>
      <c r="N85" s="258" t="s">
        <v>1074</v>
      </c>
      <c r="O85" s="258" t="s">
        <v>1075</v>
      </c>
      <c r="P85" s="255"/>
      <c r="Q85" s="259" t="s">
        <v>225</v>
      </c>
      <c r="R85" s="252" t="s">
        <v>5985</v>
      </c>
      <c r="S85" s="261" t="s">
        <v>225</v>
      </c>
      <c r="T85" s="273" t="s">
        <v>5985</v>
      </c>
      <c r="U85" s="263" t="s">
        <v>1077</v>
      </c>
      <c r="V85" s="264" t="s">
        <v>1077</v>
      </c>
      <c r="W85" s="264" t="s">
        <v>1077</v>
      </c>
      <c r="X85" s="264" t="s">
        <v>1078</v>
      </c>
      <c r="Y85" s="264" t="s">
        <v>1078</v>
      </c>
      <c r="Z85" s="264" t="s">
        <v>1077</v>
      </c>
      <c r="AA85" s="264" t="s">
        <v>1077</v>
      </c>
      <c r="AB85" s="264" t="s">
        <v>1077</v>
      </c>
      <c r="AC85" s="264" t="s">
        <v>1077</v>
      </c>
      <c r="AD85" s="264" t="s">
        <v>1077</v>
      </c>
      <c r="AE85" s="264" t="s">
        <v>1077</v>
      </c>
      <c r="AF85" s="264" t="s">
        <v>1077</v>
      </c>
      <c r="AG85" s="264" t="s">
        <v>1077</v>
      </c>
      <c r="AH85" s="264" t="s">
        <v>1077</v>
      </c>
      <c r="AI85" s="264" t="s">
        <v>1077</v>
      </c>
      <c r="AJ85" s="264" t="s">
        <v>1077</v>
      </c>
      <c r="AK85" s="264" t="s">
        <v>1077</v>
      </c>
      <c r="AL85" s="264" t="s">
        <v>1077</v>
      </c>
      <c r="AM85" s="264" t="s">
        <v>1077</v>
      </c>
      <c r="AN85" s="264" t="s">
        <v>1077</v>
      </c>
      <c r="AO85" s="264" t="s">
        <v>1077</v>
      </c>
      <c r="AP85" s="264" t="s">
        <v>1077</v>
      </c>
      <c r="AQ85" s="265"/>
      <c r="AR85" s="265"/>
      <c r="AS85" s="266"/>
      <c r="AT85" s="267" t="s">
        <v>222</v>
      </c>
      <c r="AU85" s="257" t="s">
        <v>5986</v>
      </c>
      <c r="AV85" s="280" t="s">
        <v>1470</v>
      </c>
      <c r="AW85" s="268"/>
      <c r="AX85" s="253"/>
      <c r="AY85" s="253"/>
      <c r="AZ85" s="269"/>
      <c r="BA85" s="261" t="s">
        <v>1082</v>
      </c>
      <c r="BB85" s="252" t="s">
        <v>3591</v>
      </c>
      <c r="BC85" s="270" t="s">
        <v>3592</v>
      </c>
      <c r="BD85" s="261" t="s">
        <v>1085</v>
      </c>
      <c r="BE85" s="260" t="s">
        <v>5987</v>
      </c>
      <c r="BF85" s="252" t="s">
        <v>5988</v>
      </c>
      <c r="BG85" s="252" t="s">
        <v>1106</v>
      </c>
      <c r="BH85" s="252" t="s">
        <v>1082</v>
      </c>
      <c r="BI85" s="252" t="s">
        <v>5989</v>
      </c>
      <c r="BJ85" s="252" t="s">
        <v>1215</v>
      </c>
      <c r="BK85" s="254" t="s">
        <v>1131</v>
      </c>
      <c r="BL85" s="254" t="s">
        <v>1089</v>
      </c>
      <c r="BM85" s="254"/>
      <c r="BN85" s="271" t="s">
        <v>5990</v>
      </c>
      <c r="BO85" s="252"/>
      <c r="BP85" s="252"/>
      <c r="BQ85" s="270"/>
    </row>
    <row r="86" spans="1:69" s="272" customFormat="1" ht="99.9" hidden="1" customHeight="1">
      <c r="A86" s="251" t="s">
        <v>1080</v>
      </c>
      <c r="B86" s="252" t="s">
        <v>6002</v>
      </c>
      <c r="C86" s="253" t="s">
        <v>584</v>
      </c>
      <c r="D86" s="254" t="s">
        <v>366</v>
      </c>
      <c r="E86" s="254" t="s">
        <v>6003</v>
      </c>
      <c r="F86" s="254"/>
      <c r="G86" s="255"/>
      <c r="H86" s="256" t="s">
        <v>5983</v>
      </c>
      <c r="I86" s="257" t="s">
        <v>3571</v>
      </c>
      <c r="J86" s="254" t="s">
        <v>3588</v>
      </c>
      <c r="K86" s="254" t="s">
        <v>6004</v>
      </c>
      <c r="L86" s="254"/>
      <c r="M86" s="255"/>
      <c r="N86" s="258" t="s">
        <v>1074</v>
      </c>
      <c r="O86" s="258" t="s">
        <v>1075</v>
      </c>
      <c r="P86" s="255"/>
      <c r="Q86" s="259" t="s">
        <v>225</v>
      </c>
      <c r="R86" s="252" t="s">
        <v>5998</v>
      </c>
      <c r="S86" s="261" t="s">
        <v>225</v>
      </c>
      <c r="T86" s="273" t="s">
        <v>5985</v>
      </c>
      <c r="U86" s="263" t="s">
        <v>1077</v>
      </c>
      <c r="V86" s="264" t="s">
        <v>1077</v>
      </c>
      <c r="W86" s="264" t="s">
        <v>1077</v>
      </c>
      <c r="X86" s="264" t="s">
        <v>1078</v>
      </c>
      <c r="Y86" s="264" t="s">
        <v>1078</v>
      </c>
      <c r="Z86" s="264" t="s">
        <v>1077</v>
      </c>
      <c r="AA86" s="264" t="s">
        <v>1077</v>
      </c>
      <c r="AB86" s="264" t="s">
        <v>1077</v>
      </c>
      <c r="AC86" s="264" t="s">
        <v>1077</v>
      </c>
      <c r="AD86" s="264" t="s">
        <v>1077</v>
      </c>
      <c r="AE86" s="264" t="s">
        <v>1077</v>
      </c>
      <c r="AF86" s="264" t="s">
        <v>1077</v>
      </c>
      <c r="AG86" s="264" t="s">
        <v>1077</v>
      </c>
      <c r="AH86" s="264" t="s">
        <v>1077</v>
      </c>
      <c r="AI86" s="264" t="s">
        <v>1077</v>
      </c>
      <c r="AJ86" s="264" t="s">
        <v>1077</v>
      </c>
      <c r="AK86" s="264" t="s">
        <v>1077</v>
      </c>
      <c r="AL86" s="264" t="s">
        <v>1077</v>
      </c>
      <c r="AM86" s="264" t="s">
        <v>1077</v>
      </c>
      <c r="AN86" s="264" t="s">
        <v>1077</v>
      </c>
      <c r="AO86" s="264" t="s">
        <v>1077</v>
      </c>
      <c r="AP86" s="264" t="s">
        <v>1077</v>
      </c>
      <c r="AQ86" s="265"/>
      <c r="AR86" s="265"/>
      <c r="AS86" s="266"/>
      <c r="AT86" s="267" t="s">
        <v>222</v>
      </c>
      <c r="AU86" s="257" t="s">
        <v>5986</v>
      </c>
      <c r="AV86" s="280" t="s">
        <v>1470</v>
      </c>
      <c r="AW86" s="268"/>
      <c r="AX86" s="253"/>
      <c r="AY86" s="253"/>
      <c r="AZ86" s="269"/>
      <c r="BA86" s="261" t="s">
        <v>1082</v>
      </c>
      <c r="BB86" s="252" t="s">
        <v>3591</v>
      </c>
      <c r="BC86" s="270" t="s">
        <v>3592</v>
      </c>
      <c r="BD86" s="261" t="s">
        <v>1085</v>
      </c>
      <c r="BE86" s="260" t="s">
        <v>5987</v>
      </c>
      <c r="BF86" s="252" t="s">
        <v>5988</v>
      </c>
      <c r="BG86" s="252" t="s">
        <v>1106</v>
      </c>
      <c r="BH86" s="252" t="s">
        <v>1082</v>
      </c>
      <c r="BI86" s="252" t="s">
        <v>5989</v>
      </c>
      <c r="BJ86" s="252" t="s">
        <v>1215</v>
      </c>
      <c r="BK86" s="254" t="s">
        <v>1131</v>
      </c>
      <c r="BL86" s="254" t="s">
        <v>1089</v>
      </c>
      <c r="BM86" s="254"/>
      <c r="BN86" s="271" t="s">
        <v>5990</v>
      </c>
      <c r="BO86" s="252"/>
      <c r="BP86" s="252"/>
      <c r="BQ86" s="270"/>
    </row>
    <row r="87" spans="1:69" s="272" customFormat="1" ht="99.9" hidden="1" customHeight="1">
      <c r="A87" s="251" t="s">
        <v>1080</v>
      </c>
      <c r="B87" s="252" t="s">
        <v>6005</v>
      </c>
      <c r="C87" s="253" t="s">
        <v>584</v>
      </c>
      <c r="D87" s="254" t="s">
        <v>366</v>
      </c>
      <c r="E87" s="254" t="s">
        <v>6006</v>
      </c>
      <c r="F87" s="254"/>
      <c r="G87" s="255"/>
      <c r="H87" s="256" t="s">
        <v>5983</v>
      </c>
      <c r="I87" s="257" t="s">
        <v>3571</v>
      </c>
      <c r="J87" s="254" t="s">
        <v>3588</v>
      </c>
      <c r="K87" s="254" t="s">
        <v>6007</v>
      </c>
      <c r="L87" s="254"/>
      <c r="M87" s="255"/>
      <c r="N87" s="258" t="s">
        <v>1074</v>
      </c>
      <c r="O87" s="258" t="s">
        <v>1075</v>
      </c>
      <c r="P87" s="255"/>
      <c r="Q87" s="259" t="s">
        <v>225</v>
      </c>
      <c r="R87" s="252" t="s">
        <v>5985</v>
      </c>
      <c r="S87" s="261" t="s">
        <v>225</v>
      </c>
      <c r="T87" s="273" t="s">
        <v>5998</v>
      </c>
      <c r="U87" s="263" t="s">
        <v>1077</v>
      </c>
      <c r="V87" s="264" t="s">
        <v>1077</v>
      </c>
      <c r="W87" s="264" t="s">
        <v>1077</v>
      </c>
      <c r="X87" s="264" t="s">
        <v>1078</v>
      </c>
      <c r="Y87" s="264" t="s">
        <v>1078</v>
      </c>
      <c r="Z87" s="264" t="s">
        <v>1077</v>
      </c>
      <c r="AA87" s="264" t="s">
        <v>1077</v>
      </c>
      <c r="AB87" s="264" t="s">
        <v>1077</v>
      </c>
      <c r="AC87" s="264" t="s">
        <v>1077</v>
      </c>
      <c r="AD87" s="264" t="s">
        <v>1077</v>
      </c>
      <c r="AE87" s="264" t="s">
        <v>1077</v>
      </c>
      <c r="AF87" s="264" t="s">
        <v>1077</v>
      </c>
      <c r="AG87" s="264" t="s">
        <v>1077</v>
      </c>
      <c r="AH87" s="264" t="s">
        <v>1077</v>
      </c>
      <c r="AI87" s="264" t="s">
        <v>1077</v>
      </c>
      <c r="AJ87" s="264" t="s">
        <v>1077</v>
      </c>
      <c r="AK87" s="264" t="s">
        <v>1077</v>
      </c>
      <c r="AL87" s="264" t="s">
        <v>1077</v>
      </c>
      <c r="AM87" s="264" t="s">
        <v>1077</v>
      </c>
      <c r="AN87" s="264" t="s">
        <v>1077</v>
      </c>
      <c r="AO87" s="264" t="s">
        <v>1077</v>
      </c>
      <c r="AP87" s="264" t="s">
        <v>1077</v>
      </c>
      <c r="AQ87" s="265"/>
      <c r="AR87" s="265"/>
      <c r="AS87" s="266"/>
      <c r="AT87" s="267" t="s">
        <v>222</v>
      </c>
      <c r="AU87" s="257" t="s">
        <v>5986</v>
      </c>
      <c r="AV87" s="280" t="s">
        <v>1470</v>
      </c>
      <c r="AW87" s="268"/>
      <c r="AX87" s="253"/>
      <c r="AY87" s="253"/>
      <c r="AZ87" s="269"/>
      <c r="BA87" s="261" t="s">
        <v>1082</v>
      </c>
      <c r="BB87" s="252" t="s">
        <v>3591</v>
      </c>
      <c r="BC87" s="270" t="s">
        <v>3592</v>
      </c>
      <c r="BD87" s="261" t="s">
        <v>1085</v>
      </c>
      <c r="BE87" s="260" t="s">
        <v>5987</v>
      </c>
      <c r="BF87" s="252" t="s">
        <v>5988</v>
      </c>
      <c r="BG87" s="252" t="s">
        <v>1106</v>
      </c>
      <c r="BH87" s="252" t="s">
        <v>1082</v>
      </c>
      <c r="BI87" s="252" t="s">
        <v>5989</v>
      </c>
      <c r="BJ87" s="252" t="s">
        <v>1215</v>
      </c>
      <c r="BK87" s="254" t="s">
        <v>1131</v>
      </c>
      <c r="BL87" s="254" t="s">
        <v>1089</v>
      </c>
      <c r="BM87" s="254"/>
      <c r="BN87" s="271" t="s">
        <v>5990</v>
      </c>
      <c r="BO87" s="252"/>
      <c r="BP87" s="252"/>
      <c r="BQ87" s="270"/>
    </row>
    <row r="88" spans="1:69" s="272" customFormat="1" ht="99.9" hidden="1" customHeight="1">
      <c r="A88" s="251" t="s">
        <v>1080</v>
      </c>
      <c r="B88" s="252" t="s">
        <v>6008</v>
      </c>
      <c r="C88" s="253" t="s">
        <v>584</v>
      </c>
      <c r="D88" s="254" t="s">
        <v>6009</v>
      </c>
      <c r="E88" s="254" t="s">
        <v>6010</v>
      </c>
      <c r="F88" s="254"/>
      <c r="G88" s="255"/>
      <c r="H88" s="256" t="s">
        <v>6011</v>
      </c>
      <c r="I88" s="257" t="s">
        <v>3571</v>
      </c>
      <c r="J88" s="254" t="s">
        <v>6012</v>
      </c>
      <c r="K88" s="254" t="s">
        <v>6013</v>
      </c>
      <c r="L88" s="254"/>
      <c r="M88" s="255"/>
      <c r="N88" s="258"/>
      <c r="O88" s="258" t="s">
        <v>1075</v>
      </c>
      <c r="P88" s="255"/>
      <c r="Q88" s="259" t="s">
        <v>895</v>
      </c>
      <c r="R88" s="252"/>
      <c r="S88" s="261" t="s">
        <v>225</v>
      </c>
      <c r="T88" s="262" t="s">
        <v>6014</v>
      </c>
      <c r="U88" s="263" t="s">
        <v>1077</v>
      </c>
      <c r="V88" s="264" t="s">
        <v>1077</v>
      </c>
      <c r="W88" s="264" t="s">
        <v>1078</v>
      </c>
      <c r="X88" s="264" t="s">
        <v>1077</v>
      </c>
      <c r="Y88" s="264" t="s">
        <v>1078</v>
      </c>
      <c r="Z88" s="264" t="s">
        <v>1077</v>
      </c>
      <c r="AA88" s="264" t="s">
        <v>1078</v>
      </c>
      <c r="AB88" s="264" t="s">
        <v>1077</v>
      </c>
      <c r="AC88" s="264" t="s">
        <v>1078</v>
      </c>
      <c r="AD88" s="264" t="s">
        <v>1077</v>
      </c>
      <c r="AE88" s="264" t="s">
        <v>1078</v>
      </c>
      <c r="AF88" s="264" t="s">
        <v>1077</v>
      </c>
      <c r="AG88" s="264" t="s">
        <v>1078</v>
      </c>
      <c r="AH88" s="264" t="s">
        <v>1077</v>
      </c>
      <c r="AI88" s="264" t="s">
        <v>1078</v>
      </c>
      <c r="AJ88" s="264" t="s">
        <v>1077</v>
      </c>
      <c r="AK88" s="264" t="s">
        <v>1077</v>
      </c>
      <c r="AL88" s="264" t="s">
        <v>1194</v>
      </c>
      <c r="AM88" s="264" t="s">
        <v>1077</v>
      </c>
      <c r="AN88" s="264" t="s">
        <v>1077</v>
      </c>
      <c r="AO88" s="264" t="s">
        <v>1077</v>
      </c>
      <c r="AP88" s="264" t="s">
        <v>1078</v>
      </c>
      <c r="AQ88" s="265" t="s">
        <v>1290</v>
      </c>
      <c r="AR88" s="265" t="s">
        <v>1180</v>
      </c>
      <c r="AS88" s="266"/>
      <c r="AT88" s="267" t="s">
        <v>222</v>
      </c>
      <c r="AU88" s="257" t="s">
        <v>1128</v>
      </c>
      <c r="AV88" s="280" t="s">
        <v>4599</v>
      </c>
      <c r="AW88" s="268" t="s">
        <v>6015</v>
      </c>
      <c r="AX88" s="253"/>
      <c r="AY88" s="253"/>
      <c r="AZ88" s="269"/>
      <c r="BA88" s="261" t="s">
        <v>1082</v>
      </c>
      <c r="BB88" s="252" t="s">
        <v>6016</v>
      </c>
      <c r="BC88" s="270" t="s">
        <v>6017</v>
      </c>
      <c r="BD88" s="261" t="s">
        <v>1085</v>
      </c>
      <c r="BE88" s="252" t="s">
        <v>6018</v>
      </c>
      <c r="BF88" s="252" t="s">
        <v>6019</v>
      </c>
      <c r="BG88" s="252" t="s">
        <v>1128</v>
      </c>
      <c r="BH88" s="252" t="s">
        <v>1089</v>
      </c>
      <c r="BI88" s="252"/>
      <c r="BJ88" s="252"/>
      <c r="BK88" s="254"/>
      <c r="BL88" s="254" t="s">
        <v>1090</v>
      </c>
      <c r="BM88" s="254"/>
      <c r="BN88" s="271" t="s">
        <v>6020</v>
      </c>
      <c r="BO88" s="252"/>
      <c r="BP88" s="252"/>
      <c r="BQ88" s="270"/>
    </row>
    <row r="89" spans="1:69" s="272" customFormat="1" ht="99.9" hidden="1" customHeight="1">
      <c r="A89" s="251" t="s">
        <v>1080</v>
      </c>
      <c r="B89" s="252" t="s">
        <v>6021</v>
      </c>
      <c r="C89" s="253" t="s">
        <v>587</v>
      </c>
      <c r="D89" s="254" t="s">
        <v>6022</v>
      </c>
      <c r="E89" s="254" t="s">
        <v>6023</v>
      </c>
      <c r="F89" s="254" t="s">
        <v>6024</v>
      </c>
      <c r="G89" s="255" t="s">
        <v>6024</v>
      </c>
      <c r="H89" s="256" t="s">
        <v>6025</v>
      </c>
      <c r="I89" s="257" t="s">
        <v>3619</v>
      </c>
      <c r="J89" s="254" t="s">
        <v>6026</v>
      </c>
      <c r="K89" s="254" t="s">
        <v>6027</v>
      </c>
      <c r="L89" s="254" t="s">
        <v>6024</v>
      </c>
      <c r="M89" s="255" t="s">
        <v>6024</v>
      </c>
      <c r="N89" s="258" t="s">
        <v>1122</v>
      </c>
      <c r="O89" s="258"/>
      <c r="P89" s="255" t="s">
        <v>6024</v>
      </c>
      <c r="Q89" s="259" t="s">
        <v>230</v>
      </c>
      <c r="R89" s="252" t="s">
        <v>6028</v>
      </c>
      <c r="S89" s="261" t="s">
        <v>1124</v>
      </c>
      <c r="T89" s="273" t="s">
        <v>6028</v>
      </c>
      <c r="U89" s="263" t="s">
        <v>1078</v>
      </c>
      <c r="V89" s="264" t="s">
        <v>1078</v>
      </c>
      <c r="W89" s="264" t="s">
        <v>1077</v>
      </c>
      <c r="X89" s="264" t="s">
        <v>1078</v>
      </c>
      <c r="Y89" s="264" t="s">
        <v>1077</v>
      </c>
      <c r="Z89" s="264" t="s">
        <v>1078</v>
      </c>
      <c r="AA89" s="264" t="s">
        <v>1077</v>
      </c>
      <c r="AB89" s="264" t="s">
        <v>1078</v>
      </c>
      <c r="AC89" s="264" t="s">
        <v>1077</v>
      </c>
      <c r="AD89" s="264" t="s">
        <v>1078</v>
      </c>
      <c r="AE89" s="264" t="s">
        <v>1077</v>
      </c>
      <c r="AF89" s="264" t="s">
        <v>1078</v>
      </c>
      <c r="AG89" s="264" t="s">
        <v>1077</v>
      </c>
      <c r="AH89" s="264" t="s">
        <v>1078</v>
      </c>
      <c r="AI89" s="264" t="s">
        <v>1077</v>
      </c>
      <c r="AJ89" s="264" t="s">
        <v>1078</v>
      </c>
      <c r="AK89" s="264" t="s">
        <v>1078</v>
      </c>
      <c r="AL89" s="264" t="s">
        <v>1077</v>
      </c>
      <c r="AM89" s="264" t="s">
        <v>1078</v>
      </c>
      <c r="AN89" s="264" t="s">
        <v>1078</v>
      </c>
      <c r="AO89" s="264" t="s">
        <v>1078</v>
      </c>
      <c r="AP89" s="264" t="s">
        <v>1077</v>
      </c>
      <c r="AQ89" s="265" t="s">
        <v>1340</v>
      </c>
      <c r="AR89" s="265" t="s">
        <v>1147</v>
      </c>
      <c r="AS89" s="266" t="s">
        <v>6024</v>
      </c>
      <c r="AT89" s="267" t="s">
        <v>222</v>
      </c>
      <c r="AU89" s="257" t="s">
        <v>5164</v>
      </c>
      <c r="AV89" s="280" t="s">
        <v>4599</v>
      </c>
      <c r="AW89" s="268" t="s">
        <v>6029</v>
      </c>
      <c r="AX89" s="253" t="s">
        <v>6024</v>
      </c>
      <c r="AY89" s="253" t="s">
        <v>1080</v>
      </c>
      <c r="AZ89" s="269" t="s">
        <v>6024</v>
      </c>
      <c r="BA89" s="261" t="s">
        <v>1089</v>
      </c>
      <c r="BB89" s="252" t="s">
        <v>6024</v>
      </c>
      <c r="BC89" s="270" t="s">
        <v>6024</v>
      </c>
      <c r="BD89" s="261" t="s">
        <v>1085</v>
      </c>
      <c r="BE89" s="260" t="s">
        <v>6030</v>
      </c>
      <c r="BF89" s="252" t="s">
        <v>6031</v>
      </c>
      <c r="BG89" s="252" t="s">
        <v>1106</v>
      </c>
      <c r="BH89" s="252" t="s">
        <v>1082</v>
      </c>
      <c r="BI89" s="252" t="s">
        <v>6032</v>
      </c>
      <c r="BJ89" s="252" t="s">
        <v>1215</v>
      </c>
      <c r="BK89" s="254" t="s">
        <v>1131</v>
      </c>
      <c r="BL89" s="254" t="s">
        <v>1082</v>
      </c>
      <c r="BM89" s="254" t="s">
        <v>1475</v>
      </c>
      <c r="BN89" s="271" t="s">
        <v>6033</v>
      </c>
      <c r="BO89" s="252" t="s">
        <v>6024</v>
      </c>
      <c r="BP89" s="252" t="s">
        <v>6034</v>
      </c>
      <c r="BQ89" s="270" t="s">
        <v>6035</v>
      </c>
    </row>
    <row r="90" spans="1:69" s="272" customFormat="1" ht="409.5" hidden="1" customHeight="1">
      <c r="A90" s="326" t="s">
        <v>1068</v>
      </c>
      <c r="B90" s="252" t="s">
        <v>6036</v>
      </c>
      <c r="C90" s="253" t="s">
        <v>6037</v>
      </c>
      <c r="D90" s="254" t="s">
        <v>6038</v>
      </c>
      <c r="E90" s="254" t="s">
        <v>6039</v>
      </c>
      <c r="F90" s="254" t="s">
        <v>2975</v>
      </c>
      <c r="G90" s="255" t="s">
        <v>2975</v>
      </c>
      <c r="H90" s="256" t="s">
        <v>6040</v>
      </c>
      <c r="I90" s="257" t="s">
        <v>6041</v>
      </c>
      <c r="J90" s="254" t="s">
        <v>6042</v>
      </c>
      <c r="K90" s="254" t="s">
        <v>6043</v>
      </c>
      <c r="L90" s="254" t="s">
        <v>2975</v>
      </c>
      <c r="M90" s="255" t="s">
        <v>2975</v>
      </c>
      <c r="N90" s="258" t="s">
        <v>1122</v>
      </c>
      <c r="O90" s="255" t="s">
        <v>2975</v>
      </c>
      <c r="P90" s="255" t="s">
        <v>6044</v>
      </c>
      <c r="Q90" s="259" t="s">
        <v>6045</v>
      </c>
      <c r="R90" s="252" t="s">
        <v>6046</v>
      </c>
      <c r="S90" s="261" t="s">
        <v>6047</v>
      </c>
      <c r="T90" s="273" t="s">
        <v>2975</v>
      </c>
      <c r="U90" s="263" t="s">
        <v>1077</v>
      </c>
      <c r="V90" s="264" t="s">
        <v>1078</v>
      </c>
      <c r="W90" s="264" t="s">
        <v>1077</v>
      </c>
      <c r="X90" s="264" t="s">
        <v>1078</v>
      </c>
      <c r="Y90" s="264" t="s">
        <v>1077</v>
      </c>
      <c r="Z90" s="264" t="s">
        <v>1078</v>
      </c>
      <c r="AA90" s="264" t="s">
        <v>1077</v>
      </c>
      <c r="AB90" s="264" t="s">
        <v>1078</v>
      </c>
      <c r="AC90" s="264" t="s">
        <v>1077</v>
      </c>
      <c r="AD90" s="264" t="s">
        <v>1078</v>
      </c>
      <c r="AE90" s="264" t="s">
        <v>1077</v>
      </c>
      <c r="AF90" s="264" t="s">
        <v>1078</v>
      </c>
      <c r="AG90" s="264" t="s">
        <v>1077</v>
      </c>
      <c r="AH90" s="264" t="s">
        <v>1078</v>
      </c>
      <c r="AI90" s="264" t="s">
        <v>1077</v>
      </c>
      <c r="AJ90" s="264" t="s">
        <v>1077</v>
      </c>
      <c r="AK90" s="264" t="s">
        <v>1077</v>
      </c>
      <c r="AL90" s="264" t="s">
        <v>1077</v>
      </c>
      <c r="AM90" s="264" t="s">
        <v>1077</v>
      </c>
      <c r="AN90" s="264" t="s">
        <v>1077</v>
      </c>
      <c r="AO90" s="264" t="s">
        <v>1077</v>
      </c>
      <c r="AP90" s="264" t="s">
        <v>1077</v>
      </c>
      <c r="AQ90" s="265"/>
      <c r="AR90" s="265"/>
      <c r="AS90" s="266"/>
      <c r="AT90" s="267" t="s">
        <v>222</v>
      </c>
      <c r="AU90" s="257" t="s">
        <v>6048</v>
      </c>
      <c r="AV90" s="280" t="s">
        <v>1470</v>
      </c>
      <c r="AW90" s="268" t="s">
        <v>2975</v>
      </c>
      <c r="AX90" s="253" t="s">
        <v>2975</v>
      </c>
      <c r="AY90" s="253" t="s">
        <v>2975</v>
      </c>
      <c r="AZ90" s="269" t="s">
        <v>2975</v>
      </c>
      <c r="BA90" s="261" t="s">
        <v>1089</v>
      </c>
      <c r="BB90" s="252" t="s">
        <v>2975</v>
      </c>
      <c r="BC90" s="270" t="s">
        <v>2975</v>
      </c>
      <c r="BD90" s="261" t="s">
        <v>1085</v>
      </c>
      <c r="BE90" s="260" t="s">
        <v>6049</v>
      </c>
      <c r="BF90" s="252" t="s">
        <v>2975</v>
      </c>
      <c r="BG90" s="252" t="s">
        <v>1390</v>
      </c>
      <c r="BH90" s="252" t="s">
        <v>1082</v>
      </c>
      <c r="BI90" s="252" t="s">
        <v>6050</v>
      </c>
      <c r="BJ90" s="252" t="s">
        <v>2975</v>
      </c>
      <c r="BK90" s="254" t="s">
        <v>1131</v>
      </c>
      <c r="BL90" s="254" t="s">
        <v>1089</v>
      </c>
      <c r="BM90" s="254" t="s">
        <v>2975</v>
      </c>
      <c r="BN90" s="271" t="s">
        <v>6051</v>
      </c>
      <c r="BO90" s="330" t="s">
        <v>6052</v>
      </c>
      <c r="BP90" s="330" t="s">
        <v>6053</v>
      </c>
      <c r="BQ90" s="270" t="s">
        <v>6054</v>
      </c>
    </row>
    <row r="91" spans="1:69" s="272" customFormat="1" ht="99.9" hidden="1" customHeight="1">
      <c r="A91" s="251" t="s">
        <v>1080</v>
      </c>
      <c r="B91" s="252" t="s">
        <v>6055</v>
      </c>
      <c r="C91" s="253" t="s">
        <v>631</v>
      </c>
      <c r="D91" s="254" t="s">
        <v>6056</v>
      </c>
      <c r="E91" s="254" t="s">
        <v>6057</v>
      </c>
      <c r="F91" s="254"/>
      <c r="G91" s="255"/>
      <c r="H91" s="256" t="s">
        <v>6058</v>
      </c>
      <c r="I91" s="257" t="s">
        <v>3776</v>
      </c>
      <c r="J91" s="254" t="s">
        <v>6059</v>
      </c>
      <c r="K91" s="254" t="s">
        <v>6060</v>
      </c>
      <c r="L91" s="254"/>
      <c r="M91" s="255"/>
      <c r="N91" s="258"/>
      <c r="O91" s="258" t="s">
        <v>1166</v>
      </c>
      <c r="P91" s="255" t="s">
        <v>6061</v>
      </c>
      <c r="Q91" s="259" t="s">
        <v>895</v>
      </c>
      <c r="R91" s="252"/>
      <c r="S91" s="261" t="s">
        <v>225</v>
      </c>
      <c r="T91" s="262" t="s">
        <v>6062</v>
      </c>
      <c r="U91" s="263" t="s">
        <v>1077</v>
      </c>
      <c r="V91" s="264" t="s">
        <v>1077</v>
      </c>
      <c r="W91" s="264" t="s">
        <v>1078</v>
      </c>
      <c r="X91" s="264" t="s">
        <v>1077</v>
      </c>
      <c r="Y91" s="264" t="s">
        <v>1078</v>
      </c>
      <c r="Z91" s="264" t="s">
        <v>1077</v>
      </c>
      <c r="AA91" s="264" t="s">
        <v>1078</v>
      </c>
      <c r="AB91" s="264" t="s">
        <v>1077</v>
      </c>
      <c r="AC91" s="264" t="s">
        <v>1078</v>
      </c>
      <c r="AD91" s="264" t="s">
        <v>1077</v>
      </c>
      <c r="AE91" s="264" t="s">
        <v>1078</v>
      </c>
      <c r="AF91" s="264" t="s">
        <v>1077</v>
      </c>
      <c r="AG91" s="264" t="s">
        <v>1078</v>
      </c>
      <c r="AH91" s="264" t="s">
        <v>1077</v>
      </c>
      <c r="AI91" s="264" t="s">
        <v>1078</v>
      </c>
      <c r="AJ91" s="264" t="s">
        <v>1077</v>
      </c>
      <c r="AK91" s="264" t="s">
        <v>1077</v>
      </c>
      <c r="AL91" s="264" t="s">
        <v>1077</v>
      </c>
      <c r="AM91" s="264" t="s">
        <v>1077</v>
      </c>
      <c r="AN91" s="264" t="s">
        <v>1077</v>
      </c>
      <c r="AO91" s="264" t="s">
        <v>1077</v>
      </c>
      <c r="AP91" s="264" t="s">
        <v>1077</v>
      </c>
      <c r="AQ91" s="265"/>
      <c r="AR91" s="265"/>
      <c r="AS91" s="266"/>
      <c r="AT91" s="267" t="s">
        <v>222</v>
      </c>
      <c r="AU91" s="257" t="s">
        <v>6063</v>
      </c>
      <c r="AV91" s="280" t="s">
        <v>1470</v>
      </c>
      <c r="AW91" s="268"/>
      <c r="AX91" s="253"/>
      <c r="AY91" s="253"/>
      <c r="AZ91" s="269"/>
      <c r="BA91" s="261" t="s">
        <v>1082</v>
      </c>
      <c r="BB91" s="252" t="s">
        <v>6064</v>
      </c>
      <c r="BC91" s="270" t="s">
        <v>6065</v>
      </c>
      <c r="BD91" s="261" t="s">
        <v>1085</v>
      </c>
      <c r="BE91" s="260" t="s">
        <v>6066</v>
      </c>
      <c r="BF91" s="252" t="s">
        <v>1087</v>
      </c>
      <c r="BG91" s="252" t="s">
        <v>1088</v>
      </c>
      <c r="BH91" s="252" t="s">
        <v>1082</v>
      </c>
      <c r="BI91" s="252" t="s">
        <v>6067</v>
      </c>
      <c r="BJ91" s="252" t="s">
        <v>1130</v>
      </c>
      <c r="BK91" s="254" t="s">
        <v>1131</v>
      </c>
      <c r="BL91" s="254" t="s">
        <v>1089</v>
      </c>
      <c r="BM91" s="254"/>
      <c r="BN91" s="271" t="s">
        <v>6068</v>
      </c>
      <c r="BO91" s="252" t="s">
        <v>6069</v>
      </c>
      <c r="BP91" s="252"/>
      <c r="BQ91" s="270"/>
    </row>
    <row r="92" spans="1:69" s="272" customFormat="1" ht="99.9" hidden="1" customHeight="1">
      <c r="A92" s="251" t="s">
        <v>1068</v>
      </c>
      <c r="B92" s="252" t="s">
        <v>6070</v>
      </c>
      <c r="C92" s="253" t="s">
        <v>631</v>
      </c>
      <c r="D92" s="254" t="s">
        <v>2604</v>
      </c>
      <c r="E92" s="254" t="s">
        <v>6071</v>
      </c>
      <c r="F92" s="254"/>
      <c r="G92" s="255"/>
      <c r="H92" s="256" t="s">
        <v>6072</v>
      </c>
      <c r="I92" s="257" t="s">
        <v>3776</v>
      </c>
      <c r="J92" s="254" t="s">
        <v>1529</v>
      </c>
      <c r="K92" s="254" t="s">
        <v>6073</v>
      </c>
      <c r="L92" s="254"/>
      <c r="M92" s="255"/>
      <c r="N92" s="258" t="s">
        <v>1122</v>
      </c>
      <c r="O92" s="258" t="s">
        <v>1166</v>
      </c>
      <c r="P92" s="255"/>
      <c r="Q92" s="259" t="s">
        <v>225</v>
      </c>
      <c r="R92" s="260" t="s">
        <v>6074</v>
      </c>
      <c r="S92" s="261" t="s">
        <v>225</v>
      </c>
      <c r="T92" s="262" t="s">
        <v>6074</v>
      </c>
      <c r="U92" s="263" t="s">
        <v>1077</v>
      </c>
      <c r="V92" s="264" t="s">
        <v>1078</v>
      </c>
      <c r="W92" s="264" t="s">
        <v>1078</v>
      </c>
      <c r="X92" s="264" t="s">
        <v>1078</v>
      </c>
      <c r="Y92" s="264" t="s">
        <v>1078</v>
      </c>
      <c r="Z92" s="264" t="s">
        <v>1078</v>
      </c>
      <c r="AA92" s="264" t="s">
        <v>1078</v>
      </c>
      <c r="AB92" s="264" t="s">
        <v>1078</v>
      </c>
      <c r="AC92" s="264" t="s">
        <v>1078</v>
      </c>
      <c r="AD92" s="264" t="s">
        <v>1078</v>
      </c>
      <c r="AE92" s="264" t="s">
        <v>1078</v>
      </c>
      <c r="AF92" s="264" t="s">
        <v>1078</v>
      </c>
      <c r="AG92" s="264" t="s">
        <v>1078</v>
      </c>
      <c r="AH92" s="264" t="s">
        <v>1078</v>
      </c>
      <c r="AI92" s="264" t="s">
        <v>1078</v>
      </c>
      <c r="AJ92" s="264" t="s">
        <v>1077</v>
      </c>
      <c r="AK92" s="264" t="s">
        <v>1077</v>
      </c>
      <c r="AL92" s="264" t="s">
        <v>1077</v>
      </c>
      <c r="AM92" s="264" t="s">
        <v>1077</v>
      </c>
      <c r="AN92" s="264" t="s">
        <v>1077</v>
      </c>
      <c r="AO92" s="264" t="s">
        <v>1077</v>
      </c>
      <c r="AP92" s="264" t="s">
        <v>1077</v>
      </c>
      <c r="AQ92" s="265"/>
      <c r="AR92" s="265"/>
      <c r="AS92" s="266"/>
      <c r="AT92" s="267" t="s">
        <v>222</v>
      </c>
      <c r="AU92" s="257" t="s">
        <v>1962</v>
      </c>
      <c r="AV92" s="280" t="s">
        <v>4599</v>
      </c>
      <c r="AW92" s="268"/>
      <c r="AX92" s="253"/>
      <c r="AY92" s="253"/>
      <c r="AZ92" s="269"/>
      <c r="BA92" s="261" t="s">
        <v>1089</v>
      </c>
      <c r="BB92" s="252"/>
      <c r="BC92" s="270"/>
      <c r="BD92" s="261" t="s">
        <v>1104</v>
      </c>
      <c r="BE92" s="260" t="s">
        <v>6075</v>
      </c>
      <c r="BF92" s="252"/>
      <c r="BG92" s="252" t="s">
        <v>1128</v>
      </c>
      <c r="BH92" s="252" t="s">
        <v>1089</v>
      </c>
      <c r="BI92" s="252"/>
      <c r="BJ92" s="252"/>
      <c r="BK92" s="254"/>
      <c r="BL92" s="254"/>
      <c r="BM92" s="254"/>
      <c r="BN92" s="271" t="s">
        <v>6076</v>
      </c>
      <c r="BO92" s="252"/>
      <c r="BP92" s="252"/>
      <c r="BQ92" s="270"/>
    </row>
    <row r="93" spans="1:69" s="272" customFormat="1" ht="99.9" hidden="1" customHeight="1">
      <c r="A93" s="251" t="s">
        <v>1080</v>
      </c>
      <c r="B93" s="252" t="s">
        <v>6077</v>
      </c>
      <c r="C93" s="253" t="s">
        <v>688</v>
      </c>
      <c r="D93" s="254" t="s">
        <v>401</v>
      </c>
      <c r="E93" s="254" t="s">
        <v>6078</v>
      </c>
      <c r="F93" s="254"/>
      <c r="G93" s="255"/>
      <c r="H93" s="256" t="s">
        <v>4197</v>
      </c>
      <c r="I93" s="257" t="s">
        <v>4198</v>
      </c>
      <c r="J93" s="254" t="s">
        <v>4199</v>
      </c>
      <c r="K93" s="254" t="s">
        <v>6079</v>
      </c>
      <c r="L93" s="254"/>
      <c r="M93" s="255"/>
      <c r="N93" s="258" t="s">
        <v>1122</v>
      </c>
      <c r="O93" s="258" t="s">
        <v>1166</v>
      </c>
      <c r="P93" s="255" t="s">
        <v>4201</v>
      </c>
      <c r="Q93" s="259" t="s">
        <v>225</v>
      </c>
      <c r="R93" s="260" t="s">
        <v>4202</v>
      </c>
      <c r="S93" s="261" t="s">
        <v>225</v>
      </c>
      <c r="T93" s="262" t="s">
        <v>4202</v>
      </c>
      <c r="U93" s="263" t="s">
        <v>1077</v>
      </c>
      <c r="V93" s="264" t="s">
        <v>1077</v>
      </c>
      <c r="W93" s="264" t="s">
        <v>1078</v>
      </c>
      <c r="X93" s="264" t="s">
        <v>1077</v>
      </c>
      <c r="Y93" s="264" t="s">
        <v>1078</v>
      </c>
      <c r="Z93" s="264" t="s">
        <v>1077</v>
      </c>
      <c r="AA93" s="264" t="s">
        <v>1078</v>
      </c>
      <c r="AB93" s="264" t="s">
        <v>1077</v>
      </c>
      <c r="AC93" s="264" t="s">
        <v>1078</v>
      </c>
      <c r="AD93" s="264" t="s">
        <v>1077</v>
      </c>
      <c r="AE93" s="264" t="s">
        <v>1078</v>
      </c>
      <c r="AF93" s="264" t="s">
        <v>1077</v>
      </c>
      <c r="AG93" s="264" t="s">
        <v>1078</v>
      </c>
      <c r="AH93" s="264" t="s">
        <v>1077</v>
      </c>
      <c r="AI93" s="264" t="s">
        <v>1078</v>
      </c>
      <c r="AJ93" s="264" t="s">
        <v>1077</v>
      </c>
      <c r="AK93" s="264" t="s">
        <v>1077</v>
      </c>
      <c r="AL93" s="264" t="s">
        <v>1077</v>
      </c>
      <c r="AM93" s="264" t="s">
        <v>1077</v>
      </c>
      <c r="AN93" s="264" t="s">
        <v>1077</v>
      </c>
      <c r="AO93" s="264" t="s">
        <v>1077</v>
      </c>
      <c r="AP93" s="264" t="s">
        <v>1077</v>
      </c>
      <c r="AQ93" s="265"/>
      <c r="AR93" s="265"/>
      <c r="AS93" s="266"/>
      <c r="AT93" s="267" t="s">
        <v>222</v>
      </c>
      <c r="AU93" s="257" t="s">
        <v>6080</v>
      </c>
      <c r="AV93" s="280" t="s">
        <v>1470</v>
      </c>
      <c r="AW93" s="268"/>
      <c r="AX93" s="253"/>
      <c r="AY93" s="253"/>
      <c r="AZ93" s="269"/>
      <c r="BA93" s="261" t="s">
        <v>1082</v>
      </c>
      <c r="BB93" s="252" t="s">
        <v>4204</v>
      </c>
      <c r="BC93" s="270" t="s">
        <v>4205</v>
      </c>
      <c r="BD93" s="261" t="s">
        <v>1085</v>
      </c>
      <c r="BE93" s="260" t="s">
        <v>4206</v>
      </c>
      <c r="BF93" s="252"/>
      <c r="BG93" s="252" t="s">
        <v>1390</v>
      </c>
      <c r="BH93" s="252" t="s">
        <v>1089</v>
      </c>
      <c r="BI93" s="252"/>
      <c r="BJ93" s="252" t="s">
        <v>4219</v>
      </c>
      <c r="BK93" s="254" t="s">
        <v>4219</v>
      </c>
      <c r="BL93" s="254" t="s">
        <v>1090</v>
      </c>
      <c r="BM93" s="254"/>
      <c r="BN93" s="271" t="s">
        <v>6081</v>
      </c>
      <c r="BO93" s="252"/>
      <c r="BP93" s="252" t="s">
        <v>4211</v>
      </c>
      <c r="BQ93" s="270" t="s">
        <v>4212</v>
      </c>
    </row>
    <row r="94" spans="1:69" s="272" customFormat="1" ht="99.9" hidden="1" customHeight="1">
      <c r="A94" s="251" t="s">
        <v>1080</v>
      </c>
      <c r="B94" s="252" t="s">
        <v>6082</v>
      </c>
      <c r="C94" s="253" t="s">
        <v>688</v>
      </c>
      <c r="D94" s="254" t="s">
        <v>401</v>
      </c>
      <c r="E94" s="254" t="s">
        <v>6083</v>
      </c>
      <c r="F94" s="254"/>
      <c r="G94" s="255"/>
      <c r="H94" s="256" t="s">
        <v>4222</v>
      </c>
      <c r="I94" s="257" t="s">
        <v>4198</v>
      </c>
      <c r="J94" s="254" t="s">
        <v>4199</v>
      </c>
      <c r="K94" s="254" t="s">
        <v>6084</v>
      </c>
      <c r="L94" s="254"/>
      <c r="M94" s="255"/>
      <c r="N94" s="258" t="s">
        <v>1122</v>
      </c>
      <c r="O94" s="258" t="s">
        <v>1166</v>
      </c>
      <c r="P94" s="255" t="s">
        <v>4201</v>
      </c>
      <c r="Q94" s="259" t="s">
        <v>225</v>
      </c>
      <c r="R94" s="260" t="s">
        <v>4224</v>
      </c>
      <c r="S94" s="261" t="s">
        <v>225</v>
      </c>
      <c r="T94" s="262" t="s">
        <v>4224</v>
      </c>
      <c r="U94" s="263" t="s">
        <v>1077</v>
      </c>
      <c r="V94" s="264" t="s">
        <v>1077</v>
      </c>
      <c r="W94" s="264" t="s">
        <v>1078</v>
      </c>
      <c r="X94" s="264" t="s">
        <v>1077</v>
      </c>
      <c r="Y94" s="264" t="s">
        <v>1078</v>
      </c>
      <c r="Z94" s="264" t="s">
        <v>1077</v>
      </c>
      <c r="AA94" s="264" t="s">
        <v>1078</v>
      </c>
      <c r="AB94" s="264" t="s">
        <v>1077</v>
      </c>
      <c r="AC94" s="264" t="s">
        <v>1078</v>
      </c>
      <c r="AD94" s="264" t="s">
        <v>1077</v>
      </c>
      <c r="AE94" s="264" t="s">
        <v>1078</v>
      </c>
      <c r="AF94" s="264" t="s">
        <v>1077</v>
      </c>
      <c r="AG94" s="264" t="s">
        <v>1078</v>
      </c>
      <c r="AH94" s="264" t="s">
        <v>1077</v>
      </c>
      <c r="AI94" s="264" t="s">
        <v>1078</v>
      </c>
      <c r="AJ94" s="264" t="s">
        <v>1077</v>
      </c>
      <c r="AK94" s="264" t="s">
        <v>1077</v>
      </c>
      <c r="AL94" s="264" t="s">
        <v>1077</v>
      </c>
      <c r="AM94" s="264" t="s">
        <v>1077</v>
      </c>
      <c r="AN94" s="264" t="s">
        <v>1077</v>
      </c>
      <c r="AO94" s="264" t="s">
        <v>1077</v>
      </c>
      <c r="AP94" s="264" t="s">
        <v>1078</v>
      </c>
      <c r="AQ94" s="265" t="s">
        <v>1206</v>
      </c>
      <c r="AR94" s="265" t="s">
        <v>1195</v>
      </c>
      <c r="AS94" s="266"/>
      <c r="AT94" s="267" t="s">
        <v>222</v>
      </c>
      <c r="AU94" s="257" t="s">
        <v>6080</v>
      </c>
      <c r="AV94" s="280" t="s">
        <v>1470</v>
      </c>
      <c r="AW94" s="268"/>
      <c r="AX94" s="253"/>
      <c r="AY94" s="253"/>
      <c r="AZ94" s="269"/>
      <c r="BA94" s="261" t="s">
        <v>1082</v>
      </c>
      <c r="BB94" s="252" t="s">
        <v>4204</v>
      </c>
      <c r="BC94" s="270" t="s">
        <v>4205</v>
      </c>
      <c r="BD94" s="261" t="s">
        <v>1085</v>
      </c>
      <c r="BE94" s="260" t="s">
        <v>4206</v>
      </c>
      <c r="BF94" s="252"/>
      <c r="BG94" s="252" t="s">
        <v>1390</v>
      </c>
      <c r="BH94" s="252" t="s">
        <v>1089</v>
      </c>
      <c r="BI94" s="252"/>
      <c r="BJ94" s="252" t="s">
        <v>4219</v>
      </c>
      <c r="BK94" s="254" t="s">
        <v>4219</v>
      </c>
      <c r="BL94" s="254" t="s">
        <v>1090</v>
      </c>
      <c r="BM94" s="254"/>
      <c r="BN94" s="271" t="s">
        <v>6081</v>
      </c>
      <c r="BO94" s="252"/>
      <c r="BP94" s="252" t="s">
        <v>4211</v>
      </c>
      <c r="BQ94" s="270" t="s">
        <v>4212</v>
      </c>
    </row>
    <row r="95" spans="1:69" s="272" customFormat="1" ht="99.9" hidden="1" customHeight="1">
      <c r="A95" s="251" t="s">
        <v>1068</v>
      </c>
      <c r="B95" s="252" t="s">
        <v>6085</v>
      </c>
      <c r="C95" s="253" t="s">
        <v>6086</v>
      </c>
      <c r="D95" s="254" t="s">
        <v>6087</v>
      </c>
      <c r="E95" s="254" t="s">
        <v>6088</v>
      </c>
      <c r="F95" s="254"/>
      <c r="G95" s="255" t="s">
        <v>6089</v>
      </c>
      <c r="H95" s="256" t="s">
        <v>6090</v>
      </c>
      <c r="I95" s="257" t="s">
        <v>6091</v>
      </c>
      <c r="J95" s="254" t="s">
        <v>6092</v>
      </c>
      <c r="K95" s="254" t="s">
        <v>6093</v>
      </c>
      <c r="L95" s="254"/>
      <c r="M95" s="255" t="s">
        <v>6094</v>
      </c>
      <c r="N95" s="258" t="s">
        <v>1122</v>
      </c>
      <c r="O95" s="258"/>
      <c r="P95" s="255" t="s">
        <v>6095</v>
      </c>
      <c r="Q95" s="259" t="s">
        <v>230</v>
      </c>
      <c r="R95" s="260" t="s">
        <v>6096</v>
      </c>
      <c r="S95" s="261"/>
      <c r="T95" s="273"/>
      <c r="U95" s="263" t="s">
        <v>1078</v>
      </c>
      <c r="V95" s="264" t="s">
        <v>1078</v>
      </c>
      <c r="W95" s="264" t="s">
        <v>1077</v>
      </c>
      <c r="X95" s="264" t="s">
        <v>1078</v>
      </c>
      <c r="Y95" s="264" t="s">
        <v>1077</v>
      </c>
      <c r="Z95" s="264" t="s">
        <v>1078</v>
      </c>
      <c r="AA95" s="264" t="s">
        <v>1077</v>
      </c>
      <c r="AB95" s="264" t="s">
        <v>1078</v>
      </c>
      <c r="AC95" s="264" t="s">
        <v>1077</v>
      </c>
      <c r="AD95" s="264" t="s">
        <v>1078</v>
      </c>
      <c r="AE95" s="264" t="s">
        <v>1077</v>
      </c>
      <c r="AF95" s="264" t="s">
        <v>1078</v>
      </c>
      <c r="AG95" s="264" t="s">
        <v>1077</v>
      </c>
      <c r="AH95" s="264" t="s">
        <v>1078</v>
      </c>
      <c r="AI95" s="264" t="s">
        <v>1077</v>
      </c>
      <c r="AJ95" s="264" t="s">
        <v>1077</v>
      </c>
      <c r="AK95" s="264" t="s">
        <v>1077</v>
      </c>
      <c r="AL95" s="264" t="s">
        <v>1077</v>
      </c>
      <c r="AM95" s="264" t="s">
        <v>1077</v>
      </c>
      <c r="AN95" s="264" t="s">
        <v>1077</v>
      </c>
      <c r="AO95" s="264" t="s">
        <v>1077</v>
      </c>
      <c r="AP95" s="264" t="s">
        <v>1077</v>
      </c>
      <c r="AQ95" s="265"/>
      <c r="AR95" s="265"/>
      <c r="AS95" s="266"/>
      <c r="AT95" s="267" t="s">
        <v>287</v>
      </c>
      <c r="AU95" s="257" t="s">
        <v>1128</v>
      </c>
      <c r="AV95" s="280" t="s">
        <v>4599</v>
      </c>
      <c r="AW95" s="268" t="s">
        <v>6097</v>
      </c>
      <c r="AX95" s="253" t="s">
        <v>1128</v>
      </c>
      <c r="AY95" s="253" t="s">
        <v>1080</v>
      </c>
      <c r="AZ95" s="269" t="s">
        <v>6098</v>
      </c>
      <c r="BA95" s="261" t="s">
        <v>1082</v>
      </c>
      <c r="BB95" s="252" t="s">
        <v>6099</v>
      </c>
      <c r="BC95" s="270" t="s">
        <v>6100</v>
      </c>
      <c r="BD95" s="261" t="s">
        <v>1126</v>
      </c>
      <c r="BE95" s="252" t="s">
        <v>6101</v>
      </c>
      <c r="BF95" s="252"/>
      <c r="BG95" s="252" t="s">
        <v>1106</v>
      </c>
      <c r="BH95" s="252" t="s">
        <v>1089</v>
      </c>
      <c r="BI95" s="252" t="s">
        <v>1089</v>
      </c>
      <c r="BJ95" s="252"/>
      <c r="BK95" s="254"/>
      <c r="BL95" s="254" t="s">
        <v>1090</v>
      </c>
      <c r="BM95" s="254"/>
      <c r="BN95" s="271" t="s">
        <v>1128</v>
      </c>
      <c r="BO95" s="252"/>
      <c r="BP95" s="252"/>
      <c r="BQ95" s="270"/>
    </row>
    <row r="96" spans="1:69" s="272" customFormat="1" ht="99.9" hidden="1" customHeight="1">
      <c r="A96" s="251" t="s">
        <v>1068</v>
      </c>
      <c r="B96" s="252" t="s">
        <v>6102</v>
      </c>
      <c r="C96" s="253" t="s">
        <v>6086</v>
      </c>
      <c r="D96" s="254" t="s">
        <v>6087</v>
      </c>
      <c r="E96" s="254" t="s">
        <v>6088</v>
      </c>
      <c r="F96" s="254"/>
      <c r="G96" s="255" t="s">
        <v>6103</v>
      </c>
      <c r="H96" s="256" t="s">
        <v>6104</v>
      </c>
      <c r="I96" s="257" t="s">
        <v>6091</v>
      </c>
      <c r="J96" s="254" t="s">
        <v>6092</v>
      </c>
      <c r="K96" s="254" t="s">
        <v>6093</v>
      </c>
      <c r="L96" s="254"/>
      <c r="M96" s="255" t="s">
        <v>6105</v>
      </c>
      <c r="N96" s="258" t="s">
        <v>1122</v>
      </c>
      <c r="O96" s="258"/>
      <c r="P96" s="255" t="s">
        <v>6095</v>
      </c>
      <c r="Q96" s="259" t="s">
        <v>230</v>
      </c>
      <c r="R96" s="260" t="s">
        <v>6096</v>
      </c>
      <c r="S96" s="261"/>
      <c r="T96" s="273"/>
      <c r="U96" s="263" t="s">
        <v>1078</v>
      </c>
      <c r="V96" s="264" t="s">
        <v>1078</v>
      </c>
      <c r="W96" s="264" t="s">
        <v>1077</v>
      </c>
      <c r="X96" s="264" t="s">
        <v>1078</v>
      </c>
      <c r="Y96" s="264" t="s">
        <v>1077</v>
      </c>
      <c r="Z96" s="264" t="s">
        <v>1078</v>
      </c>
      <c r="AA96" s="264" t="s">
        <v>1077</v>
      </c>
      <c r="AB96" s="264" t="s">
        <v>1078</v>
      </c>
      <c r="AC96" s="264" t="s">
        <v>1077</v>
      </c>
      <c r="AD96" s="264" t="s">
        <v>1078</v>
      </c>
      <c r="AE96" s="264" t="s">
        <v>1077</v>
      </c>
      <c r="AF96" s="264" t="s">
        <v>1078</v>
      </c>
      <c r="AG96" s="264" t="s">
        <v>1077</v>
      </c>
      <c r="AH96" s="264" t="s">
        <v>1078</v>
      </c>
      <c r="AI96" s="264" t="s">
        <v>1077</v>
      </c>
      <c r="AJ96" s="264" t="s">
        <v>1077</v>
      </c>
      <c r="AK96" s="264" t="s">
        <v>1077</v>
      </c>
      <c r="AL96" s="264" t="s">
        <v>1077</v>
      </c>
      <c r="AM96" s="264" t="s">
        <v>1077</v>
      </c>
      <c r="AN96" s="264" t="s">
        <v>1077</v>
      </c>
      <c r="AO96" s="264" t="s">
        <v>1077</v>
      </c>
      <c r="AP96" s="264" t="s">
        <v>1077</v>
      </c>
      <c r="AQ96" s="265"/>
      <c r="AR96" s="265"/>
      <c r="AS96" s="266"/>
      <c r="AT96" s="267" t="s">
        <v>287</v>
      </c>
      <c r="AU96" s="257" t="s">
        <v>1128</v>
      </c>
      <c r="AV96" s="280" t="s">
        <v>4599</v>
      </c>
      <c r="AW96" s="268" t="s">
        <v>6097</v>
      </c>
      <c r="AX96" s="253" t="s">
        <v>1128</v>
      </c>
      <c r="AY96" s="253" t="s">
        <v>1080</v>
      </c>
      <c r="AZ96" s="269" t="s">
        <v>6098</v>
      </c>
      <c r="BA96" s="261" t="s">
        <v>1082</v>
      </c>
      <c r="BB96" s="252" t="s">
        <v>6099</v>
      </c>
      <c r="BC96" s="270" t="s">
        <v>6100</v>
      </c>
      <c r="BD96" s="261" t="s">
        <v>1126</v>
      </c>
      <c r="BE96" s="252" t="s">
        <v>6101</v>
      </c>
      <c r="BF96" s="252"/>
      <c r="BG96" s="252" t="s">
        <v>1106</v>
      </c>
      <c r="BH96" s="252" t="s">
        <v>1089</v>
      </c>
      <c r="BI96" s="252" t="s">
        <v>1089</v>
      </c>
      <c r="BJ96" s="252"/>
      <c r="BK96" s="254"/>
      <c r="BL96" s="254" t="s">
        <v>1090</v>
      </c>
      <c r="BM96" s="254"/>
      <c r="BN96" s="271" t="s">
        <v>1128</v>
      </c>
      <c r="BO96" s="252"/>
      <c r="BP96" s="252"/>
      <c r="BQ96" s="270"/>
    </row>
    <row r="97" spans="1:69" s="272" customFormat="1" ht="99.9" hidden="1" customHeight="1">
      <c r="A97" s="251" t="s">
        <v>1068</v>
      </c>
      <c r="B97" s="252" t="s">
        <v>6106</v>
      </c>
      <c r="C97" s="253" t="s">
        <v>6086</v>
      </c>
      <c r="D97" s="254" t="s">
        <v>6087</v>
      </c>
      <c r="E97" s="254" t="s">
        <v>6088</v>
      </c>
      <c r="F97" s="254"/>
      <c r="G97" s="255" t="s">
        <v>6107</v>
      </c>
      <c r="H97" s="256" t="s">
        <v>6104</v>
      </c>
      <c r="I97" s="257" t="s">
        <v>6091</v>
      </c>
      <c r="J97" s="254" t="s">
        <v>6092</v>
      </c>
      <c r="K97" s="254" t="s">
        <v>6093</v>
      </c>
      <c r="L97" s="254"/>
      <c r="M97" s="255" t="s">
        <v>6108</v>
      </c>
      <c r="N97" s="258" t="s">
        <v>1122</v>
      </c>
      <c r="O97" s="258"/>
      <c r="P97" s="255" t="s">
        <v>6095</v>
      </c>
      <c r="Q97" s="259" t="s">
        <v>230</v>
      </c>
      <c r="R97" s="260" t="s">
        <v>6096</v>
      </c>
      <c r="S97" s="261"/>
      <c r="T97" s="273"/>
      <c r="U97" s="263" t="s">
        <v>1078</v>
      </c>
      <c r="V97" s="264" t="s">
        <v>1078</v>
      </c>
      <c r="W97" s="264" t="s">
        <v>1077</v>
      </c>
      <c r="X97" s="264" t="s">
        <v>1078</v>
      </c>
      <c r="Y97" s="264" t="s">
        <v>1077</v>
      </c>
      <c r="Z97" s="264" t="s">
        <v>1078</v>
      </c>
      <c r="AA97" s="264" t="s">
        <v>1077</v>
      </c>
      <c r="AB97" s="264" t="s">
        <v>1078</v>
      </c>
      <c r="AC97" s="264" t="s">
        <v>1077</v>
      </c>
      <c r="AD97" s="264" t="s">
        <v>1078</v>
      </c>
      <c r="AE97" s="264" t="s">
        <v>1077</v>
      </c>
      <c r="AF97" s="264" t="s">
        <v>1078</v>
      </c>
      <c r="AG97" s="264" t="s">
        <v>1077</v>
      </c>
      <c r="AH97" s="264" t="s">
        <v>1078</v>
      </c>
      <c r="AI97" s="264" t="s">
        <v>1077</v>
      </c>
      <c r="AJ97" s="264" t="s">
        <v>1077</v>
      </c>
      <c r="AK97" s="264" t="s">
        <v>1077</v>
      </c>
      <c r="AL97" s="264" t="s">
        <v>1077</v>
      </c>
      <c r="AM97" s="264" t="s">
        <v>1077</v>
      </c>
      <c r="AN97" s="264" t="s">
        <v>1077</v>
      </c>
      <c r="AO97" s="264" t="s">
        <v>1077</v>
      </c>
      <c r="AP97" s="264" t="s">
        <v>1077</v>
      </c>
      <c r="AQ97" s="265"/>
      <c r="AR97" s="265"/>
      <c r="AS97" s="266"/>
      <c r="AT97" s="267" t="s">
        <v>287</v>
      </c>
      <c r="AU97" s="257" t="s">
        <v>1128</v>
      </c>
      <c r="AV97" s="280" t="s">
        <v>4599</v>
      </c>
      <c r="AW97" s="268" t="s">
        <v>6097</v>
      </c>
      <c r="AX97" s="253" t="s">
        <v>1128</v>
      </c>
      <c r="AY97" s="253" t="s">
        <v>1080</v>
      </c>
      <c r="AZ97" s="269" t="s">
        <v>6098</v>
      </c>
      <c r="BA97" s="261" t="s">
        <v>1082</v>
      </c>
      <c r="BB97" s="252" t="s">
        <v>6099</v>
      </c>
      <c r="BC97" s="270" t="s">
        <v>6100</v>
      </c>
      <c r="BD97" s="261" t="s">
        <v>1126</v>
      </c>
      <c r="BE97" s="252" t="s">
        <v>6109</v>
      </c>
      <c r="BF97" s="252"/>
      <c r="BG97" s="252" t="s">
        <v>1106</v>
      </c>
      <c r="BH97" s="252" t="s">
        <v>1089</v>
      </c>
      <c r="BI97" s="252" t="s">
        <v>1089</v>
      </c>
      <c r="BJ97" s="252"/>
      <c r="BK97" s="254"/>
      <c r="BL97" s="254" t="s">
        <v>1090</v>
      </c>
      <c r="BM97" s="254"/>
      <c r="BN97" s="271" t="s">
        <v>1128</v>
      </c>
      <c r="BO97" s="252"/>
      <c r="BP97" s="252"/>
      <c r="BQ97" s="270"/>
    </row>
    <row r="98" spans="1:69" s="272" customFormat="1" ht="99.9" hidden="1" customHeight="1">
      <c r="A98" s="251" t="s">
        <v>1080</v>
      </c>
      <c r="B98" s="252" t="s">
        <v>6110</v>
      </c>
      <c r="C98" s="253" t="s">
        <v>6111</v>
      </c>
      <c r="D98" s="254" t="s">
        <v>6112</v>
      </c>
      <c r="E98" s="254" t="s">
        <v>6113</v>
      </c>
      <c r="F98" s="254"/>
      <c r="G98" s="255"/>
      <c r="H98" s="255" t="s">
        <v>6114</v>
      </c>
      <c r="I98" s="257" t="s">
        <v>6115</v>
      </c>
      <c r="J98" s="254" t="s">
        <v>6116</v>
      </c>
      <c r="K98" s="254" t="s">
        <v>3640</v>
      </c>
      <c r="L98" s="254"/>
      <c r="M98" s="255"/>
      <c r="N98" s="258" t="s">
        <v>1122</v>
      </c>
      <c r="O98" s="258"/>
      <c r="P98" s="255" t="s">
        <v>6117</v>
      </c>
      <c r="Q98" s="259" t="s">
        <v>230</v>
      </c>
      <c r="R98" s="252"/>
      <c r="S98" s="261" t="s">
        <v>1124</v>
      </c>
      <c r="T98" s="273"/>
      <c r="U98" s="263" t="s">
        <v>1078</v>
      </c>
      <c r="V98" s="264" t="s">
        <v>1078</v>
      </c>
      <c r="W98" s="264" t="s">
        <v>1077</v>
      </c>
      <c r="X98" s="264" t="s">
        <v>1078</v>
      </c>
      <c r="Y98" s="264" t="s">
        <v>1077</v>
      </c>
      <c r="Z98" s="264" t="s">
        <v>1078</v>
      </c>
      <c r="AA98" s="264" t="s">
        <v>1077</v>
      </c>
      <c r="AB98" s="264" t="s">
        <v>1078</v>
      </c>
      <c r="AC98" s="264" t="s">
        <v>1077</v>
      </c>
      <c r="AD98" s="264" t="s">
        <v>1078</v>
      </c>
      <c r="AE98" s="264" t="s">
        <v>1077</v>
      </c>
      <c r="AF98" s="264" t="s">
        <v>1078</v>
      </c>
      <c r="AG98" s="264" t="s">
        <v>1077</v>
      </c>
      <c r="AH98" s="264" t="s">
        <v>1078</v>
      </c>
      <c r="AI98" s="264" t="s">
        <v>1077</v>
      </c>
      <c r="AJ98" s="264" t="s">
        <v>1077</v>
      </c>
      <c r="AK98" s="264" t="s">
        <v>1078</v>
      </c>
      <c r="AL98" s="264" t="s">
        <v>1077</v>
      </c>
      <c r="AM98" s="264" t="s">
        <v>1077</v>
      </c>
      <c r="AN98" s="264" t="s">
        <v>1077</v>
      </c>
      <c r="AO98" s="264" t="s">
        <v>1077</v>
      </c>
      <c r="AP98" s="264" t="s">
        <v>1077</v>
      </c>
      <c r="AQ98" s="265"/>
      <c r="AR98" s="265"/>
      <c r="AS98" s="266"/>
      <c r="AT98" s="267" t="s">
        <v>287</v>
      </c>
      <c r="AU98" s="327" t="s">
        <v>6118</v>
      </c>
      <c r="AV98" s="280"/>
      <c r="AW98" s="268"/>
      <c r="AX98" s="253" t="s">
        <v>6119</v>
      </c>
      <c r="AY98" s="253"/>
      <c r="AZ98" s="269"/>
      <c r="BA98" s="261" t="s">
        <v>1082</v>
      </c>
      <c r="BB98" s="252" t="s">
        <v>6120</v>
      </c>
      <c r="BC98" s="270" t="s">
        <v>6121</v>
      </c>
      <c r="BD98" s="261" t="s">
        <v>1104</v>
      </c>
      <c r="BE98" s="260" t="s">
        <v>6122</v>
      </c>
      <c r="BF98" s="252"/>
      <c r="BG98" s="252" t="s">
        <v>1106</v>
      </c>
      <c r="BH98" s="252" t="s">
        <v>1082</v>
      </c>
      <c r="BI98" s="252" t="s">
        <v>6123</v>
      </c>
      <c r="BJ98" s="252" t="s">
        <v>1215</v>
      </c>
      <c r="BK98" s="254" t="s">
        <v>1131</v>
      </c>
      <c r="BL98" s="254" t="s">
        <v>1154</v>
      </c>
      <c r="BM98" s="254"/>
      <c r="BN98" s="271" t="s">
        <v>6124</v>
      </c>
      <c r="BO98" s="252"/>
      <c r="BP98" s="252"/>
      <c r="BQ98" s="270"/>
    </row>
    <row r="99" spans="1:69" s="272" customFormat="1" ht="99.9" hidden="1" customHeight="1">
      <c r="A99" s="251" t="s">
        <v>1068</v>
      </c>
      <c r="B99" s="252" t="s">
        <v>6125</v>
      </c>
      <c r="C99" s="253" t="s">
        <v>768</v>
      </c>
      <c r="D99" s="254" t="s">
        <v>769</v>
      </c>
      <c r="E99" s="254" t="s">
        <v>6126</v>
      </c>
      <c r="F99" s="254"/>
      <c r="G99" s="255"/>
      <c r="H99" s="256" t="s">
        <v>4593</v>
      </c>
      <c r="I99" s="257" t="s">
        <v>4594</v>
      </c>
      <c r="J99" s="254" t="s">
        <v>4595</v>
      </c>
      <c r="K99" s="254" t="s">
        <v>6127</v>
      </c>
      <c r="L99" s="254"/>
      <c r="M99" s="255"/>
      <c r="N99" s="258" t="s">
        <v>1074</v>
      </c>
      <c r="O99" s="258" t="s">
        <v>1075</v>
      </c>
      <c r="P99" s="255"/>
      <c r="Q99" s="259" t="s">
        <v>225</v>
      </c>
      <c r="R99" s="260" t="s">
        <v>4597</v>
      </c>
      <c r="S99" s="261" t="s">
        <v>225</v>
      </c>
      <c r="T99" s="262" t="s">
        <v>4597</v>
      </c>
      <c r="U99" s="263" t="s">
        <v>1078</v>
      </c>
      <c r="V99" s="264" t="s">
        <v>1078</v>
      </c>
      <c r="W99" s="264" t="s">
        <v>1078</v>
      </c>
      <c r="X99" s="264" t="s">
        <v>1078</v>
      </c>
      <c r="Y99" s="264" t="s">
        <v>1078</v>
      </c>
      <c r="Z99" s="264" t="s">
        <v>1078</v>
      </c>
      <c r="AA99" s="264" t="s">
        <v>1078</v>
      </c>
      <c r="AB99" s="264" t="s">
        <v>1078</v>
      </c>
      <c r="AC99" s="264" t="s">
        <v>1078</v>
      </c>
      <c r="AD99" s="264" t="s">
        <v>1078</v>
      </c>
      <c r="AE99" s="264" t="s">
        <v>1078</v>
      </c>
      <c r="AF99" s="264" t="s">
        <v>1078</v>
      </c>
      <c r="AG99" s="264" t="s">
        <v>1078</v>
      </c>
      <c r="AH99" s="264" t="s">
        <v>1078</v>
      </c>
      <c r="AI99" s="264" t="s">
        <v>1078</v>
      </c>
      <c r="AJ99" s="264" t="s">
        <v>1078</v>
      </c>
      <c r="AK99" s="264" t="s">
        <v>1194</v>
      </c>
      <c r="AL99" s="264" t="s">
        <v>1194</v>
      </c>
      <c r="AM99" s="264" t="s">
        <v>1077</v>
      </c>
      <c r="AN99" s="264" t="s">
        <v>1077</v>
      </c>
      <c r="AO99" s="264" t="s">
        <v>1077</v>
      </c>
      <c r="AP99" s="264" t="s">
        <v>1077</v>
      </c>
      <c r="AQ99" s="265"/>
      <c r="AR99" s="265"/>
      <c r="AS99" s="266"/>
      <c r="AT99" s="267" t="s">
        <v>287</v>
      </c>
      <c r="AU99" s="257" t="s">
        <v>2380</v>
      </c>
      <c r="AV99" s="280" t="s">
        <v>4599</v>
      </c>
      <c r="AW99" s="268" t="s">
        <v>4598</v>
      </c>
      <c r="AX99" s="253" t="s">
        <v>2380</v>
      </c>
      <c r="AY99" s="280" t="s">
        <v>4599</v>
      </c>
      <c r="AZ99" s="269" t="s">
        <v>4600</v>
      </c>
      <c r="BA99" s="261" t="s">
        <v>1082</v>
      </c>
      <c r="BB99" s="252" t="s">
        <v>4601</v>
      </c>
      <c r="BC99" s="270" t="s">
        <v>4602</v>
      </c>
      <c r="BD99" s="261" t="s">
        <v>1126</v>
      </c>
      <c r="BE99" s="260" t="s">
        <v>4603</v>
      </c>
      <c r="BF99" s="252" t="s">
        <v>2380</v>
      </c>
      <c r="BG99" s="252" t="s">
        <v>1390</v>
      </c>
      <c r="BH99" s="252" t="s">
        <v>1082</v>
      </c>
      <c r="BI99" s="252" t="s">
        <v>4604</v>
      </c>
      <c r="BJ99" s="252" t="s">
        <v>1130</v>
      </c>
      <c r="BK99" s="254"/>
      <c r="BL99" s="254" t="s">
        <v>1082</v>
      </c>
      <c r="BM99" s="254" t="s">
        <v>1392</v>
      </c>
      <c r="BN99" s="271" t="s">
        <v>4605</v>
      </c>
      <c r="BO99" s="252" t="s">
        <v>4606</v>
      </c>
      <c r="BP99" s="252"/>
      <c r="BQ99" s="270"/>
    </row>
    <row r="100" spans="1:69" s="272" customFormat="1" ht="99.9" hidden="1" customHeight="1">
      <c r="A100" s="251" t="s">
        <v>1068</v>
      </c>
      <c r="B100" s="252" t="s">
        <v>6128</v>
      </c>
      <c r="C100" s="253" t="s">
        <v>768</v>
      </c>
      <c r="D100" s="254" t="s">
        <v>769</v>
      </c>
      <c r="E100" s="254" t="s">
        <v>6129</v>
      </c>
      <c r="F100" s="254"/>
      <c r="G100" s="255"/>
      <c r="H100" s="256" t="s">
        <v>4593</v>
      </c>
      <c r="I100" s="257" t="s">
        <v>4594</v>
      </c>
      <c r="J100" s="254" t="s">
        <v>4595</v>
      </c>
      <c r="K100" s="254" t="s">
        <v>6130</v>
      </c>
      <c r="L100" s="254"/>
      <c r="M100" s="255"/>
      <c r="N100" s="258" t="s">
        <v>1074</v>
      </c>
      <c r="O100" s="258" t="s">
        <v>1075</v>
      </c>
      <c r="P100" s="255"/>
      <c r="Q100" s="259" t="s">
        <v>225</v>
      </c>
      <c r="R100" s="260" t="s">
        <v>4597</v>
      </c>
      <c r="S100" s="261" t="s">
        <v>225</v>
      </c>
      <c r="T100" s="262" t="s">
        <v>4597</v>
      </c>
      <c r="U100" s="263" t="s">
        <v>1078</v>
      </c>
      <c r="V100" s="264" t="s">
        <v>1078</v>
      </c>
      <c r="W100" s="264" t="s">
        <v>1078</v>
      </c>
      <c r="X100" s="264" t="s">
        <v>1078</v>
      </c>
      <c r="Y100" s="264" t="s">
        <v>1078</v>
      </c>
      <c r="Z100" s="264" t="s">
        <v>1078</v>
      </c>
      <c r="AA100" s="264" t="s">
        <v>1078</v>
      </c>
      <c r="AB100" s="264" t="s">
        <v>1078</v>
      </c>
      <c r="AC100" s="264" t="s">
        <v>1078</v>
      </c>
      <c r="AD100" s="264" t="s">
        <v>1078</v>
      </c>
      <c r="AE100" s="264" t="s">
        <v>1078</v>
      </c>
      <c r="AF100" s="264" t="s">
        <v>1078</v>
      </c>
      <c r="AG100" s="264" t="s">
        <v>1078</v>
      </c>
      <c r="AH100" s="264" t="s">
        <v>1078</v>
      </c>
      <c r="AI100" s="264" t="s">
        <v>1078</v>
      </c>
      <c r="AJ100" s="264" t="s">
        <v>1078</v>
      </c>
      <c r="AK100" s="264" t="s">
        <v>1194</v>
      </c>
      <c r="AL100" s="264" t="s">
        <v>1194</v>
      </c>
      <c r="AM100" s="264" t="s">
        <v>1077</v>
      </c>
      <c r="AN100" s="264" t="s">
        <v>1077</v>
      </c>
      <c r="AO100" s="264" t="s">
        <v>1077</v>
      </c>
      <c r="AP100" s="264" t="s">
        <v>1077</v>
      </c>
      <c r="AQ100" s="265"/>
      <c r="AR100" s="265"/>
      <c r="AS100" s="266"/>
      <c r="AT100" s="267" t="s">
        <v>287</v>
      </c>
      <c r="AU100" s="257" t="s">
        <v>2380</v>
      </c>
      <c r="AV100" s="280" t="s">
        <v>4599</v>
      </c>
      <c r="AW100" s="268" t="s">
        <v>4598</v>
      </c>
      <c r="AX100" s="253" t="s">
        <v>2380</v>
      </c>
      <c r="AY100" s="280" t="s">
        <v>4599</v>
      </c>
      <c r="AZ100" s="269" t="s">
        <v>4600</v>
      </c>
      <c r="BA100" s="261" t="s">
        <v>1082</v>
      </c>
      <c r="BB100" s="252" t="s">
        <v>4601</v>
      </c>
      <c r="BC100" s="270" t="s">
        <v>4602</v>
      </c>
      <c r="BD100" s="261" t="s">
        <v>1126</v>
      </c>
      <c r="BE100" s="260" t="s">
        <v>4603</v>
      </c>
      <c r="BF100" s="252" t="s">
        <v>2380</v>
      </c>
      <c r="BG100" s="252" t="s">
        <v>1390</v>
      </c>
      <c r="BH100" s="252" t="s">
        <v>1082</v>
      </c>
      <c r="BI100" s="252" t="s">
        <v>4604</v>
      </c>
      <c r="BJ100" s="252" t="s">
        <v>1130</v>
      </c>
      <c r="BK100" s="254"/>
      <c r="BL100" s="254" t="s">
        <v>1082</v>
      </c>
      <c r="BM100" s="254" t="s">
        <v>1392</v>
      </c>
      <c r="BN100" s="271" t="s">
        <v>4605</v>
      </c>
      <c r="BO100" s="252" t="s">
        <v>4606</v>
      </c>
      <c r="BP100" s="252"/>
      <c r="BQ100" s="270"/>
    </row>
    <row r="101" spans="1:69" s="272" customFormat="1" ht="99.9" hidden="1" customHeight="1">
      <c r="A101" s="251" t="s">
        <v>1068</v>
      </c>
      <c r="B101" s="252" t="s">
        <v>767</v>
      </c>
      <c r="C101" s="253" t="s">
        <v>768</v>
      </c>
      <c r="D101" s="254" t="s">
        <v>769</v>
      </c>
      <c r="E101" s="254" t="s">
        <v>770</v>
      </c>
      <c r="F101" s="254"/>
      <c r="G101" s="255"/>
      <c r="H101" s="256" t="s">
        <v>4593</v>
      </c>
      <c r="I101" s="257" t="s">
        <v>4594</v>
      </c>
      <c r="J101" s="254" t="s">
        <v>4595</v>
      </c>
      <c r="K101" s="254" t="s">
        <v>4596</v>
      </c>
      <c r="L101" s="254"/>
      <c r="M101" s="255"/>
      <c r="N101" s="258" t="s">
        <v>1074</v>
      </c>
      <c r="O101" s="258" t="s">
        <v>1075</v>
      </c>
      <c r="P101" s="255"/>
      <c r="Q101" s="259" t="s">
        <v>225</v>
      </c>
      <c r="R101" s="260" t="s">
        <v>4597</v>
      </c>
      <c r="S101" s="261" t="s">
        <v>225</v>
      </c>
      <c r="T101" s="262" t="s">
        <v>4597</v>
      </c>
      <c r="U101" s="263" t="s">
        <v>1078</v>
      </c>
      <c r="V101" s="264" t="s">
        <v>1078</v>
      </c>
      <c r="W101" s="264" t="s">
        <v>1078</v>
      </c>
      <c r="X101" s="264" t="s">
        <v>1078</v>
      </c>
      <c r="Y101" s="264" t="s">
        <v>1078</v>
      </c>
      <c r="Z101" s="264" t="s">
        <v>1078</v>
      </c>
      <c r="AA101" s="264" t="s">
        <v>1078</v>
      </c>
      <c r="AB101" s="264" t="s">
        <v>1078</v>
      </c>
      <c r="AC101" s="264" t="s">
        <v>1078</v>
      </c>
      <c r="AD101" s="264" t="s">
        <v>1078</v>
      </c>
      <c r="AE101" s="264" t="s">
        <v>1078</v>
      </c>
      <c r="AF101" s="264" t="s">
        <v>1078</v>
      </c>
      <c r="AG101" s="264" t="s">
        <v>1078</v>
      </c>
      <c r="AH101" s="264" t="s">
        <v>1078</v>
      </c>
      <c r="AI101" s="264" t="s">
        <v>1078</v>
      </c>
      <c r="AJ101" s="264" t="s">
        <v>1078</v>
      </c>
      <c r="AK101" s="264" t="s">
        <v>1194</v>
      </c>
      <c r="AL101" s="264" t="s">
        <v>1194</v>
      </c>
      <c r="AM101" s="264" t="s">
        <v>1077</v>
      </c>
      <c r="AN101" s="264" t="s">
        <v>1077</v>
      </c>
      <c r="AO101" s="264" t="s">
        <v>1077</v>
      </c>
      <c r="AP101" s="264" t="s">
        <v>1077</v>
      </c>
      <c r="AQ101" s="265"/>
      <c r="AR101" s="265"/>
      <c r="AS101" s="266"/>
      <c r="AT101" s="267" t="s">
        <v>287</v>
      </c>
      <c r="AU101" s="257" t="s">
        <v>2380</v>
      </c>
      <c r="AV101" s="253" t="s">
        <v>1424</v>
      </c>
      <c r="AW101" s="268" t="s">
        <v>4598</v>
      </c>
      <c r="AX101" s="253" t="s">
        <v>2380</v>
      </c>
      <c r="AY101" s="280" t="s">
        <v>4599</v>
      </c>
      <c r="AZ101" s="269" t="s">
        <v>4600</v>
      </c>
      <c r="BA101" s="261" t="s">
        <v>1082</v>
      </c>
      <c r="BB101" s="252" t="s">
        <v>4601</v>
      </c>
      <c r="BC101" s="270" t="s">
        <v>4602</v>
      </c>
      <c r="BD101" s="261" t="s">
        <v>1126</v>
      </c>
      <c r="BE101" s="260" t="s">
        <v>4603</v>
      </c>
      <c r="BF101" s="252" t="s">
        <v>2380</v>
      </c>
      <c r="BG101" s="252" t="s">
        <v>1390</v>
      </c>
      <c r="BH101" s="252" t="s">
        <v>1082</v>
      </c>
      <c r="BI101" s="252" t="s">
        <v>4604</v>
      </c>
      <c r="BJ101" s="252" t="s">
        <v>1130</v>
      </c>
      <c r="BK101" s="254"/>
      <c r="BL101" s="254" t="s">
        <v>1082</v>
      </c>
      <c r="BM101" s="254" t="s">
        <v>1392</v>
      </c>
      <c r="BN101" s="271" t="s">
        <v>4605</v>
      </c>
      <c r="BO101" s="252" t="s">
        <v>4606</v>
      </c>
      <c r="BP101" s="252"/>
      <c r="BQ101" s="270"/>
    </row>
    <row r="102" spans="1:69" s="272" customFormat="1" ht="99.9" hidden="1" customHeight="1">
      <c r="A102" s="251" t="s">
        <v>1068</v>
      </c>
      <c r="B102" s="252" t="s">
        <v>771</v>
      </c>
      <c r="C102" s="253" t="s">
        <v>768</v>
      </c>
      <c r="D102" s="254" t="s">
        <v>769</v>
      </c>
      <c r="E102" s="254" t="s">
        <v>772</v>
      </c>
      <c r="F102" s="254"/>
      <c r="G102" s="255"/>
      <c r="H102" s="256" t="s">
        <v>4593</v>
      </c>
      <c r="I102" s="257" t="s">
        <v>4594</v>
      </c>
      <c r="J102" s="254" t="s">
        <v>4595</v>
      </c>
      <c r="K102" s="254" t="s">
        <v>4607</v>
      </c>
      <c r="L102" s="254"/>
      <c r="M102" s="255"/>
      <c r="N102" s="258" t="s">
        <v>1074</v>
      </c>
      <c r="O102" s="258" t="s">
        <v>1075</v>
      </c>
      <c r="P102" s="255"/>
      <c r="Q102" s="259" t="s">
        <v>225</v>
      </c>
      <c r="R102" s="260" t="s">
        <v>4597</v>
      </c>
      <c r="S102" s="261" t="s">
        <v>225</v>
      </c>
      <c r="T102" s="262" t="s">
        <v>4597</v>
      </c>
      <c r="U102" s="263" t="s">
        <v>1078</v>
      </c>
      <c r="V102" s="264" t="s">
        <v>1078</v>
      </c>
      <c r="W102" s="264" t="s">
        <v>1078</v>
      </c>
      <c r="X102" s="264" t="s">
        <v>1078</v>
      </c>
      <c r="Y102" s="264" t="s">
        <v>1078</v>
      </c>
      <c r="Z102" s="264" t="s">
        <v>1078</v>
      </c>
      <c r="AA102" s="264" t="s">
        <v>1078</v>
      </c>
      <c r="AB102" s="264" t="s">
        <v>1078</v>
      </c>
      <c r="AC102" s="264" t="s">
        <v>1078</v>
      </c>
      <c r="AD102" s="264" t="s">
        <v>1078</v>
      </c>
      <c r="AE102" s="264" t="s">
        <v>1078</v>
      </c>
      <c r="AF102" s="264" t="s">
        <v>1078</v>
      </c>
      <c r="AG102" s="264" t="s">
        <v>1078</v>
      </c>
      <c r="AH102" s="264" t="s">
        <v>1078</v>
      </c>
      <c r="AI102" s="264" t="s">
        <v>1078</v>
      </c>
      <c r="AJ102" s="264" t="s">
        <v>1078</v>
      </c>
      <c r="AK102" s="264" t="s">
        <v>1194</v>
      </c>
      <c r="AL102" s="264" t="s">
        <v>1194</v>
      </c>
      <c r="AM102" s="264" t="s">
        <v>1077</v>
      </c>
      <c r="AN102" s="264" t="s">
        <v>1077</v>
      </c>
      <c r="AO102" s="264" t="s">
        <v>1077</v>
      </c>
      <c r="AP102" s="264" t="s">
        <v>1077</v>
      </c>
      <c r="AQ102" s="265"/>
      <c r="AR102" s="265"/>
      <c r="AS102" s="266"/>
      <c r="AT102" s="267" t="s">
        <v>287</v>
      </c>
      <c r="AU102" s="257" t="s">
        <v>2380</v>
      </c>
      <c r="AV102" s="253" t="s">
        <v>1424</v>
      </c>
      <c r="AW102" s="268" t="s">
        <v>4598</v>
      </c>
      <c r="AX102" s="253" t="s">
        <v>2380</v>
      </c>
      <c r="AY102" s="280" t="s">
        <v>4599</v>
      </c>
      <c r="AZ102" s="269" t="s">
        <v>4600</v>
      </c>
      <c r="BA102" s="261" t="s">
        <v>1082</v>
      </c>
      <c r="BB102" s="252" t="s">
        <v>4601</v>
      </c>
      <c r="BC102" s="270" t="s">
        <v>4602</v>
      </c>
      <c r="BD102" s="261" t="s">
        <v>1126</v>
      </c>
      <c r="BE102" s="260" t="s">
        <v>4603</v>
      </c>
      <c r="BF102" s="252" t="s">
        <v>2380</v>
      </c>
      <c r="BG102" s="252" t="s">
        <v>1390</v>
      </c>
      <c r="BH102" s="252" t="s">
        <v>1082</v>
      </c>
      <c r="BI102" s="252" t="s">
        <v>4604</v>
      </c>
      <c r="BJ102" s="252" t="s">
        <v>1130</v>
      </c>
      <c r="BK102" s="254"/>
      <c r="BL102" s="254" t="s">
        <v>1082</v>
      </c>
      <c r="BM102" s="254" t="s">
        <v>1392</v>
      </c>
      <c r="BN102" s="271" t="s">
        <v>4605</v>
      </c>
      <c r="BO102" s="252" t="s">
        <v>4606</v>
      </c>
      <c r="BP102" s="252"/>
      <c r="BQ102" s="270"/>
    </row>
    <row r="103" spans="1:69" s="272" customFormat="1" ht="99.9" hidden="1" customHeight="1">
      <c r="A103" s="251" t="s">
        <v>1080</v>
      </c>
      <c r="B103" s="252" t="s">
        <v>6131</v>
      </c>
      <c r="C103" s="253" t="s">
        <v>768</v>
      </c>
      <c r="D103" s="254" t="s">
        <v>777</v>
      </c>
      <c r="E103" s="254" t="s">
        <v>6132</v>
      </c>
      <c r="F103" s="254"/>
      <c r="G103" s="255"/>
      <c r="H103" s="256" t="s">
        <v>4645</v>
      </c>
      <c r="I103" s="257" t="s">
        <v>6133</v>
      </c>
      <c r="J103" s="254" t="s">
        <v>6134</v>
      </c>
      <c r="K103" s="254" t="s">
        <v>6135</v>
      </c>
      <c r="L103" s="254"/>
      <c r="M103" s="255"/>
      <c r="N103" s="258" t="s">
        <v>1074</v>
      </c>
      <c r="O103" s="258" t="s">
        <v>1075</v>
      </c>
      <c r="P103" s="255"/>
      <c r="Q103" s="259" t="s">
        <v>225</v>
      </c>
      <c r="R103" s="260" t="s">
        <v>4597</v>
      </c>
      <c r="S103" s="261" t="s">
        <v>225</v>
      </c>
      <c r="T103" s="262" t="s">
        <v>4597</v>
      </c>
      <c r="U103" s="263" t="s">
        <v>1078</v>
      </c>
      <c r="V103" s="264" t="s">
        <v>1078</v>
      </c>
      <c r="W103" s="264" t="s">
        <v>1078</v>
      </c>
      <c r="X103" s="264" t="s">
        <v>1078</v>
      </c>
      <c r="Y103" s="264" t="s">
        <v>1078</v>
      </c>
      <c r="Z103" s="264" t="s">
        <v>1078</v>
      </c>
      <c r="AA103" s="264" t="s">
        <v>1078</v>
      </c>
      <c r="AB103" s="264" t="s">
        <v>1078</v>
      </c>
      <c r="AC103" s="264" t="s">
        <v>1078</v>
      </c>
      <c r="AD103" s="264" t="s">
        <v>1078</v>
      </c>
      <c r="AE103" s="264" t="s">
        <v>1078</v>
      </c>
      <c r="AF103" s="264" t="s">
        <v>1078</v>
      </c>
      <c r="AG103" s="264" t="s">
        <v>1078</v>
      </c>
      <c r="AH103" s="264" t="s">
        <v>1078</v>
      </c>
      <c r="AI103" s="264" t="s">
        <v>1078</v>
      </c>
      <c r="AJ103" s="264" t="s">
        <v>1078</v>
      </c>
      <c r="AK103" s="264" t="s">
        <v>1194</v>
      </c>
      <c r="AL103" s="264" t="s">
        <v>1194</v>
      </c>
      <c r="AM103" s="264" t="s">
        <v>1077</v>
      </c>
      <c r="AN103" s="264" t="s">
        <v>1077</v>
      </c>
      <c r="AO103" s="264" t="s">
        <v>1078</v>
      </c>
      <c r="AP103" s="264" t="s">
        <v>1078</v>
      </c>
      <c r="AQ103" s="265" t="s">
        <v>1147</v>
      </c>
      <c r="AR103" s="265"/>
      <c r="AS103" s="266"/>
      <c r="AT103" s="267" t="s">
        <v>287</v>
      </c>
      <c r="AU103" s="257" t="s">
        <v>2380</v>
      </c>
      <c r="AV103" s="280" t="s">
        <v>4599</v>
      </c>
      <c r="AW103" s="268" t="s">
        <v>6136</v>
      </c>
      <c r="AX103" s="253" t="s">
        <v>2380</v>
      </c>
      <c r="AY103" s="280" t="s">
        <v>4599</v>
      </c>
      <c r="AZ103" s="269" t="s">
        <v>4600</v>
      </c>
      <c r="BA103" s="261" t="s">
        <v>1082</v>
      </c>
      <c r="BB103" s="252" t="s">
        <v>4601</v>
      </c>
      <c r="BC103" s="270" t="s">
        <v>4602</v>
      </c>
      <c r="BD103" s="261" t="s">
        <v>1126</v>
      </c>
      <c r="BE103" s="260" t="s">
        <v>4603</v>
      </c>
      <c r="BF103" s="252" t="s">
        <v>2380</v>
      </c>
      <c r="BG103" s="252" t="s">
        <v>1390</v>
      </c>
      <c r="BH103" s="252" t="s">
        <v>1082</v>
      </c>
      <c r="BI103" s="252" t="s">
        <v>4604</v>
      </c>
      <c r="BJ103" s="252" t="s">
        <v>1130</v>
      </c>
      <c r="BK103" s="254"/>
      <c r="BL103" s="254" t="s">
        <v>1082</v>
      </c>
      <c r="BM103" s="254" t="s">
        <v>1392</v>
      </c>
      <c r="BN103" s="271" t="s">
        <v>4605</v>
      </c>
      <c r="BO103" s="252" t="s">
        <v>4606</v>
      </c>
      <c r="BP103" s="252"/>
      <c r="BQ103" s="270"/>
    </row>
    <row r="104" spans="1:69" s="272" customFormat="1" ht="99.9" hidden="1" customHeight="1">
      <c r="A104" s="251" t="s">
        <v>1080</v>
      </c>
      <c r="B104" s="252" t="s">
        <v>6137</v>
      </c>
      <c r="C104" s="253" t="s">
        <v>768</v>
      </c>
      <c r="D104" s="254" t="s">
        <v>777</v>
      </c>
      <c r="E104" s="254" t="s">
        <v>6138</v>
      </c>
      <c r="F104" s="254"/>
      <c r="G104" s="255"/>
      <c r="H104" s="256" t="s">
        <v>4645</v>
      </c>
      <c r="I104" s="257" t="s">
        <v>4594</v>
      </c>
      <c r="J104" s="254" t="s">
        <v>4646</v>
      </c>
      <c r="K104" s="254" t="s">
        <v>6139</v>
      </c>
      <c r="L104" s="254"/>
      <c r="M104" s="255"/>
      <c r="N104" s="258" t="s">
        <v>1074</v>
      </c>
      <c r="O104" s="258" t="s">
        <v>1075</v>
      </c>
      <c r="P104" s="255"/>
      <c r="Q104" s="259" t="s">
        <v>225</v>
      </c>
      <c r="R104" s="260" t="s">
        <v>4597</v>
      </c>
      <c r="S104" s="261" t="s">
        <v>225</v>
      </c>
      <c r="T104" s="262" t="s">
        <v>4597</v>
      </c>
      <c r="U104" s="263" t="s">
        <v>1078</v>
      </c>
      <c r="V104" s="264" t="s">
        <v>1078</v>
      </c>
      <c r="W104" s="264" t="s">
        <v>1078</v>
      </c>
      <c r="X104" s="264" t="s">
        <v>1078</v>
      </c>
      <c r="Y104" s="264" t="s">
        <v>1078</v>
      </c>
      <c r="Z104" s="264" t="s">
        <v>1078</v>
      </c>
      <c r="AA104" s="264" t="s">
        <v>1078</v>
      </c>
      <c r="AB104" s="264" t="s">
        <v>1078</v>
      </c>
      <c r="AC104" s="264" t="s">
        <v>1078</v>
      </c>
      <c r="AD104" s="264" t="s">
        <v>1078</v>
      </c>
      <c r="AE104" s="264" t="s">
        <v>1078</v>
      </c>
      <c r="AF104" s="264" t="s">
        <v>1078</v>
      </c>
      <c r="AG104" s="264" t="s">
        <v>1078</v>
      </c>
      <c r="AH104" s="264" t="s">
        <v>1078</v>
      </c>
      <c r="AI104" s="264" t="s">
        <v>1078</v>
      </c>
      <c r="AJ104" s="264" t="s">
        <v>1078</v>
      </c>
      <c r="AK104" s="264" t="s">
        <v>1194</v>
      </c>
      <c r="AL104" s="264" t="s">
        <v>1194</v>
      </c>
      <c r="AM104" s="264" t="s">
        <v>1077</v>
      </c>
      <c r="AN104" s="264" t="s">
        <v>1077</v>
      </c>
      <c r="AO104" s="264" t="s">
        <v>1077</v>
      </c>
      <c r="AP104" s="264" t="s">
        <v>1077</v>
      </c>
      <c r="AQ104" s="265"/>
      <c r="AR104" s="265"/>
      <c r="AS104" s="266"/>
      <c r="AT104" s="267" t="s">
        <v>287</v>
      </c>
      <c r="AU104" s="257" t="s">
        <v>2380</v>
      </c>
      <c r="AV104" s="280" t="s">
        <v>4599</v>
      </c>
      <c r="AW104" s="268" t="s">
        <v>6136</v>
      </c>
      <c r="AX104" s="253" t="s">
        <v>2380</v>
      </c>
      <c r="AY104" s="280" t="s">
        <v>4599</v>
      </c>
      <c r="AZ104" s="269" t="s">
        <v>4600</v>
      </c>
      <c r="BA104" s="261" t="s">
        <v>1082</v>
      </c>
      <c r="BB104" s="252" t="s">
        <v>4601</v>
      </c>
      <c r="BC104" s="270" t="s">
        <v>4602</v>
      </c>
      <c r="BD104" s="261" t="s">
        <v>1126</v>
      </c>
      <c r="BE104" s="260" t="s">
        <v>4603</v>
      </c>
      <c r="BF104" s="252" t="s">
        <v>2380</v>
      </c>
      <c r="BG104" s="252" t="s">
        <v>1390</v>
      </c>
      <c r="BH104" s="252" t="s">
        <v>1082</v>
      </c>
      <c r="BI104" s="252" t="s">
        <v>4604</v>
      </c>
      <c r="BJ104" s="252" t="s">
        <v>1130</v>
      </c>
      <c r="BK104" s="254"/>
      <c r="BL104" s="254" t="s">
        <v>1082</v>
      </c>
      <c r="BM104" s="254" t="s">
        <v>1392</v>
      </c>
      <c r="BN104" s="271" t="s">
        <v>4605</v>
      </c>
      <c r="BO104" s="252" t="s">
        <v>4606</v>
      </c>
      <c r="BP104" s="252"/>
      <c r="BQ104" s="270"/>
    </row>
    <row r="105" spans="1:69" s="272" customFormat="1" ht="99.9" hidden="1" customHeight="1">
      <c r="A105" s="251" t="s">
        <v>1080</v>
      </c>
      <c r="B105" s="252" t="s">
        <v>6140</v>
      </c>
      <c r="C105" s="253" t="s">
        <v>768</v>
      </c>
      <c r="D105" s="254" t="s">
        <v>777</v>
      </c>
      <c r="E105" s="254" t="s">
        <v>6141</v>
      </c>
      <c r="F105" s="254"/>
      <c r="G105" s="255"/>
      <c r="H105" s="256" t="s">
        <v>4645</v>
      </c>
      <c r="I105" s="257" t="s">
        <v>4594</v>
      </c>
      <c r="J105" s="254" t="s">
        <v>4646</v>
      </c>
      <c r="K105" s="254" t="s">
        <v>6142</v>
      </c>
      <c r="L105" s="254"/>
      <c r="M105" s="255"/>
      <c r="N105" s="258" t="s">
        <v>1074</v>
      </c>
      <c r="O105" s="258" t="s">
        <v>1075</v>
      </c>
      <c r="P105" s="255"/>
      <c r="Q105" s="259" t="s">
        <v>225</v>
      </c>
      <c r="R105" s="260" t="s">
        <v>4597</v>
      </c>
      <c r="S105" s="261" t="s">
        <v>225</v>
      </c>
      <c r="T105" s="262" t="s">
        <v>4597</v>
      </c>
      <c r="U105" s="263" t="s">
        <v>1078</v>
      </c>
      <c r="V105" s="264" t="s">
        <v>1078</v>
      </c>
      <c r="W105" s="264" t="s">
        <v>1078</v>
      </c>
      <c r="X105" s="264" t="s">
        <v>1078</v>
      </c>
      <c r="Y105" s="264" t="s">
        <v>1078</v>
      </c>
      <c r="Z105" s="264" t="s">
        <v>1078</v>
      </c>
      <c r="AA105" s="264" t="s">
        <v>1078</v>
      </c>
      <c r="AB105" s="264" t="s">
        <v>1078</v>
      </c>
      <c r="AC105" s="264" t="s">
        <v>1078</v>
      </c>
      <c r="AD105" s="264" t="s">
        <v>1078</v>
      </c>
      <c r="AE105" s="264" t="s">
        <v>1078</v>
      </c>
      <c r="AF105" s="264" t="s">
        <v>1078</v>
      </c>
      <c r="AG105" s="264" t="s">
        <v>1078</v>
      </c>
      <c r="AH105" s="264" t="s">
        <v>1078</v>
      </c>
      <c r="AI105" s="264" t="s">
        <v>1078</v>
      </c>
      <c r="AJ105" s="264" t="s">
        <v>1078</v>
      </c>
      <c r="AK105" s="264" t="s">
        <v>1194</v>
      </c>
      <c r="AL105" s="264" t="s">
        <v>1194</v>
      </c>
      <c r="AM105" s="264" t="s">
        <v>1077</v>
      </c>
      <c r="AN105" s="264" t="s">
        <v>1077</v>
      </c>
      <c r="AO105" s="264" t="s">
        <v>1077</v>
      </c>
      <c r="AP105" s="264" t="s">
        <v>1077</v>
      </c>
      <c r="AQ105" s="265"/>
      <c r="AR105" s="265"/>
      <c r="AS105" s="266"/>
      <c r="AT105" s="267" t="s">
        <v>287</v>
      </c>
      <c r="AU105" s="257" t="s">
        <v>2380</v>
      </c>
      <c r="AV105" s="280" t="s">
        <v>1424</v>
      </c>
      <c r="AW105" s="268" t="s">
        <v>6136</v>
      </c>
      <c r="AX105" s="253" t="s">
        <v>2380</v>
      </c>
      <c r="AY105" s="280" t="s">
        <v>4599</v>
      </c>
      <c r="AZ105" s="269" t="s">
        <v>4600</v>
      </c>
      <c r="BA105" s="261" t="s">
        <v>1082</v>
      </c>
      <c r="BB105" s="252" t="s">
        <v>4601</v>
      </c>
      <c r="BC105" s="270" t="s">
        <v>4602</v>
      </c>
      <c r="BD105" s="261" t="s">
        <v>1126</v>
      </c>
      <c r="BE105" s="260" t="s">
        <v>4603</v>
      </c>
      <c r="BF105" s="252" t="s">
        <v>2380</v>
      </c>
      <c r="BG105" s="252" t="s">
        <v>1390</v>
      </c>
      <c r="BH105" s="252" t="s">
        <v>1082</v>
      </c>
      <c r="BI105" s="252" t="s">
        <v>4604</v>
      </c>
      <c r="BJ105" s="252" t="s">
        <v>1130</v>
      </c>
      <c r="BK105" s="254"/>
      <c r="BL105" s="254" t="s">
        <v>1082</v>
      </c>
      <c r="BM105" s="254" t="s">
        <v>1392</v>
      </c>
      <c r="BN105" s="271" t="s">
        <v>4605</v>
      </c>
      <c r="BO105" s="252" t="s">
        <v>4606</v>
      </c>
      <c r="BP105" s="252"/>
      <c r="BQ105" s="270"/>
    </row>
    <row r="106" spans="1:69" s="272" customFormat="1" ht="99.9" hidden="1" customHeight="1">
      <c r="A106" s="251" t="s">
        <v>1080</v>
      </c>
      <c r="B106" s="252" t="s">
        <v>6143</v>
      </c>
      <c r="C106" s="253" t="s">
        <v>6144</v>
      </c>
      <c r="D106" s="254" t="s">
        <v>6145</v>
      </c>
      <c r="E106" s="254" t="s">
        <v>6146</v>
      </c>
      <c r="F106" s="254" t="s">
        <v>6147</v>
      </c>
      <c r="G106" s="255" t="s">
        <v>6148</v>
      </c>
      <c r="H106" s="256" t="s">
        <v>6149</v>
      </c>
      <c r="I106" s="257" t="s">
        <v>6150</v>
      </c>
      <c r="J106" s="254" t="s">
        <v>6151</v>
      </c>
      <c r="K106" s="254" t="s">
        <v>6152</v>
      </c>
      <c r="L106" s="254" t="s">
        <v>6153</v>
      </c>
      <c r="M106" s="255" t="s">
        <v>6154</v>
      </c>
      <c r="N106" s="258" t="s">
        <v>1074</v>
      </c>
      <c r="O106" s="258" t="s">
        <v>1075</v>
      </c>
      <c r="P106" s="255" t="s">
        <v>6155</v>
      </c>
      <c r="Q106" s="259" t="s">
        <v>225</v>
      </c>
      <c r="R106" s="260" t="s">
        <v>6156</v>
      </c>
      <c r="S106" s="261" t="s">
        <v>225</v>
      </c>
      <c r="T106" s="262" t="s">
        <v>6156</v>
      </c>
      <c r="U106" s="263" t="s">
        <v>1077</v>
      </c>
      <c r="V106" s="264" t="s">
        <v>1078</v>
      </c>
      <c r="W106" s="264" t="s">
        <v>1078</v>
      </c>
      <c r="X106" s="264" t="s">
        <v>1078</v>
      </c>
      <c r="Y106" s="264" t="s">
        <v>1078</v>
      </c>
      <c r="Z106" s="264" t="s">
        <v>1078</v>
      </c>
      <c r="AA106" s="264" t="s">
        <v>1078</v>
      </c>
      <c r="AB106" s="264" t="s">
        <v>1078</v>
      </c>
      <c r="AC106" s="264" t="s">
        <v>1078</v>
      </c>
      <c r="AD106" s="264" t="s">
        <v>1078</v>
      </c>
      <c r="AE106" s="264" t="s">
        <v>1078</v>
      </c>
      <c r="AF106" s="264" t="s">
        <v>1078</v>
      </c>
      <c r="AG106" s="264" t="s">
        <v>1078</v>
      </c>
      <c r="AH106" s="264" t="s">
        <v>1078</v>
      </c>
      <c r="AI106" s="264" t="s">
        <v>1078</v>
      </c>
      <c r="AJ106" s="264" t="s">
        <v>1077</v>
      </c>
      <c r="AK106" s="264" t="s">
        <v>1077</v>
      </c>
      <c r="AL106" s="264" t="s">
        <v>1077</v>
      </c>
      <c r="AM106" s="264" t="s">
        <v>1077</v>
      </c>
      <c r="AN106" s="264" t="s">
        <v>1077</v>
      </c>
      <c r="AO106" s="264" t="s">
        <v>1077</v>
      </c>
      <c r="AP106" s="264" t="s">
        <v>1077</v>
      </c>
      <c r="AQ106" s="265"/>
      <c r="AR106" s="265"/>
      <c r="AS106" s="266"/>
      <c r="AT106" s="267" t="s">
        <v>254</v>
      </c>
      <c r="AU106" s="257"/>
      <c r="AV106" s="253"/>
      <c r="AW106" s="268"/>
      <c r="AX106" s="253" t="s">
        <v>6157</v>
      </c>
      <c r="AY106" s="280" t="s">
        <v>4599</v>
      </c>
      <c r="AZ106" s="269"/>
      <c r="BA106" s="261" t="s">
        <v>1082</v>
      </c>
      <c r="BB106" s="252" t="s">
        <v>6158</v>
      </c>
      <c r="BC106" s="270" t="s">
        <v>6159</v>
      </c>
      <c r="BD106" s="261" t="s">
        <v>1104</v>
      </c>
      <c r="BE106" s="260" t="s">
        <v>6149</v>
      </c>
      <c r="BF106" s="252"/>
      <c r="BG106" s="252" t="s">
        <v>1780</v>
      </c>
      <c r="BH106" s="252" t="s">
        <v>1082</v>
      </c>
      <c r="BI106" s="252" t="s">
        <v>6160</v>
      </c>
      <c r="BJ106" s="252" t="s">
        <v>1215</v>
      </c>
      <c r="BK106" s="254" t="s">
        <v>1131</v>
      </c>
      <c r="BL106" s="254" t="s">
        <v>1089</v>
      </c>
      <c r="BM106" s="254"/>
      <c r="BN106" s="271" t="s">
        <v>4948</v>
      </c>
      <c r="BO106" s="252" t="s">
        <v>6161</v>
      </c>
      <c r="BP106" s="252"/>
      <c r="BQ106" s="270"/>
    </row>
    <row r="107" spans="1:69" s="272" customFormat="1" ht="99.9" hidden="1" customHeight="1">
      <c r="A107" s="251" t="s">
        <v>1080</v>
      </c>
      <c r="B107" s="252" t="s">
        <v>6162</v>
      </c>
      <c r="C107" s="253" t="s">
        <v>838</v>
      </c>
      <c r="D107" s="254" t="s">
        <v>296</v>
      </c>
      <c r="E107" s="254" t="s">
        <v>6163</v>
      </c>
      <c r="F107" s="254" t="s">
        <v>6164</v>
      </c>
      <c r="G107" s="255" t="s">
        <v>6165</v>
      </c>
      <c r="H107" s="256" t="s">
        <v>6166</v>
      </c>
      <c r="I107" s="257" t="s">
        <v>4920</v>
      </c>
      <c r="J107" s="254" t="s">
        <v>1202</v>
      </c>
      <c r="K107" s="254" t="s">
        <v>6167</v>
      </c>
      <c r="L107" s="254" t="s">
        <v>6168</v>
      </c>
      <c r="M107" s="255" t="s">
        <v>6169</v>
      </c>
      <c r="N107" s="258" t="s">
        <v>1074</v>
      </c>
      <c r="O107" s="258"/>
      <c r="P107" s="255" t="s">
        <v>6170</v>
      </c>
      <c r="Q107" s="259" t="s">
        <v>225</v>
      </c>
      <c r="R107" s="260" t="s">
        <v>6171</v>
      </c>
      <c r="S107" s="261" t="s">
        <v>1124</v>
      </c>
      <c r="T107" s="273"/>
      <c r="U107" s="263" t="s">
        <v>1077</v>
      </c>
      <c r="V107" s="264" t="s">
        <v>1078</v>
      </c>
      <c r="W107" s="264" t="s">
        <v>1077</v>
      </c>
      <c r="X107" s="264" t="s">
        <v>1078</v>
      </c>
      <c r="Y107" s="264" t="s">
        <v>1077</v>
      </c>
      <c r="Z107" s="264" t="s">
        <v>1078</v>
      </c>
      <c r="AA107" s="264" t="s">
        <v>1077</v>
      </c>
      <c r="AB107" s="264" t="s">
        <v>1078</v>
      </c>
      <c r="AC107" s="264" t="s">
        <v>1077</v>
      </c>
      <c r="AD107" s="264" t="s">
        <v>1078</v>
      </c>
      <c r="AE107" s="264" t="s">
        <v>1077</v>
      </c>
      <c r="AF107" s="264" t="s">
        <v>1078</v>
      </c>
      <c r="AG107" s="264" t="s">
        <v>1077</v>
      </c>
      <c r="AH107" s="264" t="s">
        <v>1078</v>
      </c>
      <c r="AI107" s="264" t="s">
        <v>1077</v>
      </c>
      <c r="AJ107" s="264" t="s">
        <v>1077</v>
      </c>
      <c r="AK107" s="264" t="s">
        <v>1077</v>
      </c>
      <c r="AL107" s="264" t="s">
        <v>1077</v>
      </c>
      <c r="AM107" s="264" t="s">
        <v>1077</v>
      </c>
      <c r="AN107" s="264" t="s">
        <v>1077</v>
      </c>
      <c r="AO107" s="264" t="s">
        <v>1078</v>
      </c>
      <c r="AP107" s="264" t="s">
        <v>1077</v>
      </c>
      <c r="AQ107" s="265" t="s">
        <v>1146</v>
      </c>
      <c r="AR107" s="265" t="s">
        <v>1169</v>
      </c>
      <c r="AS107" s="276" t="s">
        <v>1334</v>
      </c>
      <c r="AT107" s="277" t="s">
        <v>254</v>
      </c>
      <c r="AU107" s="257"/>
      <c r="AV107" s="253"/>
      <c r="AW107" s="268"/>
      <c r="AX107" s="253" t="s">
        <v>1128</v>
      </c>
      <c r="AY107" s="280" t="s">
        <v>4599</v>
      </c>
      <c r="AZ107" s="269"/>
      <c r="BA107" s="261" t="s">
        <v>1082</v>
      </c>
      <c r="BB107" s="252" t="s">
        <v>6172</v>
      </c>
      <c r="BC107" s="270" t="s">
        <v>6173</v>
      </c>
      <c r="BD107" s="261" t="s">
        <v>1975</v>
      </c>
      <c r="BE107" s="252" t="s">
        <v>1128</v>
      </c>
      <c r="BF107" s="252"/>
      <c r="BG107" s="252" t="s">
        <v>1128</v>
      </c>
      <c r="BH107" s="252" t="s">
        <v>1154</v>
      </c>
      <c r="BI107" s="252" t="s">
        <v>1154</v>
      </c>
      <c r="BJ107" s="252" t="s">
        <v>1154</v>
      </c>
      <c r="BK107" s="254" t="s">
        <v>1154</v>
      </c>
      <c r="BL107" s="254" t="s">
        <v>1154</v>
      </c>
      <c r="BM107" s="254"/>
      <c r="BN107" s="271" t="s">
        <v>1128</v>
      </c>
      <c r="BO107" s="252"/>
      <c r="BP107" s="252"/>
      <c r="BQ107" s="270"/>
    </row>
    <row r="108" spans="1:69" s="272" customFormat="1" ht="99.9" hidden="1" customHeight="1">
      <c r="A108" s="251" t="s">
        <v>1080</v>
      </c>
      <c r="B108" s="252" t="s">
        <v>6174</v>
      </c>
      <c r="C108" s="253" t="s">
        <v>856</v>
      </c>
      <c r="D108" s="254" t="s">
        <v>6175</v>
      </c>
      <c r="E108" s="254"/>
      <c r="F108" s="254"/>
      <c r="G108" s="255"/>
      <c r="H108" s="256" t="s">
        <v>6176</v>
      </c>
      <c r="I108" s="257" t="s">
        <v>4990</v>
      </c>
      <c r="J108" s="254" t="s">
        <v>6177</v>
      </c>
      <c r="K108" s="254"/>
      <c r="L108" s="254"/>
      <c r="M108" s="255"/>
      <c r="N108" s="258"/>
      <c r="O108" s="258" t="s">
        <v>1166</v>
      </c>
      <c r="P108" s="255"/>
      <c r="Q108" s="259" t="s">
        <v>895</v>
      </c>
      <c r="R108" s="252"/>
      <c r="S108" s="261" t="s">
        <v>225</v>
      </c>
      <c r="T108" s="262" t="s">
        <v>6178</v>
      </c>
      <c r="U108" s="263" t="s">
        <v>1077</v>
      </c>
      <c r="V108" s="264" t="s">
        <v>1077</v>
      </c>
      <c r="W108" s="264" t="s">
        <v>1078</v>
      </c>
      <c r="X108" s="264" t="s">
        <v>1077</v>
      </c>
      <c r="Y108" s="264" t="s">
        <v>1078</v>
      </c>
      <c r="Z108" s="264" t="s">
        <v>1077</v>
      </c>
      <c r="AA108" s="264" t="s">
        <v>1078</v>
      </c>
      <c r="AB108" s="264" t="s">
        <v>1077</v>
      </c>
      <c r="AC108" s="264" t="s">
        <v>1078</v>
      </c>
      <c r="AD108" s="264" t="s">
        <v>1077</v>
      </c>
      <c r="AE108" s="264" t="s">
        <v>1078</v>
      </c>
      <c r="AF108" s="264" t="s">
        <v>1077</v>
      </c>
      <c r="AG108" s="264" t="s">
        <v>1078</v>
      </c>
      <c r="AH108" s="264" t="s">
        <v>1077</v>
      </c>
      <c r="AI108" s="264" t="s">
        <v>1078</v>
      </c>
      <c r="AJ108" s="264" t="s">
        <v>1077</v>
      </c>
      <c r="AK108" s="264" t="s">
        <v>1077</v>
      </c>
      <c r="AL108" s="264" t="s">
        <v>1077</v>
      </c>
      <c r="AM108" s="264" t="s">
        <v>1077</v>
      </c>
      <c r="AN108" s="264" t="s">
        <v>1077</v>
      </c>
      <c r="AO108" s="264" t="s">
        <v>1077</v>
      </c>
      <c r="AP108" s="264" t="s">
        <v>1077</v>
      </c>
      <c r="AQ108" s="265"/>
      <c r="AR108" s="265"/>
      <c r="AS108" s="266"/>
      <c r="AT108" s="267" t="s">
        <v>222</v>
      </c>
      <c r="AU108" s="257" t="s">
        <v>1128</v>
      </c>
      <c r="AV108" s="280" t="s">
        <v>4599</v>
      </c>
      <c r="AW108" s="268" t="s">
        <v>6179</v>
      </c>
      <c r="AX108" s="253"/>
      <c r="AY108" s="253"/>
      <c r="AZ108" s="269"/>
      <c r="BA108" s="261" t="s">
        <v>1082</v>
      </c>
      <c r="BB108" s="252" t="s">
        <v>6180</v>
      </c>
      <c r="BC108" s="270" t="s">
        <v>6181</v>
      </c>
      <c r="BD108" s="261" t="s">
        <v>1126</v>
      </c>
      <c r="BE108" s="252" t="s">
        <v>6182</v>
      </c>
      <c r="BF108" s="252"/>
      <c r="BG108" s="252" t="s">
        <v>1390</v>
      </c>
      <c r="BH108" s="252" t="s">
        <v>1082</v>
      </c>
      <c r="BI108" s="252" t="s">
        <v>6183</v>
      </c>
      <c r="BJ108" s="252" t="s">
        <v>1215</v>
      </c>
      <c r="BK108" s="254" t="s">
        <v>1131</v>
      </c>
      <c r="BL108" s="254" t="s">
        <v>1089</v>
      </c>
      <c r="BM108" s="254"/>
      <c r="BN108" s="271" t="s">
        <v>4948</v>
      </c>
      <c r="BO108" s="252"/>
      <c r="BP108" s="252"/>
      <c r="BQ108" s="270"/>
    </row>
    <row r="109" spans="1:69" s="272" customFormat="1" ht="99.9" hidden="1" customHeight="1">
      <c r="A109" s="251" t="s">
        <v>1068</v>
      </c>
      <c r="B109" s="252" t="s">
        <v>6184</v>
      </c>
      <c r="C109" s="253" t="s">
        <v>875</v>
      </c>
      <c r="D109" s="254" t="s">
        <v>6185</v>
      </c>
      <c r="E109" s="254" t="s">
        <v>6186</v>
      </c>
      <c r="F109" s="254" t="s">
        <v>1633</v>
      </c>
      <c r="G109" s="255" t="s">
        <v>1633</v>
      </c>
      <c r="H109" s="256" t="s">
        <v>6187</v>
      </c>
      <c r="I109" s="257" t="s">
        <v>5132</v>
      </c>
      <c r="J109" s="254" t="s">
        <v>6188</v>
      </c>
      <c r="K109" s="254" t="s">
        <v>6189</v>
      </c>
      <c r="L109" s="254" t="s">
        <v>1633</v>
      </c>
      <c r="M109" s="255" t="s">
        <v>1633</v>
      </c>
      <c r="N109" s="258" t="s">
        <v>1074</v>
      </c>
      <c r="O109" s="258" t="s">
        <v>1075</v>
      </c>
      <c r="P109" s="255" t="s">
        <v>1633</v>
      </c>
      <c r="Q109" s="259" t="s">
        <v>225</v>
      </c>
      <c r="R109" s="260" t="s">
        <v>6187</v>
      </c>
      <c r="S109" s="261" t="s">
        <v>225</v>
      </c>
      <c r="T109" s="262" t="s">
        <v>6187</v>
      </c>
      <c r="U109" s="263" t="s">
        <v>1078</v>
      </c>
      <c r="V109" s="264" t="s">
        <v>1078</v>
      </c>
      <c r="W109" s="264" t="s">
        <v>1078</v>
      </c>
      <c r="X109" s="264" t="s">
        <v>1078</v>
      </c>
      <c r="Y109" s="264" t="s">
        <v>1078</v>
      </c>
      <c r="Z109" s="264" t="s">
        <v>1078</v>
      </c>
      <c r="AA109" s="264" t="s">
        <v>1078</v>
      </c>
      <c r="AB109" s="264" t="s">
        <v>1078</v>
      </c>
      <c r="AC109" s="264" t="s">
        <v>1078</v>
      </c>
      <c r="AD109" s="264" t="s">
        <v>1078</v>
      </c>
      <c r="AE109" s="264" t="s">
        <v>1078</v>
      </c>
      <c r="AF109" s="264" t="s">
        <v>1078</v>
      </c>
      <c r="AG109" s="264" t="s">
        <v>1078</v>
      </c>
      <c r="AH109" s="264" t="s">
        <v>1078</v>
      </c>
      <c r="AI109" s="264" t="s">
        <v>1078</v>
      </c>
      <c r="AJ109" s="264" t="s">
        <v>1077</v>
      </c>
      <c r="AK109" s="264" t="s">
        <v>1077</v>
      </c>
      <c r="AL109" s="264" t="s">
        <v>1077</v>
      </c>
      <c r="AM109" s="264" t="s">
        <v>1077</v>
      </c>
      <c r="AN109" s="264" t="s">
        <v>1077</v>
      </c>
      <c r="AO109" s="264" t="s">
        <v>1077</v>
      </c>
      <c r="AP109" s="264" t="s">
        <v>1077</v>
      </c>
      <c r="AQ109" s="265"/>
      <c r="AR109" s="265"/>
      <c r="AS109" s="266"/>
      <c r="AT109" s="267" t="s">
        <v>254</v>
      </c>
      <c r="AU109" s="257" t="s">
        <v>1633</v>
      </c>
      <c r="AV109" s="253" t="s">
        <v>2557</v>
      </c>
      <c r="AW109" s="268" t="s">
        <v>1633</v>
      </c>
      <c r="AX109" s="253" t="s">
        <v>1386</v>
      </c>
      <c r="AY109" s="280" t="s">
        <v>1962</v>
      </c>
      <c r="AZ109" s="269" t="s">
        <v>6190</v>
      </c>
      <c r="BA109" s="261" t="s">
        <v>1089</v>
      </c>
      <c r="BB109" s="252"/>
      <c r="BC109" s="270"/>
      <c r="BD109" s="261" t="s">
        <v>6191</v>
      </c>
      <c r="BE109" s="252" t="s">
        <v>6192</v>
      </c>
      <c r="BF109" s="252" t="s">
        <v>1633</v>
      </c>
      <c r="BG109" s="252" t="s">
        <v>1079</v>
      </c>
      <c r="BH109" s="252" t="s">
        <v>1566</v>
      </c>
      <c r="BI109" s="252" t="s">
        <v>6193</v>
      </c>
      <c r="BJ109" s="252" t="s">
        <v>2506</v>
      </c>
      <c r="BK109" s="254" t="s">
        <v>2507</v>
      </c>
      <c r="BL109" s="254" t="s">
        <v>3046</v>
      </c>
      <c r="BM109" s="254"/>
      <c r="BN109" s="271" t="s">
        <v>1079</v>
      </c>
      <c r="BO109" s="252"/>
      <c r="BP109" s="252"/>
      <c r="BQ109" s="270"/>
    </row>
    <row r="110" spans="1:69" s="272" customFormat="1" ht="99.9" hidden="1" customHeight="1">
      <c r="A110" s="251" t="s">
        <v>1068</v>
      </c>
      <c r="B110" s="252" t="s">
        <v>6194</v>
      </c>
      <c r="C110" s="253" t="s">
        <v>875</v>
      </c>
      <c r="D110" s="254" t="s">
        <v>6185</v>
      </c>
      <c r="E110" s="254" t="s">
        <v>6195</v>
      </c>
      <c r="F110" s="254" t="s">
        <v>1633</v>
      </c>
      <c r="G110" s="255" t="s">
        <v>1633</v>
      </c>
      <c r="H110" s="256" t="s">
        <v>6187</v>
      </c>
      <c r="I110" s="257" t="s">
        <v>5132</v>
      </c>
      <c r="J110" s="254" t="s">
        <v>6188</v>
      </c>
      <c r="K110" s="254" t="s">
        <v>6196</v>
      </c>
      <c r="L110" s="254" t="s">
        <v>1633</v>
      </c>
      <c r="M110" s="255" t="s">
        <v>1633</v>
      </c>
      <c r="N110" s="258" t="s">
        <v>1074</v>
      </c>
      <c r="O110" s="258" t="s">
        <v>1075</v>
      </c>
      <c r="P110" s="255" t="s">
        <v>1633</v>
      </c>
      <c r="Q110" s="259" t="s">
        <v>225</v>
      </c>
      <c r="R110" s="260" t="s">
        <v>6187</v>
      </c>
      <c r="S110" s="261" t="s">
        <v>225</v>
      </c>
      <c r="T110" s="262" t="s">
        <v>6187</v>
      </c>
      <c r="U110" s="263" t="s">
        <v>1078</v>
      </c>
      <c r="V110" s="264" t="s">
        <v>1078</v>
      </c>
      <c r="W110" s="264" t="s">
        <v>1078</v>
      </c>
      <c r="X110" s="264" t="s">
        <v>1078</v>
      </c>
      <c r="Y110" s="264" t="s">
        <v>1078</v>
      </c>
      <c r="Z110" s="264" t="s">
        <v>1078</v>
      </c>
      <c r="AA110" s="264" t="s">
        <v>1078</v>
      </c>
      <c r="AB110" s="264" t="s">
        <v>1078</v>
      </c>
      <c r="AC110" s="264" t="s">
        <v>1078</v>
      </c>
      <c r="AD110" s="264" t="s">
        <v>1078</v>
      </c>
      <c r="AE110" s="264" t="s">
        <v>1078</v>
      </c>
      <c r="AF110" s="264" t="s">
        <v>1078</v>
      </c>
      <c r="AG110" s="264" t="s">
        <v>1078</v>
      </c>
      <c r="AH110" s="264" t="s">
        <v>1078</v>
      </c>
      <c r="AI110" s="264" t="s">
        <v>1078</v>
      </c>
      <c r="AJ110" s="264" t="s">
        <v>1077</v>
      </c>
      <c r="AK110" s="264" t="s">
        <v>1077</v>
      </c>
      <c r="AL110" s="264" t="s">
        <v>1077</v>
      </c>
      <c r="AM110" s="264" t="s">
        <v>1077</v>
      </c>
      <c r="AN110" s="264" t="s">
        <v>1077</v>
      </c>
      <c r="AO110" s="264" t="s">
        <v>1077</v>
      </c>
      <c r="AP110" s="264" t="s">
        <v>1077</v>
      </c>
      <c r="AQ110" s="265"/>
      <c r="AR110" s="265"/>
      <c r="AS110" s="266"/>
      <c r="AT110" s="267" t="s">
        <v>254</v>
      </c>
      <c r="AU110" s="257" t="s">
        <v>1633</v>
      </c>
      <c r="AV110" s="253" t="s">
        <v>2557</v>
      </c>
      <c r="AW110" s="268" t="s">
        <v>1633</v>
      </c>
      <c r="AX110" s="253" t="s">
        <v>1386</v>
      </c>
      <c r="AY110" s="280" t="s">
        <v>1962</v>
      </c>
      <c r="AZ110" s="269" t="s">
        <v>6190</v>
      </c>
      <c r="BA110" s="261" t="s">
        <v>1089</v>
      </c>
      <c r="BB110" s="252"/>
      <c r="BC110" s="270"/>
      <c r="BD110" s="261" t="s">
        <v>6191</v>
      </c>
      <c r="BE110" s="252" t="s">
        <v>6197</v>
      </c>
      <c r="BF110" s="252" t="s">
        <v>1633</v>
      </c>
      <c r="BG110" s="252" t="s">
        <v>1079</v>
      </c>
      <c r="BH110" s="252" t="s">
        <v>1566</v>
      </c>
      <c r="BI110" s="252" t="s">
        <v>6193</v>
      </c>
      <c r="BJ110" s="252" t="s">
        <v>2506</v>
      </c>
      <c r="BK110" s="254" t="s">
        <v>2507</v>
      </c>
      <c r="BL110" s="254" t="s">
        <v>3046</v>
      </c>
      <c r="BM110" s="254"/>
      <c r="BN110" s="271" t="s">
        <v>1079</v>
      </c>
      <c r="BO110" s="252"/>
      <c r="BP110" s="252"/>
      <c r="BQ110" s="270"/>
    </row>
    <row r="111" spans="1:69" s="272" customFormat="1" ht="99.9" hidden="1" customHeight="1">
      <c r="A111" s="251" t="s">
        <v>1080</v>
      </c>
      <c r="B111" s="252" t="s">
        <v>6198</v>
      </c>
      <c r="C111" s="253" t="s">
        <v>6199</v>
      </c>
      <c r="D111" s="254" t="s">
        <v>462</v>
      </c>
      <c r="E111" s="254" t="s">
        <v>6200</v>
      </c>
      <c r="F111" s="254"/>
      <c r="G111" s="255"/>
      <c r="H111" s="256" t="s">
        <v>6201</v>
      </c>
      <c r="I111" s="257" t="s">
        <v>6202</v>
      </c>
      <c r="J111" s="254" t="s">
        <v>1096</v>
      </c>
      <c r="K111" s="254" t="s">
        <v>6203</v>
      </c>
      <c r="L111" s="254"/>
      <c r="M111" s="255"/>
      <c r="N111" s="258" t="s">
        <v>1122</v>
      </c>
      <c r="O111" s="258" t="s">
        <v>1166</v>
      </c>
      <c r="P111" s="255" t="s">
        <v>6204</v>
      </c>
      <c r="Q111" s="259" t="s">
        <v>225</v>
      </c>
      <c r="R111" s="260" t="s">
        <v>6205</v>
      </c>
      <c r="S111" s="261" t="s">
        <v>225</v>
      </c>
      <c r="T111" s="262" t="s">
        <v>6205</v>
      </c>
      <c r="U111" s="263" t="s">
        <v>1078</v>
      </c>
      <c r="V111" s="264" t="s">
        <v>1077</v>
      </c>
      <c r="W111" s="264" t="s">
        <v>1077</v>
      </c>
      <c r="X111" s="264" t="s">
        <v>1077</v>
      </c>
      <c r="Y111" s="264" t="s">
        <v>1077</v>
      </c>
      <c r="Z111" s="264" t="s">
        <v>1078</v>
      </c>
      <c r="AA111" s="264" t="s">
        <v>1078</v>
      </c>
      <c r="AB111" s="264" t="s">
        <v>1078</v>
      </c>
      <c r="AC111" s="264" t="s">
        <v>1078</v>
      </c>
      <c r="AD111" s="264" t="s">
        <v>1077</v>
      </c>
      <c r="AE111" s="264" t="s">
        <v>1077</v>
      </c>
      <c r="AF111" s="264" t="s">
        <v>1077</v>
      </c>
      <c r="AG111" s="264" t="s">
        <v>1077</v>
      </c>
      <c r="AH111" s="264" t="s">
        <v>1077</v>
      </c>
      <c r="AI111" s="264" t="s">
        <v>1077</v>
      </c>
      <c r="AJ111" s="264" t="s">
        <v>1077</v>
      </c>
      <c r="AK111" s="264" t="s">
        <v>1077</v>
      </c>
      <c r="AL111" s="264" t="s">
        <v>1077</v>
      </c>
      <c r="AM111" s="264" t="s">
        <v>1077</v>
      </c>
      <c r="AN111" s="264" t="s">
        <v>1077</v>
      </c>
      <c r="AO111" s="264" t="s">
        <v>1077</v>
      </c>
      <c r="AP111" s="264" t="s">
        <v>1077</v>
      </c>
      <c r="AQ111" s="265"/>
      <c r="AR111" s="265"/>
      <c r="AS111" s="266"/>
      <c r="AT111" s="267" t="s">
        <v>222</v>
      </c>
      <c r="AU111" s="257" t="s">
        <v>1128</v>
      </c>
      <c r="AV111" s="280" t="s">
        <v>4599</v>
      </c>
      <c r="AW111" s="268" t="s">
        <v>6206</v>
      </c>
      <c r="AX111" s="253"/>
      <c r="AY111" s="253"/>
      <c r="AZ111" s="269"/>
      <c r="BA111" s="261" t="s">
        <v>1089</v>
      </c>
      <c r="BB111" s="252"/>
      <c r="BC111" s="270"/>
      <c r="BD111" s="261" t="s">
        <v>1085</v>
      </c>
      <c r="BE111" s="260" t="s">
        <v>6205</v>
      </c>
      <c r="BF111" s="252" t="s">
        <v>1128</v>
      </c>
      <c r="BG111" s="252" t="s">
        <v>1780</v>
      </c>
      <c r="BH111" s="252" t="s">
        <v>1082</v>
      </c>
      <c r="BI111" s="252" t="s">
        <v>6207</v>
      </c>
      <c r="BJ111" s="252" t="s">
        <v>1215</v>
      </c>
      <c r="BK111" s="254" t="s">
        <v>1131</v>
      </c>
      <c r="BL111" s="254" t="s">
        <v>1089</v>
      </c>
      <c r="BM111" s="254"/>
      <c r="BN111" s="271" t="s">
        <v>6208</v>
      </c>
      <c r="BO111" s="252" t="s">
        <v>6209</v>
      </c>
      <c r="BP111" s="252"/>
      <c r="BQ111" s="270"/>
    </row>
    <row r="112" spans="1:69" s="272" customFormat="1" ht="99.9" hidden="1" customHeight="1">
      <c r="A112" s="251" t="s">
        <v>1080</v>
      </c>
      <c r="B112" s="252" t="s">
        <v>6210</v>
      </c>
      <c r="C112" s="253" t="s">
        <v>6199</v>
      </c>
      <c r="D112" s="254" t="s">
        <v>462</v>
      </c>
      <c r="E112" s="254" t="s">
        <v>6211</v>
      </c>
      <c r="F112" s="254" t="s">
        <v>6212</v>
      </c>
      <c r="G112" s="255" t="s">
        <v>6213</v>
      </c>
      <c r="H112" s="256" t="s">
        <v>6214</v>
      </c>
      <c r="I112" s="257" t="s">
        <v>6202</v>
      </c>
      <c r="J112" s="254" t="s">
        <v>1096</v>
      </c>
      <c r="K112" s="254" t="s">
        <v>6215</v>
      </c>
      <c r="L112" s="254" t="s">
        <v>6216</v>
      </c>
      <c r="M112" s="255" t="s">
        <v>6217</v>
      </c>
      <c r="N112" s="258" t="s">
        <v>1122</v>
      </c>
      <c r="O112" s="258"/>
      <c r="P112" s="255"/>
      <c r="Q112" s="259" t="s">
        <v>225</v>
      </c>
      <c r="R112" s="252" t="s">
        <v>6218</v>
      </c>
      <c r="S112" s="261" t="s">
        <v>1124</v>
      </c>
      <c r="T112" s="273"/>
      <c r="U112" s="263" t="s">
        <v>1078</v>
      </c>
      <c r="V112" s="264" t="s">
        <v>1078</v>
      </c>
      <c r="W112" s="264" t="s">
        <v>1077</v>
      </c>
      <c r="X112" s="264" t="s">
        <v>1078</v>
      </c>
      <c r="Y112" s="264" t="s">
        <v>1077</v>
      </c>
      <c r="Z112" s="264" t="s">
        <v>1078</v>
      </c>
      <c r="AA112" s="264" t="s">
        <v>1077</v>
      </c>
      <c r="AB112" s="264" t="s">
        <v>1078</v>
      </c>
      <c r="AC112" s="264" t="s">
        <v>1077</v>
      </c>
      <c r="AD112" s="264" t="s">
        <v>1078</v>
      </c>
      <c r="AE112" s="264" t="s">
        <v>1077</v>
      </c>
      <c r="AF112" s="264" t="s">
        <v>1078</v>
      </c>
      <c r="AG112" s="264" t="s">
        <v>1077</v>
      </c>
      <c r="AH112" s="264" t="s">
        <v>1078</v>
      </c>
      <c r="AI112" s="264" t="s">
        <v>1077</v>
      </c>
      <c r="AJ112" s="264" t="s">
        <v>1077</v>
      </c>
      <c r="AK112" s="264" t="s">
        <v>1077</v>
      </c>
      <c r="AL112" s="264" t="s">
        <v>1077</v>
      </c>
      <c r="AM112" s="264" t="s">
        <v>1077</v>
      </c>
      <c r="AN112" s="264" t="s">
        <v>1077</v>
      </c>
      <c r="AO112" s="264" t="s">
        <v>1077</v>
      </c>
      <c r="AP112" s="264" t="s">
        <v>1077</v>
      </c>
      <c r="AQ112" s="265"/>
      <c r="AR112" s="265"/>
      <c r="AS112" s="266"/>
      <c r="AT112" s="267" t="s">
        <v>222</v>
      </c>
      <c r="AU112" s="257" t="s">
        <v>2385</v>
      </c>
      <c r="AV112" s="280" t="s">
        <v>4599</v>
      </c>
      <c r="AW112" s="268" t="s">
        <v>6219</v>
      </c>
      <c r="AX112" s="253"/>
      <c r="AY112" s="253"/>
      <c r="AZ112" s="269"/>
      <c r="BA112" s="261" t="s">
        <v>1082</v>
      </c>
      <c r="BB112" s="252" t="s">
        <v>6220</v>
      </c>
      <c r="BC112" s="270" t="s">
        <v>6221</v>
      </c>
      <c r="BD112" s="261" t="s">
        <v>1085</v>
      </c>
      <c r="BE112" s="260" t="s">
        <v>6222</v>
      </c>
      <c r="BF112" s="252" t="s">
        <v>6223</v>
      </c>
      <c r="BG112" s="252" t="s">
        <v>1088</v>
      </c>
      <c r="BH112" s="252" t="s">
        <v>1082</v>
      </c>
      <c r="BI112" s="252" t="s">
        <v>5702</v>
      </c>
      <c r="BJ112" s="252" t="s">
        <v>1130</v>
      </c>
      <c r="BK112" s="254" t="s">
        <v>1131</v>
      </c>
      <c r="BL112" s="254" t="s">
        <v>1082</v>
      </c>
      <c r="BM112" s="254" t="s">
        <v>1475</v>
      </c>
      <c r="BN112" s="271" t="s">
        <v>6224</v>
      </c>
      <c r="BO112" s="252"/>
      <c r="BP112" s="252"/>
      <c r="BQ112" s="270"/>
    </row>
    <row r="113" spans="1:69" s="272" customFormat="1" ht="99.9" hidden="1" customHeight="1">
      <c r="A113" s="251" t="s">
        <v>1068</v>
      </c>
      <c r="B113" s="252" t="s">
        <v>6225</v>
      </c>
      <c r="C113" s="253" t="s">
        <v>6199</v>
      </c>
      <c r="D113" s="254" t="s">
        <v>3919</v>
      </c>
      <c r="E113" s="254" t="s">
        <v>6226</v>
      </c>
      <c r="F113" s="254" t="s">
        <v>6227</v>
      </c>
      <c r="G113" s="255" t="s">
        <v>6228</v>
      </c>
      <c r="H113" s="256" t="s">
        <v>6229</v>
      </c>
      <c r="I113" s="257" t="s">
        <v>6202</v>
      </c>
      <c r="J113" s="254" t="s">
        <v>6230</v>
      </c>
      <c r="K113" s="254" t="s">
        <v>6231</v>
      </c>
      <c r="L113" s="254" t="s">
        <v>6232</v>
      </c>
      <c r="M113" s="255" t="s">
        <v>6233</v>
      </c>
      <c r="N113" s="258" t="s">
        <v>1074</v>
      </c>
      <c r="O113" s="258" t="s">
        <v>1075</v>
      </c>
      <c r="P113" s="255" t="s">
        <v>6234</v>
      </c>
      <c r="Q113" s="259" t="s">
        <v>225</v>
      </c>
      <c r="R113" s="260" t="s">
        <v>6235</v>
      </c>
      <c r="S113" s="261" t="s">
        <v>225</v>
      </c>
      <c r="T113" s="262" t="s">
        <v>6235</v>
      </c>
      <c r="U113" s="263" t="s">
        <v>1078</v>
      </c>
      <c r="V113" s="264" t="s">
        <v>1078</v>
      </c>
      <c r="W113" s="264" t="s">
        <v>1078</v>
      </c>
      <c r="X113" s="264" t="s">
        <v>1078</v>
      </c>
      <c r="Y113" s="264" t="s">
        <v>1078</v>
      </c>
      <c r="Z113" s="264" t="s">
        <v>1078</v>
      </c>
      <c r="AA113" s="264" t="s">
        <v>1078</v>
      </c>
      <c r="AB113" s="264" t="s">
        <v>1078</v>
      </c>
      <c r="AC113" s="264" t="s">
        <v>1078</v>
      </c>
      <c r="AD113" s="264" t="s">
        <v>1078</v>
      </c>
      <c r="AE113" s="264" t="s">
        <v>1078</v>
      </c>
      <c r="AF113" s="264" t="s">
        <v>1078</v>
      </c>
      <c r="AG113" s="264" t="s">
        <v>1078</v>
      </c>
      <c r="AH113" s="264" t="s">
        <v>1078</v>
      </c>
      <c r="AI113" s="264" t="s">
        <v>1078</v>
      </c>
      <c r="AJ113" s="264" t="s">
        <v>1077</v>
      </c>
      <c r="AK113" s="264" t="s">
        <v>1077</v>
      </c>
      <c r="AL113" s="264" t="s">
        <v>1077</v>
      </c>
      <c r="AM113" s="264" t="s">
        <v>1077</v>
      </c>
      <c r="AN113" s="264" t="s">
        <v>1077</v>
      </c>
      <c r="AO113" s="264" t="s">
        <v>1077</v>
      </c>
      <c r="AP113" s="264" t="s">
        <v>1077</v>
      </c>
      <c r="AQ113" s="265"/>
      <c r="AR113" s="265"/>
      <c r="AS113" s="266"/>
      <c r="AT113" s="267" t="s">
        <v>222</v>
      </c>
      <c r="AU113" s="257" t="s">
        <v>1079</v>
      </c>
      <c r="AV113" s="280" t="s">
        <v>4599</v>
      </c>
      <c r="AW113" s="268" t="s">
        <v>6236</v>
      </c>
      <c r="AX113" s="253"/>
      <c r="AY113" s="253"/>
      <c r="AZ113" s="269"/>
      <c r="BA113" s="261" t="s">
        <v>1082</v>
      </c>
      <c r="BB113" s="252" t="s">
        <v>6237</v>
      </c>
      <c r="BC113" s="270" t="s">
        <v>6238</v>
      </c>
      <c r="BD113" s="261" t="s">
        <v>1085</v>
      </c>
      <c r="BE113" s="260" t="s">
        <v>6239</v>
      </c>
      <c r="BF113" s="252" t="s">
        <v>6240</v>
      </c>
      <c r="BG113" s="252" t="s">
        <v>1088</v>
      </c>
      <c r="BH113" s="252" t="s">
        <v>1089</v>
      </c>
      <c r="BI113" s="252"/>
      <c r="BJ113" s="252" t="s">
        <v>1215</v>
      </c>
      <c r="BK113" s="254" t="s">
        <v>1131</v>
      </c>
      <c r="BL113" s="254" t="s">
        <v>1082</v>
      </c>
      <c r="BM113" s="254" t="s">
        <v>1475</v>
      </c>
      <c r="BN113" s="271" t="s">
        <v>5277</v>
      </c>
      <c r="BO113" s="252" t="s">
        <v>6241</v>
      </c>
      <c r="BP113" s="252" t="s">
        <v>6242</v>
      </c>
      <c r="BQ113" s="270" t="s">
        <v>6243</v>
      </c>
    </row>
    <row r="114" spans="1:69" s="272" customFormat="1" ht="99.9" hidden="1" customHeight="1">
      <c r="A114" s="251" t="s">
        <v>1080</v>
      </c>
      <c r="B114" s="252" t="s">
        <v>6244</v>
      </c>
      <c r="C114" s="253" t="s">
        <v>940</v>
      </c>
      <c r="D114" s="254" t="s">
        <v>6245</v>
      </c>
      <c r="E114" s="254" t="s">
        <v>6246</v>
      </c>
      <c r="F114" s="254"/>
      <c r="G114" s="255"/>
      <c r="H114" s="256" t="s">
        <v>6247</v>
      </c>
      <c r="I114" s="257" t="s">
        <v>5328</v>
      </c>
      <c r="J114" s="254" t="s">
        <v>3712</v>
      </c>
      <c r="K114" s="254" t="s">
        <v>6248</v>
      </c>
      <c r="L114" s="254"/>
      <c r="M114" s="255"/>
      <c r="N114" s="258" t="s">
        <v>1122</v>
      </c>
      <c r="O114" s="258" t="s">
        <v>1166</v>
      </c>
      <c r="P114" s="255"/>
      <c r="Q114" s="259" t="s">
        <v>895</v>
      </c>
      <c r="R114" s="252"/>
      <c r="S114" s="261" t="s">
        <v>225</v>
      </c>
      <c r="T114" s="262" t="s">
        <v>6249</v>
      </c>
      <c r="U114" s="263" t="s">
        <v>1077</v>
      </c>
      <c r="V114" s="264" t="s">
        <v>1077</v>
      </c>
      <c r="W114" s="264" t="s">
        <v>1078</v>
      </c>
      <c r="X114" s="264" t="s">
        <v>1077</v>
      </c>
      <c r="Y114" s="264" t="s">
        <v>1078</v>
      </c>
      <c r="Z114" s="264" t="s">
        <v>1077</v>
      </c>
      <c r="AA114" s="264" t="s">
        <v>1078</v>
      </c>
      <c r="AB114" s="264" t="s">
        <v>1077</v>
      </c>
      <c r="AC114" s="264" t="s">
        <v>1078</v>
      </c>
      <c r="AD114" s="264" t="s">
        <v>1077</v>
      </c>
      <c r="AE114" s="264" t="s">
        <v>1078</v>
      </c>
      <c r="AF114" s="264" t="s">
        <v>1077</v>
      </c>
      <c r="AG114" s="264" t="s">
        <v>1078</v>
      </c>
      <c r="AH114" s="264" t="s">
        <v>1077</v>
      </c>
      <c r="AI114" s="264" t="s">
        <v>1078</v>
      </c>
      <c r="AJ114" s="264" t="s">
        <v>1077</v>
      </c>
      <c r="AK114" s="264" t="s">
        <v>1077</v>
      </c>
      <c r="AL114" s="264" t="s">
        <v>1077</v>
      </c>
      <c r="AM114" s="264" t="s">
        <v>1077</v>
      </c>
      <c r="AN114" s="264" t="s">
        <v>1077</v>
      </c>
      <c r="AO114" s="264" t="s">
        <v>1077</v>
      </c>
      <c r="AP114" s="264" t="s">
        <v>1077</v>
      </c>
      <c r="AQ114" s="265"/>
      <c r="AR114" s="265"/>
      <c r="AS114" s="266"/>
      <c r="AT114" s="267" t="s">
        <v>222</v>
      </c>
      <c r="AU114" s="257" t="s">
        <v>6250</v>
      </c>
      <c r="AV114" s="280" t="s">
        <v>1470</v>
      </c>
      <c r="AW114" s="268"/>
      <c r="AX114" s="253" t="s">
        <v>2557</v>
      </c>
      <c r="AY114" s="253"/>
      <c r="AZ114" s="269"/>
      <c r="BA114" s="261" t="s">
        <v>1082</v>
      </c>
      <c r="BB114" s="252" t="s">
        <v>6251</v>
      </c>
      <c r="BC114" s="270" t="s">
        <v>6251</v>
      </c>
      <c r="BD114" s="261" t="s">
        <v>1085</v>
      </c>
      <c r="BE114" s="260" t="s">
        <v>6247</v>
      </c>
      <c r="BF114" s="252"/>
      <c r="BG114" s="252" t="s">
        <v>1088</v>
      </c>
      <c r="BH114" s="252" t="s">
        <v>1082</v>
      </c>
      <c r="BI114" s="252" t="s">
        <v>5381</v>
      </c>
      <c r="BJ114" s="252" t="s">
        <v>1130</v>
      </c>
      <c r="BK114" s="254" t="s">
        <v>1131</v>
      </c>
      <c r="BL114" s="254" t="s">
        <v>1082</v>
      </c>
      <c r="BM114" s="254" t="s">
        <v>1475</v>
      </c>
      <c r="BN114" s="271" t="s">
        <v>6252</v>
      </c>
      <c r="BO114" s="252" t="s">
        <v>6253</v>
      </c>
      <c r="BP114" s="252" t="s">
        <v>6254</v>
      </c>
      <c r="BQ114" s="270"/>
    </row>
    <row r="115" spans="1:69" ht="17.850000000000001" customHeight="1"/>
  </sheetData>
  <sheetProtection algorithmName="SHA-512" hashValue="RoemBVgH0g9ZxCwt/3lNBkeRv5coFX9CxwAXWlm6o5517g99mLeQeKeRPS8g9UNHX0awe41VQB8W7Z/lfWsVSg==" saltValue="6jBril8TdgA88RAhknQsVA==" spinCount="100000" sheet="1" formatCells="0" formatColumns="0" formatRows="0" selectLockedCells="1" autoFilter="0" pivotTables="0" selectUnlockedCells="1"/>
  <autoFilter ref="A5:BP114" xr:uid="{F31A23A8-264A-430B-B26B-FA3CCA1093CA}">
    <filterColumn colId="9">
      <filters>
        <filter val="国際関係学研究科"/>
        <filter val="国際協力研究科"/>
      </filters>
    </filterColumn>
    <filterColumn colId="20">
      <filters>
        <filter val="yes"/>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1"/>
  <conditionalFormatting sqref="D6:D17 D19:D43 D45:D89 D91:D114">
    <cfRule type="expression" dxfId="162" priority="150">
      <formula>AND($C6&lt;&gt;"",$D6="")</formula>
    </cfRule>
  </conditionalFormatting>
  <conditionalFormatting sqref="I6:I17 I19:I89 I91:I114">
    <cfRule type="expression" dxfId="161" priority="149">
      <formula>AND($C6&lt;&gt;"",$I6="")</formula>
    </cfRule>
  </conditionalFormatting>
  <conditionalFormatting sqref="J6:J17 J19:J89 J91:J114">
    <cfRule type="expression" dxfId="160" priority="148">
      <formula>AND($C6&lt;&gt;"",$J6="")</formula>
    </cfRule>
  </conditionalFormatting>
  <conditionalFormatting sqref="U6:U17 V69 U19:U89 U91:U114">
    <cfRule type="expression" dxfId="159" priority="147">
      <formula>AND($C6&lt;&gt;"",$U6="")</formula>
    </cfRule>
  </conditionalFormatting>
  <conditionalFormatting sqref="V6:V17 V19:V89 V91:V114">
    <cfRule type="expression" dxfId="158" priority="146">
      <formula>AND($C6&lt;&gt;"",$V6="")</formula>
    </cfRule>
  </conditionalFormatting>
  <conditionalFormatting sqref="W6:W17 Z69 AB69 AD69 AF69 AH69 AJ69:AK69 AM69:AO69 U69:V69 W19:W89 W91:W114">
    <cfRule type="expression" dxfId="157" priority="145">
      <formula>AND($C6&lt;&gt;"",$W6="")</formula>
    </cfRule>
  </conditionalFormatting>
  <conditionalFormatting sqref="X6:X17 X19:X89 X91:X114">
    <cfRule type="expression" dxfId="156" priority="144">
      <formula>AND($C6&lt;&gt;"",$X6="")</formula>
    </cfRule>
  </conditionalFormatting>
  <conditionalFormatting sqref="Y6:Y17 Y19:Y89 Y91:Y114">
    <cfRule type="expression" dxfId="155" priority="143">
      <formula>AND($C6&lt;&gt;"",$Y6="")</formula>
    </cfRule>
  </conditionalFormatting>
  <conditionalFormatting sqref="Z6:Z17 Z19:Z89 Z91:Z114">
    <cfRule type="expression" dxfId="154" priority="142">
      <formula>AND($C6&lt;&gt;"",$Z6="")</formula>
    </cfRule>
  </conditionalFormatting>
  <conditionalFormatting sqref="AA6:AA17 AA19:AA89 AA91:AA114">
    <cfRule type="expression" dxfId="153" priority="141">
      <formula>AND($C6&lt;&gt;"",$AA6="")</formula>
    </cfRule>
  </conditionalFormatting>
  <conditionalFormatting sqref="AC6:AC17 AC19:AC89 AC91:AC114">
    <cfRule type="expression" dxfId="152" priority="139">
      <formula>AND($C6&lt;&gt;"",$AC6="")</formula>
    </cfRule>
  </conditionalFormatting>
  <conditionalFormatting sqref="AD6:AD17 AD19:AD89 AD91:AD114">
    <cfRule type="expression" dxfId="151" priority="138">
      <formula>AND($C6&lt;&gt;"",$AD6="")</formula>
    </cfRule>
  </conditionalFormatting>
  <conditionalFormatting sqref="AE6:AE17 AE19:AE89 AE91:AE114">
    <cfRule type="expression" dxfId="150" priority="136">
      <formula>AND($C6&lt;&gt;"",$AE6="")</formula>
    </cfRule>
  </conditionalFormatting>
  <conditionalFormatting sqref="AF6:AF17 AF19:AF89 AF91:AF114">
    <cfRule type="expression" dxfId="149" priority="135">
      <formula>AND($C6&lt;&gt;"",$AF6="")</formula>
    </cfRule>
  </conditionalFormatting>
  <conditionalFormatting sqref="AG6:AG17 AG19:AG89 AG91:AG114">
    <cfRule type="expression" dxfId="148" priority="134">
      <formula>AND($C6&lt;&gt;"",$AG6="")</formula>
    </cfRule>
  </conditionalFormatting>
  <conditionalFormatting sqref="AH6:AH17 AH19:AH89 AH91:AH114">
    <cfRule type="expression" dxfId="147" priority="133">
      <formula>AND($C6&lt;&gt;"",$AH6="")</formula>
    </cfRule>
  </conditionalFormatting>
  <conditionalFormatting sqref="AI6:AI17 AI19:AI89 AI91:AI114">
    <cfRule type="expression" dxfId="146" priority="132">
      <formula>AND($C6&lt;&gt;"",$AI6="")</formula>
    </cfRule>
  </conditionalFormatting>
  <conditionalFormatting sqref="AL6:AL17 AL19:AL89 AL91:AL114">
    <cfRule type="expression" dxfId="145" priority="131">
      <formula>AND($C6&lt;&gt;"",$AL6="")</formula>
    </cfRule>
  </conditionalFormatting>
  <conditionalFormatting sqref="AM6:AM17 AM19:AM89 AM91:AM114">
    <cfRule type="expression" dxfId="144" priority="130">
      <formula>AND($C6&lt;&gt;"",$AM6="")</formula>
    </cfRule>
  </conditionalFormatting>
  <conditionalFormatting sqref="AN6:AN17 AN19:AN89 AN91:AN114">
    <cfRule type="expression" dxfId="143" priority="129">
      <formula>AND($C6&lt;&gt;"",$AN6="")</formula>
    </cfRule>
  </conditionalFormatting>
  <conditionalFormatting sqref="AO6:AO17 AO19:AO89 AO91:AO114">
    <cfRule type="expression" dxfId="142" priority="128">
      <formula>AND($C6&lt;&gt;"",$AO6="")</formula>
    </cfRule>
  </conditionalFormatting>
  <conditionalFormatting sqref="AP6:AP17 AP19:AP89 AP91:AP114">
    <cfRule type="expression" dxfId="141" priority="127">
      <formula>AND($C6&lt;&gt;"",$AP6="")</formula>
    </cfRule>
  </conditionalFormatting>
  <conditionalFormatting sqref="BL6:BL11 BL13:BL17 BL19:BL76 BL82:BL89 BL91 BL93:BL114">
    <cfRule type="expression" dxfId="140" priority="125">
      <formula>AND($C6&lt;&gt;"",$BL6="")</formula>
    </cfRule>
  </conditionalFormatting>
  <conditionalFormatting sqref="BM6:BM17 BM19:BM40 BM43:BM89 BM91:BM114">
    <cfRule type="expression" dxfId="139" priority="124">
      <formula>AND($BL6="Yes",$BM6="")</formula>
    </cfRule>
  </conditionalFormatting>
  <conditionalFormatting sqref="BC6:BC17 BC19:BC89 BC91:BC114">
    <cfRule type="expression" dxfId="138" priority="123">
      <formula>AND($BA6="Yes",$BC6="")</formula>
    </cfRule>
  </conditionalFormatting>
  <conditionalFormatting sqref="BB6:BB17 BB19:BB89 BB91:BB114">
    <cfRule type="expression" dxfId="137" priority="122">
      <formula>AND($BA6="Yes",$BB6="")</formula>
    </cfRule>
  </conditionalFormatting>
  <conditionalFormatting sqref="AQ6:AQ17 AQ19:AQ49 AQ69:AQ89 AQ91:AQ114">
    <cfRule type="expression" dxfId="136" priority="121">
      <formula>AND(OR($AO6="yes",$AP6="yes"),$AQ6="")</formula>
    </cfRule>
  </conditionalFormatting>
  <conditionalFormatting sqref="AS7 AR6:AR8 AR10:AR13 AR16:AR17 AR19:AR49 AR69:AR89 AR91:AR102 AR104:AR114">
    <cfRule type="expression" dxfId="135" priority="120">
      <formula>AND(OR($AO6="yes",$AP6="yes"),$AR6="")</formula>
    </cfRule>
  </conditionalFormatting>
  <conditionalFormatting sqref="BE6:BE17 BE19:BE89 BE91:BE114">
    <cfRule type="expression" dxfId="134" priority="151">
      <formula>AND($C6&lt;&gt;"",$BE6="")</formula>
    </cfRule>
  </conditionalFormatting>
  <conditionalFormatting sqref="BH6:BH17 BH19:BH89 BH91:BH114">
    <cfRule type="expression" dxfId="133" priority="152">
      <formula>AND($C6&lt;&gt;"",$BH6="")</formula>
    </cfRule>
  </conditionalFormatting>
  <conditionalFormatting sqref="AJ6:AK17 Z69 AB69 AD69 AF69 AH69 AM69:AO69 U69:V69 AJ19:AK89 AJ91:AK114">
    <cfRule type="expression" dxfId="132" priority="153">
      <formula>AND($C6&lt;&gt;"",$AK6="")</formula>
    </cfRule>
  </conditionalFormatting>
  <conditionalFormatting sqref="AT6:AT17 AT19:AT89 AT91:AT114">
    <cfRule type="expression" dxfId="131" priority="154">
      <formula>AND($C6&lt;&gt;"",$AT6="")</formula>
    </cfRule>
  </conditionalFormatting>
  <conditionalFormatting sqref="BA6:BA17 BA19:BA73 BA75:BA89 BA91:BA114">
    <cfRule type="expression" dxfId="130" priority="155">
      <formula>AND($C6&lt;&gt;"",$BA6="")</formula>
    </cfRule>
  </conditionalFormatting>
  <conditionalFormatting sqref="BN6:BN17 BN19:BN89 BN91:BN114">
    <cfRule type="expression" dxfId="129" priority="156">
      <formula>AND($C6&lt;&gt;"",$BN6="")</formula>
    </cfRule>
  </conditionalFormatting>
  <conditionalFormatting sqref="BD6:BD17 BD19:BD89 BD91:BD114">
    <cfRule type="expression" dxfId="128" priority="157">
      <formula>AND($C6&lt;&gt;"",$BD6="")</formula>
    </cfRule>
  </conditionalFormatting>
  <conditionalFormatting sqref="BG6:BG17 BG19:BG89 BG91:BG114">
    <cfRule type="expression" dxfId="127" priority="158">
      <formula>AND($C6&lt;&gt;"",$BG6="")</formula>
    </cfRule>
  </conditionalFormatting>
  <conditionalFormatting sqref="AQ9 AS9 AQ103 AS103 AQ6:AS8 AQ10:AS13 AS14:AS15 AQ16:AS17 AQ19:AS49 AQ69:AS71 AQ72:AR72 AQ73:AS89 AQ91:AS102 AQ104:AS114">
    <cfRule type="expression" dxfId="126" priority="119">
      <formula>AND($AO6="no",$AP6="no")</formula>
    </cfRule>
  </conditionalFormatting>
  <conditionalFormatting sqref="U6:AP8 U10:AP17 U19:AP89 U91:AP114">
    <cfRule type="containsText" dxfId="125" priority="118" operator="containsText" text="no">
      <formula>NOT(ISERROR(SEARCH("no",U6)))</formula>
    </cfRule>
  </conditionalFormatting>
  <conditionalFormatting sqref="BI6:BI11 BI13:BI17 BI20:BI40 BI43:BI55 BI69:BI89 BI91:BI114">
    <cfRule type="expression" priority="117" stopIfTrue="1">
      <formula>$BH6="No"</formula>
    </cfRule>
    <cfRule type="expression" dxfId="124" priority="126">
      <formula>AND($C6&lt;&gt;"",$BI6="")</formula>
    </cfRule>
  </conditionalFormatting>
  <conditionalFormatting sqref="AB6:AB17 AB19:AB89 AB91:AB114">
    <cfRule type="expression" dxfId="123" priority="137">
      <formula>AND($C6&lt;&gt;"",$AB6="")</formula>
    </cfRule>
    <cfRule type="expression" priority="140">
      <formula>AND($C6&lt;&gt;"",$AB6="")</formula>
    </cfRule>
  </conditionalFormatting>
  <conditionalFormatting sqref="U9:AP9">
    <cfRule type="containsText" dxfId="122" priority="116" operator="containsText" text="no">
      <formula>NOT(ISERROR(SEARCH("no",U9)))</formula>
    </cfRule>
  </conditionalFormatting>
  <conditionalFormatting sqref="AQ14:AQ15">
    <cfRule type="expression" dxfId="121" priority="115">
      <formula>AND($AO14="no",$AP14="no")</formula>
    </cfRule>
  </conditionalFormatting>
  <conditionalFormatting sqref="AQ50 AQ58:AQ68 AQ52">
    <cfRule type="expression" dxfId="120" priority="113">
      <formula>AND(OR($AO50="yes",$AP50="yes"),$AQ50="")</formula>
    </cfRule>
  </conditionalFormatting>
  <conditionalFormatting sqref="AR50 AR63:AR68 AR55:AR61 AR52">
    <cfRule type="expression" dxfId="119" priority="112">
      <formula>AND(OR($AO50="yes",$AP50="yes"),$AR50="")</formula>
    </cfRule>
  </conditionalFormatting>
  <conditionalFormatting sqref="AQ50:AS50 AQ63:AS68 AQ62 AS62 AS53:AS54 AS51 AQ58:AS61 AR55:AS57 AQ52:AS52">
    <cfRule type="expression" dxfId="118" priority="111">
      <formula>AND($AO50="no",$AP50="no")</formula>
    </cfRule>
  </conditionalFormatting>
  <conditionalFormatting sqref="BI58:BI68">
    <cfRule type="expression" priority="110" stopIfTrue="1">
      <formula>$BH58="No"</formula>
    </cfRule>
    <cfRule type="expression" dxfId="117" priority="114">
      <formula>AND($C58&lt;&gt;"",$BI58="")</formula>
    </cfRule>
  </conditionalFormatting>
  <conditionalFormatting sqref="D90">
    <cfRule type="expression" dxfId="116" priority="101">
      <formula>AND($C90&lt;&gt;"",$D90="")</formula>
    </cfRule>
  </conditionalFormatting>
  <conditionalFormatting sqref="I90">
    <cfRule type="expression" dxfId="115" priority="100">
      <formula>AND($C90&lt;&gt;"",$I90="")</formula>
    </cfRule>
  </conditionalFormatting>
  <conditionalFormatting sqref="J90">
    <cfRule type="expression" dxfId="114" priority="99">
      <formula>AND($C90&lt;&gt;"",$J90="")</formula>
    </cfRule>
  </conditionalFormatting>
  <conditionalFormatting sqref="U90">
    <cfRule type="expression" dxfId="113" priority="98">
      <formula>AND($C90&lt;&gt;"",$U90="")</formula>
    </cfRule>
  </conditionalFormatting>
  <conditionalFormatting sqref="V90">
    <cfRule type="expression" dxfId="112" priority="97">
      <formula>AND($C90&lt;&gt;"",$V90="")</formula>
    </cfRule>
  </conditionalFormatting>
  <conditionalFormatting sqref="W90">
    <cfRule type="expression" dxfId="111" priority="96">
      <formula>AND($C90&lt;&gt;"",$W90="")</formula>
    </cfRule>
  </conditionalFormatting>
  <conditionalFormatting sqref="X90">
    <cfRule type="expression" dxfId="110" priority="95">
      <formula>AND($C90&lt;&gt;"",$X90="")</formula>
    </cfRule>
  </conditionalFormatting>
  <conditionalFormatting sqref="Y90">
    <cfRule type="expression" dxfId="109" priority="94">
      <formula>AND($C90&lt;&gt;"",$Y90="")</formula>
    </cfRule>
  </conditionalFormatting>
  <conditionalFormatting sqref="Z90">
    <cfRule type="expression" dxfId="108" priority="93">
      <formula>AND($C90&lt;&gt;"",$Z90="")</formula>
    </cfRule>
  </conditionalFormatting>
  <conditionalFormatting sqref="AA90">
    <cfRule type="expression" dxfId="107" priority="92">
      <formula>AND($C90&lt;&gt;"",$AA90="")</formula>
    </cfRule>
  </conditionalFormatting>
  <conditionalFormatting sqref="AC90">
    <cfRule type="expression" dxfId="106" priority="90">
      <formula>AND($C90&lt;&gt;"",$AC90="")</formula>
    </cfRule>
  </conditionalFormatting>
  <conditionalFormatting sqref="AD90">
    <cfRule type="expression" dxfId="105" priority="89">
      <formula>AND($C90&lt;&gt;"",$AD90="")</formula>
    </cfRule>
  </conditionalFormatting>
  <conditionalFormatting sqref="AE90">
    <cfRule type="expression" dxfId="104" priority="87">
      <formula>AND($C90&lt;&gt;"",$AE90="")</formula>
    </cfRule>
  </conditionalFormatting>
  <conditionalFormatting sqref="AF90">
    <cfRule type="expression" dxfId="103" priority="86">
      <formula>AND($C90&lt;&gt;"",$AF90="")</formula>
    </cfRule>
  </conditionalFormatting>
  <conditionalFormatting sqref="AG90">
    <cfRule type="expression" dxfId="102" priority="85">
      <formula>AND($C90&lt;&gt;"",$AG90="")</formula>
    </cfRule>
  </conditionalFormatting>
  <conditionalFormatting sqref="AH90">
    <cfRule type="expression" dxfId="101" priority="84">
      <formula>AND($C90&lt;&gt;"",$AH90="")</formula>
    </cfRule>
  </conditionalFormatting>
  <conditionalFormatting sqref="AI90">
    <cfRule type="expression" dxfId="100" priority="83">
      <formula>AND($C90&lt;&gt;"",$AI90="")</formula>
    </cfRule>
  </conditionalFormatting>
  <conditionalFormatting sqref="AL90">
    <cfRule type="expression" dxfId="99" priority="82">
      <formula>AND($C90&lt;&gt;"",$AL90="")</formula>
    </cfRule>
  </conditionalFormatting>
  <conditionalFormatting sqref="AM90">
    <cfRule type="expression" dxfId="98" priority="81">
      <formula>AND($C90&lt;&gt;"",$AM90="")</formula>
    </cfRule>
  </conditionalFormatting>
  <conditionalFormatting sqref="AN90">
    <cfRule type="expression" dxfId="97" priority="80">
      <formula>AND($C90&lt;&gt;"",$AN90="")</formula>
    </cfRule>
  </conditionalFormatting>
  <conditionalFormatting sqref="AO90">
    <cfRule type="expression" dxfId="96" priority="79">
      <formula>AND($C90&lt;&gt;"",$AO90="")</formula>
    </cfRule>
  </conditionalFormatting>
  <conditionalFormatting sqref="AP90">
    <cfRule type="expression" dxfId="95" priority="78">
      <formula>AND($C90&lt;&gt;"",$AP90="")</formula>
    </cfRule>
  </conditionalFormatting>
  <conditionalFormatting sqref="BL90">
    <cfRule type="expression" dxfId="94" priority="76">
      <formula>AND($C90&lt;&gt;"",$BL90="")</formula>
    </cfRule>
  </conditionalFormatting>
  <conditionalFormatting sqref="BM90">
    <cfRule type="expression" dxfId="93" priority="75">
      <formula>AND($BL90="Yes",$BM90="")</formula>
    </cfRule>
  </conditionalFormatting>
  <conditionalFormatting sqref="BC90">
    <cfRule type="expression" dxfId="92" priority="74">
      <formula>AND($BA90="Yes",$BC90="")</formula>
    </cfRule>
  </conditionalFormatting>
  <conditionalFormatting sqref="BB90">
    <cfRule type="expression" dxfId="91" priority="73">
      <formula>AND($BA90="Yes",$BB90="")</formula>
    </cfRule>
  </conditionalFormatting>
  <conditionalFormatting sqref="AQ90">
    <cfRule type="expression" dxfId="90" priority="72">
      <formula>AND(OR($AO90="yes",$AP90="yes"),$AQ90="")</formula>
    </cfRule>
  </conditionalFormatting>
  <conditionalFormatting sqref="AR90">
    <cfRule type="expression" dxfId="89" priority="71">
      <formula>AND(OR($AO90="yes",$AP90="yes"),$AR90="")</formula>
    </cfRule>
  </conditionalFormatting>
  <conditionalFormatting sqref="BE90">
    <cfRule type="expression" dxfId="88" priority="102">
      <formula>AND($C90&lt;&gt;"",$BE90="")</formula>
    </cfRule>
  </conditionalFormatting>
  <conditionalFormatting sqref="BH90">
    <cfRule type="expression" dxfId="87" priority="103">
      <formula>AND($C90&lt;&gt;"",$BH90="")</formula>
    </cfRule>
  </conditionalFormatting>
  <conditionalFormatting sqref="AJ90:AK90">
    <cfRule type="expression" dxfId="86" priority="104">
      <formula>AND($C90&lt;&gt;"",$AK90="")</formula>
    </cfRule>
  </conditionalFormatting>
  <conditionalFormatting sqref="AT90">
    <cfRule type="expression" dxfId="85" priority="105">
      <formula>AND($C90&lt;&gt;"",$AT90="")</formula>
    </cfRule>
  </conditionalFormatting>
  <conditionalFormatting sqref="BA90">
    <cfRule type="expression" dxfId="84" priority="106">
      <formula>AND($C90&lt;&gt;"",$BA90="")</formula>
    </cfRule>
  </conditionalFormatting>
  <conditionalFormatting sqref="BN90">
    <cfRule type="expression" dxfId="83" priority="107">
      <formula>AND($C90&lt;&gt;"",$BN90="")</formula>
    </cfRule>
  </conditionalFormatting>
  <conditionalFormatting sqref="BD90">
    <cfRule type="expression" dxfId="82" priority="108">
      <formula>AND($C90&lt;&gt;"",$BD90="")</formula>
    </cfRule>
  </conditionalFormatting>
  <conditionalFormatting sqref="BG90">
    <cfRule type="expression" dxfId="81" priority="109">
      <formula>AND($C90&lt;&gt;"",$BG90="")</formula>
    </cfRule>
  </conditionalFormatting>
  <conditionalFormatting sqref="AQ90:AS90">
    <cfRule type="expression" dxfId="80" priority="70">
      <formula>AND($AO90="no",$AP90="no")</formula>
    </cfRule>
  </conditionalFormatting>
  <conditionalFormatting sqref="U90:AP90">
    <cfRule type="containsText" dxfId="79" priority="69" operator="containsText" text="no">
      <formula>NOT(ISERROR(SEARCH("no",U90)))</formula>
    </cfRule>
  </conditionalFormatting>
  <conditionalFormatting sqref="BI90">
    <cfRule type="expression" priority="68" stopIfTrue="1">
      <formula>$BH90="No"</formula>
    </cfRule>
    <cfRule type="expression" dxfId="78" priority="77">
      <formula>AND($C90&lt;&gt;"",$BI90="")</formula>
    </cfRule>
  </conditionalFormatting>
  <conditionalFormatting sqref="AB90">
    <cfRule type="expression" dxfId="77" priority="88">
      <formula>AND($C90&lt;&gt;"",$AB90="")</formula>
    </cfRule>
    <cfRule type="expression" priority="91">
      <formula>AND($C90&lt;&gt;"",$AB90="")</formula>
    </cfRule>
  </conditionalFormatting>
  <conditionalFormatting sqref="D18">
    <cfRule type="expression" dxfId="76" priority="67">
      <formula>AND($C18&lt;&gt;"",$D18="")</formula>
    </cfRule>
  </conditionalFormatting>
  <conditionalFormatting sqref="I18">
    <cfRule type="expression" dxfId="75" priority="66">
      <formula>AND($C18&lt;&gt;"",$I18="")</formula>
    </cfRule>
  </conditionalFormatting>
  <conditionalFormatting sqref="J18">
    <cfRule type="expression" dxfId="74" priority="65">
      <formula>AND($C18&lt;&gt;"",$J18="")</formula>
    </cfRule>
  </conditionalFormatting>
  <conditionalFormatting sqref="U18">
    <cfRule type="expression" dxfId="73" priority="64">
      <formula>AND($C18&lt;&gt;"",$U18="")</formula>
    </cfRule>
  </conditionalFormatting>
  <conditionalFormatting sqref="V18">
    <cfRule type="expression" dxfId="72" priority="63">
      <formula>AND($C18&lt;&gt;"",$V18="")</formula>
    </cfRule>
  </conditionalFormatting>
  <conditionalFormatting sqref="W18">
    <cfRule type="expression" dxfId="71" priority="62">
      <formula>AND($C18&lt;&gt;"",$W18="")</formula>
    </cfRule>
  </conditionalFormatting>
  <conditionalFormatting sqref="X18">
    <cfRule type="expression" dxfId="70" priority="61">
      <formula>AND($C18&lt;&gt;"",$X18="")</formula>
    </cfRule>
  </conditionalFormatting>
  <conditionalFormatting sqref="Y18">
    <cfRule type="expression" dxfId="69" priority="60">
      <formula>AND($C18&lt;&gt;"",$Y18="")</formula>
    </cfRule>
  </conditionalFormatting>
  <conditionalFormatting sqref="Z18">
    <cfRule type="expression" dxfId="68" priority="59">
      <formula>AND($C18&lt;&gt;"",$Z18="")</formula>
    </cfRule>
  </conditionalFormatting>
  <conditionalFormatting sqref="AA18">
    <cfRule type="expression" dxfId="67" priority="58">
      <formula>AND($C18&lt;&gt;"",$AA18="")</formula>
    </cfRule>
  </conditionalFormatting>
  <conditionalFormatting sqref="AC18">
    <cfRule type="expression" dxfId="66" priority="57">
      <formula>AND($C18&lt;&gt;"",$AC18="")</formula>
    </cfRule>
  </conditionalFormatting>
  <conditionalFormatting sqref="AD18">
    <cfRule type="expression" dxfId="65" priority="56">
      <formula>AND($C18&lt;&gt;"",$AD18="")</formula>
    </cfRule>
  </conditionalFormatting>
  <conditionalFormatting sqref="AE18">
    <cfRule type="expression" dxfId="64" priority="55">
      <formula>AND($C18&lt;&gt;"",$AE18="")</formula>
    </cfRule>
  </conditionalFormatting>
  <conditionalFormatting sqref="AF18">
    <cfRule type="expression" dxfId="63" priority="54">
      <formula>AND($C18&lt;&gt;"",$AF18="")</formula>
    </cfRule>
  </conditionalFormatting>
  <conditionalFormatting sqref="AG18">
    <cfRule type="expression" dxfId="62" priority="53">
      <formula>AND($C18&lt;&gt;"",$AG18="")</formula>
    </cfRule>
  </conditionalFormatting>
  <conditionalFormatting sqref="AH18">
    <cfRule type="expression" dxfId="61" priority="52">
      <formula>AND($C18&lt;&gt;"",$AH18="")</formula>
    </cfRule>
  </conditionalFormatting>
  <conditionalFormatting sqref="AI18">
    <cfRule type="expression" dxfId="60" priority="51">
      <formula>AND($C18&lt;&gt;"",$AI18="")</formula>
    </cfRule>
  </conditionalFormatting>
  <conditionalFormatting sqref="AL18">
    <cfRule type="expression" dxfId="59" priority="50">
      <formula>AND($C18&lt;&gt;"",$AL18="")</formula>
    </cfRule>
  </conditionalFormatting>
  <conditionalFormatting sqref="AM18">
    <cfRule type="expression" dxfId="58" priority="49">
      <formula>AND($C18&lt;&gt;"",$AM18="")</formula>
    </cfRule>
  </conditionalFormatting>
  <conditionalFormatting sqref="AN18">
    <cfRule type="expression" dxfId="57" priority="48">
      <formula>AND($C18&lt;&gt;"",$AN18="")</formula>
    </cfRule>
  </conditionalFormatting>
  <conditionalFormatting sqref="AO18">
    <cfRule type="expression" dxfId="56" priority="47">
      <formula>AND($C18&lt;&gt;"",$AO18="")</formula>
    </cfRule>
  </conditionalFormatting>
  <conditionalFormatting sqref="AP18">
    <cfRule type="expression" dxfId="55" priority="46">
      <formula>AND($C18&lt;&gt;"",$AP18="")</formula>
    </cfRule>
  </conditionalFormatting>
  <conditionalFormatting sqref="BL18">
    <cfRule type="expression" dxfId="54" priority="45">
      <formula>AND($C18&lt;&gt;"",$BL18="")</formula>
    </cfRule>
  </conditionalFormatting>
  <conditionalFormatting sqref="BM18">
    <cfRule type="expression" dxfId="53" priority="44">
      <formula>AND($BL18="Yes",$BM18="")</formula>
    </cfRule>
  </conditionalFormatting>
  <conditionalFormatting sqref="BC18">
    <cfRule type="expression" dxfId="52" priority="43">
      <formula>AND($BA18="Yes",$BC18="")</formula>
    </cfRule>
  </conditionalFormatting>
  <conditionalFormatting sqref="BB18">
    <cfRule type="expression" dxfId="51" priority="42">
      <formula>AND($BA18="Yes",$BB18="")</formula>
    </cfRule>
  </conditionalFormatting>
  <conditionalFormatting sqref="AQ18">
    <cfRule type="expression" dxfId="50" priority="41">
      <formula>AND(OR($AO18="yes",$AP18="yes"),$AQ18="")</formula>
    </cfRule>
  </conditionalFormatting>
  <conditionalFormatting sqref="AR18">
    <cfRule type="expression" dxfId="49" priority="40">
      <formula>AND(OR($AO18="yes",$AP18="yes"),$AR18="")</formula>
    </cfRule>
  </conditionalFormatting>
  <conditionalFormatting sqref="BE18">
    <cfRule type="expression" dxfId="48" priority="159">
      <formula>AND($C18&lt;&gt;"",$BE18="")</formula>
    </cfRule>
  </conditionalFormatting>
  <conditionalFormatting sqref="BH18">
    <cfRule type="expression" dxfId="47" priority="160">
      <formula>AND($C18&lt;&gt;"",$BH18="")</formula>
    </cfRule>
  </conditionalFormatting>
  <conditionalFormatting sqref="AJ18:AK18">
    <cfRule type="expression" dxfId="46" priority="161">
      <formula>AND($C18&lt;&gt;"",$AK18="")</formula>
    </cfRule>
  </conditionalFormatting>
  <conditionalFormatting sqref="AT18">
    <cfRule type="expression" dxfId="45" priority="162">
      <formula>AND($C18&lt;&gt;"",$AT18="")</formula>
    </cfRule>
  </conditionalFormatting>
  <conditionalFormatting sqref="BA18">
    <cfRule type="expression" dxfId="44" priority="163">
      <formula>AND($C18&lt;&gt;"",$BA18="")</formula>
    </cfRule>
  </conditionalFormatting>
  <conditionalFormatting sqref="BN18">
    <cfRule type="expression" dxfId="43" priority="164">
      <formula>AND($C18&lt;&gt;"",$BN18="")</formula>
    </cfRule>
  </conditionalFormatting>
  <conditionalFormatting sqref="BD18">
    <cfRule type="expression" dxfId="42" priority="165">
      <formula>AND($C18&lt;&gt;"",$BD18="")</formula>
    </cfRule>
  </conditionalFormatting>
  <conditionalFormatting sqref="BG18">
    <cfRule type="expression" dxfId="41" priority="166">
      <formula>AND($C18&lt;&gt;"",$BG18="")</formula>
    </cfRule>
  </conditionalFormatting>
  <conditionalFormatting sqref="AQ18:AS18">
    <cfRule type="expression" dxfId="40" priority="38">
      <formula>AND($AO18="no",$AP18="no")</formula>
    </cfRule>
  </conditionalFormatting>
  <conditionalFormatting sqref="U18:AP18">
    <cfRule type="containsText" dxfId="39" priority="37" operator="containsText" text="no">
      <formula>NOT(ISERROR(SEARCH("no",U18)))</formula>
    </cfRule>
  </conditionalFormatting>
  <conditionalFormatting sqref="BI18">
    <cfRule type="expression" priority="36" stopIfTrue="1">
      <formula>$BH18="No"</formula>
    </cfRule>
    <cfRule type="expression" dxfId="38" priority="39">
      <formula>AND($C18&lt;&gt;"",$BI18="")</formula>
    </cfRule>
  </conditionalFormatting>
  <conditionalFormatting sqref="AB18">
    <cfRule type="expression" dxfId="37" priority="167">
      <formula>AND($C18&lt;&gt;"",$AB18="")</formula>
    </cfRule>
  </conditionalFormatting>
  <conditionalFormatting sqref="AH64">
    <cfRule type="expression" dxfId="36" priority="35">
      <formula>AND($C64&lt;&gt;"",$AF64="")</formula>
    </cfRule>
  </conditionalFormatting>
  <conditionalFormatting sqref="X69">
    <cfRule type="expression" dxfId="35" priority="34">
      <formula>AND($C69&lt;&gt;"",$W69="")</formula>
    </cfRule>
  </conditionalFormatting>
  <conditionalFormatting sqref="X69">
    <cfRule type="expression" dxfId="34" priority="33">
      <formula>AND($C69&lt;&gt;"",$AK69="")</formula>
    </cfRule>
  </conditionalFormatting>
  <conditionalFormatting sqref="AP56">
    <cfRule type="expression" dxfId="33" priority="32">
      <formula>AND($C56&lt;&gt;"",$AO56="")</formula>
    </cfRule>
  </conditionalFormatting>
  <conditionalFormatting sqref="AP57">
    <cfRule type="expression" dxfId="32" priority="31">
      <formula>AND($C57&lt;&gt;"",$AO57="")</formula>
    </cfRule>
  </conditionalFormatting>
  <conditionalFormatting sqref="AQ51">
    <cfRule type="expression" dxfId="31" priority="30">
      <formula>AND(OR($AO51="yes",$AP51="yes"),$AQ51="")</formula>
    </cfRule>
  </conditionalFormatting>
  <conditionalFormatting sqref="AQ51">
    <cfRule type="expression" dxfId="30" priority="29">
      <formula>AND($AO51="no",$AP51="no")</formula>
    </cfRule>
  </conditionalFormatting>
  <conditionalFormatting sqref="AQ55">
    <cfRule type="expression" dxfId="29" priority="28">
      <formula>AND(OR($AO55="yes",$AP55="yes"),$AQ55="")</formula>
    </cfRule>
  </conditionalFormatting>
  <conditionalFormatting sqref="AQ55">
    <cfRule type="expression" dxfId="28" priority="27">
      <formula>AND($AO55="no",$AP55="no")</formula>
    </cfRule>
  </conditionalFormatting>
  <conditionalFormatting sqref="AQ54">
    <cfRule type="expression" dxfId="27" priority="26">
      <formula>AND(OR($AO54="yes",$AP54="yes"),$AQ54="")</formula>
    </cfRule>
  </conditionalFormatting>
  <conditionalFormatting sqref="AQ54">
    <cfRule type="expression" dxfId="26" priority="25">
      <formula>AND($AO54="no",$AP54="no")</formula>
    </cfRule>
  </conditionalFormatting>
  <conditionalFormatting sqref="AS72">
    <cfRule type="expression" dxfId="25" priority="24">
      <formula>AND(OR($AO72="yes",$AP72="yes"),$AQ72="")</formula>
    </cfRule>
  </conditionalFormatting>
  <conditionalFormatting sqref="AS72">
    <cfRule type="expression" dxfId="24" priority="23">
      <formula>AND($AO72="no",$AP72="no")</formula>
    </cfRule>
  </conditionalFormatting>
  <conditionalFormatting sqref="AS107">
    <cfRule type="expression" dxfId="23" priority="22">
      <formula>AND(OR($AO107="yes",$AP107="yes"),$AR107="")</formula>
    </cfRule>
  </conditionalFormatting>
  <conditionalFormatting sqref="AQ56">
    <cfRule type="expression" dxfId="22" priority="21">
      <formula>AND(OR($AO56="yes",$AP56="yes"),$AQ56="")</formula>
    </cfRule>
  </conditionalFormatting>
  <conditionalFormatting sqref="AQ56">
    <cfRule type="expression" dxfId="21" priority="20">
      <formula>AND($AO56="no",$AP56="no")</formula>
    </cfRule>
  </conditionalFormatting>
  <conditionalFormatting sqref="AQ57">
    <cfRule type="expression" dxfId="20" priority="19">
      <formula>AND(OR($AO57="yes",$AP57="yes"),$AQ57="")</formula>
    </cfRule>
  </conditionalFormatting>
  <conditionalFormatting sqref="AQ57">
    <cfRule type="expression" dxfId="19" priority="18">
      <formula>AND($AO57="no",$AP57="no")</formula>
    </cfRule>
  </conditionalFormatting>
  <conditionalFormatting sqref="B45">
    <cfRule type="duplicateValues" dxfId="18" priority="5"/>
    <cfRule type="duplicateValues" dxfId="17" priority="6"/>
  </conditionalFormatting>
  <conditionalFormatting sqref="B45">
    <cfRule type="duplicateValues" dxfId="16" priority="7"/>
    <cfRule type="duplicateValues" dxfId="15" priority="8"/>
  </conditionalFormatting>
  <conditionalFormatting sqref="B45">
    <cfRule type="duplicateValues" dxfId="14" priority="9"/>
  </conditionalFormatting>
  <conditionalFormatting sqref="B45">
    <cfRule type="duplicateValues" dxfId="13" priority="10"/>
  </conditionalFormatting>
  <conditionalFormatting sqref="B45">
    <cfRule type="duplicateValues" dxfId="12" priority="11"/>
  </conditionalFormatting>
  <conditionalFormatting sqref="B45">
    <cfRule type="duplicateValues" dxfId="11" priority="12"/>
    <cfRule type="duplicateValues" dxfId="10" priority="13"/>
    <cfRule type="duplicateValues" dxfId="9" priority="14"/>
    <cfRule type="duplicateValues" dxfId="8" priority="15"/>
    <cfRule type="duplicateValues" dxfId="7" priority="16"/>
    <cfRule type="duplicateValues" dxfId="6" priority="17"/>
  </conditionalFormatting>
  <conditionalFormatting sqref="B45">
    <cfRule type="duplicateValues" dxfId="5" priority="3"/>
    <cfRule type="duplicateValues" dxfId="4" priority="4"/>
  </conditionalFormatting>
  <conditionalFormatting sqref="B1:B1048576">
    <cfRule type="duplicateValues" dxfId="3" priority="1"/>
    <cfRule type="duplicateValues" dxfId="2" priority="2"/>
  </conditionalFormatting>
  <dataValidations count="2">
    <dataValidation type="list" allowBlank="1" showInputMessage="1" showErrorMessage="1" promptTitle="YES,NO" sqref="A6:A114" xr:uid="{010D736E-167B-45F7-A0F3-B4D6A14D9FAE}">
      <formula1>"YES,NO"</formula1>
    </dataValidation>
    <dataValidation type="list" allowBlank="1" showInputMessage="1" showErrorMessage="1" sqref="U90:AP90 U18:AP18" xr:uid="{058323F8-E167-42FD-889C-E543237C502C}">
      <formula1>"yes, no"</formula1>
    </dataValidation>
  </dataValidations>
  <hyperlinks>
    <hyperlink ref="BE90" r:id="rId1" xr:uid="{DE542658-4FD6-4320-A831-0BB9441B8243}"/>
    <hyperlink ref="R76" r:id="rId2" xr:uid="{7F74698E-E1AB-4D83-9615-5CE4F454512D}"/>
    <hyperlink ref="H7" r:id="rId3" xr:uid="{CF5A7F77-B03E-48C5-8078-74DA3D873A92}"/>
    <hyperlink ref="H8" r:id="rId4" xr:uid="{EFBB88A8-2C89-49EB-BD8A-5B80CFD3EB6C}"/>
    <hyperlink ref="H9" r:id="rId5" xr:uid="{D3A44B37-B077-4430-B7C3-ADDAC8EED078}"/>
    <hyperlink ref="H11" r:id="rId6" xr:uid="{BD8CF4CD-0613-4C13-99C1-996CD566F14E}"/>
    <hyperlink ref="H12" r:id="rId7" xr:uid="{2BD56D63-A287-485C-82FD-B1389842152D}"/>
    <hyperlink ref="H15" r:id="rId8" xr:uid="{DD8DCCC2-8665-4443-9078-DB786D437D43}"/>
    <hyperlink ref="H18" r:id="rId9" xr:uid="{1E6E6C0D-0F0E-44CD-9DE3-8E5FCA858514}"/>
    <hyperlink ref="H19" r:id="rId10" xr:uid="{7AEE36F8-B351-4E93-B2B9-B07D49ABC28B}"/>
    <hyperlink ref="H20" r:id="rId11" xr:uid="{54E1AD7E-BDEC-48E7-8C8A-88DB1B0840CC}"/>
    <hyperlink ref="H21" r:id="rId12" xr:uid="{52F19CC1-F43E-43FD-8038-E59ACF3A1C84}"/>
    <hyperlink ref="H22" r:id="rId13" xr:uid="{06EFAF38-C3A3-4ADD-A387-7E700A7705EC}"/>
    <hyperlink ref="H24" r:id="rId14" xr:uid="{0FBF1E8D-3C0B-4F6D-884B-92117F5F8AA2}"/>
    <hyperlink ref="H26" r:id="rId15" xr:uid="{E4545EE3-24AC-4E0A-AB72-B980A5C258D3}"/>
    <hyperlink ref="H27" r:id="rId16" xr:uid="{A9B2979A-F3B4-477B-BF8B-711B14A48B43}"/>
    <hyperlink ref="H29" r:id="rId17" xr:uid="{ECD1886F-6A45-4E70-8EA6-821DAC311039}"/>
    <hyperlink ref="H30" r:id="rId18" xr:uid="{1D72C251-80B7-4B6C-A330-3393F163459E}"/>
    <hyperlink ref="H25" r:id="rId19" xr:uid="{00CAA13F-F4C4-43FF-B270-2B6AC70BD6B3}"/>
    <hyperlink ref="H28" r:id="rId20" xr:uid="{7BA10E56-0EFD-4D45-A430-9B6E50DCCBE0}"/>
    <hyperlink ref="H31" r:id="rId21" xr:uid="{EB7F2633-0B54-419F-ACA8-053A52DA8AA3}"/>
    <hyperlink ref="H32" r:id="rId22" xr:uid="{AB3E6154-9210-4573-83EC-D22CC7FE3639}"/>
    <hyperlink ref="H33" r:id="rId23" xr:uid="{6F955417-C182-4E84-A75C-80D6F467A2B4}"/>
    <hyperlink ref="H34" r:id="rId24" xr:uid="{D4B9BE94-B0E5-47C6-9220-3AC4766F569A}"/>
    <hyperlink ref="H35" r:id="rId25" xr:uid="{043A7CA4-FCFE-4BD8-842A-B1CFD9CF086E}"/>
    <hyperlink ref="H36" r:id="rId26" xr:uid="{874C898C-5D1E-4A89-902C-295C818291A4}"/>
    <hyperlink ref="H37" r:id="rId27" xr:uid="{5447AC7D-DE1C-481E-8728-C0D1C60E3C59}"/>
    <hyperlink ref="H38" r:id="rId28" xr:uid="{817EEA4A-3EC6-4CA2-91A2-DCB8A8942C6D}"/>
    <hyperlink ref="H39" r:id="rId29" xr:uid="{EFF3D5C3-B031-4944-BE63-475953103691}"/>
    <hyperlink ref="H40" r:id="rId30" xr:uid="{EE1B6760-078A-4597-B6FD-A3EE3395533B}"/>
    <hyperlink ref="H41" r:id="rId31" xr:uid="{15192EB5-A2AC-479B-9B52-41ECCC52722A}"/>
    <hyperlink ref="H42" r:id="rId32" xr:uid="{8A01BFF2-ACC4-4CC3-AC17-1578D2E193B5}"/>
    <hyperlink ref="H43" r:id="rId33" xr:uid="{D8076647-77D2-4417-8EFD-95292A2C0A5D}"/>
    <hyperlink ref="H45" r:id="rId34" xr:uid="{7A7E9023-C798-428B-B4B2-E08F28D01A10}"/>
    <hyperlink ref="H46" r:id="rId35" xr:uid="{D873C046-960C-45F2-A3DA-C842260587B2}"/>
    <hyperlink ref="H47" r:id="rId36" xr:uid="{C9F77EA1-08CA-4AC4-AD56-1E938089FC77}"/>
    <hyperlink ref="H48" r:id="rId37" xr:uid="{743A0898-F1E1-45C5-B663-F02600C4D965}"/>
    <hyperlink ref="H49" r:id="rId38" xr:uid="{C578A724-773B-4C5E-9461-578DDA5F9658}"/>
    <hyperlink ref="H50" r:id="rId39" xr:uid="{5847CA1A-0C91-471E-9F08-C08C87E2D1E3}"/>
    <hyperlink ref="H51" r:id="rId40" xr:uid="{3F82564F-AE49-4D95-A50C-743A3E4181E4}"/>
    <hyperlink ref="H52" r:id="rId41" xr:uid="{7699A50B-84AE-4DAC-9311-48B64F468D93}"/>
    <hyperlink ref="H53" r:id="rId42" xr:uid="{C4570156-D45D-4C99-98A5-3838E040FBBB}"/>
    <hyperlink ref="H54" r:id="rId43" xr:uid="{2F2E672F-E07B-4F13-B249-E8422E27E5C4}"/>
    <hyperlink ref="H55" r:id="rId44" xr:uid="{B0543A1D-3A6A-4E84-9A75-EA5847D9C0CB}"/>
    <hyperlink ref="H56" r:id="rId45" xr:uid="{1FC784DD-8FD8-4292-A735-753A43D1EB13}"/>
    <hyperlink ref="H57" r:id="rId46" xr:uid="{275658A6-6DDE-4CAB-8322-85078B6B129F}"/>
    <hyperlink ref="H58" r:id="rId47" xr:uid="{EDB1D739-DFA8-4D7B-82B8-1764297DFA43}"/>
    <hyperlink ref="H59" r:id="rId48" xr:uid="{588F4D32-8C8E-4201-A3B0-59588BC60743}"/>
    <hyperlink ref="H60" r:id="rId49" xr:uid="{D7E4F994-7955-47C6-8AD7-6C8C59B0BE45}"/>
    <hyperlink ref="H62" r:id="rId50" xr:uid="{12FD0FCC-846B-4861-8FD3-C066A8C7EB95}"/>
    <hyperlink ref="H63" r:id="rId51" xr:uid="{6AF62F7E-175A-4E27-B8FA-9166031803D8}"/>
    <hyperlink ref="H64" r:id="rId52" xr:uid="{D5A340D8-4572-4E88-AB9D-F7BF86CF8CE7}"/>
    <hyperlink ref="H61" r:id="rId53" xr:uid="{B7CE9AE0-8215-459D-9CDC-8C5AFD45EAB0}"/>
    <hyperlink ref="H65" r:id="rId54" xr:uid="{AC3A4C6E-7F1F-4F93-B7B7-3A84A6BD6E9B}"/>
    <hyperlink ref="H66" r:id="rId55" xr:uid="{77FFC9A6-AFF1-452E-8EC7-37585414EFB3}"/>
    <hyperlink ref="H67" r:id="rId56" xr:uid="{E4935275-D799-4E2F-BD1D-FC901558E2ED}"/>
    <hyperlink ref="H68" r:id="rId57" xr:uid="{1ADF95B5-E880-48AF-9B06-07D3D4B657F5}"/>
    <hyperlink ref="H69" r:id="rId58" xr:uid="{D3FCB461-1C72-47A3-AF18-1AA0CF1A2F0A}"/>
    <hyperlink ref="H71" r:id="rId59" xr:uid="{14AEF9FB-DFCD-4FD7-AF4C-A0EC6F86CBBE}"/>
    <hyperlink ref="H72" r:id="rId60" xr:uid="{48B24EB2-F317-4F6F-AB3F-3923CB3BEE29}"/>
    <hyperlink ref="H73" r:id="rId61" xr:uid="{7F966437-EABC-41CA-99B4-F02ED1DA2D37}"/>
    <hyperlink ref="H74" r:id="rId62" xr:uid="{0F282788-6B59-4409-A498-D5A0AE7F27A5}"/>
    <hyperlink ref="H82" r:id="rId63" xr:uid="{1DF78E79-2CFC-499D-8DDC-13474EAA80EF}"/>
    <hyperlink ref="H83" r:id="rId64" xr:uid="{251730C7-28C3-44C9-AB6F-E09507A2C009}"/>
    <hyperlink ref="H85" r:id="rId65" xr:uid="{09AE5102-AEB6-4721-849D-768D7BB688F2}"/>
    <hyperlink ref="H86" r:id="rId66" xr:uid="{87213DA9-5B6D-4FF3-9F66-3FA359A817F6}"/>
    <hyperlink ref="H87" r:id="rId67" xr:uid="{BC760CB1-D2E8-4226-9DA4-3FB692ADDA68}"/>
    <hyperlink ref="H88" r:id="rId68" xr:uid="{B5E404EC-F897-46D8-87FE-A600AFDBABEC}"/>
    <hyperlink ref="H89" r:id="rId69" xr:uid="{5D8B8DB3-35B8-4025-AAF6-CF07AD6ABD96}"/>
    <hyperlink ref="H90" r:id="rId70" xr:uid="{2C2951FA-382E-4888-A0B6-E2ABDAABEF87}"/>
    <hyperlink ref="H91" r:id="rId71" xr:uid="{9CCBCAD3-3A9E-474E-A19B-BC74A41731B1}"/>
    <hyperlink ref="H92" r:id="rId72" xr:uid="{539EEA5C-7D61-4C8A-B607-E54573D233FB}"/>
    <hyperlink ref="H93" r:id="rId73" xr:uid="{43230EEB-B7E2-480D-9D8A-956AE227E667}"/>
    <hyperlink ref="H94" r:id="rId74" xr:uid="{3206FB61-AC9A-4479-BE90-83704B2CC2E6}"/>
    <hyperlink ref="H95" r:id="rId75" xr:uid="{2C8490A0-144A-405C-AF84-59F801366BCC}"/>
    <hyperlink ref="H96" r:id="rId76" xr:uid="{4D34B185-E200-4588-A811-4CA0840FF379}"/>
    <hyperlink ref="H97" r:id="rId77" xr:uid="{6CB34DA8-729B-40A6-85B6-220DAE5B9406}"/>
    <hyperlink ref="H99" r:id="rId78" xr:uid="{1129A7C0-9D77-4E23-A32F-21CB8DA809F2}"/>
    <hyperlink ref="H100" r:id="rId79" xr:uid="{ED2442B8-91B2-46E7-862E-D051CA41697F}"/>
    <hyperlink ref="H101" r:id="rId80" xr:uid="{13CB42CD-BBA9-437C-B825-84574E4BAE04}"/>
    <hyperlink ref="H102" r:id="rId81" xr:uid="{79524F22-6984-4131-8128-61527E32F48F}"/>
    <hyperlink ref="H103" r:id="rId82" xr:uid="{428ACA2C-929D-481F-9F11-3A105C082EDE}"/>
    <hyperlink ref="H104" r:id="rId83" xr:uid="{ACD45687-C04E-4EBB-8026-305FD300B5E1}"/>
    <hyperlink ref="H105" r:id="rId84" xr:uid="{3AD57634-4F93-4B43-9F88-4B6312598CEE}"/>
    <hyperlink ref="H106" r:id="rId85" xr:uid="{9199163D-2CCC-4570-9612-F6FE5BAC925B}"/>
    <hyperlink ref="H107" r:id="rId86" xr:uid="{1DF1AD58-DC19-400A-A7B3-FBD925F9BBFA}"/>
    <hyperlink ref="H108" r:id="rId87" xr:uid="{25EF9EE2-C389-4E75-932A-33534ECE8E5C}"/>
    <hyperlink ref="H109" r:id="rId88" xr:uid="{F632A1B2-2639-4951-8667-226201C78269}"/>
    <hyperlink ref="H110" r:id="rId89" xr:uid="{12979C3C-71E2-4731-A28D-5EEE8317B89F}"/>
    <hyperlink ref="H111" r:id="rId90" xr:uid="{C74DEBFF-A639-4323-8332-61920EEF68A2}"/>
    <hyperlink ref="H112" r:id="rId91" xr:uid="{E94C6D5A-BA50-4E48-B332-986B97B7D72D}"/>
    <hyperlink ref="H113" r:id="rId92" xr:uid="{411A7778-A6AB-47A5-B18D-ADA44EC95203}"/>
    <hyperlink ref="H114" r:id="rId93" xr:uid="{40AC6974-2DA1-4FB3-93FA-00A146699514}"/>
    <hyperlink ref="R7" r:id="rId94" xr:uid="{D22DDACC-F0D5-4CC1-9475-AA8205486E4D}"/>
    <hyperlink ref="R8" r:id="rId95" xr:uid="{C82DCF0D-1E7F-45C7-8CAC-451858865230}"/>
    <hyperlink ref="R9" r:id="rId96" xr:uid="{70FB8315-A72C-4AE6-90BD-A632478414FC}"/>
    <hyperlink ref="R10" r:id="rId97" xr:uid="{D7197EBD-D38B-4B2C-BDCF-5C037117317D}"/>
    <hyperlink ref="R11" r:id="rId98" xr:uid="{448FBA4B-7CED-4016-81A8-7C1D19CFD2AF}"/>
    <hyperlink ref="R14" r:id="rId99" xr:uid="{593AE740-3947-46AA-8819-538B8E7F5E93}"/>
    <hyperlink ref="R16" r:id="rId100" xr:uid="{7CAE5826-072A-4CB0-A1FF-3420332E145D}"/>
    <hyperlink ref="R17" r:id="rId101" xr:uid="{64201E72-E2E1-46AC-A275-F20FD4F83363}"/>
    <hyperlink ref="R18" r:id="rId102" xr:uid="{385942BD-7344-4D73-A37B-E4EE7B1FF6DE}"/>
    <hyperlink ref="R22" r:id="rId103" xr:uid="{CE41C7B4-8FB7-46BF-AABE-E7C0298FCAC5}"/>
    <hyperlink ref="R24" r:id="rId104" xr:uid="{9CEB2A88-88D8-43FA-BA8F-2AC3E3A64E5E}"/>
    <hyperlink ref="R25" r:id="rId105" xr:uid="{701DC5ED-BD07-4F72-8210-F35EF17AE95B}"/>
    <hyperlink ref="R26" r:id="rId106" xr:uid="{C6DBC973-72F1-4054-A2F9-E488CAAC25FA}"/>
    <hyperlink ref="R28" r:id="rId107" xr:uid="{CA2AC4CE-3B91-419F-823C-742775DBD15D}"/>
    <hyperlink ref="R29" r:id="rId108" xr:uid="{0C1774B3-2E38-42F0-816E-600A00239381}"/>
    <hyperlink ref="R30" r:id="rId109" xr:uid="{2823D69A-0DA5-4F70-8D87-EB9BC7AB5FA4}"/>
    <hyperlink ref="R27" r:id="rId110" xr:uid="{E823E51A-CC8B-40D9-8E02-DC714FF2DB1D}"/>
    <hyperlink ref="R31" r:id="rId111" xr:uid="{8FDC8CEC-D92C-4319-AF50-466D53F5D0E0}"/>
    <hyperlink ref="R32" r:id="rId112" xr:uid="{739B8214-7827-4506-B882-FD83CCB36C3F}"/>
    <hyperlink ref="R34" r:id="rId113" xr:uid="{2F5CD0F9-9845-48A3-8AAB-A1714A3FB9A8}"/>
    <hyperlink ref="R33" r:id="rId114" xr:uid="{0E94291E-4EDA-4A51-A45F-F9220A07D0D5}"/>
    <hyperlink ref="R38" r:id="rId115" xr:uid="{1CF7EE19-D7EE-4E8F-8D3F-23298D7F837C}"/>
    <hyperlink ref="R39" r:id="rId116" xr:uid="{62838C73-C696-470E-A54B-CCF27CD7327F}"/>
    <hyperlink ref="R43" r:id="rId117" xr:uid="{149DB3AF-C2FF-44E9-B2ED-CF691CB1BDBC}"/>
    <hyperlink ref="R47" r:id="rId118" xr:uid="{D36821C5-6E31-4141-8F35-F81E78AF2CB3}"/>
    <hyperlink ref="R48" r:id="rId119" xr:uid="{EFACE855-E693-4B66-96DB-33ED192FDF65}"/>
    <hyperlink ref="R50" r:id="rId120" xr:uid="{3B1E229E-89D7-49FE-8F04-514CC32871F5}"/>
    <hyperlink ref="R56" r:id="rId121" xr:uid="{E531EE0B-B246-43D0-8792-DA16E7432884}"/>
    <hyperlink ref="R57" r:id="rId122" xr:uid="{07B76017-336E-4C97-8733-413856AE6BB6}"/>
    <hyperlink ref="R58" r:id="rId123" xr:uid="{B7217769-3822-46DF-BC84-8F648E3737FF}"/>
    <hyperlink ref="R59" r:id="rId124" xr:uid="{D351DA16-10E9-487A-B046-4877D29BB33D}"/>
    <hyperlink ref="R61" r:id="rId125" xr:uid="{DE59EA47-E7FE-4936-83D1-FF83847E5BA5}"/>
    <hyperlink ref="R60" r:id="rId126" xr:uid="{0F1BDDB9-843B-4B49-AFF5-DBCFC0C1541D}"/>
    <hyperlink ref="R63" r:id="rId127" xr:uid="{708CB7D1-B0AB-4B8A-B383-2D937368188C}"/>
    <hyperlink ref="R65" r:id="rId128" xr:uid="{83C5490E-0694-46EE-85F2-97E2BF41070C}"/>
    <hyperlink ref="R67" r:id="rId129" location="archiveSerch" xr:uid="{B154D19D-4FE2-46F5-B507-4818A26D837B}"/>
    <hyperlink ref="R70" r:id="rId130" xr:uid="{10A2C619-3BDB-4C60-BAEE-C90F718127A7}"/>
    <hyperlink ref="R71" r:id="rId131" xr:uid="{C8EB21EB-93E3-4006-913C-24B8A21782E9}"/>
    <hyperlink ref="R72" r:id="rId132" xr:uid="{0F329633-5332-47F3-B346-5B7B98406368}"/>
    <hyperlink ref="R73" r:id="rId133" xr:uid="{EB21DD9E-A07E-4565-B32E-6FAB1637C8AE}"/>
    <hyperlink ref="R75" r:id="rId134" xr:uid="{270D5BAE-B827-4069-B4A4-940924524BDD}"/>
    <hyperlink ref="R92" r:id="rId135" xr:uid="{98A3408A-22AB-4C2B-9E55-3E3CEF579F48}"/>
    <hyperlink ref="R94" r:id="rId136" xr:uid="{128238B9-5314-45B3-BDDA-D5DCF3643340}"/>
    <hyperlink ref="R96" r:id="rId137" xr:uid="{DC65CCFE-40E8-4417-8044-B3C87FAEB75A}"/>
    <hyperlink ref="R93" r:id="rId138" xr:uid="{8D6C57D2-02B8-45CA-B4D6-40B395CF721A}"/>
    <hyperlink ref="R95" r:id="rId139" xr:uid="{4DED04E3-6A14-4B3C-AADC-17D58CEF7A8C}"/>
    <hyperlink ref="R97" r:id="rId140" xr:uid="{5767A38F-7DC9-4124-9A61-DCC9F32E4C66}"/>
    <hyperlink ref="R99" r:id="rId141" xr:uid="{F1ACE82F-350E-4927-AFAC-F8F9769DC35F}"/>
    <hyperlink ref="R100" r:id="rId142" xr:uid="{2CBD01B6-F9F1-4271-A932-E59182366E51}"/>
    <hyperlink ref="R102" r:id="rId143" xr:uid="{5FAF87F6-1E77-4736-A570-5BD182EA9B83}"/>
    <hyperlink ref="R104" r:id="rId144" xr:uid="{9146EE88-1F24-4490-B588-528E2EA4B98E}"/>
    <hyperlink ref="R101" r:id="rId145" xr:uid="{528BC061-CC2C-420B-BBA9-EFC9C316A4A2}"/>
    <hyperlink ref="R103" r:id="rId146" xr:uid="{C91E514B-1A6D-4D07-BE5E-CD874567738D}"/>
    <hyperlink ref="R105" r:id="rId147" xr:uid="{EE4BAD17-5A81-4EE2-98DE-31541084E450}"/>
    <hyperlink ref="R106" r:id="rId148" xr:uid="{AE75E5D7-70B1-4B8A-A1C3-861BB248FFB5}"/>
    <hyperlink ref="R107" r:id="rId149" xr:uid="{0ECA65EF-5F54-40E1-AE56-FDEFD1CFB609}"/>
    <hyperlink ref="R109" r:id="rId150" xr:uid="{ED5316F5-1B2F-406E-A4A6-E1878857B725}"/>
    <hyperlink ref="R110" r:id="rId151" xr:uid="{DC2FC697-898A-4117-BA85-BDEBC622221C}"/>
    <hyperlink ref="R111" r:id="rId152" xr:uid="{12334171-FE7D-4B43-99BD-965704F59F41}"/>
    <hyperlink ref="R113" r:id="rId153" location="graduate-school-about_introduction" xr:uid="{15067756-B370-4F8F-A719-EED41A32162B}"/>
    <hyperlink ref="T6" r:id="rId154" xr:uid="{CE7B3402-B290-4470-B548-F2845C6EFFD6}"/>
    <hyperlink ref="T7" r:id="rId155" xr:uid="{299FCFD0-BED6-4F74-B122-F142B513A158}"/>
    <hyperlink ref="T8" r:id="rId156" xr:uid="{8F361142-EEC1-40DA-AB34-14A5FB28E8CA}"/>
    <hyperlink ref="T9" r:id="rId157" xr:uid="{42B66D37-3DD5-422F-BB41-E930096C01C2}"/>
    <hyperlink ref="T10" r:id="rId158" xr:uid="{4EF1EEA3-F39D-4BE2-B090-DD78AD0552B9}"/>
    <hyperlink ref="T12" r:id="rId159" xr:uid="{D60820CC-E7EE-4167-A538-77529FE39842}"/>
    <hyperlink ref="T15" r:id="rId160" xr:uid="{5E880E0E-4253-4252-B2AE-51EE693A8CAE}"/>
    <hyperlink ref="T16" r:id="rId161" xr:uid="{5C47F209-684F-4EA0-A553-C23BEC163C2C}"/>
    <hyperlink ref="T18" r:id="rId162" xr:uid="{1CEDE9CA-2265-4CA6-AD55-89161E5D3A64}"/>
    <hyperlink ref="T20" r:id="rId163" xr:uid="{7755DE60-8815-4D8B-A7AE-DF0CE27B4073}"/>
    <hyperlink ref="T19" r:id="rId164" xr:uid="{6CA9B106-B819-49C3-BF84-8220CD5EF268}"/>
    <hyperlink ref="T22" r:id="rId165" xr:uid="{A258AD20-32A4-4D65-90E5-4FF2EDB40069}"/>
    <hyperlink ref="T24" r:id="rId166" xr:uid="{3867477F-1CF5-4317-A5B8-40D062EC4EEA}"/>
    <hyperlink ref="T35" r:id="rId167" xr:uid="{3C53E8F5-92E0-4140-9459-AAEA7184398B}"/>
    <hyperlink ref="T37" r:id="rId168" xr:uid="{4F434441-B851-44CF-8DF7-FD2512E15849}"/>
    <hyperlink ref="T36" r:id="rId169" xr:uid="{0E66D4CC-FC78-4C88-9B56-36C72F6E204E}"/>
    <hyperlink ref="T43" r:id="rId170" xr:uid="{E1801426-569A-410C-B425-259469DE08CC}"/>
    <hyperlink ref="T47" r:id="rId171" xr:uid="{D6E5E16D-BFA9-49B9-9ADF-72225682D27B}"/>
    <hyperlink ref="T49" r:id="rId172" xr:uid="{99084756-BB71-4F19-A803-22EA20ABCDB8}"/>
    <hyperlink ref="T50" r:id="rId173" xr:uid="{2425F5A5-2C97-48E2-884B-AACCFF2CC0AA}"/>
    <hyperlink ref="T56" r:id="rId174" xr:uid="{8DD7455D-FB1F-4E65-997E-E894946E1393}"/>
    <hyperlink ref="T57" r:id="rId175" xr:uid="{92B68AC1-BE8A-4EE8-9421-208E7B2BF8E1}"/>
    <hyperlink ref="T62" r:id="rId176" xr:uid="{63CA5E0F-E4B5-491F-BF21-D9BC0A683131}"/>
    <hyperlink ref="T64" r:id="rId177" xr:uid="{4681D982-62D3-4A85-BF6B-6715A8ED5395}"/>
    <hyperlink ref="T63" r:id="rId178" xr:uid="{A99C356E-5903-4357-86A7-1DF7ABC17A89}"/>
    <hyperlink ref="T68" r:id="rId179" location="archiveSerch" xr:uid="{068D25A5-626C-4C7C-9C41-F1C406150A00}"/>
    <hyperlink ref="T69" r:id="rId180" xr:uid="{5EA4EBA3-938C-4F58-88A5-060D01A9DB65}"/>
    <hyperlink ref="T70" r:id="rId181" xr:uid="{AF259A69-E3E3-41CC-8430-1F43F69DCF63}"/>
    <hyperlink ref="T73" r:id="rId182" xr:uid="{A94843E3-276D-404F-BDAD-A6C7D81EB11A}"/>
    <hyperlink ref="T76" r:id="rId183" xr:uid="{2CCACD84-09B1-4D85-8322-216F0655B99C}"/>
    <hyperlink ref="T75" r:id="rId184" xr:uid="{15E381D2-7B64-4CF7-AD87-F48E08508CC6}"/>
    <hyperlink ref="T77" r:id="rId185" xr:uid="{E9B3CF73-3EB4-454E-BBB4-9BD828789855}"/>
    <hyperlink ref="T78" r:id="rId186" xr:uid="{154F3D14-8CEA-4A10-ACA2-FB047FD16211}"/>
    <hyperlink ref="T79" r:id="rId187" xr:uid="{81E9E512-0535-419E-BC2A-B94166EA817E}"/>
    <hyperlink ref="T80" r:id="rId188" xr:uid="{D0C49234-DB06-4828-9E9B-BC76D27A7A18}"/>
    <hyperlink ref="T81" r:id="rId189" xr:uid="{57C3A5E2-927A-4606-B1A4-FB52B1AB9DA1}"/>
    <hyperlink ref="T88" r:id="rId190" xr:uid="{2BF3A937-A0E5-44D0-9B5B-F8FFC7CDA17A}"/>
    <hyperlink ref="T91" r:id="rId191" xr:uid="{C375E566-DD40-489A-852F-F0E8B76AC053}"/>
    <hyperlink ref="T92" r:id="rId192" xr:uid="{8E527670-5629-4CCF-BEEC-C6F6D0BEFEBD}"/>
    <hyperlink ref="T93" r:id="rId193" xr:uid="{CF012345-9FBC-4302-BC71-B7AF3D756750}"/>
    <hyperlink ref="T94" r:id="rId194" xr:uid="{98418675-5B11-4DBC-97E1-F0D45C8FF9E3}"/>
    <hyperlink ref="T99" r:id="rId195" xr:uid="{03435E6C-2D6B-48DD-AE92-5148E352FE06}"/>
    <hyperlink ref="T101" r:id="rId196" xr:uid="{FEDBB4CA-3502-41DF-9079-E26DE7570A95}"/>
    <hyperlink ref="T102" r:id="rId197" xr:uid="{286DD60B-E431-4D6D-967E-6B31976F3319}"/>
    <hyperlink ref="T100" r:id="rId198" xr:uid="{4D1F71FB-738B-4918-B974-AE42100F8D54}"/>
    <hyperlink ref="T103" r:id="rId199" xr:uid="{721462C5-E220-4ADE-8698-CA7C4CEA200B}"/>
    <hyperlink ref="T104" r:id="rId200" xr:uid="{46A4796D-B876-48AA-BB6F-142B53F31577}"/>
    <hyperlink ref="T105" r:id="rId201" xr:uid="{BF6FFDC2-2CD8-4113-B9F2-1A7E45750159}"/>
    <hyperlink ref="T106" r:id="rId202" xr:uid="{9FD1397D-3341-4264-88B9-1160918915F0}"/>
    <hyperlink ref="T108" r:id="rId203" xr:uid="{2CAE27A7-7F44-45F4-AEE6-3ADAC63D306A}"/>
    <hyperlink ref="T110" r:id="rId204" xr:uid="{DEABDE31-FF80-4BFC-8FE0-3FECE0A3B93B}"/>
    <hyperlink ref="T109" r:id="rId205" xr:uid="{DD1A3686-CFE9-48D9-843E-D8DD4268C317}"/>
    <hyperlink ref="T111" r:id="rId206" xr:uid="{D56587B8-A4B5-4A83-B829-61386ECB229D}"/>
    <hyperlink ref="T113" r:id="rId207" location="graduate-school-about_introduction" xr:uid="{A54FD682-8E8B-485F-A8DB-6F7948A96958}"/>
    <hyperlink ref="T114" r:id="rId208" xr:uid="{344EBA3F-47D8-413C-9224-B3A4E2A93C88}"/>
    <hyperlink ref="BE6" r:id="rId209" xr:uid="{6F9768DD-EED2-4050-BC33-1734FB6BDCE1}"/>
    <hyperlink ref="BE8" r:id="rId210" xr:uid="{6B52ABCE-C6C4-451E-A045-33BA9679ACEA}"/>
    <hyperlink ref="BE11" r:id="rId211" xr:uid="{3ED47BB7-1A93-44A4-8EEB-545C4D2C69A1}"/>
    <hyperlink ref="BE12" r:id="rId212" xr:uid="{0A826E17-5A92-4516-A2F9-385A5651CE69}"/>
    <hyperlink ref="BE13" r:id="rId213" xr:uid="{807748EF-02BC-4A53-8ADE-5591F8747A9B}"/>
    <hyperlink ref="BE15" r:id="rId214" xr:uid="{AA8000AB-ACE2-459F-89A3-ECAE6FDD9D48}"/>
    <hyperlink ref="BE14" r:id="rId215" xr:uid="{E57B6FBF-12AE-4578-BF59-E33F3D5DA9F8}"/>
    <hyperlink ref="BE16" r:id="rId216" location="graduate" xr:uid="{8B2DF79E-CF56-4A15-ADA4-CC54E1509C78}"/>
    <hyperlink ref="BE17" r:id="rId217" location="graduate" xr:uid="{2983A26E-BFFE-4A3C-BDA9-E3BB0BAE9908}"/>
    <hyperlink ref="BE18" r:id="rId218" xr:uid="{C54BD3C8-4702-47E9-9A32-967AC8A6D57D}"/>
    <hyperlink ref="BE19" r:id="rId219" xr:uid="{3DFA7E09-1F36-42F4-A4E8-5A08F465260A}"/>
    <hyperlink ref="BE20" r:id="rId220" xr:uid="{9E2E36FC-5F9C-4DA8-84FC-899D45B41565}"/>
    <hyperlink ref="BE21" r:id="rId221" xr:uid="{78B6BE54-0BDA-43F6-858B-6B6F0C341177}"/>
    <hyperlink ref="BE22" r:id="rId222" xr:uid="{E21C964C-E535-4C06-99E6-0E892E1252FB}"/>
    <hyperlink ref="BE23" r:id="rId223" xr:uid="{19FD52BD-C579-428B-A352-CB027EA73F89}"/>
    <hyperlink ref="BE24" r:id="rId224" xr:uid="{476D8AE3-68BC-4422-B139-08798BC4D378}"/>
    <hyperlink ref="BE42" r:id="rId225" xr:uid="{100DD83E-B849-4D9C-A1F4-979D9F19C6F6}"/>
    <hyperlink ref="BE44" r:id="rId226" display="ryugaku@mail.admin.saga-u.ac.jp" xr:uid="{D938C567-2520-4426-9899-168099D584ED}"/>
    <hyperlink ref="BE41" r:id="rId227" xr:uid="{CAA77FB6-F586-4C59-990E-E738079B6981}"/>
    <hyperlink ref="BE46" r:id="rId228" xr:uid="{63E87933-E31B-47C3-88CA-8551BE3BC701}"/>
    <hyperlink ref="BE47" r:id="rId229" xr:uid="{2701256D-7217-48D6-8561-C3DEAAED26B0}"/>
    <hyperlink ref="BE49" r:id="rId230" xr:uid="{7CC9134D-0F94-46DE-B78E-63F5FFEA0FF3}"/>
    <hyperlink ref="BE48" r:id="rId231" xr:uid="{AC8BF906-4A7F-4A2A-AC9F-C8991552E68B}"/>
    <hyperlink ref="BE50" r:id="rId232" xr:uid="{A9267E2E-EF92-4320-971D-E936953AACEA}"/>
    <hyperlink ref="BE51" r:id="rId233" xr:uid="{FEB6D02F-72A2-4566-BF97-DFF887017643}"/>
    <hyperlink ref="BE52" r:id="rId234" xr:uid="{13C3DE00-14F1-4E70-817C-E53B94DB40CD}"/>
    <hyperlink ref="BE54" r:id="rId235" xr:uid="{189DF194-8E45-43A9-9ADD-CF59930CA8A3}"/>
    <hyperlink ref="BE55" r:id="rId236" xr:uid="{3C5FB1D1-DBA5-426D-BF43-7A642AB14A1F}"/>
    <hyperlink ref="BE57" r:id="rId237" xr:uid="{2A91173B-D4BB-46FC-8D56-E386E84E7DAB}"/>
    <hyperlink ref="BE53" r:id="rId238" xr:uid="{BBE7C332-1AE1-4319-B9E4-37F6C75E048F}"/>
    <hyperlink ref="BE56" r:id="rId239" xr:uid="{0927BF95-3A3D-4392-B1EB-01E92798E6CE}"/>
    <hyperlink ref="BE66" r:id="rId240" xr:uid="{B031154E-1239-4B5A-82EF-0B5DAE13517F}"/>
    <hyperlink ref="BE67" r:id="rId241" xr:uid="{6D761EB2-CD51-4A67-A8CD-1E3983017C74}"/>
    <hyperlink ref="BE68" r:id="rId242" xr:uid="{E18E6FB6-7D47-4E47-AAAA-97EEA664644B}"/>
    <hyperlink ref="BE69" r:id="rId243" xr:uid="{734D4536-2900-44DF-B3E9-487B8BB3403D}"/>
    <hyperlink ref="BE70" r:id="rId244" xr:uid="{3569FC36-4478-4B3F-8086-F2718B18ED9B}"/>
    <hyperlink ref="BE71" r:id="rId245" location="course-art" xr:uid="{4AE3AEC5-E2F1-48C9-8BFD-1BFEFA9003CC}"/>
    <hyperlink ref="BE74" r:id="rId246" xr:uid="{9AF0CC54-862D-4E7A-926B-79D9868241A8}"/>
    <hyperlink ref="BE75" r:id="rId247" xr:uid="{91B39B78-108F-42A5-8DE2-F7483CFC1EC6}"/>
    <hyperlink ref="BE76" r:id="rId248" xr:uid="{BCFD7561-3A3B-49D6-BFFF-A02865AEB8E3}"/>
    <hyperlink ref="BE77" r:id="rId249" xr:uid="{8DDD68A7-214F-4922-8D4E-C658AB86E57A}"/>
    <hyperlink ref="BE78" r:id="rId250" xr:uid="{C13DCE9C-6000-421E-9970-BF0BFC1003A5}"/>
    <hyperlink ref="BE79" r:id="rId251" xr:uid="{DE5EDDD1-E7B4-4268-88EB-B2CBEB9D72E5}"/>
    <hyperlink ref="BE80" r:id="rId252" xr:uid="{CDBCB2E7-62CD-4279-8612-19FB5BBF4CBC}"/>
    <hyperlink ref="BE81" r:id="rId253" xr:uid="{D376BABB-5A20-4BE3-A19E-8F98B361EA1A}"/>
    <hyperlink ref="BE82" r:id="rId254" xr:uid="{4A0F5E4E-E73F-4D93-AE58-5BB3126534A9}"/>
    <hyperlink ref="BE83" r:id="rId255" xr:uid="{83A51AB4-2A33-448C-9B4B-2EFF7CE7C76E}"/>
    <hyperlink ref="BE84" r:id="rId256" xr:uid="{D57539EE-5897-47E5-B74F-6515DDEADD01}"/>
    <hyperlink ref="BE85" r:id="rId257" xr:uid="{62EBDBC6-5855-4A7C-AF7B-02A94EB28127}"/>
    <hyperlink ref="BE86" r:id="rId258" xr:uid="{C3A64E68-8763-44A7-BF73-6BC554C0C5A7}"/>
    <hyperlink ref="BE87" r:id="rId259" xr:uid="{6CE34D25-A92F-4635-AE39-0D2ED9B627FB}"/>
    <hyperlink ref="BE89" r:id="rId260" xr:uid="{1E8B0B08-E175-4F9F-A387-B89AA4E58E08}"/>
    <hyperlink ref="BE91" r:id="rId261" xr:uid="{2E3D76D4-B05A-43B2-92F8-5E72F64382A0}"/>
    <hyperlink ref="BE92" r:id="rId262" xr:uid="{55D74B32-1283-418B-A6D0-1F2F583886A7}"/>
    <hyperlink ref="BE94" r:id="rId263" xr:uid="{37D06914-B889-4968-91CC-1D4B84E9A407}"/>
    <hyperlink ref="BE93" r:id="rId264" xr:uid="{43EDE867-3E08-451B-95F4-B69AF9847A49}"/>
    <hyperlink ref="BE98" r:id="rId265" xr:uid="{EEC5F9C8-9619-4DBF-BB0F-25C9566FD240}"/>
    <hyperlink ref="BE99" r:id="rId266" xr:uid="{63D13F6A-D918-422A-9591-38AF0F36F96C}"/>
    <hyperlink ref="BE100" r:id="rId267" xr:uid="{5FCEB7BF-CC0A-4411-9382-63C70E290721}"/>
    <hyperlink ref="BE101" r:id="rId268" xr:uid="{37D8D329-9DC9-4299-A125-825C5717E82A}"/>
    <hyperlink ref="BE102" r:id="rId269" xr:uid="{743ED65A-77CF-4BE6-A5B5-81401F49C7DD}"/>
    <hyperlink ref="BE103" r:id="rId270" xr:uid="{234CE94A-B222-4162-9470-95513EB59E8A}"/>
    <hyperlink ref="BE104" r:id="rId271" xr:uid="{D525A34C-294E-4533-B6F1-6958E42528B8}"/>
    <hyperlink ref="BE105" r:id="rId272" xr:uid="{EFD1882C-A29F-4BBC-B10F-C4857D96D76C}"/>
    <hyperlink ref="BE106" r:id="rId273" xr:uid="{D3A8609D-8C4D-4413-9F1B-AB3AB0634F0A}"/>
    <hyperlink ref="BE111" r:id="rId274" xr:uid="{3489F30C-D5B4-4B97-BBBF-B2ECF1862E9D}"/>
    <hyperlink ref="BE112" r:id="rId275" xr:uid="{3F083680-D8AC-4548-976E-88FB1CE82A4E}"/>
    <hyperlink ref="BE114" r:id="rId276" xr:uid="{7C3540DE-BF3F-49A2-98F7-893BE5112374}"/>
    <hyperlink ref="BE113" r:id="rId277" xr:uid="{42FBDCCF-104F-4FFE-B89D-07BAC8DCFB25}"/>
  </hyperlinks>
  <pageMargins left="0.51181102362204722" right="0.11811023622047245" top="0.35433070866141736" bottom="0.35433070866141736" header="0.31496062992125984" footer="0.31496062992125984"/>
  <pageSetup paperSize="8" scale="19" fitToWidth="3" fitToHeight="4" orientation="landscape" cellComments="asDisplayed" r:id="rId278"/>
  <legacyDrawing r:id="rId2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1"/>
  </sheetPr>
  <dimension ref="A1:T250"/>
  <sheetViews>
    <sheetView workbookViewId="0">
      <selection activeCell="D8" sqref="D8"/>
    </sheetView>
  </sheetViews>
  <sheetFormatPr defaultRowHeight="18"/>
  <cols>
    <col min="1" max="2" width="11.59765625" customWidth="1"/>
    <col min="4" max="9" width="11.59765625" customWidth="1"/>
    <col min="10" max="10" width="23.3984375" customWidth="1"/>
    <col min="11" max="11" width="38.3984375" customWidth="1"/>
    <col min="12" max="12" width="11.59765625" customWidth="1"/>
    <col min="13" max="13" width="25.59765625" customWidth="1"/>
  </cols>
  <sheetData>
    <row r="1" spans="1:20" s="3" customFormat="1" ht="37.5" customHeight="1">
      <c r="A1" s="3" t="s">
        <v>6255</v>
      </c>
      <c r="B1" s="3" t="s">
        <v>6256</v>
      </c>
      <c r="C1" s="3" t="s">
        <v>6257</v>
      </c>
      <c r="D1" s="3" t="s">
        <v>6258</v>
      </c>
      <c r="E1" s="3" t="s">
        <v>6259</v>
      </c>
      <c r="F1" s="3" t="s">
        <v>6260</v>
      </c>
      <c r="G1" s="3" t="s">
        <v>6261</v>
      </c>
      <c r="H1" s="3" t="s">
        <v>15</v>
      </c>
      <c r="I1" s="3" t="s">
        <v>6262</v>
      </c>
      <c r="J1" s="3" t="s">
        <v>74</v>
      </c>
      <c r="K1" s="3" t="s">
        <v>6263</v>
      </c>
      <c r="L1" s="3" t="s">
        <v>26</v>
      </c>
      <c r="M1" s="3" t="s">
        <v>6264</v>
      </c>
      <c r="N1" s="3" t="s">
        <v>6265</v>
      </c>
      <c r="O1" s="3" t="s">
        <v>6266</v>
      </c>
      <c r="P1" s="3" t="s">
        <v>135</v>
      </c>
      <c r="Q1" s="3" t="s">
        <v>6267</v>
      </c>
      <c r="R1" s="3" t="s">
        <v>6268</v>
      </c>
      <c r="S1" s="3" t="s">
        <v>6269</v>
      </c>
      <c r="T1" s="3" t="s">
        <v>6270</v>
      </c>
    </row>
    <row r="2" spans="1:20">
      <c r="A2">
        <v>1</v>
      </c>
      <c r="B2" t="s">
        <v>6271</v>
      </c>
      <c r="C2">
        <v>1</v>
      </c>
      <c r="D2">
        <v>1971</v>
      </c>
      <c r="E2">
        <v>2017</v>
      </c>
      <c r="F2">
        <v>2022</v>
      </c>
      <c r="G2" t="s">
        <v>6272</v>
      </c>
      <c r="H2" s="88" t="s">
        <v>6273</v>
      </c>
      <c r="J2" t="s">
        <v>90</v>
      </c>
      <c r="K2" s="3" t="s">
        <v>6274</v>
      </c>
      <c r="L2" t="s">
        <v>6275</v>
      </c>
      <c r="M2" t="s">
        <v>6276</v>
      </c>
      <c r="N2" t="s">
        <v>112</v>
      </c>
      <c r="O2" t="s">
        <v>6277</v>
      </c>
      <c r="P2" s="90" t="s">
        <v>6278</v>
      </c>
      <c r="Q2" t="s">
        <v>6279</v>
      </c>
      <c r="R2">
        <v>1</v>
      </c>
      <c r="S2">
        <v>0</v>
      </c>
      <c r="T2">
        <v>0</v>
      </c>
    </row>
    <row r="3" spans="1:20" ht="54">
      <c r="A3">
        <v>2</v>
      </c>
      <c r="B3" t="s">
        <v>6280</v>
      </c>
      <c r="C3">
        <v>2</v>
      </c>
      <c r="D3">
        <v>1972</v>
      </c>
      <c r="E3">
        <v>2018</v>
      </c>
      <c r="F3">
        <v>2023</v>
      </c>
      <c r="G3" t="s">
        <v>6281</v>
      </c>
      <c r="H3" s="88" t="s">
        <v>6282</v>
      </c>
      <c r="J3" t="s">
        <v>92</v>
      </c>
      <c r="K3" s="3" t="s">
        <v>6283</v>
      </c>
      <c r="L3" t="s">
        <v>6284</v>
      </c>
      <c r="M3" t="s">
        <v>6285</v>
      </c>
      <c r="N3" t="s">
        <v>114</v>
      </c>
      <c r="O3" t="s">
        <v>6286</v>
      </c>
      <c r="P3" s="90" t="s">
        <v>6287</v>
      </c>
      <c r="Q3" t="s">
        <v>6288</v>
      </c>
      <c r="R3">
        <v>2</v>
      </c>
      <c r="S3">
        <v>1</v>
      </c>
      <c r="T3">
        <v>1</v>
      </c>
    </row>
    <row r="4" spans="1:20" ht="72">
      <c r="A4">
        <v>3</v>
      </c>
      <c r="B4" t="s">
        <v>6289</v>
      </c>
      <c r="C4">
        <v>3</v>
      </c>
      <c r="D4">
        <v>1973</v>
      </c>
      <c r="E4">
        <v>2019</v>
      </c>
      <c r="G4" s="3" t="s">
        <v>6290</v>
      </c>
      <c r="H4" s="88" t="s">
        <v>6291</v>
      </c>
      <c r="J4" t="s">
        <v>94</v>
      </c>
      <c r="K4" s="3" t="s">
        <v>6292</v>
      </c>
      <c r="L4" t="s">
        <v>6293</v>
      </c>
      <c r="M4" t="s">
        <v>6294</v>
      </c>
      <c r="N4" t="s">
        <v>4262</v>
      </c>
      <c r="P4" s="90" t="s">
        <v>6295</v>
      </c>
      <c r="Q4" t="s">
        <v>6296</v>
      </c>
      <c r="S4">
        <v>2</v>
      </c>
      <c r="T4">
        <v>2</v>
      </c>
    </row>
    <row r="5" spans="1:20" ht="54">
      <c r="A5">
        <v>4</v>
      </c>
      <c r="B5" t="s">
        <v>6297</v>
      </c>
      <c r="C5">
        <v>4</v>
      </c>
      <c r="D5">
        <v>1974</v>
      </c>
      <c r="E5">
        <v>2020</v>
      </c>
      <c r="H5" s="88" t="s">
        <v>6298</v>
      </c>
      <c r="J5" t="s">
        <v>6299</v>
      </c>
      <c r="K5" s="3" t="s">
        <v>116</v>
      </c>
      <c r="L5" t="s">
        <v>6300</v>
      </c>
      <c r="M5" t="s">
        <v>6301</v>
      </c>
      <c r="P5" s="90" t="s">
        <v>6302</v>
      </c>
      <c r="Q5" t="s">
        <v>6303</v>
      </c>
      <c r="S5">
        <v>3</v>
      </c>
      <c r="T5">
        <v>3</v>
      </c>
    </row>
    <row r="6" spans="1:20" ht="54">
      <c r="A6">
        <v>5</v>
      </c>
      <c r="B6" t="s">
        <v>6304</v>
      </c>
      <c r="C6">
        <v>5</v>
      </c>
      <c r="D6">
        <v>1975</v>
      </c>
      <c r="E6">
        <v>2021</v>
      </c>
      <c r="H6" s="88" t="s">
        <v>6305</v>
      </c>
      <c r="J6" t="s">
        <v>6306</v>
      </c>
      <c r="K6" s="3" t="s">
        <v>6307</v>
      </c>
      <c r="L6" t="s">
        <v>6308</v>
      </c>
      <c r="S6">
        <v>4</v>
      </c>
      <c r="T6">
        <v>4</v>
      </c>
    </row>
    <row r="7" spans="1:20" ht="72">
      <c r="A7">
        <v>6</v>
      </c>
      <c r="B7" t="s">
        <v>6309</v>
      </c>
      <c r="C7">
        <v>6</v>
      </c>
      <c r="D7">
        <v>1976</v>
      </c>
      <c r="E7">
        <v>2022</v>
      </c>
      <c r="H7" s="88" t="s">
        <v>6310</v>
      </c>
      <c r="J7" t="s">
        <v>6311</v>
      </c>
      <c r="K7" s="3" t="s">
        <v>6312</v>
      </c>
      <c r="L7" t="s">
        <v>6313</v>
      </c>
      <c r="S7">
        <v>5</v>
      </c>
      <c r="T7">
        <v>5</v>
      </c>
    </row>
    <row r="8" spans="1:20">
      <c r="A8">
        <v>7</v>
      </c>
      <c r="B8" t="s">
        <v>6314</v>
      </c>
      <c r="C8">
        <v>7</v>
      </c>
      <c r="D8">
        <v>1977</v>
      </c>
      <c r="E8">
        <v>2023</v>
      </c>
      <c r="H8" s="88" t="s">
        <v>6315</v>
      </c>
      <c r="J8" t="s">
        <v>97</v>
      </c>
      <c r="L8" t="s">
        <v>6316</v>
      </c>
      <c r="S8">
        <v>6</v>
      </c>
      <c r="T8">
        <v>6</v>
      </c>
    </row>
    <row r="9" spans="1:20">
      <c r="A9">
        <v>8</v>
      </c>
      <c r="B9" t="s">
        <v>6317</v>
      </c>
      <c r="C9">
        <v>8</v>
      </c>
      <c r="D9">
        <v>1978</v>
      </c>
      <c r="E9">
        <v>2024</v>
      </c>
      <c r="H9" s="88" t="s">
        <v>6318</v>
      </c>
      <c r="J9" t="s">
        <v>102</v>
      </c>
      <c r="L9" t="s">
        <v>6319</v>
      </c>
      <c r="T9">
        <v>7</v>
      </c>
    </row>
    <row r="10" spans="1:20" ht="25.2">
      <c r="A10">
        <v>9</v>
      </c>
      <c r="B10" t="s">
        <v>6320</v>
      </c>
      <c r="C10">
        <v>9</v>
      </c>
      <c r="D10">
        <v>1979</v>
      </c>
      <c r="E10">
        <v>2025</v>
      </c>
      <c r="H10" s="88" t="s">
        <v>6321</v>
      </c>
      <c r="J10" t="s">
        <v>106</v>
      </c>
      <c r="L10" t="s">
        <v>6322</v>
      </c>
      <c r="T10">
        <v>8</v>
      </c>
    </row>
    <row r="11" spans="1:20">
      <c r="A11">
        <v>10</v>
      </c>
      <c r="B11" t="s">
        <v>6323</v>
      </c>
      <c r="C11">
        <v>10</v>
      </c>
      <c r="D11">
        <v>1980</v>
      </c>
      <c r="E11">
        <v>2026</v>
      </c>
      <c r="H11" s="88" t="s">
        <v>6324</v>
      </c>
      <c r="J11" t="s">
        <v>104</v>
      </c>
      <c r="L11" t="s">
        <v>6325</v>
      </c>
      <c r="T11">
        <v>9</v>
      </c>
    </row>
    <row r="12" spans="1:20">
      <c r="A12">
        <v>11</v>
      </c>
      <c r="B12" t="s">
        <v>6326</v>
      </c>
      <c r="C12">
        <v>11</v>
      </c>
      <c r="D12">
        <v>1981</v>
      </c>
      <c r="E12">
        <v>2027</v>
      </c>
      <c r="H12" s="88" t="s">
        <v>6327</v>
      </c>
      <c r="J12" t="s">
        <v>108</v>
      </c>
      <c r="L12" t="s">
        <v>6328</v>
      </c>
      <c r="T12">
        <v>10</v>
      </c>
    </row>
    <row r="13" spans="1:20">
      <c r="A13">
        <v>12</v>
      </c>
      <c r="B13" t="s">
        <v>6329</v>
      </c>
      <c r="C13">
        <v>12</v>
      </c>
      <c r="D13">
        <v>1982</v>
      </c>
      <c r="E13">
        <v>2028</v>
      </c>
      <c r="H13" s="88" t="s">
        <v>6330</v>
      </c>
      <c r="L13" t="s">
        <v>108</v>
      </c>
      <c r="T13">
        <v>11</v>
      </c>
    </row>
    <row r="14" spans="1:20">
      <c r="A14">
        <v>13</v>
      </c>
      <c r="D14">
        <v>1983</v>
      </c>
      <c r="E14">
        <v>2029</v>
      </c>
      <c r="H14" s="88" t="s">
        <v>6331</v>
      </c>
    </row>
    <row r="15" spans="1:20">
      <c r="A15">
        <v>14</v>
      </c>
      <c r="D15">
        <v>1984</v>
      </c>
      <c r="E15">
        <v>2030</v>
      </c>
      <c r="H15" s="88" t="s">
        <v>6332</v>
      </c>
    </row>
    <row r="16" spans="1:20">
      <c r="A16">
        <v>15</v>
      </c>
      <c r="D16">
        <v>1985</v>
      </c>
      <c r="E16">
        <v>2031</v>
      </c>
      <c r="H16" s="88" t="s">
        <v>6333</v>
      </c>
    </row>
    <row r="17" spans="1:8">
      <c r="A17">
        <v>16</v>
      </c>
      <c r="D17">
        <v>1986</v>
      </c>
      <c r="E17">
        <v>2032</v>
      </c>
      <c r="H17" s="88" t="s">
        <v>6334</v>
      </c>
    </row>
    <row r="18" spans="1:8">
      <c r="A18">
        <v>17</v>
      </c>
      <c r="D18">
        <v>1987</v>
      </c>
      <c r="H18" s="88" t="s">
        <v>6335</v>
      </c>
    </row>
    <row r="19" spans="1:8">
      <c r="A19">
        <v>18</v>
      </c>
      <c r="D19">
        <v>1988</v>
      </c>
      <c r="H19" s="88" t="s">
        <v>6336</v>
      </c>
    </row>
    <row r="20" spans="1:8">
      <c r="A20">
        <v>19</v>
      </c>
      <c r="D20">
        <v>1989</v>
      </c>
      <c r="H20" s="88" t="s">
        <v>6337</v>
      </c>
    </row>
    <row r="21" spans="1:8">
      <c r="A21">
        <v>20</v>
      </c>
      <c r="D21">
        <v>1990</v>
      </c>
      <c r="H21" s="88" t="s">
        <v>6338</v>
      </c>
    </row>
    <row r="22" spans="1:8">
      <c r="A22">
        <v>21</v>
      </c>
      <c r="D22">
        <v>1991</v>
      </c>
      <c r="H22" s="88" t="s">
        <v>6339</v>
      </c>
    </row>
    <row r="23" spans="1:8">
      <c r="A23">
        <v>22</v>
      </c>
      <c r="D23">
        <v>1992</v>
      </c>
      <c r="H23" s="88" t="s">
        <v>6340</v>
      </c>
    </row>
    <row r="24" spans="1:8">
      <c r="A24">
        <v>23</v>
      </c>
      <c r="D24">
        <v>1993</v>
      </c>
      <c r="H24" s="88" t="s">
        <v>6341</v>
      </c>
    </row>
    <row r="25" spans="1:8">
      <c r="A25">
        <v>24</v>
      </c>
      <c r="D25">
        <v>1994</v>
      </c>
      <c r="H25" s="88" t="s">
        <v>6342</v>
      </c>
    </row>
    <row r="26" spans="1:8">
      <c r="A26">
        <v>25</v>
      </c>
      <c r="D26">
        <v>1995</v>
      </c>
      <c r="H26" s="88" t="s">
        <v>6343</v>
      </c>
    </row>
    <row r="27" spans="1:8" ht="37.799999999999997">
      <c r="A27">
        <v>26</v>
      </c>
      <c r="D27">
        <v>1996</v>
      </c>
      <c r="H27" s="88" t="s">
        <v>6344</v>
      </c>
    </row>
    <row r="28" spans="1:8" ht="37.799999999999997">
      <c r="A28">
        <v>27</v>
      </c>
      <c r="D28">
        <v>1997</v>
      </c>
      <c r="H28" s="88" t="s">
        <v>6345</v>
      </c>
    </row>
    <row r="29" spans="1:8" ht="25.2">
      <c r="A29">
        <v>28</v>
      </c>
      <c r="D29">
        <v>1998</v>
      </c>
      <c r="H29" s="88" t="s">
        <v>6346</v>
      </c>
    </row>
    <row r="30" spans="1:8">
      <c r="A30">
        <v>29</v>
      </c>
      <c r="D30">
        <v>1999</v>
      </c>
      <c r="H30" s="88" t="s">
        <v>6347</v>
      </c>
    </row>
    <row r="31" spans="1:8">
      <c r="A31">
        <v>30</v>
      </c>
      <c r="D31">
        <v>2000</v>
      </c>
      <c r="H31" s="88" t="s">
        <v>6348</v>
      </c>
    </row>
    <row r="32" spans="1:8">
      <c r="A32">
        <v>31</v>
      </c>
      <c r="D32">
        <v>2001</v>
      </c>
      <c r="H32" s="88" t="s">
        <v>6349</v>
      </c>
    </row>
    <row r="33" spans="4:8" ht="37.799999999999997">
      <c r="D33">
        <v>2002</v>
      </c>
      <c r="H33" s="88" t="s">
        <v>6350</v>
      </c>
    </row>
    <row r="34" spans="4:8" ht="25.2">
      <c r="D34">
        <v>2003</v>
      </c>
      <c r="H34" s="88" t="s">
        <v>6351</v>
      </c>
    </row>
    <row r="35" spans="4:8">
      <c r="D35">
        <v>2004</v>
      </c>
      <c r="H35" s="88" t="s">
        <v>6352</v>
      </c>
    </row>
    <row r="36" spans="4:8">
      <c r="D36">
        <v>2005</v>
      </c>
      <c r="H36" s="88" t="s">
        <v>6353</v>
      </c>
    </row>
    <row r="37" spans="4:8">
      <c r="D37">
        <v>2006</v>
      </c>
      <c r="H37" s="88" t="s">
        <v>6354</v>
      </c>
    </row>
    <row r="38" spans="4:8">
      <c r="D38">
        <v>2007</v>
      </c>
      <c r="H38" s="88" t="s">
        <v>6355</v>
      </c>
    </row>
    <row r="39" spans="4:8">
      <c r="D39">
        <v>2008</v>
      </c>
      <c r="H39" s="88" t="s">
        <v>6356</v>
      </c>
    </row>
    <row r="40" spans="4:8">
      <c r="D40">
        <v>2009</v>
      </c>
      <c r="H40" s="88" t="s">
        <v>6357</v>
      </c>
    </row>
    <row r="41" spans="4:8">
      <c r="D41">
        <v>2010</v>
      </c>
      <c r="H41" s="88" t="s">
        <v>6358</v>
      </c>
    </row>
    <row r="42" spans="4:8" ht="25.2">
      <c r="D42">
        <v>2011</v>
      </c>
      <c r="H42" s="88" t="s">
        <v>6359</v>
      </c>
    </row>
    <row r="43" spans="4:8" ht="25.2">
      <c r="D43">
        <v>2012</v>
      </c>
      <c r="H43" s="88" t="s">
        <v>6360</v>
      </c>
    </row>
    <row r="44" spans="4:8">
      <c r="D44">
        <v>2013</v>
      </c>
      <c r="H44" s="88" t="s">
        <v>6361</v>
      </c>
    </row>
    <row r="45" spans="4:8">
      <c r="D45">
        <v>2014</v>
      </c>
      <c r="H45" s="88" t="s">
        <v>6362</v>
      </c>
    </row>
    <row r="46" spans="4:8">
      <c r="D46">
        <v>2015</v>
      </c>
      <c r="H46" s="88" t="s">
        <v>6363</v>
      </c>
    </row>
    <row r="47" spans="4:8" ht="25.2">
      <c r="D47">
        <v>2016</v>
      </c>
      <c r="H47" s="88" t="s">
        <v>6364</v>
      </c>
    </row>
    <row r="48" spans="4:8" ht="37.799999999999997">
      <c r="D48">
        <v>2017</v>
      </c>
      <c r="H48" s="88" t="s">
        <v>6365</v>
      </c>
    </row>
    <row r="49" spans="4:8">
      <c r="D49">
        <v>2018</v>
      </c>
      <c r="H49" s="88" t="s">
        <v>6366</v>
      </c>
    </row>
    <row r="50" spans="4:8">
      <c r="D50">
        <v>2019</v>
      </c>
      <c r="H50" s="88" t="s">
        <v>6367</v>
      </c>
    </row>
    <row r="51" spans="4:8">
      <c r="D51">
        <v>2020</v>
      </c>
      <c r="H51" s="88" t="s">
        <v>6368</v>
      </c>
    </row>
    <row r="52" spans="4:8">
      <c r="D52">
        <v>2021</v>
      </c>
      <c r="H52" s="88" t="s">
        <v>6369</v>
      </c>
    </row>
    <row r="53" spans="4:8">
      <c r="D53">
        <v>2022</v>
      </c>
      <c r="H53" s="88" t="s">
        <v>6370</v>
      </c>
    </row>
    <row r="54" spans="4:8">
      <c r="D54">
        <v>2023</v>
      </c>
      <c r="H54" s="88" t="s">
        <v>6371</v>
      </c>
    </row>
    <row r="55" spans="4:8">
      <c r="H55" s="88" t="s">
        <v>6372</v>
      </c>
    </row>
    <row r="56" spans="4:8">
      <c r="H56" s="88" t="s">
        <v>6373</v>
      </c>
    </row>
    <row r="57" spans="4:8">
      <c r="H57" s="88" t="s">
        <v>6374</v>
      </c>
    </row>
    <row r="58" spans="4:8">
      <c r="H58" s="88" t="s">
        <v>6375</v>
      </c>
    </row>
    <row r="59" spans="4:8" ht="25.2">
      <c r="H59" s="88" t="s">
        <v>6376</v>
      </c>
    </row>
    <row r="60" spans="4:8">
      <c r="H60" s="88" t="s">
        <v>6377</v>
      </c>
    </row>
    <row r="61" spans="4:8">
      <c r="H61" s="88" t="s">
        <v>6378</v>
      </c>
    </row>
    <row r="62" spans="4:8">
      <c r="H62" s="88" t="s">
        <v>6379</v>
      </c>
    </row>
    <row r="63" spans="4:8" ht="25.2">
      <c r="H63" s="88" t="s">
        <v>6380</v>
      </c>
    </row>
    <row r="64" spans="4:8">
      <c r="H64" s="88" t="s">
        <v>6381</v>
      </c>
    </row>
    <row r="65" spans="8:8">
      <c r="H65" s="88" t="s">
        <v>6382</v>
      </c>
    </row>
    <row r="66" spans="8:8">
      <c r="H66" s="88" t="s">
        <v>6383</v>
      </c>
    </row>
    <row r="67" spans="8:8" ht="25.2">
      <c r="H67" s="88" t="s">
        <v>6384</v>
      </c>
    </row>
    <row r="68" spans="8:8">
      <c r="H68" s="88" t="s">
        <v>6385</v>
      </c>
    </row>
    <row r="69" spans="8:8">
      <c r="H69" s="88" t="s">
        <v>6386</v>
      </c>
    </row>
    <row r="70" spans="8:8">
      <c r="H70" s="88" t="s">
        <v>6387</v>
      </c>
    </row>
    <row r="71" spans="8:8" ht="37.799999999999997">
      <c r="H71" s="88" t="s">
        <v>6388</v>
      </c>
    </row>
    <row r="72" spans="8:8">
      <c r="H72" s="88" t="s">
        <v>6389</v>
      </c>
    </row>
    <row r="73" spans="8:8">
      <c r="H73" s="88" t="s">
        <v>6390</v>
      </c>
    </row>
    <row r="74" spans="8:8">
      <c r="H74" s="88" t="s">
        <v>6391</v>
      </c>
    </row>
    <row r="75" spans="8:8">
      <c r="H75" s="88" t="s">
        <v>6392</v>
      </c>
    </row>
    <row r="76" spans="8:8">
      <c r="H76" s="88" t="s">
        <v>6393</v>
      </c>
    </row>
    <row r="77" spans="8:8" ht="25.2">
      <c r="H77" s="88" t="s">
        <v>6394</v>
      </c>
    </row>
    <row r="78" spans="8:8" ht="37.799999999999997">
      <c r="H78" s="88" t="s">
        <v>6395</v>
      </c>
    </row>
    <row r="79" spans="8:8">
      <c r="H79" s="88" t="s">
        <v>6396</v>
      </c>
    </row>
    <row r="80" spans="8:8">
      <c r="H80" s="88" t="s">
        <v>6397</v>
      </c>
    </row>
    <row r="81" spans="8:8">
      <c r="H81" s="88" t="s">
        <v>6398</v>
      </c>
    </row>
    <row r="82" spans="8:8">
      <c r="H82" s="88" t="s">
        <v>6399</v>
      </c>
    </row>
    <row r="83" spans="8:8">
      <c r="H83" s="88" t="s">
        <v>6400</v>
      </c>
    </row>
    <row r="84" spans="8:8">
      <c r="H84" s="88" t="s">
        <v>6401</v>
      </c>
    </row>
    <row r="85" spans="8:8">
      <c r="H85" s="88" t="s">
        <v>6402</v>
      </c>
    </row>
    <row r="86" spans="8:8">
      <c r="H86" s="88" t="s">
        <v>6403</v>
      </c>
    </row>
    <row r="87" spans="8:8">
      <c r="H87" s="88" t="s">
        <v>6404</v>
      </c>
    </row>
    <row r="88" spans="8:8">
      <c r="H88" s="88" t="s">
        <v>6405</v>
      </c>
    </row>
    <row r="89" spans="8:8">
      <c r="H89" s="88" t="s">
        <v>6406</v>
      </c>
    </row>
    <row r="90" spans="8:8">
      <c r="H90" s="88" t="s">
        <v>6407</v>
      </c>
    </row>
    <row r="91" spans="8:8">
      <c r="H91" s="88" t="s">
        <v>6408</v>
      </c>
    </row>
    <row r="92" spans="8:8">
      <c r="H92" s="88" t="s">
        <v>6409</v>
      </c>
    </row>
    <row r="93" spans="8:8">
      <c r="H93" s="88" t="s">
        <v>6410</v>
      </c>
    </row>
    <row r="94" spans="8:8">
      <c r="H94" s="88" t="s">
        <v>6411</v>
      </c>
    </row>
    <row r="95" spans="8:8">
      <c r="H95" s="88" t="s">
        <v>6412</v>
      </c>
    </row>
    <row r="96" spans="8:8" ht="37.799999999999997">
      <c r="H96" s="88" t="s">
        <v>6413</v>
      </c>
    </row>
    <row r="97" spans="8:8" ht="37.799999999999997">
      <c r="H97" s="88" t="s">
        <v>6414</v>
      </c>
    </row>
    <row r="98" spans="8:8">
      <c r="H98" s="88" t="s">
        <v>6415</v>
      </c>
    </row>
    <row r="99" spans="8:8">
      <c r="H99" s="88" t="s">
        <v>6416</v>
      </c>
    </row>
    <row r="100" spans="8:8">
      <c r="H100" s="88" t="s">
        <v>6417</v>
      </c>
    </row>
    <row r="101" spans="8:8">
      <c r="H101" s="88" t="s">
        <v>6418</v>
      </c>
    </row>
    <row r="102" spans="8:8">
      <c r="H102" s="88" t="s">
        <v>6419</v>
      </c>
    </row>
    <row r="103" spans="8:8">
      <c r="H103" s="88" t="s">
        <v>6420</v>
      </c>
    </row>
    <row r="104" spans="8:8">
      <c r="H104" s="88" t="s">
        <v>6421</v>
      </c>
    </row>
    <row r="105" spans="8:8">
      <c r="H105" s="88" t="s">
        <v>6422</v>
      </c>
    </row>
    <row r="106" spans="8:8">
      <c r="H106" s="88" t="s">
        <v>6423</v>
      </c>
    </row>
    <row r="107" spans="8:8">
      <c r="H107" s="88" t="s">
        <v>6424</v>
      </c>
    </row>
    <row r="108" spans="8:8">
      <c r="H108" s="88" t="s">
        <v>6425</v>
      </c>
    </row>
    <row r="109" spans="8:8">
      <c r="H109" s="88" t="s">
        <v>6426</v>
      </c>
    </row>
    <row r="110" spans="8:8" ht="25.2">
      <c r="H110" s="89" t="s">
        <v>6427</v>
      </c>
    </row>
    <row r="111" spans="8:8">
      <c r="H111" s="88" t="s">
        <v>6428</v>
      </c>
    </row>
    <row r="112" spans="8:8">
      <c r="H112" s="88" t="s">
        <v>6429</v>
      </c>
    </row>
    <row r="113" spans="8:8">
      <c r="H113" s="88" t="s">
        <v>6430</v>
      </c>
    </row>
    <row r="114" spans="8:8">
      <c r="H114" s="88" t="s">
        <v>6431</v>
      </c>
    </row>
    <row r="115" spans="8:8">
      <c r="H115" s="88" t="s">
        <v>6432</v>
      </c>
    </row>
    <row r="116" spans="8:8">
      <c r="H116" s="88" t="s">
        <v>6433</v>
      </c>
    </row>
    <row r="117" spans="8:8" ht="25.2">
      <c r="H117" s="88" t="s">
        <v>6434</v>
      </c>
    </row>
    <row r="118" spans="8:8">
      <c r="H118" s="88" t="s">
        <v>6435</v>
      </c>
    </row>
    <row r="119" spans="8:8" ht="25.2">
      <c r="H119" s="88" t="s">
        <v>6436</v>
      </c>
    </row>
    <row r="120" spans="8:8">
      <c r="H120" s="88" t="s">
        <v>6437</v>
      </c>
    </row>
    <row r="121" spans="8:8">
      <c r="H121" s="88" t="s">
        <v>6438</v>
      </c>
    </row>
    <row r="122" spans="8:8" ht="37.799999999999997">
      <c r="H122" s="88" t="s">
        <v>6439</v>
      </c>
    </row>
    <row r="123" spans="8:8">
      <c r="H123" s="88" t="s">
        <v>6440</v>
      </c>
    </row>
    <row r="124" spans="8:8">
      <c r="H124" s="88" t="s">
        <v>6441</v>
      </c>
    </row>
    <row r="125" spans="8:8">
      <c r="H125" s="88" t="s">
        <v>6442</v>
      </c>
    </row>
    <row r="126" spans="8:8">
      <c r="H126" s="88" t="s">
        <v>6443</v>
      </c>
    </row>
    <row r="127" spans="8:8">
      <c r="H127" s="88" t="s">
        <v>6444</v>
      </c>
    </row>
    <row r="128" spans="8:8">
      <c r="H128" s="88" t="s">
        <v>6445</v>
      </c>
    </row>
    <row r="129" spans="8:8">
      <c r="H129" s="88" t="s">
        <v>6446</v>
      </c>
    </row>
    <row r="130" spans="8:8">
      <c r="H130" s="88" t="s">
        <v>6447</v>
      </c>
    </row>
    <row r="131" spans="8:8">
      <c r="H131" s="89" t="s">
        <v>6448</v>
      </c>
    </row>
    <row r="132" spans="8:8" ht="25.2">
      <c r="H132" s="88" t="s">
        <v>6449</v>
      </c>
    </row>
    <row r="133" spans="8:8">
      <c r="H133" s="88" t="s">
        <v>6450</v>
      </c>
    </row>
    <row r="134" spans="8:8">
      <c r="H134" s="88" t="s">
        <v>6451</v>
      </c>
    </row>
    <row r="135" spans="8:8">
      <c r="H135" s="88" t="s">
        <v>6452</v>
      </c>
    </row>
    <row r="136" spans="8:8">
      <c r="H136" s="88" t="s">
        <v>6453</v>
      </c>
    </row>
    <row r="137" spans="8:8">
      <c r="H137" s="88" t="s">
        <v>6454</v>
      </c>
    </row>
    <row r="138" spans="8:8">
      <c r="H138" s="88" t="s">
        <v>6455</v>
      </c>
    </row>
    <row r="139" spans="8:8" ht="25.2">
      <c r="H139" s="88" t="s">
        <v>6456</v>
      </c>
    </row>
    <row r="140" spans="8:8">
      <c r="H140" s="88" t="s">
        <v>6457</v>
      </c>
    </row>
    <row r="141" spans="8:8">
      <c r="H141" s="89" t="s">
        <v>6458</v>
      </c>
    </row>
    <row r="142" spans="8:8">
      <c r="H142" s="88" t="s">
        <v>6459</v>
      </c>
    </row>
    <row r="143" spans="8:8">
      <c r="H143" s="88" t="s">
        <v>6460</v>
      </c>
    </row>
    <row r="144" spans="8:8">
      <c r="H144" s="88" t="s">
        <v>6461</v>
      </c>
    </row>
    <row r="145" spans="8:8" ht="37.799999999999997">
      <c r="H145" s="88" t="s">
        <v>6462</v>
      </c>
    </row>
    <row r="146" spans="8:8" ht="25.2">
      <c r="H146" s="88" t="s">
        <v>6463</v>
      </c>
    </row>
    <row r="147" spans="8:8">
      <c r="H147" s="88" t="s">
        <v>6464</v>
      </c>
    </row>
    <row r="148" spans="8:8">
      <c r="H148" s="88" t="s">
        <v>6465</v>
      </c>
    </row>
    <row r="149" spans="8:8">
      <c r="H149" s="88" t="s">
        <v>6466</v>
      </c>
    </row>
    <row r="150" spans="8:8">
      <c r="H150" s="88" t="s">
        <v>6467</v>
      </c>
    </row>
    <row r="151" spans="8:8">
      <c r="H151" s="89" t="s">
        <v>6468</v>
      </c>
    </row>
    <row r="152" spans="8:8">
      <c r="H152" s="88" t="s">
        <v>6469</v>
      </c>
    </row>
    <row r="153" spans="8:8">
      <c r="H153" s="88" t="s">
        <v>6470</v>
      </c>
    </row>
    <row r="154" spans="8:8">
      <c r="H154" s="88" t="s">
        <v>6471</v>
      </c>
    </row>
    <row r="155" spans="8:8">
      <c r="H155" s="88" t="s">
        <v>6472</v>
      </c>
    </row>
    <row r="156" spans="8:8">
      <c r="H156" s="88" t="s">
        <v>6473</v>
      </c>
    </row>
    <row r="157" spans="8:8">
      <c r="H157" s="88" t="s">
        <v>6474</v>
      </c>
    </row>
    <row r="158" spans="8:8">
      <c r="H158" s="88" t="s">
        <v>6475</v>
      </c>
    </row>
    <row r="159" spans="8:8">
      <c r="H159" s="88" t="s">
        <v>6476</v>
      </c>
    </row>
    <row r="160" spans="8:8">
      <c r="H160" s="88" t="s">
        <v>6477</v>
      </c>
    </row>
    <row r="161" spans="8:8">
      <c r="H161" s="88" t="s">
        <v>6478</v>
      </c>
    </row>
    <row r="162" spans="8:8">
      <c r="H162" s="88" t="s">
        <v>6479</v>
      </c>
    </row>
    <row r="163" spans="8:8">
      <c r="H163" s="88" t="s">
        <v>6480</v>
      </c>
    </row>
    <row r="164" spans="8:8">
      <c r="H164" s="88" t="s">
        <v>6481</v>
      </c>
    </row>
    <row r="165" spans="8:8">
      <c r="H165" s="88" t="s">
        <v>6482</v>
      </c>
    </row>
    <row r="166" spans="8:8" ht="37.799999999999997">
      <c r="H166" s="88" t="s">
        <v>6483</v>
      </c>
    </row>
    <row r="167" spans="8:8">
      <c r="H167" s="88" t="s">
        <v>6484</v>
      </c>
    </row>
    <row r="168" spans="8:8">
      <c r="H168" s="88" t="s">
        <v>6485</v>
      </c>
    </row>
    <row r="169" spans="8:8">
      <c r="H169" s="88" t="s">
        <v>6486</v>
      </c>
    </row>
    <row r="170" spans="8:8">
      <c r="H170" s="88" t="s">
        <v>6487</v>
      </c>
    </row>
    <row r="171" spans="8:8" ht="37.799999999999997">
      <c r="H171" s="88" t="s">
        <v>6488</v>
      </c>
    </row>
    <row r="172" spans="8:8">
      <c r="H172" s="88" t="s">
        <v>6489</v>
      </c>
    </row>
    <row r="173" spans="8:8" ht="25.2">
      <c r="H173" s="88" t="s">
        <v>6490</v>
      </c>
    </row>
    <row r="174" spans="8:8">
      <c r="H174" s="88" t="s">
        <v>6491</v>
      </c>
    </row>
    <row r="175" spans="8:8">
      <c r="H175" s="88" t="s">
        <v>6492</v>
      </c>
    </row>
    <row r="176" spans="8:8">
      <c r="H176" s="88" t="s">
        <v>6493</v>
      </c>
    </row>
    <row r="177" spans="8:8">
      <c r="H177" s="88" t="s">
        <v>6494</v>
      </c>
    </row>
    <row r="178" spans="8:8">
      <c r="H178" s="88" t="s">
        <v>6495</v>
      </c>
    </row>
    <row r="179" spans="8:8">
      <c r="H179" s="88" t="s">
        <v>6496</v>
      </c>
    </row>
    <row r="180" spans="8:8">
      <c r="H180" s="88" t="s">
        <v>6497</v>
      </c>
    </row>
    <row r="181" spans="8:8">
      <c r="H181" s="88" t="s">
        <v>6498</v>
      </c>
    </row>
    <row r="182" spans="8:8" ht="25.2">
      <c r="H182" s="88" t="s">
        <v>6499</v>
      </c>
    </row>
    <row r="183" spans="8:8">
      <c r="H183" s="88" t="s">
        <v>6500</v>
      </c>
    </row>
    <row r="184" spans="8:8">
      <c r="H184" s="88" t="s">
        <v>6501</v>
      </c>
    </row>
    <row r="185" spans="8:8" ht="25.2">
      <c r="H185" s="88" t="s">
        <v>6502</v>
      </c>
    </row>
    <row r="186" spans="8:8">
      <c r="H186" s="88" t="s">
        <v>6503</v>
      </c>
    </row>
    <row r="187" spans="8:8" ht="25.2">
      <c r="H187" s="88" t="s">
        <v>6504</v>
      </c>
    </row>
    <row r="188" spans="8:8" ht="25.2">
      <c r="H188" s="88" t="s">
        <v>6505</v>
      </c>
    </row>
    <row r="189" spans="8:8">
      <c r="H189" s="88" t="s">
        <v>6506</v>
      </c>
    </row>
    <row r="190" spans="8:8" ht="25.2">
      <c r="H190" s="88" t="s">
        <v>6507</v>
      </c>
    </row>
    <row r="191" spans="8:8" ht="25.2">
      <c r="H191" s="88" t="s">
        <v>6508</v>
      </c>
    </row>
    <row r="192" spans="8:8" ht="37.799999999999997">
      <c r="H192" s="88" t="s">
        <v>6509</v>
      </c>
    </row>
    <row r="193" spans="8:8">
      <c r="H193" s="88" t="s">
        <v>6510</v>
      </c>
    </row>
    <row r="194" spans="8:8">
      <c r="H194" s="88" t="s">
        <v>6511</v>
      </c>
    </row>
    <row r="195" spans="8:8" ht="25.2">
      <c r="H195" s="88" t="s">
        <v>6512</v>
      </c>
    </row>
    <row r="196" spans="8:8">
      <c r="H196" s="88" t="s">
        <v>6513</v>
      </c>
    </row>
    <row r="197" spans="8:8">
      <c r="H197" s="88" t="s">
        <v>6514</v>
      </c>
    </row>
    <row r="198" spans="8:8">
      <c r="H198" s="88" t="s">
        <v>6515</v>
      </c>
    </row>
    <row r="199" spans="8:8">
      <c r="H199" s="88" t="s">
        <v>6516</v>
      </c>
    </row>
    <row r="200" spans="8:8">
      <c r="H200" s="88" t="s">
        <v>6517</v>
      </c>
    </row>
    <row r="201" spans="8:8">
      <c r="H201" s="88" t="s">
        <v>6518</v>
      </c>
    </row>
    <row r="202" spans="8:8" ht="25.2">
      <c r="H202" s="88" t="s">
        <v>6519</v>
      </c>
    </row>
    <row r="203" spans="8:8">
      <c r="H203" s="88" t="s">
        <v>6520</v>
      </c>
    </row>
    <row r="204" spans="8:8">
      <c r="H204" s="88" t="s">
        <v>6521</v>
      </c>
    </row>
    <row r="205" spans="8:8" ht="25.2">
      <c r="H205" s="88" t="s">
        <v>6522</v>
      </c>
    </row>
    <row r="206" spans="8:8">
      <c r="H206" s="88" t="s">
        <v>6523</v>
      </c>
    </row>
    <row r="207" spans="8:8" ht="37.799999999999997">
      <c r="H207" s="88" t="s">
        <v>6524</v>
      </c>
    </row>
    <row r="208" spans="8:8">
      <c r="H208" s="88" t="s">
        <v>6525</v>
      </c>
    </row>
    <row r="209" spans="8:8">
      <c r="H209" s="88" t="s">
        <v>6526</v>
      </c>
    </row>
    <row r="210" spans="8:8">
      <c r="H210" s="88" t="s">
        <v>6527</v>
      </c>
    </row>
    <row r="211" spans="8:8">
      <c r="H211" s="88" t="s">
        <v>6528</v>
      </c>
    </row>
    <row r="212" spans="8:8" ht="50.4">
      <c r="H212" s="88" t="s">
        <v>6529</v>
      </c>
    </row>
    <row r="213" spans="8:8">
      <c r="H213" s="88" t="s">
        <v>6530</v>
      </c>
    </row>
    <row r="214" spans="8:8">
      <c r="H214" s="88" t="s">
        <v>6531</v>
      </c>
    </row>
    <row r="215" spans="8:8" ht="25.2">
      <c r="H215" s="88" t="s">
        <v>6532</v>
      </c>
    </row>
    <row r="216" spans="8:8">
      <c r="H216" s="88" t="s">
        <v>6533</v>
      </c>
    </row>
    <row r="217" spans="8:8">
      <c r="H217" s="88" t="s">
        <v>6534</v>
      </c>
    </row>
    <row r="218" spans="8:8">
      <c r="H218" s="88" t="s">
        <v>6535</v>
      </c>
    </row>
    <row r="219" spans="8:8">
      <c r="H219" s="88" t="s">
        <v>6536</v>
      </c>
    </row>
    <row r="220" spans="8:8">
      <c r="H220" s="88" t="s">
        <v>6537</v>
      </c>
    </row>
    <row r="221" spans="8:8" ht="37.799999999999997">
      <c r="H221" s="88" t="s">
        <v>6538</v>
      </c>
    </row>
    <row r="222" spans="8:8">
      <c r="H222" s="88" t="s">
        <v>6539</v>
      </c>
    </row>
    <row r="223" spans="8:8">
      <c r="H223" s="88" t="s">
        <v>6540</v>
      </c>
    </row>
    <row r="224" spans="8:8">
      <c r="H224" s="88" t="s">
        <v>6541</v>
      </c>
    </row>
    <row r="225" spans="8:8">
      <c r="H225" s="88" t="s">
        <v>6542</v>
      </c>
    </row>
    <row r="226" spans="8:8">
      <c r="H226" s="88" t="s">
        <v>6543</v>
      </c>
    </row>
    <row r="227" spans="8:8" ht="25.2">
      <c r="H227" s="88" t="s">
        <v>6544</v>
      </c>
    </row>
    <row r="228" spans="8:8">
      <c r="H228" s="88" t="s">
        <v>6545</v>
      </c>
    </row>
    <row r="229" spans="8:8">
      <c r="H229" s="88" t="s">
        <v>6546</v>
      </c>
    </row>
    <row r="230" spans="8:8">
      <c r="H230" s="88" t="s">
        <v>6547</v>
      </c>
    </row>
    <row r="231" spans="8:8" ht="25.2">
      <c r="H231" s="88" t="s">
        <v>6548</v>
      </c>
    </row>
    <row r="232" spans="8:8">
      <c r="H232" s="88" t="s">
        <v>6549</v>
      </c>
    </row>
    <row r="233" spans="8:8">
      <c r="H233" s="88" t="s">
        <v>6550</v>
      </c>
    </row>
    <row r="234" spans="8:8">
      <c r="H234" s="88" t="s">
        <v>6551</v>
      </c>
    </row>
    <row r="235" spans="8:8" ht="25.2">
      <c r="H235" s="88" t="s">
        <v>6552</v>
      </c>
    </row>
    <row r="236" spans="8:8" ht="25.2">
      <c r="H236" s="88" t="s">
        <v>6553</v>
      </c>
    </row>
    <row r="237" spans="8:8">
      <c r="H237" s="88" t="s">
        <v>6554</v>
      </c>
    </row>
    <row r="238" spans="8:8" ht="37.799999999999997">
      <c r="H238" s="88" t="s">
        <v>6555</v>
      </c>
    </row>
    <row r="239" spans="8:8">
      <c r="H239" s="88" t="s">
        <v>6556</v>
      </c>
    </row>
    <row r="240" spans="8:8">
      <c r="H240" s="88" t="s">
        <v>6557</v>
      </c>
    </row>
    <row r="241" spans="8:8">
      <c r="H241" s="88" t="s">
        <v>6558</v>
      </c>
    </row>
    <row r="242" spans="8:8">
      <c r="H242" s="88" t="s">
        <v>6559</v>
      </c>
    </row>
    <row r="243" spans="8:8">
      <c r="H243" s="88" t="s">
        <v>6560</v>
      </c>
    </row>
    <row r="244" spans="8:8" ht="25.2">
      <c r="H244" s="88" t="s">
        <v>6561</v>
      </c>
    </row>
    <row r="245" spans="8:8" ht="25.2">
      <c r="H245" s="88" t="s">
        <v>6562</v>
      </c>
    </row>
    <row r="246" spans="8:8" ht="25.2">
      <c r="H246" s="88" t="s">
        <v>6563</v>
      </c>
    </row>
    <row r="247" spans="8:8" ht="25.2">
      <c r="H247" s="88" t="s">
        <v>6564</v>
      </c>
    </row>
    <row r="248" spans="8:8">
      <c r="H248" s="88" t="s">
        <v>6565</v>
      </c>
    </row>
    <row r="249" spans="8:8">
      <c r="H249" s="88" t="s">
        <v>6566</v>
      </c>
    </row>
    <row r="250" spans="8:8">
      <c r="H250" s="88" t="s">
        <v>6567</v>
      </c>
    </row>
  </sheetData>
  <sheetProtection algorithmName="SHA-512" hashValue="XVLuoD7yKfRdxyYxWQE8ysR2R9REGS0EM9By1GXyHpIOMi1ByHAxuH2H+VGTOnw2lP11gHgYIzX6kcmhqyGj0w==" saltValue="aPzkVTv7x8+CUyEYN5zwoA==" spinCount="100000" sheet="1" objects="1" scenarios="1"/>
  <protectedRanges>
    <protectedRange algorithmName="SHA-512" hashValue="2FaZ2NrtUaT1bRImgqA5+ty+OLP6epPwcxd3N3TfpD4bie3tgLW1U8lZoOtlUiL8f2WL7iAsrZatAzpnp7Jing==" saltValue="HpAWgheJ6C5hqCzw3oZi+w==" spinCount="100000" sqref="A1:T250" name="範囲1"/>
  </protectedRange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F8E3B-62C2-4D3D-8CA0-1D7BE984CBFC}">
  <sheetPr>
    <tabColor rgb="FF000000"/>
  </sheetPr>
  <dimension ref="A1:EQ7"/>
  <sheetViews>
    <sheetView zoomScale="85" zoomScaleNormal="85" workbookViewId="0">
      <selection activeCell="A8" sqref="A8"/>
    </sheetView>
  </sheetViews>
  <sheetFormatPr defaultRowHeight="18"/>
  <sheetData>
    <row r="1" spans="1:147" ht="18.600000000000001" thickBot="1">
      <c r="A1" s="83"/>
      <c r="B1" s="84"/>
      <c r="C1" s="84"/>
      <c r="D1" s="84"/>
      <c r="E1" s="84"/>
      <c r="F1" s="84"/>
      <c r="G1" s="84"/>
      <c r="H1" s="84"/>
      <c r="I1" s="84"/>
      <c r="J1" s="84"/>
      <c r="K1" s="84"/>
      <c r="L1" s="84"/>
      <c r="M1" s="84"/>
      <c r="N1" s="84"/>
      <c r="O1" s="84"/>
      <c r="P1" s="84"/>
      <c r="Q1" s="84"/>
      <c r="R1" s="83"/>
      <c r="S1" s="84"/>
      <c r="T1" s="84"/>
      <c r="U1" s="84"/>
      <c r="V1" s="84"/>
      <c r="W1" s="84"/>
      <c r="X1" s="84"/>
      <c r="Y1" s="84"/>
      <c r="Z1" s="84"/>
      <c r="AA1" s="84"/>
      <c r="AB1" s="84"/>
      <c r="AC1" s="85"/>
      <c r="AD1" s="84"/>
      <c r="AE1" s="84"/>
      <c r="AF1" s="84"/>
      <c r="AG1" s="84"/>
      <c r="AH1" s="84"/>
      <c r="AI1" s="84"/>
      <c r="AJ1" s="84"/>
      <c r="AK1" s="84"/>
      <c r="AL1" s="84"/>
      <c r="AM1" s="84"/>
      <c r="AN1" s="84"/>
      <c r="AO1" s="84"/>
      <c r="AP1" s="84"/>
      <c r="AQ1" s="84"/>
      <c r="AR1" s="84"/>
      <c r="AS1" s="84"/>
      <c r="AT1" s="84"/>
      <c r="AU1" s="84"/>
      <c r="AV1" s="84"/>
      <c r="AW1" s="84"/>
      <c r="AX1" s="86"/>
      <c r="AY1" s="84"/>
      <c r="AZ1" s="84"/>
      <c r="BA1" s="84"/>
      <c r="BB1" s="84"/>
      <c r="BC1" s="84"/>
      <c r="BD1" s="84"/>
      <c r="BE1" s="84"/>
      <c r="BF1" s="84"/>
      <c r="BG1" s="84"/>
      <c r="BH1" s="84"/>
      <c r="BI1" s="84"/>
      <c r="BJ1" s="84"/>
      <c r="BK1" s="84"/>
      <c r="BL1" s="84"/>
      <c r="BM1" s="84"/>
      <c r="BN1" s="87"/>
      <c r="BO1" s="84"/>
      <c r="BP1" s="84"/>
      <c r="BQ1" s="84"/>
      <c r="BR1" s="84"/>
      <c r="BS1" s="84"/>
      <c r="BT1" s="84"/>
      <c r="BU1" s="84"/>
      <c r="BV1" s="84"/>
      <c r="BW1" s="84"/>
      <c r="BX1" s="84"/>
      <c r="BY1" s="84"/>
      <c r="BZ1" s="84"/>
      <c r="CA1" s="84"/>
      <c r="CB1" s="84"/>
      <c r="CC1" s="84"/>
      <c r="CD1" s="84"/>
      <c r="CE1" s="84"/>
      <c r="CF1" s="84"/>
      <c r="CG1" s="84"/>
      <c r="CH1" s="84"/>
      <c r="CI1" s="84"/>
      <c r="CJ1" s="84"/>
      <c r="CK1" s="86"/>
      <c r="CL1" s="84"/>
      <c r="CM1" s="84"/>
      <c r="CN1" s="84"/>
      <c r="CO1" s="84"/>
      <c r="CP1" s="84"/>
      <c r="CQ1" s="84"/>
      <c r="CR1" s="84"/>
      <c r="CS1" s="84"/>
      <c r="CT1" s="84"/>
      <c r="CU1" s="84"/>
      <c r="CV1" s="84"/>
      <c r="CW1" s="84"/>
      <c r="CX1" s="84"/>
      <c r="CY1" s="84"/>
      <c r="CZ1" s="84"/>
      <c r="DA1" s="87"/>
      <c r="DB1" s="84"/>
      <c r="DC1" s="84"/>
      <c r="DD1" s="84"/>
      <c r="DE1" s="84"/>
      <c r="DF1" s="84"/>
      <c r="DG1" s="84"/>
      <c r="DH1" s="84"/>
      <c r="DI1" s="84"/>
      <c r="DJ1" s="84"/>
      <c r="DK1" s="84"/>
      <c r="DL1" s="84"/>
      <c r="DM1" s="84"/>
      <c r="DN1" s="84"/>
      <c r="DO1" s="84"/>
      <c r="DP1" s="84"/>
      <c r="DQ1" s="84"/>
      <c r="DR1" s="84"/>
      <c r="DS1" s="84"/>
      <c r="DT1" s="84"/>
      <c r="DU1" s="84"/>
      <c r="DV1" s="84"/>
      <c r="DW1" s="84"/>
      <c r="DX1" s="86"/>
      <c r="DY1" s="84"/>
      <c r="DZ1" s="84"/>
      <c r="EA1" s="84"/>
      <c r="EB1" s="84"/>
      <c r="EC1" s="84"/>
      <c r="ED1" s="84"/>
      <c r="EE1" s="84"/>
      <c r="EF1" s="84"/>
      <c r="EG1" s="84"/>
      <c r="EH1" s="84"/>
      <c r="EI1" s="84"/>
      <c r="EJ1" s="84"/>
      <c r="EK1" s="84"/>
      <c r="EL1" s="84"/>
      <c r="EM1" s="84"/>
      <c r="EN1" s="87"/>
      <c r="EO1" s="84"/>
      <c r="EP1" s="73"/>
      <c r="EQ1" s="84"/>
    </row>
    <row r="2" spans="1:147" ht="27" customHeight="1">
      <c r="A2" s="1124" t="s">
        <v>6568</v>
      </c>
      <c r="B2" s="1095" t="s">
        <v>6569</v>
      </c>
      <c r="C2" s="1095" t="s">
        <v>6570</v>
      </c>
      <c r="D2" s="1110" t="s">
        <v>6571</v>
      </c>
      <c r="E2" s="1110" t="s">
        <v>6572</v>
      </c>
      <c r="F2" s="1110" t="s">
        <v>6573</v>
      </c>
      <c r="G2" s="1092" t="s">
        <v>6574</v>
      </c>
      <c r="H2" s="1093"/>
      <c r="I2" s="1093"/>
      <c r="J2" s="1094"/>
      <c r="K2" s="1092" t="s">
        <v>6575</v>
      </c>
      <c r="L2" s="1093"/>
      <c r="M2" s="1093"/>
      <c r="N2" s="1094"/>
      <c r="O2" s="1095" t="s">
        <v>6576</v>
      </c>
      <c r="P2" s="1107" t="s">
        <v>6577</v>
      </c>
      <c r="Q2" s="1110" t="s">
        <v>6578</v>
      </c>
      <c r="R2" s="1092" t="s">
        <v>6579</v>
      </c>
      <c r="S2" s="1094"/>
      <c r="T2" s="1092" t="s">
        <v>6580</v>
      </c>
      <c r="U2" s="1093"/>
      <c r="V2" s="1093"/>
      <c r="W2" s="1094"/>
      <c r="X2" s="1095" t="s">
        <v>6581</v>
      </c>
      <c r="Y2" s="1097" t="s">
        <v>6582</v>
      </c>
      <c r="Z2" s="1092" t="s">
        <v>6583</v>
      </c>
      <c r="AA2" s="1093"/>
      <c r="AB2" s="1093"/>
      <c r="AC2" s="1094"/>
      <c r="AD2" s="1100" t="s">
        <v>6584</v>
      </c>
      <c r="AE2" s="1102" t="s">
        <v>6585</v>
      </c>
      <c r="AF2" s="1093"/>
      <c r="AG2" s="1093"/>
      <c r="AH2" s="1093"/>
      <c r="AI2" s="1093"/>
      <c r="AJ2" s="1093"/>
      <c r="AK2" s="1093"/>
      <c r="AL2" s="1093"/>
      <c r="AM2" s="1093"/>
      <c r="AN2" s="1093"/>
      <c r="AO2" s="1093"/>
      <c r="AP2" s="1093"/>
      <c r="AQ2" s="1103"/>
      <c r="AR2" s="1089" t="s">
        <v>6586</v>
      </c>
      <c r="AS2" s="1090"/>
      <c r="AT2" s="1090"/>
      <c r="AU2" s="1090"/>
      <c r="AV2" s="1090"/>
      <c r="AW2" s="1090"/>
      <c r="AX2" s="1090"/>
      <c r="AY2" s="1090"/>
      <c r="AZ2" s="1090"/>
      <c r="BA2" s="1090"/>
      <c r="BB2" s="1090"/>
      <c r="BC2" s="1090"/>
      <c r="BD2" s="1090"/>
      <c r="BE2" s="1090"/>
      <c r="BF2" s="1090"/>
      <c r="BG2" s="1090"/>
      <c r="BH2" s="1090"/>
      <c r="BI2" s="1090"/>
      <c r="BJ2" s="1091"/>
      <c r="BK2" s="1086" t="s">
        <v>6587</v>
      </c>
      <c r="BL2" s="1089" t="s">
        <v>6588</v>
      </c>
      <c r="BM2" s="1090"/>
      <c r="BN2" s="1090"/>
      <c r="BO2" s="1091"/>
      <c r="BP2" s="1118" t="s">
        <v>6589</v>
      </c>
      <c r="BQ2" s="1121" t="s">
        <v>6590</v>
      </c>
      <c r="BR2" s="1102" t="s">
        <v>6591</v>
      </c>
      <c r="BS2" s="1093"/>
      <c r="BT2" s="1093"/>
      <c r="BU2" s="1093"/>
      <c r="BV2" s="1093"/>
      <c r="BW2" s="1093"/>
      <c r="BX2" s="1093"/>
      <c r="BY2" s="1093"/>
      <c r="BZ2" s="1093"/>
      <c r="CA2" s="1093"/>
      <c r="CB2" s="1093"/>
      <c r="CC2" s="1093"/>
      <c r="CD2" s="1103"/>
      <c r="CE2" s="1089" t="s">
        <v>6592</v>
      </c>
      <c r="CF2" s="1090"/>
      <c r="CG2" s="1090"/>
      <c r="CH2" s="1090"/>
      <c r="CI2" s="1090"/>
      <c r="CJ2" s="1090"/>
      <c r="CK2" s="1090"/>
      <c r="CL2" s="1090"/>
      <c r="CM2" s="1090"/>
      <c r="CN2" s="1090"/>
      <c r="CO2" s="1090"/>
      <c r="CP2" s="1090"/>
      <c r="CQ2" s="1090"/>
      <c r="CR2" s="1090"/>
      <c r="CS2" s="1090"/>
      <c r="CT2" s="1090"/>
      <c r="CU2" s="1090"/>
      <c r="CV2" s="1090"/>
      <c r="CW2" s="1091"/>
      <c r="CX2" s="1086" t="s">
        <v>6587</v>
      </c>
      <c r="CY2" s="1089" t="s">
        <v>6593</v>
      </c>
      <c r="CZ2" s="1090"/>
      <c r="DA2" s="1090"/>
      <c r="DB2" s="1091"/>
      <c r="DC2" s="1118" t="s">
        <v>6589</v>
      </c>
      <c r="DD2" s="1121" t="s">
        <v>6590</v>
      </c>
      <c r="DE2" s="1102" t="s">
        <v>6594</v>
      </c>
      <c r="DF2" s="1093"/>
      <c r="DG2" s="1093"/>
      <c r="DH2" s="1093"/>
      <c r="DI2" s="1093"/>
      <c r="DJ2" s="1093"/>
      <c r="DK2" s="1093"/>
      <c r="DL2" s="1093"/>
      <c r="DM2" s="1093"/>
      <c r="DN2" s="1093"/>
      <c r="DO2" s="1093"/>
      <c r="DP2" s="1093"/>
      <c r="DQ2" s="1103"/>
      <c r="DR2" s="1089" t="s">
        <v>6595</v>
      </c>
      <c r="DS2" s="1090"/>
      <c r="DT2" s="1090"/>
      <c r="DU2" s="1090"/>
      <c r="DV2" s="1090"/>
      <c r="DW2" s="1090"/>
      <c r="DX2" s="1090"/>
      <c r="DY2" s="1090"/>
      <c r="DZ2" s="1090"/>
      <c r="EA2" s="1090"/>
      <c r="EB2" s="1090"/>
      <c r="EC2" s="1090"/>
      <c r="ED2" s="1090"/>
      <c r="EE2" s="1090"/>
      <c r="EF2" s="1090"/>
      <c r="EG2" s="1090"/>
      <c r="EH2" s="1090"/>
      <c r="EI2" s="1090"/>
      <c r="EJ2" s="1091"/>
      <c r="EK2" s="1086" t="s">
        <v>6587</v>
      </c>
      <c r="EL2" s="1089" t="s">
        <v>6596</v>
      </c>
      <c r="EM2" s="1090"/>
      <c r="EN2" s="1090"/>
      <c r="EO2" s="1091"/>
      <c r="EP2" s="1118" t="s">
        <v>6589</v>
      </c>
      <c r="EQ2" s="1121" t="s">
        <v>6590</v>
      </c>
    </row>
    <row r="3" spans="1:147" ht="115.2">
      <c r="A3" s="1125"/>
      <c r="B3" s="1096"/>
      <c r="C3" s="1096"/>
      <c r="D3" s="1111"/>
      <c r="E3" s="1111"/>
      <c r="F3" s="1111"/>
      <c r="G3" s="1078" t="s">
        <v>6597</v>
      </c>
      <c r="H3" s="1078" t="s">
        <v>6598</v>
      </c>
      <c r="I3" s="1113" t="s">
        <v>6599</v>
      </c>
      <c r="J3" s="1115" t="s">
        <v>6600</v>
      </c>
      <c r="K3" s="1078" t="s">
        <v>6601</v>
      </c>
      <c r="L3" s="1078" t="s">
        <v>6602</v>
      </c>
      <c r="M3" s="1113" t="s">
        <v>6603</v>
      </c>
      <c r="N3" s="1115" t="s">
        <v>6600</v>
      </c>
      <c r="O3" s="1096"/>
      <c r="P3" s="1108"/>
      <c r="Q3" s="1111"/>
      <c r="R3" s="1116" t="s">
        <v>6604</v>
      </c>
      <c r="S3" s="1078" t="s">
        <v>22</v>
      </c>
      <c r="T3" s="1078" t="s">
        <v>6605</v>
      </c>
      <c r="U3" s="1078" t="s">
        <v>6606</v>
      </c>
      <c r="V3" s="1078" t="s">
        <v>6607</v>
      </c>
      <c r="W3" s="1104" t="s">
        <v>75</v>
      </c>
      <c r="X3" s="1096"/>
      <c r="Y3" s="1098"/>
      <c r="Z3" s="1104" t="s">
        <v>6608</v>
      </c>
      <c r="AA3" s="1104" t="s">
        <v>75</v>
      </c>
      <c r="AB3" s="1104" t="s">
        <v>6609</v>
      </c>
      <c r="AC3" s="1105" t="s">
        <v>6610</v>
      </c>
      <c r="AD3" s="1101"/>
      <c r="AE3" s="1084" t="s">
        <v>964</v>
      </c>
      <c r="AF3" s="1076" t="s">
        <v>6611</v>
      </c>
      <c r="AG3" s="1076" t="s">
        <v>6612</v>
      </c>
      <c r="AH3" s="1076" t="s">
        <v>6613</v>
      </c>
      <c r="AI3" s="1078" t="s">
        <v>6614</v>
      </c>
      <c r="AJ3" s="1080" t="s">
        <v>6615</v>
      </c>
      <c r="AK3" s="1082" t="s">
        <v>6616</v>
      </c>
      <c r="AL3" s="1071" t="s">
        <v>6617</v>
      </c>
      <c r="AM3" s="1072"/>
      <c r="AN3" s="1073"/>
      <c r="AO3" s="1071" t="s">
        <v>6618</v>
      </c>
      <c r="AP3" s="1072"/>
      <c r="AQ3" s="1073"/>
      <c r="AR3" s="1069" t="s">
        <v>6619</v>
      </c>
      <c r="AS3" s="1074" t="s">
        <v>6620</v>
      </c>
      <c r="AT3" s="1074" t="s">
        <v>6621</v>
      </c>
      <c r="AU3" s="1074" t="s">
        <v>6622</v>
      </c>
      <c r="AV3" s="1063" t="s">
        <v>6623</v>
      </c>
      <c r="AW3" s="106" t="s">
        <v>6624</v>
      </c>
      <c r="AX3" s="107"/>
      <c r="AY3" s="107"/>
      <c r="AZ3" s="107"/>
      <c r="BA3" s="107"/>
      <c r="BB3" s="107"/>
      <c r="BC3" s="1064" t="s">
        <v>6625</v>
      </c>
      <c r="BD3" s="1065"/>
      <c r="BE3" s="1065"/>
      <c r="BF3" s="1064" t="s">
        <v>6626</v>
      </c>
      <c r="BG3" s="1066"/>
      <c r="BH3" s="108" t="s">
        <v>6627</v>
      </c>
      <c r="BI3" s="1067" t="s">
        <v>6628</v>
      </c>
      <c r="BJ3" s="1067" t="s">
        <v>6629</v>
      </c>
      <c r="BK3" s="1087"/>
      <c r="BL3" s="1069" t="s">
        <v>6630</v>
      </c>
      <c r="BM3" s="1055" t="s">
        <v>6631</v>
      </c>
      <c r="BN3" s="1057" t="s">
        <v>6632</v>
      </c>
      <c r="BO3" s="1059" t="s">
        <v>6633</v>
      </c>
      <c r="BP3" s="1119"/>
      <c r="BQ3" s="1122"/>
      <c r="BR3" s="1084" t="s">
        <v>964</v>
      </c>
      <c r="BS3" s="1076" t="s">
        <v>6611</v>
      </c>
      <c r="BT3" s="1076" t="s">
        <v>6612</v>
      </c>
      <c r="BU3" s="1076" t="s">
        <v>6613</v>
      </c>
      <c r="BV3" s="1078" t="s">
        <v>6614</v>
      </c>
      <c r="BW3" s="1080" t="s">
        <v>6615</v>
      </c>
      <c r="BX3" s="1082" t="s">
        <v>6616</v>
      </c>
      <c r="BY3" s="1071" t="s">
        <v>6617</v>
      </c>
      <c r="BZ3" s="1072"/>
      <c r="CA3" s="1073"/>
      <c r="CB3" s="1071" t="s">
        <v>6618</v>
      </c>
      <c r="CC3" s="1072"/>
      <c r="CD3" s="1073"/>
      <c r="CE3" s="1069" t="s">
        <v>6619</v>
      </c>
      <c r="CF3" s="1074" t="s">
        <v>6620</v>
      </c>
      <c r="CG3" s="1074" t="s">
        <v>6621</v>
      </c>
      <c r="CH3" s="1074" t="s">
        <v>6622</v>
      </c>
      <c r="CI3" s="1063" t="s">
        <v>6623</v>
      </c>
      <c r="CJ3" s="106" t="s">
        <v>6624</v>
      </c>
      <c r="CK3" s="107"/>
      <c r="CL3" s="107"/>
      <c r="CM3" s="107"/>
      <c r="CN3" s="107"/>
      <c r="CO3" s="107"/>
      <c r="CP3" s="1064" t="s">
        <v>6625</v>
      </c>
      <c r="CQ3" s="1065"/>
      <c r="CR3" s="1065"/>
      <c r="CS3" s="1064" t="s">
        <v>6626</v>
      </c>
      <c r="CT3" s="1066"/>
      <c r="CU3" s="108" t="s">
        <v>6627</v>
      </c>
      <c r="CV3" s="1067" t="s">
        <v>6628</v>
      </c>
      <c r="CW3" s="1067" t="s">
        <v>6629</v>
      </c>
      <c r="CX3" s="1087"/>
      <c r="CY3" s="1069" t="s">
        <v>6630</v>
      </c>
      <c r="CZ3" s="1055" t="s">
        <v>6631</v>
      </c>
      <c r="DA3" s="1057" t="s">
        <v>6632</v>
      </c>
      <c r="DB3" s="1059" t="s">
        <v>6633</v>
      </c>
      <c r="DC3" s="1119"/>
      <c r="DD3" s="1122"/>
      <c r="DE3" s="1084" t="s">
        <v>964</v>
      </c>
      <c r="DF3" s="1076" t="s">
        <v>6611</v>
      </c>
      <c r="DG3" s="1076" t="s">
        <v>6612</v>
      </c>
      <c r="DH3" s="1076" t="s">
        <v>6613</v>
      </c>
      <c r="DI3" s="1078" t="s">
        <v>6614</v>
      </c>
      <c r="DJ3" s="1080" t="s">
        <v>6615</v>
      </c>
      <c r="DK3" s="1082" t="s">
        <v>6616</v>
      </c>
      <c r="DL3" s="1071" t="s">
        <v>6617</v>
      </c>
      <c r="DM3" s="1072"/>
      <c r="DN3" s="1073"/>
      <c r="DO3" s="1071" t="s">
        <v>6618</v>
      </c>
      <c r="DP3" s="1072"/>
      <c r="DQ3" s="1073"/>
      <c r="DR3" s="1069" t="s">
        <v>6619</v>
      </c>
      <c r="DS3" s="1074" t="s">
        <v>6620</v>
      </c>
      <c r="DT3" s="1074" t="s">
        <v>6621</v>
      </c>
      <c r="DU3" s="1074" t="s">
        <v>6622</v>
      </c>
      <c r="DV3" s="1063" t="s">
        <v>6623</v>
      </c>
      <c r="DW3" s="106" t="s">
        <v>6624</v>
      </c>
      <c r="DX3" s="107"/>
      <c r="DY3" s="107"/>
      <c r="DZ3" s="107"/>
      <c r="EA3" s="107"/>
      <c r="EB3" s="107"/>
      <c r="EC3" s="1064" t="s">
        <v>6625</v>
      </c>
      <c r="ED3" s="1065"/>
      <c r="EE3" s="1065"/>
      <c r="EF3" s="1064" t="s">
        <v>6626</v>
      </c>
      <c r="EG3" s="1066"/>
      <c r="EH3" s="108" t="s">
        <v>6627</v>
      </c>
      <c r="EI3" s="1067" t="s">
        <v>6628</v>
      </c>
      <c r="EJ3" s="1067" t="s">
        <v>6629</v>
      </c>
      <c r="EK3" s="1087"/>
      <c r="EL3" s="1069" t="s">
        <v>6630</v>
      </c>
      <c r="EM3" s="1055" t="s">
        <v>6631</v>
      </c>
      <c r="EN3" s="1057" t="s">
        <v>6632</v>
      </c>
      <c r="EO3" s="1059" t="s">
        <v>6633</v>
      </c>
      <c r="EP3" s="1119"/>
      <c r="EQ3" s="1122"/>
    </row>
    <row r="4" spans="1:147" ht="53.1" customHeight="1">
      <c r="A4" s="1126"/>
      <c r="B4" s="1079"/>
      <c r="C4" s="1079"/>
      <c r="D4" s="1112"/>
      <c r="E4" s="1112"/>
      <c r="F4" s="1112"/>
      <c r="G4" s="1079"/>
      <c r="H4" s="1079"/>
      <c r="I4" s="1114"/>
      <c r="J4" s="1112"/>
      <c r="K4" s="1079"/>
      <c r="L4" s="1079"/>
      <c r="M4" s="1114"/>
      <c r="N4" s="1112"/>
      <c r="O4" s="1079"/>
      <c r="P4" s="1109"/>
      <c r="Q4" s="1112"/>
      <c r="R4" s="1117"/>
      <c r="S4" s="1079"/>
      <c r="T4" s="1079"/>
      <c r="U4" s="1079"/>
      <c r="V4" s="1079"/>
      <c r="W4" s="1099"/>
      <c r="X4" s="1079"/>
      <c r="Y4" s="1099"/>
      <c r="Z4" s="1099"/>
      <c r="AA4" s="1099"/>
      <c r="AB4" s="1099"/>
      <c r="AC4" s="1106"/>
      <c r="AD4" s="1081"/>
      <c r="AE4" s="1085"/>
      <c r="AF4" s="1077"/>
      <c r="AG4" s="1077"/>
      <c r="AH4" s="1077"/>
      <c r="AI4" s="1079"/>
      <c r="AJ4" s="1081"/>
      <c r="AK4" s="1083"/>
      <c r="AL4" s="109" t="s">
        <v>6634</v>
      </c>
      <c r="AM4" s="109" t="s">
        <v>6635</v>
      </c>
      <c r="AN4" s="109" t="s">
        <v>6636</v>
      </c>
      <c r="AO4" s="109" t="s">
        <v>6637</v>
      </c>
      <c r="AP4" s="109" t="s">
        <v>6638</v>
      </c>
      <c r="AQ4" s="110" t="s">
        <v>6636</v>
      </c>
      <c r="AR4" s="1070"/>
      <c r="AS4" s="1075"/>
      <c r="AT4" s="1075"/>
      <c r="AU4" s="1075"/>
      <c r="AV4" s="1056"/>
      <c r="AW4" s="108" t="s">
        <v>6639</v>
      </c>
      <c r="AX4" s="108" t="s">
        <v>6640</v>
      </c>
      <c r="AY4" s="1061" t="s">
        <v>6641</v>
      </c>
      <c r="AZ4" s="1062"/>
      <c r="BA4" s="111" t="s">
        <v>6642</v>
      </c>
      <c r="BB4" s="112" t="s">
        <v>6643</v>
      </c>
      <c r="BC4" s="113" t="s">
        <v>6644</v>
      </c>
      <c r="BD4" s="113" t="s">
        <v>6645</v>
      </c>
      <c r="BE4" s="111" t="s">
        <v>6646</v>
      </c>
      <c r="BF4" s="114" t="s">
        <v>6647</v>
      </c>
      <c r="BG4" s="115" t="s">
        <v>6648</v>
      </c>
      <c r="BH4" s="111" t="s">
        <v>6649</v>
      </c>
      <c r="BI4" s="1068"/>
      <c r="BJ4" s="1068"/>
      <c r="BK4" s="1088"/>
      <c r="BL4" s="1070"/>
      <c r="BM4" s="1056"/>
      <c r="BN4" s="1058"/>
      <c r="BO4" s="1060"/>
      <c r="BP4" s="1120"/>
      <c r="BQ4" s="1123"/>
      <c r="BR4" s="1085"/>
      <c r="BS4" s="1077"/>
      <c r="BT4" s="1077"/>
      <c r="BU4" s="1077"/>
      <c r="BV4" s="1079"/>
      <c r="BW4" s="1081"/>
      <c r="BX4" s="1083"/>
      <c r="BY4" s="109" t="s">
        <v>6634</v>
      </c>
      <c r="BZ4" s="109" t="s">
        <v>6635</v>
      </c>
      <c r="CA4" s="109" t="s">
        <v>6636</v>
      </c>
      <c r="CB4" s="109" t="s">
        <v>6637</v>
      </c>
      <c r="CC4" s="109" t="s">
        <v>6638</v>
      </c>
      <c r="CD4" s="110" t="s">
        <v>6636</v>
      </c>
      <c r="CE4" s="1070"/>
      <c r="CF4" s="1075"/>
      <c r="CG4" s="1075"/>
      <c r="CH4" s="1075"/>
      <c r="CI4" s="1056"/>
      <c r="CJ4" s="108" t="s">
        <v>6639</v>
      </c>
      <c r="CK4" s="108" t="s">
        <v>6640</v>
      </c>
      <c r="CL4" s="1061" t="s">
        <v>6641</v>
      </c>
      <c r="CM4" s="1062"/>
      <c r="CN4" s="111" t="s">
        <v>6642</v>
      </c>
      <c r="CO4" s="112" t="s">
        <v>6643</v>
      </c>
      <c r="CP4" s="113" t="s">
        <v>6644</v>
      </c>
      <c r="CQ4" s="113" t="s">
        <v>6645</v>
      </c>
      <c r="CR4" s="111" t="s">
        <v>6646</v>
      </c>
      <c r="CS4" s="114" t="s">
        <v>6647</v>
      </c>
      <c r="CT4" s="115" t="s">
        <v>6648</v>
      </c>
      <c r="CU4" s="111" t="s">
        <v>6649</v>
      </c>
      <c r="CV4" s="1068"/>
      <c r="CW4" s="1068"/>
      <c r="CX4" s="1088"/>
      <c r="CY4" s="1070"/>
      <c r="CZ4" s="1056"/>
      <c r="DA4" s="1058"/>
      <c r="DB4" s="1060"/>
      <c r="DC4" s="1120"/>
      <c r="DD4" s="1123"/>
      <c r="DE4" s="1085"/>
      <c r="DF4" s="1077"/>
      <c r="DG4" s="1077"/>
      <c r="DH4" s="1077"/>
      <c r="DI4" s="1079"/>
      <c r="DJ4" s="1081"/>
      <c r="DK4" s="1083"/>
      <c r="DL4" s="109" t="s">
        <v>6634</v>
      </c>
      <c r="DM4" s="109" t="s">
        <v>6635</v>
      </c>
      <c r="DN4" s="109" t="s">
        <v>6636</v>
      </c>
      <c r="DO4" s="109" t="s">
        <v>6637</v>
      </c>
      <c r="DP4" s="109" t="s">
        <v>6638</v>
      </c>
      <c r="DQ4" s="110" t="s">
        <v>6636</v>
      </c>
      <c r="DR4" s="1070"/>
      <c r="DS4" s="1075"/>
      <c r="DT4" s="1075"/>
      <c r="DU4" s="1075"/>
      <c r="DV4" s="1056"/>
      <c r="DW4" s="108" t="s">
        <v>6639</v>
      </c>
      <c r="DX4" s="108" t="s">
        <v>6640</v>
      </c>
      <c r="DY4" s="1061" t="s">
        <v>6641</v>
      </c>
      <c r="DZ4" s="1062"/>
      <c r="EA4" s="111" t="s">
        <v>6642</v>
      </c>
      <c r="EB4" s="112" t="s">
        <v>6643</v>
      </c>
      <c r="EC4" s="113" t="s">
        <v>6644</v>
      </c>
      <c r="ED4" s="113" t="s">
        <v>6645</v>
      </c>
      <c r="EE4" s="111" t="s">
        <v>6646</v>
      </c>
      <c r="EF4" s="114" t="s">
        <v>6647</v>
      </c>
      <c r="EG4" s="115" t="s">
        <v>6648</v>
      </c>
      <c r="EH4" s="111" t="s">
        <v>6649</v>
      </c>
      <c r="EI4" s="1068"/>
      <c r="EJ4" s="1068"/>
      <c r="EK4" s="1088"/>
      <c r="EL4" s="1070"/>
      <c r="EM4" s="1056"/>
      <c r="EN4" s="1058"/>
      <c r="EO4" s="1060"/>
      <c r="EP4" s="1120"/>
      <c r="EQ4" s="1123"/>
    </row>
    <row r="5" spans="1:147" ht="51.9" customHeight="1">
      <c r="A5" s="116" t="s">
        <v>1065</v>
      </c>
      <c r="B5" s="117" t="s">
        <v>1061</v>
      </c>
      <c r="C5" s="117" t="s">
        <v>1061</v>
      </c>
      <c r="D5" s="118" t="s">
        <v>6650</v>
      </c>
      <c r="E5" s="118" t="s">
        <v>6650</v>
      </c>
      <c r="F5" s="118" t="s">
        <v>6650</v>
      </c>
      <c r="G5" s="117" t="s">
        <v>1065</v>
      </c>
      <c r="H5" s="117" t="s">
        <v>1065</v>
      </c>
      <c r="I5" s="119" t="s">
        <v>1065</v>
      </c>
      <c r="J5" s="118" t="s">
        <v>6650</v>
      </c>
      <c r="K5" s="117" t="s">
        <v>1065</v>
      </c>
      <c r="L5" s="117" t="s">
        <v>1065</v>
      </c>
      <c r="M5" s="119" t="s">
        <v>1065</v>
      </c>
      <c r="N5" s="118" t="s">
        <v>6650</v>
      </c>
      <c r="O5" s="117" t="s">
        <v>1061</v>
      </c>
      <c r="P5" s="120" t="s">
        <v>1065</v>
      </c>
      <c r="Q5" s="121" t="s">
        <v>6650</v>
      </c>
      <c r="R5" s="122" t="s">
        <v>1065</v>
      </c>
      <c r="S5" s="117" t="s">
        <v>1065</v>
      </c>
      <c r="T5" s="117" t="s">
        <v>1065</v>
      </c>
      <c r="U5" s="117" t="s">
        <v>1061</v>
      </c>
      <c r="V5" s="117" t="s">
        <v>1061</v>
      </c>
      <c r="W5" s="123" t="s">
        <v>1065</v>
      </c>
      <c r="X5" s="117" t="s">
        <v>1065</v>
      </c>
      <c r="Y5" s="123" t="s">
        <v>1065</v>
      </c>
      <c r="Z5" s="123" t="s">
        <v>6651</v>
      </c>
      <c r="AA5" s="123" t="s">
        <v>6652</v>
      </c>
      <c r="AB5" s="123" t="s">
        <v>6652</v>
      </c>
      <c r="AC5" s="124" t="s">
        <v>6652</v>
      </c>
      <c r="AD5" s="125" t="s">
        <v>1065</v>
      </c>
      <c r="AE5" s="126" t="s">
        <v>1065</v>
      </c>
      <c r="AF5" s="121" t="s">
        <v>6650</v>
      </c>
      <c r="AG5" s="121" t="s">
        <v>6650</v>
      </c>
      <c r="AH5" s="121" t="s">
        <v>6650</v>
      </c>
      <c r="AI5" s="117" t="s">
        <v>6651</v>
      </c>
      <c r="AJ5" s="127" t="s">
        <v>1065</v>
      </c>
      <c r="AK5" s="128" t="s">
        <v>6650</v>
      </c>
      <c r="AL5" s="121" t="s">
        <v>6650</v>
      </c>
      <c r="AM5" s="121" t="s">
        <v>6650</v>
      </c>
      <c r="AN5" s="121" t="s">
        <v>6650</v>
      </c>
      <c r="AO5" s="121" t="s">
        <v>6650</v>
      </c>
      <c r="AP5" s="121" t="s">
        <v>6650</v>
      </c>
      <c r="AQ5" s="129" t="s">
        <v>6650</v>
      </c>
      <c r="AR5" s="130" t="s">
        <v>6651</v>
      </c>
      <c r="AS5" s="131" t="s">
        <v>6653</v>
      </c>
      <c r="AT5" s="131" t="s">
        <v>6652</v>
      </c>
      <c r="AU5" s="131" t="s">
        <v>6652</v>
      </c>
      <c r="AV5" s="131" t="s">
        <v>6651</v>
      </c>
      <c r="AW5" s="132" t="s">
        <v>6654</v>
      </c>
      <c r="AX5" s="132" t="s">
        <v>6654</v>
      </c>
      <c r="AY5" s="132" t="s">
        <v>6651</v>
      </c>
      <c r="AZ5" s="132" t="s">
        <v>6655</v>
      </c>
      <c r="BA5" s="132" t="s">
        <v>6654</v>
      </c>
      <c r="BB5" s="133" t="s">
        <v>6656</v>
      </c>
      <c r="BC5" s="134" t="s">
        <v>6656</v>
      </c>
      <c r="BD5" s="132" t="s">
        <v>6657</v>
      </c>
      <c r="BE5" s="132" t="s">
        <v>6658</v>
      </c>
      <c r="BF5" s="135" t="s">
        <v>6651</v>
      </c>
      <c r="BG5" s="135" t="s">
        <v>6651</v>
      </c>
      <c r="BH5" s="133" t="s">
        <v>6659</v>
      </c>
      <c r="BI5" s="133" t="s">
        <v>6659</v>
      </c>
      <c r="BJ5" s="136" t="s">
        <v>6660</v>
      </c>
      <c r="BK5" s="137" t="s">
        <v>6651</v>
      </c>
      <c r="BL5" s="130" t="s">
        <v>6651</v>
      </c>
      <c r="BM5" s="131" t="s">
        <v>6651</v>
      </c>
      <c r="BN5" s="138" t="s">
        <v>1065</v>
      </c>
      <c r="BO5" s="139" t="s">
        <v>1065</v>
      </c>
      <c r="BP5" s="140" t="s">
        <v>6651</v>
      </c>
      <c r="BQ5" s="141" t="s">
        <v>6652</v>
      </c>
      <c r="BR5" s="126" t="s">
        <v>1065</v>
      </c>
      <c r="BS5" s="121" t="s">
        <v>6650</v>
      </c>
      <c r="BT5" s="121" t="s">
        <v>6650</v>
      </c>
      <c r="BU5" s="121" t="s">
        <v>6650</v>
      </c>
      <c r="BV5" s="117" t="s">
        <v>6651</v>
      </c>
      <c r="BW5" s="127" t="s">
        <v>1065</v>
      </c>
      <c r="BX5" s="128" t="s">
        <v>6650</v>
      </c>
      <c r="BY5" s="121" t="s">
        <v>6650</v>
      </c>
      <c r="BZ5" s="121" t="s">
        <v>6650</v>
      </c>
      <c r="CA5" s="121" t="s">
        <v>6650</v>
      </c>
      <c r="CB5" s="121" t="s">
        <v>6650</v>
      </c>
      <c r="CC5" s="121" t="s">
        <v>6650</v>
      </c>
      <c r="CD5" s="129" t="s">
        <v>6650</v>
      </c>
      <c r="CE5" s="130" t="s">
        <v>6651</v>
      </c>
      <c r="CF5" s="131" t="s">
        <v>6653</v>
      </c>
      <c r="CG5" s="131" t="s">
        <v>6652</v>
      </c>
      <c r="CH5" s="131" t="s">
        <v>6652</v>
      </c>
      <c r="CI5" s="131" t="s">
        <v>6651</v>
      </c>
      <c r="CJ5" s="132" t="s">
        <v>6654</v>
      </c>
      <c r="CK5" s="132" t="s">
        <v>6654</v>
      </c>
      <c r="CL5" s="132" t="s">
        <v>6651</v>
      </c>
      <c r="CM5" s="132" t="s">
        <v>6655</v>
      </c>
      <c r="CN5" s="132" t="s">
        <v>6654</v>
      </c>
      <c r="CO5" s="133" t="s">
        <v>6656</v>
      </c>
      <c r="CP5" s="134" t="s">
        <v>6656</v>
      </c>
      <c r="CQ5" s="132" t="s">
        <v>6657</v>
      </c>
      <c r="CR5" s="132" t="s">
        <v>6658</v>
      </c>
      <c r="CS5" s="135" t="s">
        <v>6651</v>
      </c>
      <c r="CT5" s="135" t="s">
        <v>6651</v>
      </c>
      <c r="CU5" s="133" t="s">
        <v>6659</v>
      </c>
      <c r="CV5" s="133" t="s">
        <v>6659</v>
      </c>
      <c r="CW5" s="136" t="s">
        <v>6660</v>
      </c>
      <c r="CX5" s="137" t="s">
        <v>6651</v>
      </c>
      <c r="CY5" s="130" t="s">
        <v>6651</v>
      </c>
      <c r="CZ5" s="131" t="s">
        <v>6651</v>
      </c>
      <c r="DA5" s="138" t="s">
        <v>1065</v>
      </c>
      <c r="DB5" s="139" t="s">
        <v>1065</v>
      </c>
      <c r="DC5" s="140" t="s">
        <v>6651</v>
      </c>
      <c r="DD5" s="141" t="s">
        <v>6652</v>
      </c>
      <c r="DE5" s="126" t="s">
        <v>1065</v>
      </c>
      <c r="DF5" s="121" t="s">
        <v>6650</v>
      </c>
      <c r="DG5" s="121" t="s">
        <v>6650</v>
      </c>
      <c r="DH5" s="121" t="s">
        <v>6650</v>
      </c>
      <c r="DI5" s="117" t="s">
        <v>6651</v>
      </c>
      <c r="DJ5" s="127" t="s">
        <v>1065</v>
      </c>
      <c r="DK5" s="128" t="s">
        <v>6650</v>
      </c>
      <c r="DL5" s="121" t="s">
        <v>6650</v>
      </c>
      <c r="DM5" s="121" t="s">
        <v>6650</v>
      </c>
      <c r="DN5" s="121" t="s">
        <v>6650</v>
      </c>
      <c r="DO5" s="121" t="s">
        <v>6650</v>
      </c>
      <c r="DP5" s="121" t="s">
        <v>6650</v>
      </c>
      <c r="DQ5" s="129" t="s">
        <v>6650</v>
      </c>
      <c r="DR5" s="130" t="s">
        <v>6651</v>
      </c>
      <c r="DS5" s="131" t="s">
        <v>6653</v>
      </c>
      <c r="DT5" s="131" t="s">
        <v>6652</v>
      </c>
      <c r="DU5" s="131" t="s">
        <v>6652</v>
      </c>
      <c r="DV5" s="131" t="s">
        <v>6651</v>
      </c>
      <c r="DW5" s="132" t="s">
        <v>6654</v>
      </c>
      <c r="DX5" s="132" t="s">
        <v>6654</v>
      </c>
      <c r="DY5" s="132" t="s">
        <v>6651</v>
      </c>
      <c r="DZ5" s="132" t="s">
        <v>6655</v>
      </c>
      <c r="EA5" s="132" t="s">
        <v>6654</v>
      </c>
      <c r="EB5" s="133" t="s">
        <v>6656</v>
      </c>
      <c r="EC5" s="134" t="s">
        <v>6656</v>
      </c>
      <c r="ED5" s="132" t="s">
        <v>6657</v>
      </c>
      <c r="EE5" s="132" t="s">
        <v>6658</v>
      </c>
      <c r="EF5" s="135" t="s">
        <v>6651</v>
      </c>
      <c r="EG5" s="135" t="s">
        <v>6651</v>
      </c>
      <c r="EH5" s="133" t="s">
        <v>6659</v>
      </c>
      <c r="EI5" s="133" t="s">
        <v>6659</v>
      </c>
      <c r="EJ5" s="136" t="s">
        <v>6660</v>
      </c>
      <c r="EK5" s="137" t="s">
        <v>6651</v>
      </c>
      <c r="EL5" s="130" t="s">
        <v>6651</v>
      </c>
      <c r="EM5" s="131" t="s">
        <v>6651</v>
      </c>
      <c r="EN5" s="138" t="s">
        <v>1065</v>
      </c>
      <c r="EO5" s="139" t="s">
        <v>1065</v>
      </c>
      <c r="EP5" s="140" t="s">
        <v>6651</v>
      </c>
      <c r="EQ5" s="141" t="s">
        <v>6652</v>
      </c>
    </row>
    <row r="6" spans="1:147" ht="33.9" customHeight="1">
      <c r="A6" s="142" t="s">
        <v>6661</v>
      </c>
      <c r="B6" s="143" t="s">
        <v>6662</v>
      </c>
      <c r="C6" s="144" t="s">
        <v>6663</v>
      </c>
      <c r="D6" s="145" t="s">
        <v>6664</v>
      </c>
      <c r="E6" s="145">
        <v>7</v>
      </c>
      <c r="F6" s="145" t="s">
        <v>6665</v>
      </c>
      <c r="G6" s="143" t="s">
        <v>6666</v>
      </c>
      <c r="H6" s="143" t="s">
        <v>6667</v>
      </c>
      <c r="I6" s="143" t="s">
        <v>6668</v>
      </c>
      <c r="J6" s="146" t="str">
        <f>CONCATENATE($G6," ",$H6," ",$I6)</f>
        <v>KOKUSAI Taro Jica</v>
      </c>
      <c r="K6" s="143" t="s">
        <v>6669</v>
      </c>
      <c r="L6" s="143" t="s">
        <v>6670</v>
      </c>
      <c r="M6" s="143" t="s">
        <v>6671</v>
      </c>
      <c r="N6" s="146" t="str">
        <f>CONCATENATE($K6," ",$L6," ",$M6)</f>
        <v>コクサイ タロウ ジャイカ</v>
      </c>
      <c r="O6" s="147" t="s">
        <v>6672</v>
      </c>
      <c r="P6" s="148">
        <v>29952</v>
      </c>
      <c r="Q6" s="147">
        <f>IF($P6&lt;&gt;"", DATEDIF($P6, [3]Reference!$F$2, "Y"),"")</f>
        <v>41</v>
      </c>
      <c r="R6" s="149" t="s">
        <v>6673</v>
      </c>
      <c r="S6" s="92" t="s">
        <v>6674</v>
      </c>
      <c r="T6" s="143" t="s">
        <v>6675</v>
      </c>
      <c r="U6" s="143" t="s">
        <v>6676</v>
      </c>
      <c r="V6" s="143" t="s">
        <v>6677</v>
      </c>
      <c r="W6" s="143" t="s">
        <v>6678</v>
      </c>
      <c r="X6" s="147">
        <v>2</v>
      </c>
      <c r="Y6" s="150" t="s">
        <v>6679</v>
      </c>
      <c r="Z6" s="143" t="s">
        <v>6680</v>
      </c>
      <c r="AA6" s="143" t="s">
        <v>6681</v>
      </c>
      <c r="AB6" s="143" t="s">
        <v>6682</v>
      </c>
      <c r="AC6" s="151" t="s">
        <v>6683</v>
      </c>
      <c r="AD6" s="152" t="s">
        <v>6681</v>
      </c>
      <c r="AE6" s="153" t="s">
        <v>3324</v>
      </c>
      <c r="AF6" s="147" t="s">
        <v>6684</v>
      </c>
      <c r="AG6" s="147" t="s">
        <v>6678</v>
      </c>
      <c r="AH6" s="147" t="s">
        <v>6678</v>
      </c>
      <c r="AI6" s="154" t="s">
        <v>6685</v>
      </c>
      <c r="AJ6" s="155" t="s">
        <v>6686</v>
      </c>
      <c r="AK6" s="156"/>
      <c r="AL6" s="157"/>
      <c r="AM6" s="143"/>
      <c r="AN6" s="143"/>
      <c r="AO6" s="143"/>
      <c r="AP6" s="143"/>
      <c r="AQ6" s="155"/>
      <c r="AR6" s="156" t="s">
        <v>6687</v>
      </c>
      <c r="AS6" s="143" t="s">
        <v>6688</v>
      </c>
      <c r="AT6" s="143" t="s">
        <v>6689</v>
      </c>
      <c r="AU6" s="92" t="s">
        <v>6690</v>
      </c>
      <c r="AV6" s="143" t="s">
        <v>6691</v>
      </c>
      <c r="AW6" s="158" t="s">
        <v>6692</v>
      </c>
      <c r="AX6" s="159" t="s">
        <v>6692</v>
      </c>
      <c r="AY6" s="143" t="s">
        <v>6693</v>
      </c>
      <c r="AZ6" s="143" t="s">
        <v>6694</v>
      </c>
      <c r="BA6" s="143"/>
      <c r="BB6" s="143"/>
      <c r="BC6" s="143"/>
      <c r="BD6" s="143" t="s">
        <v>6695</v>
      </c>
      <c r="BE6" s="143" t="s">
        <v>3086</v>
      </c>
      <c r="BF6" s="143" t="s">
        <v>3086</v>
      </c>
      <c r="BG6" s="143" t="s">
        <v>3086</v>
      </c>
      <c r="BH6" s="152" t="s">
        <v>6696</v>
      </c>
      <c r="BI6" s="152"/>
      <c r="BJ6" s="155"/>
      <c r="BK6" s="160" t="s">
        <v>6697</v>
      </c>
      <c r="BL6" s="161" t="s">
        <v>6698</v>
      </c>
      <c r="BM6" s="147" t="s">
        <v>6699</v>
      </c>
      <c r="BN6" s="162">
        <v>44454</v>
      </c>
      <c r="BO6" s="163" t="s">
        <v>6700</v>
      </c>
      <c r="BP6" s="161" t="s">
        <v>6697</v>
      </c>
      <c r="BQ6" s="155"/>
      <c r="BR6" s="153" t="s">
        <v>3324</v>
      </c>
      <c r="BS6" s="147" t="s">
        <v>6684</v>
      </c>
      <c r="BT6" s="147" t="s">
        <v>6678</v>
      </c>
      <c r="BU6" s="147" t="s">
        <v>6678</v>
      </c>
      <c r="BV6" s="154" t="s">
        <v>6685</v>
      </c>
      <c r="BW6" s="155" t="s">
        <v>6686</v>
      </c>
      <c r="BX6" s="156"/>
      <c r="BY6" s="157"/>
      <c r="BZ6" s="143"/>
      <c r="CA6" s="143"/>
      <c r="CB6" s="143"/>
      <c r="CC6" s="143"/>
      <c r="CD6" s="155"/>
      <c r="CE6" s="156" t="s">
        <v>6687</v>
      </c>
      <c r="CF6" s="143" t="s">
        <v>6688</v>
      </c>
      <c r="CG6" s="143" t="s">
        <v>6689</v>
      </c>
      <c r="CH6" s="92" t="s">
        <v>6690</v>
      </c>
      <c r="CI6" s="143" t="s">
        <v>6691</v>
      </c>
      <c r="CJ6" s="158" t="s">
        <v>6692</v>
      </c>
      <c r="CK6" s="159" t="s">
        <v>6692</v>
      </c>
      <c r="CL6" s="143" t="s">
        <v>6693</v>
      </c>
      <c r="CM6" s="143" t="s">
        <v>6694</v>
      </c>
      <c r="CN6" s="143"/>
      <c r="CO6" s="143"/>
      <c r="CP6" s="143"/>
      <c r="CQ6" s="143" t="s">
        <v>6695</v>
      </c>
      <c r="CR6" s="143" t="s">
        <v>3086</v>
      </c>
      <c r="CS6" s="143" t="s">
        <v>3086</v>
      </c>
      <c r="CT6" s="143" t="s">
        <v>3086</v>
      </c>
      <c r="CU6" s="152" t="s">
        <v>6696</v>
      </c>
      <c r="CV6" s="152"/>
      <c r="CW6" s="155"/>
      <c r="CX6" s="160" t="s">
        <v>6697</v>
      </c>
      <c r="CY6" s="161" t="s">
        <v>6698</v>
      </c>
      <c r="CZ6" s="147" t="s">
        <v>6699</v>
      </c>
      <c r="DA6" s="162">
        <v>44454</v>
      </c>
      <c r="DB6" s="163" t="s">
        <v>6700</v>
      </c>
      <c r="DC6" s="161" t="s">
        <v>6697</v>
      </c>
      <c r="DD6" s="155"/>
      <c r="DE6" s="153" t="s">
        <v>3324</v>
      </c>
      <c r="DF6" s="147" t="s">
        <v>6684</v>
      </c>
      <c r="DG6" s="147" t="s">
        <v>6678</v>
      </c>
      <c r="DH6" s="147" t="s">
        <v>6678</v>
      </c>
      <c r="DI6" s="154" t="s">
        <v>6685</v>
      </c>
      <c r="DJ6" s="155" t="s">
        <v>6686</v>
      </c>
      <c r="DK6" s="156"/>
      <c r="DL6" s="157"/>
      <c r="DM6" s="143"/>
      <c r="DN6" s="143"/>
      <c r="DO6" s="143"/>
      <c r="DP6" s="143"/>
      <c r="DQ6" s="155"/>
      <c r="DR6" s="156" t="s">
        <v>6687</v>
      </c>
      <c r="DS6" s="143" t="s">
        <v>6688</v>
      </c>
      <c r="DT6" s="143" t="s">
        <v>6689</v>
      </c>
      <c r="DU6" s="92" t="s">
        <v>6690</v>
      </c>
      <c r="DV6" s="143" t="s">
        <v>6691</v>
      </c>
      <c r="DW6" s="158" t="s">
        <v>6692</v>
      </c>
      <c r="DX6" s="159" t="s">
        <v>6692</v>
      </c>
      <c r="DY6" s="143" t="s">
        <v>6693</v>
      </c>
      <c r="DZ6" s="143" t="s">
        <v>6694</v>
      </c>
      <c r="EA6" s="143"/>
      <c r="EB6" s="143"/>
      <c r="EC6" s="143"/>
      <c r="ED6" s="143" t="s">
        <v>6695</v>
      </c>
      <c r="EE6" s="143" t="s">
        <v>3086</v>
      </c>
      <c r="EF6" s="143" t="s">
        <v>3086</v>
      </c>
      <c r="EG6" s="143" t="s">
        <v>3086</v>
      </c>
      <c r="EH6" s="152" t="s">
        <v>6696</v>
      </c>
      <c r="EI6" s="152"/>
      <c r="EJ6" s="155"/>
      <c r="EK6" s="160" t="s">
        <v>6697</v>
      </c>
      <c r="EL6" s="161" t="s">
        <v>6698</v>
      </c>
      <c r="EM6" s="147" t="s">
        <v>6699</v>
      </c>
      <c r="EN6" s="162">
        <v>44454</v>
      </c>
      <c r="EO6" s="163" t="s">
        <v>6700</v>
      </c>
      <c r="EP6" s="161" t="s">
        <v>6697</v>
      </c>
      <c r="EQ6" s="155"/>
    </row>
    <row r="7" spans="1:147" ht="26.1" customHeight="1">
      <c r="A7" s="164"/>
      <c r="B7" s="4">
        <f>'Application Form'!G31</f>
        <v>0</v>
      </c>
      <c r="C7" s="165" t="s">
        <v>6701</v>
      </c>
      <c r="D7" s="79"/>
      <c r="E7" s="79"/>
      <c r="F7" s="79"/>
      <c r="G7" s="4">
        <f>'Application Form'!G23</f>
        <v>0</v>
      </c>
      <c r="H7" s="4">
        <f>'Application Form'!G25</f>
        <v>0</v>
      </c>
      <c r="I7" s="4" t="str">
        <f>IF('Application Form'!G27="", "", 'Application Form'!G27)</f>
        <v/>
      </c>
      <c r="J7" s="4" t="str">
        <f>G7&amp;" "&amp;H7&amp;" "&amp;I7</f>
        <v xml:space="preserve">0 0 </v>
      </c>
      <c r="K7" s="166"/>
      <c r="L7" s="166"/>
      <c r="M7" s="166"/>
      <c r="N7" s="4"/>
      <c r="O7" s="79" t="str">
        <f>IF('Application Form'!G29="", "", 'Application Form'!G29)</f>
        <v/>
      </c>
      <c r="P7" s="167" t="str">
        <f>'Application Form'!AE29&amp;"/"&amp;'Application Form'!AA29&amp;"/"&amp;'Application Form'!W29</f>
        <v>//</v>
      </c>
      <c r="Q7" s="79" t="str">
        <f>'Application Form'!W31</f>
        <v/>
      </c>
      <c r="R7" s="79" t="str">
        <f>IF('Application Form'!W35="", "", 'Application Form'!W35)</f>
        <v/>
      </c>
      <c r="S7" s="168">
        <f>'Application Form'!Z49</f>
        <v>0</v>
      </c>
      <c r="T7" s="166">
        <f>'Application Form'!I155</f>
        <v>0</v>
      </c>
      <c r="U7" s="4">
        <f>'Application Form'!I153</f>
        <v>0</v>
      </c>
      <c r="V7" s="4">
        <f>'Application Form'!AG232</f>
        <v>0</v>
      </c>
      <c r="W7" s="166">
        <f>'Application Form'!Y153</f>
        <v>0</v>
      </c>
      <c r="X7" s="79"/>
      <c r="Y7" s="166"/>
      <c r="Z7" s="166">
        <f>'Application Form'!L107</f>
        <v>0</v>
      </c>
      <c r="AA7" s="166">
        <f>'Application Form'!L110</f>
        <v>0</v>
      </c>
      <c r="AB7" s="166">
        <f>'Application Form'!N107</f>
        <v>0</v>
      </c>
      <c r="AC7" s="169">
        <f>'Application Form'!L111</f>
        <v>0</v>
      </c>
      <c r="AD7" s="166"/>
      <c r="AE7" s="170" t="e">
        <f>#REF!</f>
        <v>#REF!</v>
      </c>
      <c r="AF7" s="171" t="e">
        <f>IF($AE7&lt;&gt;"",INDEX(#REF!, MATCH($AE7,#REF!, 0), 2), "")</f>
        <v>#REF!</v>
      </c>
      <c r="AG7" s="171" t="e">
        <f>IF($AE7&lt;&gt;"",INDEX(#REF!, MATCH($AE7,#REF!, 0), 3), "")</f>
        <v>#REF!</v>
      </c>
      <c r="AH7" s="171" t="e">
        <f>IF($AE7&lt;&gt;"",INDEX(#REF!, MATCH($AE7,#REF!, 0), 4), "")</f>
        <v>#REF!</v>
      </c>
      <c r="AI7" s="172" t="s">
        <v>208</v>
      </c>
      <c r="AJ7" s="4" t="e">
        <f xml:space="preserve"> IF(#REF!="", "",#REF!)</f>
        <v>#REF!</v>
      </c>
      <c r="AK7" s="173" t="e">
        <f>IF($AE7&lt;&gt;"",INDEX(#REF!, MATCH($AE7,#REF!, 0), 12), "")</f>
        <v>#REF!</v>
      </c>
      <c r="AL7" s="174" t="e">
        <f>IF($AE7&lt;&gt;"",INDEX(#REF!, MATCH($AE7,#REF!, 0), 13), "")</f>
        <v>#REF!</v>
      </c>
      <c r="AM7" s="175" t="e">
        <f>IF($AE7&lt;&gt;"",INDEX(#REF!, MATCH($AE7,#REF!, 0), 14), "")</f>
        <v>#REF!</v>
      </c>
      <c r="AN7" s="175" t="e">
        <f>IF($AE7&lt;&gt;"",INDEX(#REF!, MATCH($AE7,#REF!, 0), 15), "")</f>
        <v>#REF!</v>
      </c>
      <c r="AO7" s="175" t="e">
        <f>IF($AE7&lt;&gt;"",INDEX(#REF!, MATCH($AE7,#REF!, 0), 16), "")</f>
        <v>#REF!</v>
      </c>
      <c r="AP7" s="175" t="e">
        <f>IF($AE7&lt;&gt;"",INDEX(#REF!, MATCH($AE7,#REF!, 0), 17), "")</f>
        <v>#REF!</v>
      </c>
      <c r="AQ7" s="176" t="e">
        <f>IF($AE7&lt;&gt;"",INDEX(#REF!, MATCH($AE7,#REF!, 0), 18), "")</f>
        <v>#REF!</v>
      </c>
      <c r="AR7" s="4"/>
      <c r="AS7" s="4"/>
      <c r="AT7" s="4"/>
      <c r="AU7" s="93"/>
      <c r="AV7" s="4"/>
      <c r="AW7" s="177"/>
      <c r="AX7" s="178"/>
      <c r="AY7" s="4"/>
      <c r="AZ7" s="177"/>
      <c r="BA7" s="166"/>
      <c r="BB7" s="166"/>
      <c r="BC7" s="166"/>
      <c r="BD7" s="166"/>
      <c r="BE7" s="4"/>
      <c r="BF7" s="4"/>
      <c r="BG7" s="4"/>
      <c r="BH7" s="177"/>
      <c r="BI7" s="166"/>
      <c r="BJ7" s="166"/>
      <c r="BK7" s="79"/>
      <c r="BL7" s="79"/>
      <c r="BM7" s="179"/>
      <c r="BN7" s="180"/>
      <c r="BO7" s="181"/>
      <c r="BP7" s="79"/>
      <c r="BQ7" s="4"/>
      <c r="BR7" s="182" t="e">
        <f>#REF!</f>
        <v>#REF!</v>
      </c>
      <c r="BS7" s="171" t="e">
        <f>IF($BR7&lt;&gt;"",INDEX(#REF!, MATCH($BR7,#REF!, 0), 2), "")</f>
        <v>#REF!</v>
      </c>
      <c r="BT7" s="171" t="e">
        <f>IF($BR7&lt;&gt;"",INDEX(#REF!, MATCH($BR7,#REF!, 0), 3), "")</f>
        <v>#REF!</v>
      </c>
      <c r="BU7" s="171" t="e">
        <f>IF($BR7&lt;&gt;"",INDEX(#REF!, MATCH($BR7,#REF!, 0), 4), "")</f>
        <v>#REF!</v>
      </c>
      <c r="BV7" s="172" t="s">
        <v>208</v>
      </c>
      <c r="BW7" s="4" t="e">
        <f xml:space="preserve"> IF(#REF!="", "",#REF!)</f>
        <v>#REF!</v>
      </c>
      <c r="BX7" s="173" t="e">
        <f>IF($BR7&lt;&gt;"",INDEX(#REF!, MATCH($BR7,#REF!, 0), 12), "")</f>
        <v>#REF!</v>
      </c>
      <c r="BY7" s="174" t="e">
        <f>IF($BR7&lt;&gt;"",INDEX(#REF!, MATCH($BR7,#REF!, 0), 13), "")</f>
        <v>#REF!</v>
      </c>
      <c r="BZ7" s="174" t="e">
        <f>IF($BR7&lt;&gt;"",INDEX(#REF!, MATCH($BR7,#REF!, 0), 14), "")</f>
        <v>#REF!</v>
      </c>
      <c r="CA7" s="174" t="e">
        <f>IF($BR7&lt;&gt;"",INDEX(#REF!, MATCH($BR7,#REF!, 0), 15), "")</f>
        <v>#REF!</v>
      </c>
      <c r="CB7" s="174" t="e">
        <f>IF($BR7&lt;&gt;"",INDEX(#REF!, MATCH($BR7,#REF!, 0), 16), "")</f>
        <v>#REF!</v>
      </c>
      <c r="CC7" s="174" t="e">
        <f>IF($BR7&lt;&gt;"",INDEX(#REF!, MATCH($BR7,#REF!, 0), 17), "")</f>
        <v>#REF!</v>
      </c>
      <c r="CD7" s="174" t="e">
        <f>IF($BR7&lt;&gt;"",INDEX(#REF!, MATCH($BR7,#REF!, 0), 18), "")</f>
        <v>#REF!</v>
      </c>
      <c r="CE7" s="4"/>
      <c r="CF7" s="4"/>
      <c r="CG7" s="4"/>
      <c r="CH7" s="93"/>
      <c r="CI7" s="4"/>
      <c r="CJ7" s="177"/>
      <c r="CK7" s="178"/>
      <c r="CL7" s="4"/>
      <c r="CM7" s="177"/>
      <c r="CN7" s="166"/>
      <c r="CO7" s="166"/>
      <c r="CP7" s="166"/>
      <c r="CQ7" s="166"/>
      <c r="CR7" s="4"/>
      <c r="CS7" s="4"/>
      <c r="CT7" s="4"/>
      <c r="CU7" s="177"/>
      <c r="CV7" s="166"/>
      <c r="CW7" s="166"/>
      <c r="CX7" s="79"/>
      <c r="CY7" s="79"/>
      <c r="CZ7" s="179"/>
      <c r="DA7" s="183"/>
      <c r="DB7" s="181"/>
      <c r="DC7" s="4"/>
      <c r="DD7" s="4"/>
      <c r="DE7" s="182" t="e">
        <f>#REF!</f>
        <v>#REF!</v>
      </c>
      <c r="DF7" s="171" t="e">
        <f>IF($DE7&lt;&gt;"",INDEX(#REF!, MATCH($DE7,#REF!, 0), 2), "")</f>
        <v>#REF!</v>
      </c>
      <c r="DG7" s="171" t="e">
        <f>IF($DE7&lt;&gt;"",INDEX(#REF!, MATCH($DE7,#REF!, 0), 3), "")</f>
        <v>#REF!</v>
      </c>
      <c r="DH7" s="171" t="e">
        <f>IF($DE7&lt;&gt;"",INDEX(#REF!, MATCH($DE7,#REF!, 0), 4), "")</f>
        <v>#REF!</v>
      </c>
      <c r="DI7" s="172" t="s">
        <v>208</v>
      </c>
      <c r="DJ7" s="4" t="e">
        <f xml:space="preserve"> IF(#REF!="", "",#REF!)</f>
        <v>#REF!</v>
      </c>
      <c r="DK7" s="173" t="e">
        <f>IF($DE7&lt;&gt;"",INDEX(#REF!, MATCH($DE7,#REF!, 0), 12), "")</f>
        <v>#REF!</v>
      </c>
      <c r="DL7" s="173" t="e">
        <f>IF($DE7&lt;&gt;"",INDEX(#REF!, MATCH($DE7,#REF!, 0), 13), "")</f>
        <v>#REF!</v>
      </c>
      <c r="DM7" s="173" t="e">
        <f>IF($DE7&lt;&gt;"",INDEX(#REF!, MATCH($DE7,#REF!, 0), 14), "")</f>
        <v>#REF!</v>
      </c>
      <c r="DN7" s="173" t="e">
        <f>IF($DE7&lt;&gt;"",INDEX(#REF!, MATCH($DE7,#REF!, 0), 15), "")</f>
        <v>#REF!</v>
      </c>
      <c r="DO7" s="173" t="e">
        <f>IF($DE7&lt;&gt;"",INDEX(#REF!, MATCH($DE7,#REF!, 0), 16), "")</f>
        <v>#REF!</v>
      </c>
      <c r="DP7" s="173" t="e">
        <f>IF($DE7&lt;&gt;"",INDEX(#REF!, MATCH($DE7,#REF!, 0), 17), "")</f>
        <v>#REF!</v>
      </c>
      <c r="DQ7" s="173" t="e">
        <f>IF($DE7&lt;&gt;"",INDEX(#REF!, MATCH($DE7,#REF!, 0), 18), "")</f>
        <v>#REF!</v>
      </c>
      <c r="DR7" s="4"/>
      <c r="DS7" s="4"/>
      <c r="DT7" s="4"/>
      <c r="DU7" s="93"/>
      <c r="DV7" s="4"/>
      <c r="DW7" s="177"/>
      <c r="DX7" s="178"/>
      <c r="DY7" s="4"/>
      <c r="DZ7" s="177"/>
      <c r="EA7" s="166"/>
      <c r="EB7" s="166"/>
      <c r="EC7" s="166"/>
      <c r="ED7" s="166"/>
      <c r="EE7" s="4"/>
      <c r="EF7" s="4"/>
      <c r="EG7" s="4"/>
      <c r="EH7" s="177"/>
      <c r="EI7" s="166"/>
      <c r="EJ7" s="166"/>
      <c r="EK7" s="79"/>
      <c r="EL7" s="79"/>
      <c r="EM7" s="179"/>
      <c r="EN7" s="183"/>
      <c r="EO7" s="181"/>
      <c r="EP7" s="79"/>
      <c r="EQ7" s="4"/>
    </row>
  </sheetData>
  <sheetProtection algorithmName="SHA-512" hashValue="Kir0GyovgYm+9T0AZA7UxFsFZr4x0hry04bzog+Om5ZGkpuzeaiz6DJUvlsxt4/iwvMr17gYqFtLR8nceHQHfA==" saltValue="bOD+hKddD6rq28ciyZmkiQ==" spinCount="100000" sheet="1" objects="1" scenarios="1"/>
  <mergeCells count="122">
    <mergeCell ref="A2:A4"/>
    <mergeCell ref="B2:B4"/>
    <mergeCell ref="C2:C4"/>
    <mergeCell ref="D2:D4"/>
    <mergeCell ref="E2:E4"/>
    <mergeCell ref="F2:F4"/>
    <mergeCell ref="G2:J2"/>
    <mergeCell ref="K2:N2"/>
    <mergeCell ref="O2:O4"/>
    <mergeCell ref="G3:G4"/>
    <mergeCell ref="H3:H4"/>
    <mergeCell ref="I3:I4"/>
    <mergeCell ref="J3:J4"/>
    <mergeCell ref="K3:K4"/>
    <mergeCell ref="P2:P4"/>
    <mergeCell ref="Q2:Q4"/>
    <mergeCell ref="R2:S2"/>
    <mergeCell ref="L3:L4"/>
    <mergeCell ref="M3:M4"/>
    <mergeCell ref="N3:N4"/>
    <mergeCell ref="R3:R4"/>
    <mergeCell ref="EP2:EP4"/>
    <mergeCell ref="EQ2:EQ4"/>
    <mergeCell ref="CE2:CW2"/>
    <mergeCell ref="CX2:CX4"/>
    <mergeCell ref="CY2:DB2"/>
    <mergeCell ref="DC2:DC4"/>
    <mergeCell ref="DD2:DD4"/>
    <mergeCell ref="DE2:DQ2"/>
    <mergeCell ref="CI3:CI4"/>
    <mergeCell ref="CP3:CR3"/>
    <mergeCell ref="CS3:CT3"/>
    <mergeCell ref="CV3:CV4"/>
    <mergeCell ref="AR2:BJ2"/>
    <mergeCell ref="BK2:BK4"/>
    <mergeCell ref="BL2:BO2"/>
    <mergeCell ref="BP2:BP4"/>
    <mergeCell ref="BQ2:BQ4"/>
    <mergeCell ref="BR2:CD2"/>
    <mergeCell ref="AV3:AV4"/>
    <mergeCell ref="S3:S4"/>
    <mergeCell ref="T3:T4"/>
    <mergeCell ref="U3:U4"/>
    <mergeCell ref="V3:V4"/>
    <mergeCell ref="W3:W4"/>
    <mergeCell ref="Z3:Z4"/>
    <mergeCell ref="DR2:EJ2"/>
    <mergeCell ref="AI3:AI4"/>
    <mergeCell ref="AJ3:AJ4"/>
    <mergeCell ref="AK3:AK4"/>
    <mergeCell ref="BS3:BS4"/>
    <mergeCell ref="BT3:BT4"/>
    <mergeCell ref="BU3:BU4"/>
    <mergeCell ref="BV3:BV4"/>
    <mergeCell ref="BW3:BW4"/>
    <mergeCell ref="BX3:BX4"/>
    <mergeCell ref="BJ3:BJ4"/>
    <mergeCell ref="BL3:BL4"/>
    <mergeCell ref="BM3:BM4"/>
    <mergeCell ref="BN3:BN4"/>
    <mergeCell ref="BO3:BO4"/>
    <mergeCell ref="BR3:BR4"/>
    <mergeCell ref="EK2:EK4"/>
    <mergeCell ref="EL2:EO2"/>
    <mergeCell ref="BC3:BE3"/>
    <mergeCell ref="BF3:BG3"/>
    <mergeCell ref="BI3:BI4"/>
    <mergeCell ref="T2:W2"/>
    <mergeCell ref="X2:X4"/>
    <mergeCell ref="Y2:Y4"/>
    <mergeCell ref="Z2:AC2"/>
    <mergeCell ref="AD2:AD4"/>
    <mergeCell ref="AE2:AQ2"/>
    <mergeCell ref="AA3:AA4"/>
    <mergeCell ref="AB3:AB4"/>
    <mergeCell ref="AC3:AC4"/>
    <mergeCell ref="AE3:AE4"/>
    <mergeCell ref="AL3:AN3"/>
    <mergeCell ref="AO3:AQ3"/>
    <mergeCell ref="AR3:AR4"/>
    <mergeCell ref="AS3:AS4"/>
    <mergeCell ref="AT3:AT4"/>
    <mergeCell ref="AU3:AU4"/>
    <mergeCell ref="AF3:AF4"/>
    <mergeCell ref="AG3:AG4"/>
    <mergeCell ref="AH3:AH4"/>
    <mergeCell ref="CW3:CW4"/>
    <mergeCell ref="CY3:CY4"/>
    <mergeCell ref="CZ3:CZ4"/>
    <mergeCell ref="DA3:DA4"/>
    <mergeCell ref="DB3:DB4"/>
    <mergeCell ref="DE3:DE4"/>
    <mergeCell ref="BY3:CA3"/>
    <mergeCell ref="CB3:CD3"/>
    <mergeCell ref="CE3:CE4"/>
    <mergeCell ref="CF3:CF4"/>
    <mergeCell ref="CG3:CG4"/>
    <mergeCell ref="CH3:CH4"/>
    <mergeCell ref="EM3:EM4"/>
    <mergeCell ref="EN3:EN4"/>
    <mergeCell ref="EO3:EO4"/>
    <mergeCell ref="AY4:AZ4"/>
    <mergeCell ref="CL4:CM4"/>
    <mergeCell ref="DY4:DZ4"/>
    <mergeCell ref="DV3:DV4"/>
    <mergeCell ref="EC3:EE3"/>
    <mergeCell ref="EF3:EG3"/>
    <mergeCell ref="EI3:EI4"/>
    <mergeCell ref="EJ3:EJ4"/>
    <mergeCell ref="EL3:EL4"/>
    <mergeCell ref="DL3:DN3"/>
    <mergeCell ref="DO3:DQ3"/>
    <mergeCell ref="DR3:DR4"/>
    <mergeCell ref="DS3:DS4"/>
    <mergeCell ref="DT3:DT4"/>
    <mergeCell ref="DU3:DU4"/>
    <mergeCell ref="DF3:DF4"/>
    <mergeCell ref="DG3:DG4"/>
    <mergeCell ref="DH3:DH4"/>
    <mergeCell ref="DI3:DI4"/>
    <mergeCell ref="DJ3:DJ4"/>
    <mergeCell ref="DK3:DK4"/>
  </mergeCells>
  <phoneticPr fontId="1"/>
  <conditionalFormatting sqref="AJ7 BW7 DJ7">
    <cfRule type="containsText" dxfId="1" priority="11" operator="containsText" text="*">
      <formula>NOT(ISERROR(SEARCH("*",AJ7)))</formula>
    </cfRule>
    <cfRule type="expression" dxfId="0" priority="12">
      <formula>$AI7="PhD"</formula>
    </cfRule>
  </conditionalFormatting>
  <dataValidations count="3">
    <dataValidation type="list" allowBlank="1" showInputMessage="1" showErrorMessage="1" sqref="AI7 BV7 DI7" xr:uid="{A1638A28-6B5B-4127-B5B9-21F3B0A9DB8E}">
      <formula1>"Master, PhD"</formula1>
    </dataValidation>
    <dataValidation type="textLength" operator="equal" allowBlank="1" showInputMessage="1" showErrorMessage="1" error="Country Code + Program Code + 3 digits number, please" sqref="F6:F7" xr:uid="{BFD3BD1C-2739-464B-8A99-DF36D1734427}">
      <formula1>6</formula1>
    </dataValidation>
    <dataValidation type="list" allowBlank="1" showInputMessage="1" showErrorMessage="1" sqref="BJ6 CW6 EJ6" xr:uid="{57C8C7C3-8581-4ED7-B35F-F912356639ED}">
      <formula1>$R$2:$R$6</formula1>
    </dataValidation>
  </dataValidations>
  <hyperlinks>
    <hyperlink ref="AU6" r:id="rId1" xr:uid="{4BD5860B-CD6B-400D-9997-FA157C06BD2F}"/>
    <hyperlink ref="S6" r:id="rId2" xr:uid="{2E40248B-9E29-4BB1-9E1D-54368F952836}"/>
    <hyperlink ref="CH6" r:id="rId3" xr:uid="{4E833273-F5E5-40E5-ACE5-10FC1B00DBA5}"/>
    <hyperlink ref="DU6" r:id="rId4" xr:uid="{ED16F4D7-4833-4585-B0D1-2C5A79AA5AAC}"/>
  </hyperlinks>
  <pageMargins left="0.7" right="0.7" top="0.75" bottom="0.75" header="0.3" footer="0.3"/>
  <pageSetup paperSize="9" orientation="portrait" horizontalDpi="300" verticalDpi="300" r:id="rId5"/>
  <legacy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F94D-6949-434B-87BB-0FD77E379630}">
  <sheetPr>
    <tabColor rgb="FF000000"/>
  </sheetPr>
  <dimension ref="A1:U250"/>
  <sheetViews>
    <sheetView workbookViewId="0">
      <selection activeCell="M13" sqref="M13"/>
    </sheetView>
  </sheetViews>
  <sheetFormatPr defaultRowHeight="18"/>
  <sheetData>
    <row r="1" spans="1:21" ht="276">
      <c r="A1" s="94" t="s">
        <v>6702</v>
      </c>
      <c r="B1" s="94" t="s">
        <v>6703</v>
      </c>
      <c r="C1" s="95" t="s">
        <v>6570</v>
      </c>
      <c r="D1" s="95" t="s">
        <v>6704</v>
      </c>
      <c r="E1" s="95" t="s">
        <v>6705</v>
      </c>
      <c r="F1" s="95" t="s">
        <v>6706</v>
      </c>
      <c r="G1" s="95" t="s">
        <v>6606</v>
      </c>
      <c r="H1" s="95" t="s">
        <v>6607</v>
      </c>
      <c r="I1" s="95" t="s">
        <v>6707</v>
      </c>
      <c r="J1" s="95" t="s">
        <v>6708</v>
      </c>
      <c r="K1" s="95" t="s">
        <v>6709</v>
      </c>
      <c r="L1" s="95" t="s">
        <v>6710</v>
      </c>
      <c r="M1" s="95" t="s">
        <v>6711</v>
      </c>
      <c r="N1" s="95" t="s">
        <v>6712</v>
      </c>
      <c r="O1" s="95" t="s">
        <v>6713</v>
      </c>
      <c r="P1" s="95" t="s">
        <v>6714</v>
      </c>
      <c r="Q1" s="95" t="s">
        <v>6715</v>
      </c>
      <c r="R1" s="95" t="s">
        <v>6716</v>
      </c>
      <c r="S1" s="95" t="s">
        <v>6717</v>
      </c>
      <c r="T1" s="96" t="s">
        <v>6718</v>
      </c>
      <c r="U1" s="95" t="s">
        <v>6719</v>
      </c>
    </row>
    <row r="2" spans="1:21" ht="262.2">
      <c r="A2" s="97" t="s">
        <v>6273</v>
      </c>
      <c r="B2" s="98" t="s">
        <v>6720</v>
      </c>
      <c r="C2" s="91" t="s">
        <v>6721</v>
      </c>
      <c r="D2" s="99">
        <v>1</v>
      </c>
      <c r="E2" s="99" t="s">
        <v>6722</v>
      </c>
      <c r="F2" s="100">
        <v>45017</v>
      </c>
      <c r="G2" s="101" t="s">
        <v>90</v>
      </c>
      <c r="H2" s="102" t="s">
        <v>6676</v>
      </c>
      <c r="I2" s="102" t="s">
        <v>6723</v>
      </c>
      <c r="J2" s="102" t="s">
        <v>6724</v>
      </c>
      <c r="K2" s="102" t="s">
        <v>6725</v>
      </c>
      <c r="L2" s="102" t="s">
        <v>6726</v>
      </c>
      <c r="M2" s="102" t="s">
        <v>3044</v>
      </c>
      <c r="N2" s="102" t="s">
        <v>6727</v>
      </c>
      <c r="O2" s="102" t="s">
        <v>6728</v>
      </c>
      <c r="P2" s="102" t="s">
        <v>3086</v>
      </c>
      <c r="Q2" s="102" t="s">
        <v>2508</v>
      </c>
      <c r="R2" s="101" t="s">
        <v>6729</v>
      </c>
      <c r="S2" s="102" t="s">
        <v>6730</v>
      </c>
      <c r="T2" s="102" t="s">
        <v>6731</v>
      </c>
      <c r="U2" s="101" t="s">
        <v>6729</v>
      </c>
    </row>
    <row r="3" spans="1:21" ht="372.6">
      <c r="A3" s="97" t="s">
        <v>6282</v>
      </c>
      <c r="B3" s="98" t="s">
        <v>6732</v>
      </c>
      <c r="C3" s="91" t="s">
        <v>6733</v>
      </c>
      <c r="D3" s="99">
        <v>2</v>
      </c>
      <c r="E3" s="99" t="s">
        <v>6734</v>
      </c>
      <c r="F3" s="102"/>
      <c r="G3" s="102" t="s">
        <v>92</v>
      </c>
      <c r="H3" s="102" t="s">
        <v>6735</v>
      </c>
      <c r="I3" s="102" t="s">
        <v>6736</v>
      </c>
      <c r="J3" s="102" t="s">
        <v>6737</v>
      </c>
      <c r="K3" s="102" t="s">
        <v>6738</v>
      </c>
      <c r="L3" s="102" t="s">
        <v>6739</v>
      </c>
      <c r="M3" s="102" t="s">
        <v>6740</v>
      </c>
      <c r="N3" s="102" t="s">
        <v>6741</v>
      </c>
      <c r="O3" s="102" t="s">
        <v>6742</v>
      </c>
      <c r="P3" s="102" t="s">
        <v>3046</v>
      </c>
      <c r="Q3" s="102" t="s">
        <v>6743</v>
      </c>
      <c r="R3" s="102" t="s">
        <v>6744</v>
      </c>
      <c r="S3" s="102" t="s">
        <v>6745</v>
      </c>
      <c r="T3" s="102" t="s">
        <v>6746</v>
      </c>
      <c r="U3" s="102" t="s">
        <v>6744</v>
      </c>
    </row>
    <row r="4" spans="1:21" ht="386.4">
      <c r="A4" s="97" t="s">
        <v>6291</v>
      </c>
      <c r="B4" s="98" t="s">
        <v>6747</v>
      </c>
      <c r="C4" s="91" t="s">
        <v>6748</v>
      </c>
      <c r="D4" s="99">
        <v>3</v>
      </c>
      <c r="E4" s="102"/>
      <c r="F4" s="102"/>
      <c r="G4" s="102" t="s">
        <v>94</v>
      </c>
      <c r="H4" s="102" t="s">
        <v>6749</v>
      </c>
      <c r="I4" s="102" t="s">
        <v>6750</v>
      </c>
      <c r="J4" s="102" t="s">
        <v>6751</v>
      </c>
      <c r="K4" s="102" t="s">
        <v>6752</v>
      </c>
      <c r="L4" s="102" t="s">
        <v>6753</v>
      </c>
      <c r="M4" s="102" t="s">
        <v>6754</v>
      </c>
      <c r="N4" s="102" t="s">
        <v>3445</v>
      </c>
      <c r="O4" s="102"/>
      <c r="P4" s="102" t="s">
        <v>3445</v>
      </c>
      <c r="Q4" s="102" t="s">
        <v>3210</v>
      </c>
      <c r="R4" s="102"/>
      <c r="S4" s="102" t="s">
        <v>6755</v>
      </c>
      <c r="T4" s="102" t="s">
        <v>6756</v>
      </c>
      <c r="U4" s="102"/>
    </row>
    <row r="5" spans="1:21" ht="286.2">
      <c r="A5" s="97" t="s">
        <v>6298</v>
      </c>
      <c r="B5" s="98" t="s">
        <v>6757</v>
      </c>
      <c r="C5" s="91" t="s">
        <v>6758</v>
      </c>
      <c r="D5" s="99">
        <v>4</v>
      </c>
      <c r="E5" s="102"/>
      <c r="F5" s="102"/>
      <c r="G5" s="102" t="s">
        <v>6759</v>
      </c>
      <c r="H5" s="102" t="s">
        <v>6760</v>
      </c>
      <c r="I5" s="102" t="s">
        <v>108</v>
      </c>
      <c r="J5" s="102"/>
      <c r="K5" s="102" t="s">
        <v>6761</v>
      </c>
      <c r="L5" s="102" t="s">
        <v>6762</v>
      </c>
      <c r="M5" s="102" t="s">
        <v>6763</v>
      </c>
      <c r="N5" s="102" t="s">
        <v>3654</v>
      </c>
      <c r="O5" s="102"/>
      <c r="P5" s="102" t="s">
        <v>3654</v>
      </c>
      <c r="Q5" s="102"/>
      <c r="R5" s="102"/>
      <c r="S5" s="102"/>
      <c r="T5" s="102" t="s">
        <v>6764</v>
      </c>
      <c r="U5" s="102"/>
    </row>
    <row r="6" spans="1:21" ht="151.80000000000001">
      <c r="A6" s="97" t="s">
        <v>6305</v>
      </c>
      <c r="B6" s="98" t="s">
        <v>6765</v>
      </c>
      <c r="C6" s="91" t="s">
        <v>6766</v>
      </c>
      <c r="D6" s="99">
        <v>5</v>
      </c>
      <c r="E6" s="102"/>
      <c r="F6" s="102"/>
      <c r="G6" s="102" t="s">
        <v>6311</v>
      </c>
      <c r="H6" s="102"/>
      <c r="I6" s="102"/>
      <c r="J6" s="102"/>
      <c r="K6" s="102"/>
      <c r="L6" s="102"/>
      <c r="M6" s="102"/>
      <c r="N6" s="102"/>
      <c r="O6" s="102"/>
      <c r="P6" s="102" t="s">
        <v>1119</v>
      </c>
      <c r="Q6" s="102"/>
      <c r="R6" s="102"/>
      <c r="S6" s="102"/>
      <c r="T6" s="102"/>
      <c r="U6" s="102"/>
    </row>
    <row r="7" spans="1:21" ht="158.4">
      <c r="A7" s="97" t="s">
        <v>6310</v>
      </c>
      <c r="B7" s="98" t="s">
        <v>6767</v>
      </c>
      <c r="C7" s="91" t="s">
        <v>6768</v>
      </c>
      <c r="D7" s="99">
        <v>6</v>
      </c>
      <c r="E7" s="102"/>
      <c r="F7" s="102"/>
      <c r="G7" s="102" t="s">
        <v>97</v>
      </c>
      <c r="H7" s="102"/>
      <c r="I7" s="102"/>
      <c r="J7" s="102"/>
      <c r="K7" s="102"/>
      <c r="L7" s="102"/>
      <c r="M7" s="102"/>
      <c r="N7" s="102"/>
      <c r="O7" s="102"/>
      <c r="P7" s="102"/>
      <c r="Q7" s="102"/>
      <c r="R7" s="102"/>
      <c r="S7" s="102"/>
      <c r="T7" s="102"/>
      <c r="U7" s="102"/>
    </row>
    <row r="8" spans="1:21" ht="52.8">
      <c r="A8" s="97" t="s">
        <v>6315</v>
      </c>
      <c r="B8" s="98" t="s">
        <v>6769</v>
      </c>
      <c r="C8" s="91" t="s">
        <v>6770</v>
      </c>
      <c r="D8" s="99">
        <v>7</v>
      </c>
      <c r="E8" s="102"/>
      <c r="F8" s="102"/>
      <c r="G8" s="102" t="s">
        <v>102</v>
      </c>
      <c r="H8" s="102"/>
      <c r="I8" s="102"/>
      <c r="J8" s="102"/>
      <c r="K8" s="102"/>
      <c r="L8" s="102"/>
      <c r="M8" s="102"/>
      <c r="N8" s="102"/>
      <c r="O8" s="102"/>
      <c r="P8" s="102"/>
      <c r="Q8" s="102"/>
      <c r="R8" s="102"/>
      <c r="S8" s="102"/>
      <c r="T8" s="102"/>
      <c r="U8" s="102"/>
    </row>
    <row r="9" spans="1:21" ht="79.2">
      <c r="A9" s="97" t="s">
        <v>6318</v>
      </c>
      <c r="B9" s="98" t="s">
        <v>6771</v>
      </c>
      <c r="C9" s="91" t="s">
        <v>6772</v>
      </c>
      <c r="D9" s="99">
        <v>8</v>
      </c>
      <c r="E9" s="102"/>
      <c r="F9" s="102"/>
      <c r="G9" s="102" t="s">
        <v>106</v>
      </c>
      <c r="H9" s="102"/>
      <c r="I9" s="102"/>
      <c r="J9" s="102"/>
      <c r="K9" s="102"/>
      <c r="L9" s="102"/>
      <c r="M9" s="102"/>
      <c r="N9" s="102"/>
      <c r="O9" s="102"/>
      <c r="P9" s="102"/>
      <c r="Q9" s="102"/>
      <c r="R9" s="102"/>
      <c r="S9" s="102"/>
      <c r="T9" s="102"/>
      <c r="U9" s="102"/>
    </row>
    <row r="10" spans="1:21" ht="66">
      <c r="A10" s="97" t="s">
        <v>6321</v>
      </c>
      <c r="B10" s="98" t="s">
        <v>6773</v>
      </c>
      <c r="C10" s="91" t="s">
        <v>6774</v>
      </c>
      <c r="D10" s="99">
        <v>8</v>
      </c>
      <c r="E10" s="102"/>
      <c r="F10" s="102"/>
      <c r="G10" s="102" t="s">
        <v>104</v>
      </c>
      <c r="H10" s="102"/>
      <c r="I10" s="102"/>
      <c r="J10" s="102"/>
      <c r="K10" s="102"/>
      <c r="L10" s="102"/>
      <c r="M10" s="102"/>
      <c r="N10" s="102"/>
      <c r="O10" s="102"/>
      <c r="P10" s="102"/>
      <c r="Q10" s="102"/>
      <c r="R10" s="102"/>
      <c r="S10" s="102"/>
      <c r="T10" s="102"/>
      <c r="U10" s="102"/>
    </row>
    <row r="11" spans="1:21" ht="79.2">
      <c r="A11" s="97" t="s">
        <v>6324</v>
      </c>
      <c r="B11" s="98" t="s">
        <v>6775</v>
      </c>
      <c r="C11" s="91" t="s">
        <v>6776</v>
      </c>
      <c r="D11" s="99">
        <v>8</v>
      </c>
      <c r="E11" s="102"/>
      <c r="F11" s="102"/>
      <c r="G11" s="102" t="s">
        <v>108</v>
      </c>
      <c r="H11" s="102"/>
      <c r="I11" s="102"/>
      <c r="J11" s="102"/>
      <c r="K11" s="102"/>
      <c r="L11" s="102"/>
      <c r="M11" s="102"/>
      <c r="N11" s="102"/>
      <c r="O11" s="102"/>
      <c r="P11" s="102"/>
      <c r="Q11" s="102"/>
      <c r="R11" s="102"/>
      <c r="S11" s="102"/>
      <c r="T11" s="102"/>
      <c r="U11" s="102"/>
    </row>
    <row r="12" spans="1:21" ht="66">
      <c r="A12" s="97" t="s">
        <v>6327</v>
      </c>
      <c r="B12" s="98" t="s">
        <v>6777</v>
      </c>
      <c r="C12" s="91" t="s">
        <v>6778</v>
      </c>
      <c r="D12" s="99">
        <v>8</v>
      </c>
      <c r="E12" s="102"/>
      <c r="F12" s="102"/>
      <c r="G12" s="102"/>
      <c r="H12" s="102"/>
      <c r="I12" s="102"/>
      <c r="J12" s="102"/>
      <c r="K12" s="102"/>
      <c r="L12" s="102"/>
      <c r="M12" s="102"/>
      <c r="N12" s="102"/>
      <c r="O12" s="102"/>
      <c r="P12" s="102"/>
      <c r="Q12" s="102"/>
      <c r="R12" s="102"/>
      <c r="S12" s="102"/>
      <c r="T12" s="102"/>
      <c r="U12" s="102"/>
    </row>
    <row r="13" spans="1:21" ht="66">
      <c r="A13" s="97" t="s">
        <v>6330</v>
      </c>
      <c r="B13" s="98" t="s">
        <v>6779</v>
      </c>
      <c r="C13" s="91" t="s">
        <v>6780</v>
      </c>
      <c r="D13" s="99">
        <v>8</v>
      </c>
      <c r="E13" s="102"/>
      <c r="F13" s="102"/>
      <c r="G13" s="102"/>
      <c r="H13" s="102"/>
      <c r="I13" s="102"/>
      <c r="J13" s="102"/>
      <c r="K13" s="102"/>
      <c r="L13" s="102"/>
      <c r="M13" s="102"/>
      <c r="N13" s="102"/>
      <c r="O13" s="102"/>
      <c r="P13" s="102"/>
      <c r="Q13" s="102"/>
      <c r="R13" s="102"/>
      <c r="S13" s="102"/>
      <c r="T13" s="102"/>
      <c r="U13" s="102"/>
    </row>
    <row r="14" spans="1:21" ht="66">
      <c r="A14" s="97" t="s">
        <v>6331</v>
      </c>
      <c r="B14" s="98" t="s">
        <v>6781</v>
      </c>
      <c r="C14" s="91" t="s">
        <v>6782</v>
      </c>
      <c r="D14" s="99">
        <v>8</v>
      </c>
      <c r="E14" s="102"/>
      <c r="F14" s="102"/>
      <c r="G14" s="102"/>
      <c r="H14" s="102"/>
      <c r="I14" s="102"/>
      <c r="J14" s="102"/>
      <c r="K14" s="102"/>
      <c r="L14" s="102"/>
      <c r="M14" s="102"/>
      <c r="N14" s="102"/>
      <c r="O14" s="102"/>
      <c r="P14" s="102"/>
      <c r="Q14" s="102"/>
      <c r="R14" s="102"/>
      <c r="S14" s="102"/>
      <c r="T14" s="102"/>
      <c r="U14" s="102"/>
    </row>
    <row r="15" spans="1:21">
      <c r="A15" s="97" t="s">
        <v>6332</v>
      </c>
      <c r="B15" s="98" t="s">
        <v>6783</v>
      </c>
      <c r="C15" s="103"/>
      <c r="D15" s="99"/>
      <c r="E15" s="102"/>
      <c r="F15" s="102"/>
      <c r="G15" s="102"/>
      <c r="H15" s="102"/>
      <c r="I15" s="102"/>
      <c r="J15" s="102"/>
      <c r="K15" s="102"/>
      <c r="L15" s="102"/>
      <c r="M15" s="102"/>
      <c r="N15" s="102"/>
      <c r="O15" s="102"/>
      <c r="P15" s="102"/>
      <c r="Q15" s="102"/>
      <c r="R15" s="102"/>
      <c r="S15" s="102"/>
      <c r="T15" s="102"/>
      <c r="U15" s="102"/>
    </row>
    <row r="16" spans="1:21">
      <c r="A16" s="97" t="s">
        <v>6333</v>
      </c>
      <c r="B16" s="98" t="s">
        <v>6784</v>
      </c>
      <c r="C16" s="102"/>
      <c r="D16" s="102"/>
      <c r="E16" s="102"/>
      <c r="F16" s="102"/>
      <c r="G16" s="102"/>
      <c r="H16" s="102"/>
      <c r="I16" s="102"/>
      <c r="J16" s="102"/>
      <c r="K16" s="102"/>
      <c r="L16" s="102"/>
      <c r="M16" s="102"/>
      <c r="N16" s="102"/>
      <c r="O16" s="102"/>
      <c r="P16" s="102"/>
      <c r="Q16" s="102"/>
      <c r="R16" s="102"/>
      <c r="S16" s="102"/>
      <c r="T16" s="102"/>
      <c r="U16" s="102"/>
    </row>
    <row r="17" spans="1:21">
      <c r="A17" s="97" t="s">
        <v>6334</v>
      </c>
      <c r="B17" s="98" t="s">
        <v>6785</v>
      </c>
      <c r="C17" s="102"/>
      <c r="D17" s="102"/>
      <c r="E17" s="102"/>
      <c r="F17" s="102"/>
      <c r="G17" s="102"/>
      <c r="H17" s="102"/>
      <c r="I17" s="102"/>
      <c r="J17" s="102"/>
      <c r="K17" s="102"/>
      <c r="L17" s="102"/>
      <c r="M17" s="102"/>
      <c r="N17" s="102"/>
      <c r="O17" s="102"/>
      <c r="P17" s="102"/>
      <c r="Q17" s="102"/>
      <c r="R17" s="102"/>
      <c r="S17" s="102"/>
      <c r="T17" s="102"/>
      <c r="U17" s="102"/>
    </row>
    <row r="18" spans="1:21">
      <c r="A18" s="97" t="s">
        <v>6335</v>
      </c>
      <c r="B18" s="98" t="s">
        <v>6786</v>
      </c>
      <c r="C18" s="102"/>
      <c r="D18" s="102"/>
      <c r="E18" s="102"/>
      <c r="F18" s="102"/>
      <c r="G18" s="102"/>
      <c r="H18" s="102"/>
      <c r="I18" s="102"/>
      <c r="J18" s="102"/>
      <c r="K18" s="102"/>
      <c r="L18" s="102"/>
      <c r="M18" s="102"/>
      <c r="N18" s="102"/>
      <c r="O18" s="102"/>
      <c r="P18" s="102"/>
      <c r="Q18" s="102"/>
      <c r="R18" s="102"/>
      <c r="S18" s="102"/>
      <c r="T18" s="102"/>
      <c r="U18" s="102"/>
    </row>
    <row r="19" spans="1:21" ht="25.2">
      <c r="A19" s="97" t="s">
        <v>6336</v>
      </c>
      <c r="B19" s="98" t="s">
        <v>6787</v>
      </c>
      <c r="C19" s="102"/>
      <c r="D19" s="102"/>
      <c r="E19" s="102"/>
      <c r="F19" s="102"/>
      <c r="G19" s="102"/>
      <c r="H19" s="102"/>
      <c r="I19" s="102"/>
      <c r="J19" s="102"/>
      <c r="K19" s="102"/>
      <c r="L19" s="102"/>
      <c r="M19" s="102"/>
      <c r="N19" s="102"/>
      <c r="O19" s="102"/>
      <c r="P19" s="102"/>
      <c r="Q19" s="102"/>
      <c r="R19" s="102"/>
      <c r="S19" s="102"/>
      <c r="T19" s="102"/>
      <c r="U19" s="102"/>
    </row>
    <row r="20" spans="1:21">
      <c r="A20" s="97" t="s">
        <v>6337</v>
      </c>
      <c r="B20" s="98" t="s">
        <v>6788</v>
      </c>
      <c r="C20" s="102"/>
      <c r="D20" s="102"/>
      <c r="E20" s="102"/>
      <c r="F20" s="102"/>
      <c r="G20" s="102"/>
      <c r="H20" s="102"/>
      <c r="I20" s="102"/>
      <c r="J20" s="102"/>
      <c r="K20" s="102"/>
      <c r="L20" s="102"/>
      <c r="M20" s="102"/>
      <c r="N20" s="102"/>
      <c r="O20" s="102"/>
      <c r="P20" s="102"/>
      <c r="Q20" s="102"/>
      <c r="R20" s="102"/>
      <c r="S20" s="102"/>
      <c r="T20" s="102"/>
      <c r="U20" s="102"/>
    </row>
    <row r="21" spans="1:21">
      <c r="A21" s="97" t="s">
        <v>6338</v>
      </c>
      <c r="B21" s="98" t="s">
        <v>6789</v>
      </c>
      <c r="C21" s="102"/>
      <c r="D21" s="102"/>
      <c r="E21" s="102"/>
      <c r="F21" s="102"/>
      <c r="G21" s="102"/>
      <c r="H21" s="102"/>
      <c r="I21" s="102"/>
      <c r="J21" s="102"/>
      <c r="K21" s="102"/>
      <c r="L21" s="102"/>
      <c r="M21" s="102"/>
      <c r="N21" s="102"/>
      <c r="O21" s="102"/>
      <c r="P21" s="102"/>
      <c r="Q21" s="102"/>
      <c r="R21" s="102"/>
      <c r="S21" s="102"/>
      <c r="T21" s="102"/>
      <c r="U21" s="102"/>
    </row>
    <row r="22" spans="1:21">
      <c r="A22" s="97" t="s">
        <v>6339</v>
      </c>
      <c r="B22" s="98" t="s">
        <v>6790</v>
      </c>
      <c r="C22" s="102"/>
      <c r="D22" s="102"/>
      <c r="E22" s="102"/>
      <c r="F22" s="102"/>
      <c r="G22" s="102"/>
      <c r="H22" s="102"/>
      <c r="I22" s="102"/>
      <c r="J22" s="102"/>
      <c r="K22" s="102"/>
      <c r="L22" s="102"/>
      <c r="M22" s="102"/>
      <c r="N22" s="102"/>
      <c r="O22" s="102"/>
      <c r="P22" s="102"/>
      <c r="Q22" s="102"/>
      <c r="R22" s="102"/>
      <c r="S22" s="102"/>
      <c r="T22" s="102"/>
      <c r="U22" s="102"/>
    </row>
    <row r="23" spans="1:21">
      <c r="A23" s="97" t="s">
        <v>6340</v>
      </c>
      <c r="B23" s="98" t="s">
        <v>6791</v>
      </c>
      <c r="C23" s="102"/>
      <c r="D23" s="102"/>
      <c r="E23" s="102"/>
      <c r="F23" s="102"/>
      <c r="G23" s="102"/>
      <c r="H23" s="102"/>
      <c r="I23" s="102"/>
      <c r="J23" s="102"/>
      <c r="K23" s="102"/>
      <c r="L23" s="102"/>
      <c r="M23" s="102"/>
      <c r="N23" s="102"/>
      <c r="O23" s="102"/>
      <c r="P23" s="102"/>
      <c r="Q23" s="102"/>
      <c r="R23" s="102"/>
      <c r="S23" s="102"/>
      <c r="T23" s="102"/>
      <c r="U23" s="102"/>
    </row>
    <row r="24" spans="1:21">
      <c r="A24" s="97" t="s">
        <v>6341</v>
      </c>
      <c r="B24" s="98" t="s">
        <v>6792</v>
      </c>
      <c r="C24" s="102"/>
      <c r="D24" s="102"/>
      <c r="E24" s="102"/>
      <c r="F24" s="102"/>
      <c r="G24" s="102"/>
      <c r="H24" s="102"/>
      <c r="I24" s="102"/>
      <c r="J24" s="102"/>
      <c r="K24" s="102"/>
      <c r="L24" s="102"/>
      <c r="M24" s="102"/>
      <c r="N24" s="102"/>
      <c r="O24" s="102"/>
      <c r="P24" s="102"/>
      <c r="Q24" s="102"/>
      <c r="R24" s="102"/>
      <c r="S24" s="102"/>
      <c r="T24" s="102"/>
      <c r="U24" s="102"/>
    </row>
    <row r="25" spans="1:21">
      <c r="A25" s="97" t="s">
        <v>6342</v>
      </c>
      <c r="B25" s="98" t="s">
        <v>6793</v>
      </c>
      <c r="C25" s="102"/>
      <c r="D25" s="102"/>
      <c r="E25" s="102"/>
      <c r="F25" s="102"/>
      <c r="G25" s="102"/>
      <c r="H25" s="102"/>
      <c r="I25" s="102"/>
      <c r="J25" s="102"/>
      <c r="K25" s="102"/>
      <c r="L25" s="102"/>
      <c r="M25" s="102"/>
      <c r="N25" s="102"/>
      <c r="O25" s="102"/>
      <c r="P25" s="102"/>
      <c r="Q25" s="102"/>
      <c r="R25" s="102"/>
      <c r="S25" s="102"/>
      <c r="T25" s="102"/>
      <c r="U25" s="102"/>
    </row>
    <row r="26" spans="1:21">
      <c r="A26" s="97" t="s">
        <v>6343</v>
      </c>
      <c r="B26" s="98" t="s">
        <v>6794</v>
      </c>
      <c r="C26" s="102"/>
      <c r="D26" s="102"/>
      <c r="E26" s="102"/>
      <c r="F26" s="102"/>
      <c r="G26" s="102"/>
      <c r="H26" s="102"/>
      <c r="I26" s="102"/>
      <c r="J26" s="102"/>
      <c r="K26" s="102"/>
      <c r="L26" s="102"/>
      <c r="M26" s="102"/>
      <c r="N26" s="102"/>
      <c r="O26" s="102"/>
      <c r="P26" s="102"/>
      <c r="Q26" s="102"/>
      <c r="R26" s="102"/>
      <c r="S26" s="102"/>
      <c r="T26" s="102"/>
      <c r="U26" s="102"/>
    </row>
    <row r="27" spans="1:21" ht="37.799999999999997">
      <c r="A27" s="97" t="s">
        <v>6344</v>
      </c>
      <c r="B27" s="98" t="s">
        <v>6795</v>
      </c>
      <c r="C27" s="102"/>
      <c r="D27" s="102"/>
      <c r="E27" s="102"/>
      <c r="F27" s="102"/>
      <c r="G27" s="102"/>
      <c r="H27" s="102"/>
      <c r="I27" s="102"/>
      <c r="J27" s="102"/>
      <c r="K27" s="102"/>
      <c r="L27" s="102"/>
      <c r="M27" s="102"/>
      <c r="N27" s="102"/>
      <c r="O27" s="102"/>
      <c r="P27" s="102"/>
      <c r="Q27" s="102"/>
      <c r="R27" s="102"/>
      <c r="S27" s="102"/>
      <c r="T27" s="102"/>
      <c r="U27" s="102"/>
    </row>
    <row r="28" spans="1:21" ht="50.4">
      <c r="A28" s="97" t="s">
        <v>6345</v>
      </c>
      <c r="B28" s="98" t="s">
        <v>6796</v>
      </c>
      <c r="C28" s="102"/>
      <c r="D28" s="102"/>
      <c r="E28" s="102"/>
      <c r="F28" s="102"/>
      <c r="G28" s="102"/>
      <c r="H28" s="102"/>
      <c r="I28" s="102"/>
      <c r="J28" s="102"/>
      <c r="K28" s="102"/>
      <c r="L28" s="102"/>
      <c r="M28" s="102"/>
      <c r="N28" s="102"/>
      <c r="O28" s="102"/>
      <c r="P28" s="102"/>
      <c r="Q28" s="102"/>
      <c r="R28" s="102"/>
      <c r="S28" s="102"/>
      <c r="T28" s="102"/>
      <c r="U28" s="102"/>
    </row>
    <row r="29" spans="1:21" ht="37.799999999999997">
      <c r="A29" s="97" t="s">
        <v>6346</v>
      </c>
      <c r="B29" s="98" t="s">
        <v>6797</v>
      </c>
      <c r="C29" s="102"/>
      <c r="D29" s="102"/>
      <c r="E29" s="102"/>
      <c r="F29" s="102"/>
      <c r="G29" s="102"/>
      <c r="H29" s="102"/>
      <c r="I29" s="102"/>
      <c r="J29" s="102"/>
      <c r="K29" s="102"/>
      <c r="L29" s="102"/>
      <c r="M29" s="102"/>
      <c r="N29" s="102"/>
      <c r="O29" s="102"/>
      <c r="P29" s="102"/>
      <c r="Q29" s="102"/>
      <c r="R29" s="102"/>
      <c r="S29" s="102"/>
      <c r="T29" s="102"/>
      <c r="U29" s="102"/>
    </row>
    <row r="30" spans="1:21">
      <c r="A30" s="97" t="s">
        <v>6347</v>
      </c>
      <c r="B30" s="98" t="s">
        <v>6798</v>
      </c>
      <c r="C30" s="102"/>
      <c r="D30" s="102"/>
      <c r="E30" s="102"/>
      <c r="F30" s="102"/>
      <c r="G30" s="102"/>
      <c r="H30" s="102"/>
      <c r="I30" s="102"/>
      <c r="J30" s="102"/>
      <c r="K30" s="102"/>
      <c r="L30" s="102"/>
      <c r="M30" s="102"/>
      <c r="N30" s="102"/>
      <c r="O30" s="102"/>
      <c r="P30" s="102"/>
      <c r="Q30" s="102"/>
      <c r="R30" s="102"/>
      <c r="S30" s="102"/>
      <c r="T30" s="102"/>
      <c r="U30" s="102"/>
    </row>
    <row r="31" spans="1:21" ht="25.2">
      <c r="A31" s="97" t="s">
        <v>6348</v>
      </c>
      <c r="B31" s="98" t="s">
        <v>6799</v>
      </c>
      <c r="C31" s="102"/>
      <c r="D31" s="102"/>
      <c r="E31" s="102"/>
      <c r="F31" s="102"/>
      <c r="G31" s="102"/>
      <c r="H31" s="102"/>
      <c r="I31" s="102"/>
      <c r="J31" s="102"/>
      <c r="K31" s="102"/>
      <c r="L31" s="102"/>
      <c r="M31" s="102"/>
      <c r="N31" s="102"/>
      <c r="O31" s="102"/>
      <c r="P31" s="102"/>
      <c r="Q31" s="102"/>
      <c r="R31" s="102"/>
      <c r="S31" s="102"/>
      <c r="T31" s="102"/>
      <c r="U31" s="102"/>
    </row>
    <row r="32" spans="1:21">
      <c r="A32" s="97" t="s">
        <v>6349</v>
      </c>
      <c r="B32" s="98" t="s">
        <v>6800</v>
      </c>
      <c r="C32" s="102"/>
      <c r="D32" s="102"/>
      <c r="E32" s="102"/>
      <c r="F32" s="102"/>
      <c r="G32" s="102"/>
      <c r="H32" s="102"/>
      <c r="I32" s="102"/>
      <c r="J32" s="102"/>
      <c r="K32" s="102"/>
      <c r="L32" s="102"/>
      <c r="M32" s="102"/>
      <c r="N32" s="102"/>
      <c r="O32" s="102"/>
      <c r="P32" s="102"/>
      <c r="Q32" s="102"/>
      <c r="R32" s="102"/>
      <c r="S32" s="102"/>
      <c r="T32" s="102"/>
      <c r="U32" s="102"/>
    </row>
    <row r="33" spans="1:21" ht="50.4">
      <c r="A33" s="97" t="s">
        <v>6350</v>
      </c>
      <c r="B33" s="98" t="s">
        <v>6801</v>
      </c>
      <c r="C33" s="102"/>
      <c r="D33" s="102"/>
      <c r="E33" s="102"/>
      <c r="F33" s="102"/>
      <c r="G33" s="102"/>
      <c r="H33" s="102"/>
      <c r="I33" s="102"/>
      <c r="J33" s="102"/>
      <c r="K33" s="102"/>
      <c r="L33" s="102"/>
      <c r="M33" s="102"/>
      <c r="N33" s="102"/>
      <c r="O33" s="102"/>
      <c r="P33" s="102"/>
      <c r="Q33" s="102"/>
      <c r="R33" s="102"/>
      <c r="S33" s="102"/>
      <c r="T33" s="102"/>
      <c r="U33" s="102"/>
    </row>
    <row r="34" spans="1:21" ht="37.799999999999997">
      <c r="A34" s="97" t="s">
        <v>6351</v>
      </c>
      <c r="B34" s="98" t="s">
        <v>6802</v>
      </c>
      <c r="C34" s="102"/>
      <c r="D34" s="102"/>
      <c r="E34" s="102"/>
      <c r="F34" s="102"/>
      <c r="G34" s="102"/>
      <c r="H34" s="102"/>
      <c r="I34" s="102"/>
      <c r="J34" s="102"/>
      <c r="K34" s="102"/>
      <c r="L34" s="102"/>
      <c r="M34" s="102"/>
      <c r="N34" s="102"/>
      <c r="O34" s="102"/>
      <c r="P34" s="102"/>
      <c r="Q34" s="102"/>
      <c r="R34" s="102"/>
      <c r="S34" s="102"/>
      <c r="T34" s="102"/>
      <c r="U34" s="102"/>
    </row>
    <row r="35" spans="1:21">
      <c r="A35" s="97" t="s">
        <v>6352</v>
      </c>
      <c r="B35" s="98" t="s">
        <v>6803</v>
      </c>
      <c r="C35" s="102"/>
      <c r="D35" s="102"/>
      <c r="E35" s="102"/>
      <c r="F35" s="102"/>
      <c r="G35" s="102"/>
      <c r="H35" s="102"/>
      <c r="I35" s="102"/>
      <c r="J35" s="102"/>
      <c r="K35" s="102"/>
      <c r="L35" s="102"/>
      <c r="M35" s="102"/>
      <c r="N35" s="102"/>
      <c r="O35" s="102"/>
      <c r="P35" s="102"/>
      <c r="Q35" s="102"/>
      <c r="R35" s="102"/>
      <c r="S35" s="102"/>
      <c r="T35" s="102"/>
      <c r="U35" s="102"/>
    </row>
    <row r="36" spans="1:21" ht="25.2">
      <c r="A36" s="97" t="s">
        <v>6353</v>
      </c>
      <c r="B36" s="98" t="s">
        <v>6804</v>
      </c>
      <c r="C36" s="102"/>
      <c r="D36" s="102"/>
      <c r="E36" s="102"/>
      <c r="F36" s="102"/>
      <c r="G36" s="102"/>
      <c r="H36" s="102"/>
      <c r="I36" s="102"/>
      <c r="J36" s="102"/>
      <c r="K36" s="102"/>
      <c r="L36" s="102"/>
      <c r="M36" s="102"/>
      <c r="N36" s="102"/>
      <c r="O36" s="102"/>
      <c r="P36" s="102"/>
      <c r="Q36" s="102"/>
      <c r="R36" s="102"/>
      <c r="S36" s="102"/>
      <c r="T36" s="102"/>
      <c r="U36" s="102"/>
    </row>
    <row r="37" spans="1:21">
      <c r="A37" s="97" t="s">
        <v>6354</v>
      </c>
      <c r="B37" s="98" t="s">
        <v>6805</v>
      </c>
      <c r="C37" s="102"/>
      <c r="D37" s="102"/>
      <c r="E37" s="102"/>
      <c r="F37" s="102"/>
      <c r="G37" s="102"/>
      <c r="H37" s="102"/>
      <c r="I37" s="102"/>
      <c r="J37" s="102"/>
      <c r="K37" s="102"/>
      <c r="L37" s="102"/>
      <c r="M37" s="102"/>
      <c r="N37" s="102"/>
      <c r="O37" s="102"/>
      <c r="P37" s="102"/>
      <c r="Q37" s="102"/>
      <c r="R37" s="102"/>
      <c r="S37" s="102"/>
      <c r="T37" s="102"/>
      <c r="U37" s="102"/>
    </row>
    <row r="38" spans="1:21">
      <c r="A38" s="97" t="s">
        <v>6355</v>
      </c>
      <c r="B38" s="98" t="s">
        <v>6806</v>
      </c>
      <c r="C38" s="102"/>
      <c r="D38" s="102"/>
      <c r="E38" s="102"/>
      <c r="F38" s="102"/>
      <c r="G38" s="102"/>
      <c r="H38" s="102"/>
      <c r="I38" s="102"/>
      <c r="J38" s="102"/>
      <c r="K38" s="102"/>
      <c r="L38" s="102"/>
      <c r="M38" s="102"/>
      <c r="N38" s="102"/>
      <c r="O38" s="102"/>
      <c r="P38" s="102"/>
      <c r="Q38" s="102"/>
      <c r="R38" s="102"/>
      <c r="S38" s="102"/>
      <c r="T38" s="102"/>
      <c r="U38" s="102"/>
    </row>
    <row r="39" spans="1:21">
      <c r="A39" s="97" t="s">
        <v>6356</v>
      </c>
      <c r="B39" s="98" t="s">
        <v>6807</v>
      </c>
      <c r="C39" s="102"/>
      <c r="D39" s="102"/>
      <c r="E39" s="102"/>
      <c r="F39" s="102"/>
      <c r="G39" s="102"/>
      <c r="H39" s="102"/>
      <c r="I39" s="102"/>
      <c r="J39" s="102"/>
      <c r="K39" s="102"/>
      <c r="L39" s="102"/>
      <c r="M39" s="102"/>
      <c r="N39" s="102"/>
      <c r="O39" s="102"/>
      <c r="P39" s="102"/>
      <c r="Q39" s="102"/>
      <c r="R39" s="102"/>
      <c r="S39" s="102"/>
      <c r="T39" s="102"/>
      <c r="U39" s="102"/>
    </row>
    <row r="40" spans="1:21">
      <c r="A40" s="97" t="s">
        <v>6357</v>
      </c>
      <c r="B40" s="98" t="s">
        <v>6808</v>
      </c>
      <c r="C40" s="102"/>
      <c r="D40" s="102"/>
      <c r="E40" s="102"/>
      <c r="F40" s="102"/>
      <c r="G40" s="102"/>
      <c r="H40" s="102"/>
      <c r="I40" s="102"/>
      <c r="J40" s="102"/>
      <c r="K40" s="102"/>
      <c r="L40" s="102"/>
      <c r="M40" s="102"/>
      <c r="N40" s="102"/>
      <c r="O40" s="102"/>
      <c r="P40" s="102"/>
      <c r="Q40" s="102"/>
      <c r="R40" s="102"/>
      <c r="S40" s="102"/>
      <c r="T40" s="102"/>
      <c r="U40" s="102"/>
    </row>
    <row r="41" spans="1:21" ht="25.2">
      <c r="A41" s="97" t="s">
        <v>6358</v>
      </c>
      <c r="B41" s="98" t="s">
        <v>6809</v>
      </c>
      <c r="C41" s="102"/>
      <c r="D41" s="102"/>
      <c r="E41" s="102"/>
      <c r="F41" s="102"/>
      <c r="G41" s="102"/>
      <c r="H41" s="102"/>
      <c r="I41" s="102"/>
      <c r="J41" s="102"/>
      <c r="K41" s="102"/>
      <c r="L41" s="102"/>
      <c r="M41" s="102"/>
      <c r="N41" s="102"/>
      <c r="O41" s="102"/>
      <c r="P41" s="102"/>
      <c r="Q41" s="102"/>
      <c r="R41" s="102"/>
      <c r="S41" s="102"/>
      <c r="T41" s="102"/>
      <c r="U41" s="102"/>
    </row>
    <row r="42" spans="1:21" ht="25.2">
      <c r="A42" s="97" t="s">
        <v>6359</v>
      </c>
      <c r="B42" s="98" t="s">
        <v>6810</v>
      </c>
      <c r="C42" s="102"/>
      <c r="D42" s="102"/>
      <c r="E42" s="102"/>
      <c r="F42" s="102"/>
      <c r="G42" s="102"/>
      <c r="H42" s="102"/>
      <c r="I42" s="102"/>
      <c r="J42" s="102"/>
      <c r="K42" s="102"/>
      <c r="L42" s="102"/>
      <c r="M42" s="102"/>
      <c r="N42" s="102"/>
      <c r="O42" s="102"/>
      <c r="P42" s="102"/>
      <c r="Q42" s="102"/>
      <c r="R42" s="102"/>
      <c r="S42" s="102"/>
      <c r="T42" s="102"/>
      <c r="U42" s="102"/>
    </row>
    <row r="43" spans="1:21" ht="37.799999999999997">
      <c r="A43" s="97" t="s">
        <v>6360</v>
      </c>
      <c r="B43" s="98" t="s">
        <v>6811</v>
      </c>
      <c r="C43" s="102"/>
      <c r="D43" s="102"/>
      <c r="E43" s="102"/>
      <c r="F43" s="102"/>
      <c r="G43" s="102"/>
      <c r="H43" s="102"/>
      <c r="I43" s="102"/>
      <c r="J43" s="102"/>
      <c r="K43" s="102"/>
      <c r="L43" s="102"/>
      <c r="M43" s="102"/>
      <c r="N43" s="102"/>
      <c r="O43" s="102"/>
      <c r="P43" s="102"/>
      <c r="Q43" s="102"/>
      <c r="R43" s="102"/>
      <c r="S43" s="102"/>
      <c r="T43" s="102"/>
      <c r="U43" s="102"/>
    </row>
    <row r="44" spans="1:21">
      <c r="A44" s="97" t="s">
        <v>6361</v>
      </c>
      <c r="B44" s="98" t="s">
        <v>6812</v>
      </c>
      <c r="C44" s="102"/>
      <c r="D44" s="102"/>
      <c r="E44" s="102"/>
      <c r="F44" s="102"/>
      <c r="G44" s="102"/>
      <c r="H44" s="102"/>
      <c r="I44" s="102"/>
      <c r="J44" s="102"/>
      <c r="K44" s="102"/>
      <c r="L44" s="102"/>
      <c r="M44" s="102"/>
      <c r="N44" s="102"/>
      <c r="O44" s="102"/>
      <c r="P44" s="102"/>
      <c r="Q44" s="102"/>
      <c r="R44" s="102"/>
      <c r="S44" s="102"/>
      <c r="T44" s="102"/>
      <c r="U44" s="102"/>
    </row>
    <row r="45" spans="1:21">
      <c r="A45" s="97" t="s">
        <v>6362</v>
      </c>
      <c r="B45" s="98" t="s">
        <v>6813</v>
      </c>
      <c r="C45" s="102"/>
      <c r="D45" s="102"/>
      <c r="E45" s="102"/>
      <c r="F45" s="102"/>
      <c r="G45" s="102"/>
      <c r="H45" s="102"/>
      <c r="I45" s="102"/>
      <c r="J45" s="102"/>
      <c r="K45" s="102"/>
      <c r="L45" s="102"/>
      <c r="M45" s="102"/>
      <c r="N45" s="102"/>
      <c r="O45" s="102"/>
      <c r="P45" s="102"/>
      <c r="Q45" s="102"/>
      <c r="R45" s="102"/>
      <c r="S45" s="102"/>
      <c r="T45" s="102"/>
      <c r="U45" s="102"/>
    </row>
    <row r="46" spans="1:21">
      <c r="A46" s="97" t="s">
        <v>6363</v>
      </c>
      <c r="B46" s="98" t="s">
        <v>6814</v>
      </c>
      <c r="C46" s="102"/>
      <c r="D46" s="102"/>
      <c r="E46" s="102"/>
      <c r="F46" s="102"/>
      <c r="G46" s="102"/>
      <c r="H46" s="102"/>
      <c r="I46" s="102"/>
      <c r="J46" s="102"/>
      <c r="K46" s="102"/>
      <c r="L46" s="102"/>
      <c r="M46" s="102"/>
      <c r="N46" s="102"/>
      <c r="O46" s="102"/>
      <c r="P46" s="102"/>
      <c r="Q46" s="102"/>
      <c r="R46" s="102"/>
      <c r="S46" s="102"/>
      <c r="T46" s="102"/>
      <c r="U46" s="102"/>
    </row>
    <row r="47" spans="1:21" ht="25.2">
      <c r="A47" s="97" t="s">
        <v>6364</v>
      </c>
      <c r="B47" s="98" t="s">
        <v>6815</v>
      </c>
      <c r="C47" s="102"/>
      <c r="D47" s="102"/>
      <c r="E47" s="102"/>
      <c r="F47" s="102"/>
      <c r="G47" s="102"/>
      <c r="H47" s="102"/>
      <c r="I47" s="102"/>
      <c r="J47" s="102"/>
      <c r="K47" s="102"/>
      <c r="L47" s="102"/>
      <c r="M47" s="102"/>
      <c r="N47" s="102"/>
      <c r="O47" s="102"/>
      <c r="P47" s="102"/>
      <c r="Q47" s="102"/>
      <c r="R47" s="102"/>
      <c r="S47" s="102"/>
      <c r="T47" s="102"/>
      <c r="U47" s="102"/>
    </row>
    <row r="48" spans="1:21" ht="37.799999999999997">
      <c r="A48" s="97" t="s">
        <v>6365</v>
      </c>
      <c r="B48" s="98" t="s">
        <v>6816</v>
      </c>
      <c r="C48" s="102"/>
      <c r="D48" s="102"/>
      <c r="E48" s="102"/>
      <c r="F48" s="102"/>
      <c r="G48" s="102"/>
      <c r="H48" s="102"/>
      <c r="I48" s="102"/>
      <c r="J48" s="102"/>
      <c r="K48" s="102"/>
      <c r="L48" s="102"/>
      <c r="M48" s="102"/>
      <c r="N48" s="102"/>
      <c r="O48" s="102"/>
      <c r="P48" s="102"/>
      <c r="Q48" s="102"/>
      <c r="R48" s="102"/>
      <c r="S48" s="102"/>
      <c r="T48" s="102"/>
      <c r="U48" s="102"/>
    </row>
    <row r="49" spans="1:21">
      <c r="A49" s="97" t="s">
        <v>6366</v>
      </c>
      <c r="B49" s="98" t="s">
        <v>6817</v>
      </c>
      <c r="C49" s="102"/>
      <c r="D49" s="102"/>
      <c r="E49" s="102"/>
      <c r="F49" s="102"/>
      <c r="G49" s="102"/>
      <c r="H49" s="102"/>
      <c r="I49" s="102"/>
      <c r="J49" s="102"/>
      <c r="K49" s="102"/>
      <c r="L49" s="102"/>
      <c r="M49" s="102"/>
      <c r="N49" s="102"/>
      <c r="O49" s="102"/>
      <c r="P49" s="102"/>
      <c r="Q49" s="102"/>
      <c r="R49" s="102"/>
      <c r="S49" s="102"/>
      <c r="T49" s="102"/>
      <c r="U49" s="102"/>
    </row>
    <row r="50" spans="1:21">
      <c r="A50" s="97" t="s">
        <v>6367</v>
      </c>
      <c r="B50" s="98" t="s">
        <v>6818</v>
      </c>
      <c r="C50" s="102"/>
      <c r="D50" s="102"/>
      <c r="E50" s="102"/>
      <c r="F50" s="102"/>
      <c r="G50" s="102"/>
      <c r="H50" s="102"/>
      <c r="I50" s="102"/>
      <c r="J50" s="102"/>
      <c r="K50" s="102"/>
      <c r="L50" s="102"/>
      <c r="M50" s="102"/>
      <c r="N50" s="102"/>
      <c r="O50" s="102"/>
      <c r="P50" s="102"/>
      <c r="Q50" s="102"/>
      <c r="R50" s="102"/>
      <c r="S50" s="102"/>
      <c r="T50" s="102"/>
      <c r="U50" s="102"/>
    </row>
    <row r="51" spans="1:21">
      <c r="A51" s="97" t="s">
        <v>6368</v>
      </c>
      <c r="B51" s="98" t="s">
        <v>6819</v>
      </c>
      <c r="C51" s="102"/>
      <c r="D51" s="102"/>
      <c r="E51" s="102"/>
      <c r="F51" s="102"/>
      <c r="G51" s="102"/>
      <c r="H51" s="102"/>
      <c r="I51" s="102"/>
      <c r="J51" s="102"/>
      <c r="K51" s="102"/>
      <c r="L51" s="102"/>
      <c r="M51" s="102"/>
      <c r="N51" s="102"/>
      <c r="O51" s="102"/>
      <c r="P51" s="102"/>
      <c r="Q51" s="102"/>
      <c r="R51" s="102"/>
      <c r="S51" s="102"/>
      <c r="T51" s="102"/>
      <c r="U51" s="102"/>
    </row>
    <row r="52" spans="1:21">
      <c r="A52" s="97" t="s">
        <v>6820</v>
      </c>
      <c r="B52" s="98" t="s">
        <v>6821</v>
      </c>
      <c r="C52" s="102"/>
      <c r="D52" s="102"/>
      <c r="E52" s="102"/>
      <c r="F52" s="102"/>
      <c r="G52" s="102"/>
      <c r="H52" s="102"/>
      <c r="I52" s="102"/>
      <c r="J52" s="102"/>
      <c r="K52" s="102"/>
      <c r="L52" s="102"/>
      <c r="M52" s="102"/>
      <c r="N52" s="102"/>
      <c r="O52" s="102"/>
      <c r="P52" s="102"/>
      <c r="Q52" s="102"/>
      <c r="R52" s="102"/>
      <c r="S52" s="102"/>
      <c r="T52" s="102"/>
      <c r="U52" s="102"/>
    </row>
    <row r="53" spans="1:21" ht="25.2">
      <c r="A53" s="97" t="s">
        <v>6370</v>
      </c>
      <c r="B53" s="98" t="s">
        <v>6822</v>
      </c>
      <c r="C53" s="102"/>
      <c r="D53" s="102"/>
      <c r="E53" s="102"/>
      <c r="F53" s="102"/>
      <c r="G53" s="102"/>
      <c r="H53" s="102"/>
      <c r="I53" s="102"/>
      <c r="J53" s="102"/>
      <c r="K53" s="102"/>
      <c r="L53" s="102"/>
      <c r="M53" s="102"/>
      <c r="N53" s="102"/>
      <c r="O53" s="102"/>
      <c r="P53" s="102"/>
      <c r="Q53" s="102"/>
      <c r="R53" s="102"/>
      <c r="S53" s="102"/>
      <c r="T53" s="102"/>
      <c r="U53" s="102"/>
    </row>
    <row r="54" spans="1:21">
      <c r="A54" s="97" t="s">
        <v>6371</v>
      </c>
      <c r="B54" s="98" t="s">
        <v>6823</v>
      </c>
      <c r="C54" s="102"/>
      <c r="D54" s="102"/>
      <c r="E54" s="102"/>
      <c r="F54" s="102"/>
      <c r="G54" s="102"/>
      <c r="H54" s="102"/>
      <c r="I54" s="102"/>
      <c r="J54" s="102"/>
      <c r="K54" s="102"/>
      <c r="L54" s="102"/>
      <c r="M54" s="102"/>
      <c r="N54" s="102"/>
      <c r="O54" s="102"/>
      <c r="P54" s="102"/>
      <c r="Q54" s="102"/>
      <c r="R54" s="102"/>
      <c r="S54" s="102"/>
      <c r="T54" s="102"/>
      <c r="U54" s="102"/>
    </row>
    <row r="55" spans="1:21">
      <c r="A55" s="97" t="s">
        <v>6372</v>
      </c>
      <c r="B55" s="98" t="s">
        <v>6824</v>
      </c>
      <c r="C55" s="102"/>
      <c r="D55" s="102"/>
      <c r="E55" s="102"/>
      <c r="F55" s="102"/>
      <c r="G55" s="102"/>
      <c r="H55" s="102"/>
      <c r="I55" s="102"/>
      <c r="J55" s="102"/>
      <c r="K55" s="102"/>
      <c r="L55" s="102"/>
      <c r="M55" s="102"/>
      <c r="N55" s="102"/>
      <c r="O55" s="102"/>
      <c r="P55" s="102"/>
      <c r="Q55" s="102"/>
      <c r="R55" s="102"/>
      <c r="S55" s="102"/>
      <c r="T55" s="102"/>
      <c r="U55" s="102"/>
    </row>
    <row r="56" spans="1:21">
      <c r="A56" s="97" t="s">
        <v>6373</v>
      </c>
      <c r="B56" s="98" t="s">
        <v>6825</v>
      </c>
      <c r="C56" s="102"/>
      <c r="D56" s="102"/>
      <c r="E56" s="102"/>
      <c r="F56" s="102"/>
      <c r="G56" s="102"/>
      <c r="H56" s="102"/>
      <c r="I56" s="102"/>
      <c r="J56" s="102"/>
      <c r="K56" s="102"/>
      <c r="L56" s="102"/>
      <c r="M56" s="102"/>
      <c r="N56" s="102"/>
      <c r="O56" s="102"/>
      <c r="P56" s="102"/>
      <c r="Q56" s="102"/>
      <c r="R56" s="102"/>
      <c r="S56" s="102"/>
      <c r="T56" s="102"/>
      <c r="U56" s="102"/>
    </row>
    <row r="57" spans="1:21">
      <c r="A57" s="97" t="s">
        <v>6826</v>
      </c>
      <c r="B57" s="98" t="s">
        <v>6827</v>
      </c>
      <c r="C57" s="102"/>
      <c r="D57" s="102"/>
      <c r="E57" s="102"/>
      <c r="F57" s="102"/>
      <c r="G57" s="102"/>
      <c r="H57" s="102"/>
      <c r="I57" s="102"/>
      <c r="J57" s="102"/>
      <c r="K57" s="102"/>
      <c r="L57" s="102"/>
      <c r="M57" s="102"/>
      <c r="N57" s="102"/>
      <c r="O57" s="102"/>
      <c r="P57" s="102"/>
      <c r="Q57" s="102"/>
      <c r="R57" s="102"/>
      <c r="S57" s="102"/>
      <c r="T57" s="102"/>
      <c r="U57" s="102"/>
    </row>
    <row r="58" spans="1:21">
      <c r="A58" s="97" t="s">
        <v>6375</v>
      </c>
      <c r="B58" s="98" t="s">
        <v>6828</v>
      </c>
      <c r="C58" s="102"/>
      <c r="D58" s="102"/>
      <c r="E58" s="102"/>
      <c r="F58" s="102"/>
      <c r="G58" s="102"/>
      <c r="H58" s="102"/>
      <c r="I58" s="102"/>
      <c r="J58" s="102"/>
      <c r="K58" s="102"/>
      <c r="L58" s="102"/>
      <c r="M58" s="102"/>
      <c r="N58" s="102"/>
      <c r="O58" s="102"/>
      <c r="P58" s="102"/>
      <c r="Q58" s="102"/>
      <c r="R58" s="102"/>
      <c r="S58" s="102"/>
      <c r="T58" s="102"/>
      <c r="U58" s="102"/>
    </row>
    <row r="59" spans="1:21" ht="25.2">
      <c r="A59" s="97" t="s">
        <v>6829</v>
      </c>
      <c r="B59" s="98" t="s">
        <v>6830</v>
      </c>
      <c r="C59" s="102"/>
      <c r="D59" s="102"/>
      <c r="E59" s="102"/>
      <c r="F59" s="102"/>
      <c r="G59" s="102"/>
      <c r="H59" s="102"/>
      <c r="I59" s="102"/>
      <c r="J59" s="102"/>
      <c r="K59" s="102"/>
      <c r="L59" s="102"/>
      <c r="M59" s="102"/>
      <c r="N59" s="102"/>
      <c r="O59" s="102"/>
      <c r="P59" s="102"/>
      <c r="Q59" s="102"/>
      <c r="R59" s="102"/>
      <c r="S59" s="102"/>
      <c r="T59" s="102"/>
      <c r="U59" s="102"/>
    </row>
    <row r="60" spans="1:21">
      <c r="A60" s="97" t="s">
        <v>6377</v>
      </c>
      <c r="B60" s="98" t="s">
        <v>6831</v>
      </c>
      <c r="C60" s="102"/>
      <c r="D60" s="102"/>
      <c r="E60" s="102"/>
      <c r="F60" s="102"/>
      <c r="G60" s="102"/>
      <c r="H60" s="102"/>
      <c r="I60" s="102"/>
      <c r="J60" s="102"/>
      <c r="K60" s="102"/>
      <c r="L60" s="102"/>
      <c r="M60" s="102"/>
      <c r="N60" s="102"/>
      <c r="O60" s="102"/>
      <c r="P60" s="102"/>
      <c r="Q60" s="102"/>
      <c r="R60" s="102"/>
      <c r="S60" s="102"/>
      <c r="T60" s="102"/>
      <c r="U60" s="102"/>
    </row>
    <row r="61" spans="1:21">
      <c r="A61" s="97" t="s">
        <v>6378</v>
      </c>
      <c r="B61" s="98" t="s">
        <v>6832</v>
      </c>
      <c r="C61" s="102"/>
      <c r="D61" s="102"/>
      <c r="E61" s="102"/>
      <c r="F61" s="102"/>
      <c r="G61" s="102"/>
      <c r="H61" s="102"/>
      <c r="I61" s="102"/>
      <c r="J61" s="102"/>
      <c r="K61" s="102"/>
      <c r="L61" s="102"/>
      <c r="M61" s="102"/>
      <c r="N61" s="102"/>
      <c r="O61" s="102"/>
      <c r="P61" s="102"/>
      <c r="Q61" s="102"/>
      <c r="R61" s="102"/>
      <c r="S61" s="102"/>
      <c r="T61" s="102"/>
      <c r="U61" s="102"/>
    </row>
    <row r="62" spans="1:21">
      <c r="A62" s="97" t="s">
        <v>6379</v>
      </c>
      <c r="B62" s="98" t="s">
        <v>6833</v>
      </c>
      <c r="C62" s="102"/>
      <c r="D62" s="102"/>
      <c r="E62" s="102"/>
      <c r="F62" s="102"/>
      <c r="G62" s="102"/>
      <c r="H62" s="102"/>
      <c r="I62" s="102"/>
      <c r="J62" s="102"/>
      <c r="K62" s="102"/>
      <c r="L62" s="102"/>
      <c r="M62" s="102"/>
      <c r="N62" s="102"/>
      <c r="O62" s="102"/>
      <c r="P62" s="102"/>
      <c r="Q62" s="102"/>
      <c r="R62" s="102"/>
      <c r="S62" s="102"/>
      <c r="T62" s="102"/>
      <c r="U62" s="102"/>
    </row>
    <row r="63" spans="1:21" ht="25.2">
      <c r="A63" s="97" t="s">
        <v>6380</v>
      </c>
      <c r="B63" s="98" t="s">
        <v>6834</v>
      </c>
      <c r="C63" s="102"/>
      <c r="D63" s="102"/>
      <c r="E63" s="102"/>
      <c r="F63" s="102"/>
      <c r="G63" s="102"/>
      <c r="H63" s="102"/>
      <c r="I63" s="102"/>
      <c r="J63" s="102"/>
      <c r="K63" s="102"/>
      <c r="L63" s="102"/>
      <c r="M63" s="102"/>
      <c r="N63" s="102"/>
      <c r="O63" s="102"/>
      <c r="P63" s="102"/>
      <c r="Q63" s="102"/>
      <c r="R63" s="102"/>
      <c r="S63" s="102"/>
      <c r="T63" s="102"/>
      <c r="U63" s="102"/>
    </row>
    <row r="64" spans="1:21">
      <c r="A64" s="97" t="s">
        <v>6381</v>
      </c>
      <c r="B64" s="98" t="s">
        <v>6835</v>
      </c>
      <c r="C64" s="102"/>
      <c r="D64" s="102"/>
      <c r="E64" s="102"/>
      <c r="F64" s="102"/>
      <c r="G64" s="102"/>
      <c r="H64" s="102"/>
      <c r="I64" s="102"/>
      <c r="J64" s="102"/>
      <c r="K64" s="102"/>
      <c r="L64" s="102"/>
      <c r="M64" s="102"/>
      <c r="N64" s="102"/>
      <c r="O64" s="102"/>
      <c r="P64" s="102"/>
      <c r="Q64" s="102"/>
      <c r="R64" s="102"/>
      <c r="S64" s="102"/>
      <c r="T64" s="102"/>
      <c r="U64" s="102"/>
    </row>
    <row r="65" spans="1:21">
      <c r="A65" s="97" t="s">
        <v>6382</v>
      </c>
      <c r="B65" s="98" t="s">
        <v>6836</v>
      </c>
      <c r="C65" s="102"/>
      <c r="D65" s="102"/>
      <c r="E65" s="102"/>
      <c r="F65" s="102"/>
      <c r="G65" s="102"/>
      <c r="H65" s="102"/>
      <c r="I65" s="102"/>
      <c r="J65" s="102"/>
      <c r="K65" s="102"/>
      <c r="L65" s="102"/>
      <c r="M65" s="102"/>
      <c r="N65" s="102"/>
      <c r="O65" s="102"/>
      <c r="P65" s="102"/>
      <c r="Q65" s="102"/>
      <c r="R65" s="102"/>
      <c r="S65" s="102"/>
      <c r="T65" s="102"/>
      <c r="U65" s="102"/>
    </row>
    <row r="66" spans="1:21" ht="25.2">
      <c r="A66" s="97" t="s">
        <v>6383</v>
      </c>
      <c r="B66" s="98" t="s">
        <v>6837</v>
      </c>
      <c r="C66" s="102"/>
      <c r="D66" s="102"/>
      <c r="E66" s="102"/>
      <c r="F66" s="102"/>
      <c r="G66" s="102"/>
      <c r="H66" s="102"/>
      <c r="I66" s="102"/>
      <c r="J66" s="102"/>
      <c r="K66" s="102"/>
      <c r="L66" s="102"/>
      <c r="M66" s="102"/>
      <c r="N66" s="102"/>
      <c r="O66" s="102"/>
      <c r="P66" s="102"/>
      <c r="Q66" s="102"/>
      <c r="R66" s="102"/>
      <c r="S66" s="102"/>
      <c r="T66" s="102"/>
      <c r="U66" s="102"/>
    </row>
    <row r="67" spans="1:21" ht="25.2">
      <c r="A67" s="97" t="s">
        <v>6384</v>
      </c>
      <c r="B67" s="98" t="s">
        <v>6838</v>
      </c>
      <c r="C67" s="102"/>
      <c r="D67" s="102"/>
      <c r="E67" s="102"/>
      <c r="F67" s="102"/>
      <c r="G67" s="102"/>
      <c r="H67" s="102"/>
      <c r="I67" s="102"/>
      <c r="J67" s="102"/>
      <c r="K67" s="102"/>
      <c r="L67" s="102"/>
      <c r="M67" s="102"/>
      <c r="N67" s="102"/>
      <c r="O67" s="102"/>
      <c r="P67" s="102"/>
      <c r="Q67" s="102"/>
      <c r="R67" s="102"/>
      <c r="S67" s="102"/>
      <c r="T67" s="102"/>
      <c r="U67" s="102"/>
    </row>
    <row r="68" spans="1:21">
      <c r="A68" s="97" t="s">
        <v>6385</v>
      </c>
      <c r="B68" s="98" t="s">
        <v>6839</v>
      </c>
      <c r="C68" s="102"/>
      <c r="D68" s="102"/>
      <c r="E68" s="102"/>
      <c r="F68" s="102"/>
      <c r="G68" s="102"/>
      <c r="H68" s="102"/>
      <c r="I68" s="102"/>
      <c r="J68" s="102"/>
      <c r="K68" s="102"/>
      <c r="L68" s="102"/>
      <c r="M68" s="102"/>
      <c r="N68" s="102"/>
      <c r="O68" s="102"/>
      <c r="P68" s="102"/>
      <c r="Q68" s="102"/>
      <c r="R68" s="102"/>
      <c r="S68" s="102"/>
      <c r="T68" s="102"/>
      <c r="U68" s="102"/>
    </row>
    <row r="69" spans="1:21">
      <c r="A69" s="97" t="s">
        <v>6386</v>
      </c>
      <c r="B69" s="98" t="s">
        <v>6840</v>
      </c>
      <c r="C69" s="102"/>
      <c r="D69" s="102"/>
      <c r="E69" s="102"/>
      <c r="F69" s="102"/>
      <c r="G69" s="102"/>
      <c r="H69" s="102"/>
      <c r="I69" s="102"/>
      <c r="J69" s="102"/>
      <c r="K69" s="102"/>
      <c r="L69" s="102"/>
      <c r="M69" s="102"/>
      <c r="N69" s="102"/>
      <c r="O69" s="102"/>
      <c r="P69" s="102"/>
      <c r="Q69" s="102"/>
      <c r="R69" s="102"/>
      <c r="S69" s="102"/>
      <c r="T69" s="102"/>
      <c r="U69" s="102"/>
    </row>
    <row r="70" spans="1:21">
      <c r="A70" s="97" t="s">
        <v>6387</v>
      </c>
      <c r="B70" s="98" t="s">
        <v>6841</v>
      </c>
      <c r="C70" s="102"/>
      <c r="D70" s="102"/>
      <c r="E70" s="102"/>
      <c r="F70" s="102"/>
      <c r="G70" s="102"/>
      <c r="H70" s="102"/>
      <c r="I70" s="102"/>
      <c r="J70" s="102"/>
      <c r="K70" s="102"/>
      <c r="L70" s="102"/>
      <c r="M70" s="102"/>
      <c r="N70" s="102"/>
      <c r="O70" s="102"/>
      <c r="P70" s="102"/>
      <c r="Q70" s="102"/>
      <c r="R70" s="102"/>
      <c r="S70" s="102"/>
      <c r="T70" s="102"/>
      <c r="U70" s="102"/>
    </row>
    <row r="71" spans="1:21" ht="37.799999999999997">
      <c r="A71" s="97" t="s">
        <v>6388</v>
      </c>
      <c r="B71" s="98" t="s">
        <v>6842</v>
      </c>
      <c r="C71" s="102"/>
      <c r="D71" s="102"/>
      <c r="E71" s="102"/>
      <c r="F71" s="102"/>
      <c r="G71" s="102"/>
      <c r="H71" s="102"/>
      <c r="I71" s="102"/>
      <c r="J71" s="102"/>
      <c r="K71" s="102"/>
      <c r="L71" s="102"/>
      <c r="M71" s="102"/>
      <c r="N71" s="102"/>
      <c r="O71" s="102"/>
      <c r="P71" s="102"/>
      <c r="Q71" s="102"/>
      <c r="R71" s="102"/>
      <c r="S71" s="102"/>
      <c r="T71" s="102"/>
      <c r="U71" s="102"/>
    </row>
    <row r="72" spans="1:21" ht="25.2">
      <c r="A72" s="97" t="s">
        <v>6389</v>
      </c>
      <c r="B72" s="98" t="s">
        <v>6843</v>
      </c>
      <c r="C72" s="102"/>
      <c r="D72" s="102"/>
      <c r="E72" s="102"/>
      <c r="F72" s="102"/>
      <c r="G72" s="102"/>
      <c r="H72" s="102"/>
      <c r="I72" s="102"/>
      <c r="J72" s="102"/>
      <c r="K72" s="102"/>
      <c r="L72" s="102"/>
      <c r="M72" s="102"/>
      <c r="N72" s="102"/>
      <c r="O72" s="102"/>
      <c r="P72" s="102"/>
      <c r="Q72" s="102"/>
      <c r="R72" s="102"/>
      <c r="S72" s="102"/>
      <c r="T72" s="102"/>
      <c r="U72" s="102"/>
    </row>
    <row r="73" spans="1:21">
      <c r="A73" s="97" t="s">
        <v>6390</v>
      </c>
      <c r="B73" s="98" t="s">
        <v>6844</v>
      </c>
      <c r="C73" s="102"/>
      <c r="D73" s="102"/>
      <c r="E73" s="102"/>
      <c r="F73" s="102"/>
      <c r="G73" s="102"/>
      <c r="H73" s="102"/>
      <c r="I73" s="102"/>
      <c r="J73" s="102"/>
      <c r="K73" s="102"/>
      <c r="L73" s="102"/>
      <c r="M73" s="102"/>
      <c r="N73" s="102"/>
      <c r="O73" s="102"/>
      <c r="P73" s="102"/>
      <c r="Q73" s="102"/>
      <c r="R73" s="102"/>
      <c r="S73" s="102"/>
      <c r="T73" s="102"/>
      <c r="U73" s="102"/>
    </row>
    <row r="74" spans="1:21">
      <c r="A74" s="97" t="s">
        <v>6391</v>
      </c>
      <c r="B74" s="98" t="s">
        <v>6845</v>
      </c>
      <c r="C74" s="102"/>
      <c r="D74" s="102"/>
      <c r="E74" s="102"/>
      <c r="F74" s="102"/>
      <c r="G74" s="102"/>
      <c r="H74" s="102"/>
      <c r="I74" s="102"/>
      <c r="J74" s="102"/>
      <c r="K74" s="102"/>
      <c r="L74" s="102"/>
      <c r="M74" s="102"/>
      <c r="N74" s="102"/>
      <c r="O74" s="102"/>
      <c r="P74" s="102"/>
      <c r="Q74" s="102"/>
      <c r="R74" s="102"/>
      <c r="S74" s="102"/>
      <c r="T74" s="102"/>
      <c r="U74" s="102"/>
    </row>
    <row r="75" spans="1:21">
      <c r="A75" s="97" t="s">
        <v>6392</v>
      </c>
      <c r="B75" s="98" t="s">
        <v>6846</v>
      </c>
      <c r="C75" s="102"/>
      <c r="D75" s="102"/>
      <c r="E75" s="102"/>
      <c r="F75" s="102"/>
      <c r="G75" s="102"/>
      <c r="H75" s="102"/>
      <c r="I75" s="102"/>
      <c r="J75" s="102"/>
      <c r="K75" s="102"/>
      <c r="L75" s="102"/>
      <c r="M75" s="102"/>
      <c r="N75" s="102"/>
      <c r="O75" s="102"/>
      <c r="P75" s="102"/>
      <c r="Q75" s="102"/>
      <c r="R75" s="102"/>
      <c r="S75" s="102"/>
      <c r="T75" s="102"/>
      <c r="U75" s="102"/>
    </row>
    <row r="76" spans="1:21" ht="25.2">
      <c r="A76" s="97" t="s">
        <v>6393</v>
      </c>
      <c r="B76" s="98" t="s">
        <v>6847</v>
      </c>
      <c r="C76" s="102"/>
      <c r="D76" s="102"/>
      <c r="E76" s="102"/>
      <c r="F76" s="102"/>
      <c r="G76" s="102"/>
      <c r="H76" s="102"/>
      <c r="I76" s="102"/>
      <c r="J76" s="102"/>
      <c r="K76" s="102"/>
      <c r="L76" s="102"/>
      <c r="M76" s="102"/>
      <c r="N76" s="102"/>
      <c r="O76" s="102"/>
      <c r="P76" s="102"/>
      <c r="Q76" s="102"/>
      <c r="R76" s="102"/>
      <c r="S76" s="102"/>
      <c r="T76" s="102"/>
      <c r="U76" s="102"/>
    </row>
    <row r="77" spans="1:21" ht="25.2">
      <c r="A77" s="97" t="s">
        <v>6394</v>
      </c>
      <c r="B77" s="98" t="s">
        <v>6848</v>
      </c>
      <c r="C77" s="102"/>
      <c r="D77" s="102"/>
      <c r="E77" s="102"/>
      <c r="F77" s="102"/>
      <c r="G77" s="102"/>
      <c r="H77" s="102"/>
      <c r="I77" s="102"/>
      <c r="J77" s="102"/>
      <c r="K77" s="102"/>
      <c r="L77" s="102"/>
      <c r="M77" s="102"/>
      <c r="N77" s="102"/>
      <c r="O77" s="102"/>
      <c r="P77" s="102"/>
      <c r="Q77" s="102"/>
      <c r="R77" s="102"/>
      <c r="S77" s="102"/>
      <c r="T77" s="102"/>
      <c r="U77" s="102"/>
    </row>
    <row r="78" spans="1:21" ht="37.799999999999997">
      <c r="A78" s="97" t="s">
        <v>6395</v>
      </c>
      <c r="B78" s="98" t="s">
        <v>6849</v>
      </c>
      <c r="C78" s="102"/>
      <c r="D78" s="102"/>
      <c r="E78" s="102"/>
      <c r="F78" s="102"/>
      <c r="G78" s="102"/>
      <c r="H78" s="102"/>
      <c r="I78" s="102"/>
      <c r="J78" s="102"/>
      <c r="K78" s="102"/>
      <c r="L78" s="102"/>
      <c r="M78" s="102"/>
      <c r="N78" s="102"/>
      <c r="O78" s="102"/>
      <c r="P78" s="102"/>
      <c r="Q78" s="102"/>
      <c r="R78" s="102"/>
      <c r="S78" s="102"/>
      <c r="T78" s="102"/>
      <c r="U78" s="102"/>
    </row>
    <row r="79" spans="1:21">
      <c r="A79" s="97" t="s">
        <v>6396</v>
      </c>
      <c r="B79" s="98" t="s">
        <v>6850</v>
      </c>
      <c r="C79" s="102"/>
      <c r="D79" s="102"/>
      <c r="E79" s="102"/>
      <c r="F79" s="102"/>
      <c r="G79" s="102"/>
      <c r="H79" s="102"/>
      <c r="I79" s="102"/>
      <c r="J79" s="102"/>
      <c r="K79" s="102"/>
      <c r="L79" s="102"/>
      <c r="M79" s="102"/>
      <c r="N79" s="102"/>
      <c r="O79" s="102"/>
      <c r="P79" s="102"/>
      <c r="Q79" s="102"/>
      <c r="R79" s="102"/>
      <c r="S79" s="102"/>
      <c r="T79" s="102"/>
      <c r="U79" s="102"/>
    </row>
    <row r="80" spans="1:21">
      <c r="A80" s="97" t="s">
        <v>6397</v>
      </c>
      <c r="B80" s="98" t="s">
        <v>6851</v>
      </c>
      <c r="C80" s="102"/>
      <c r="D80" s="102"/>
      <c r="E80" s="102"/>
      <c r="F80" s="102"/>
      <c r="G80" s="102"/>
      <c r="H80" s="102"/>
      <c r="I80" s="102"/>
      <c r="J80" s="102"/>
      <c r="K80" s="102"/>
      <c r="L80" s="102"/>
      <c r="M80" s="102"/>
      <c r="N80" s="102"/>
      <c r="O80" s="102"/>
      <c r="P80" s="102"/>
      <c r="Q80" s="102"/>
      <c r="R80" s="102"/>
      <c r="S80" s="102"/>
      <c r="T80" s="102"/>
      <c r="U80" s="102"/>
    </row>
    <row r="81" spans="1:21">
      <c r="A81" s="97" t="s">
        <v>6398</v>
      </c>
      <c r="B81" s="98" t="s">
        <v>6852</v>
      </c>
      <c r="C81" s="102"/>
      <c r="D81" s="102"/>
      <c r="E81" s="102"/>
      <c r="F81" s="102"/>
      <c r="G81" s="102"/>
      <c r="H81" s="102"/>
      <c r="I81" s="102"/>
      <c r="J81" s="102"/>
      <c r="K81" s="102"/>
      <c r="L81" s="102"/>
      <c r="M81" s="102"/>
      <c r="N81" s="102"/>
      <c r="O81" s="102"/>
      <c r="P81" s="102"/>
      <c r="Q81" s="102"/>
      <c r="R81" s="102"/>
      <c r="S81" s="102"/>
      <c r="T81" s="102"/>
      <c r="U81" s="102"/>
    </row>
    <row r="82" spans="1:21">
      <c r="A82" s="97" t="s">
        <v>6399</v>
      </c>
      <c r="B82" s="98" t="s">
        <v>6853</v>
      </c>
      <c r="C82" s="102"/>
      <c r="D82" s="102"/>
      <c r="E82" s="102"/>
      <c r="F82" s="102"/>
      <c r="G82" s="102"/>
      <c r="H82" s="102"/>
      <c r="I82" s="102"/>
      <c r="J82" s="102"/>
      <c r="K82" s="102"/>
      <c r="L82" s="102"/>
      <c r="M82" s="102"/>
      <c r="N82" s="102"/>
      <c r="O82" s="102"/>
      <c r="P82" s="102"/>
      <c r="Q82" s="102"/>
      <c r="R82" s="102"/>
      <c r="S82" s="102"/>
      <c r="T82" s="102"/>
      <c r="U82" s="102"/>
    </row>
    <row r="83" spans="1:21">
      <c r="A83" s="97" t="s">
        <v>6400</v>
      </c>
      <c r="B83" s="98" t="s">
        <v>6854</v>
      </c>
      <c r="C83" s="102"/>
      <c r="D83" s="102"/>
      <c r="E83" s="102"/>
      <c r="F83" s="102"/>
      <c r="G83" s="102"/>
      <c r="H83" s="102"/>
      <c r="I83" s="102"/>
      <c r="J83" s="102"/>
      <c r="K83" s="102"/>
      <c r="L83" s="102"/>
      <c r="M83" s="102"/>
      <c r="N83" s="102"/>
      <c r="O83" s="102"/>
      <c r="P83" s="102"/>
      <c r="Q83" s="102"/>
      <c r="R83" s="102"/>
      <c r="S83" s="102"/>
      <c r="T83" s="102"/>
      <c r="U83" s="102"/>
    </row>
    <row r="84" spans="1:21">
      <c r="A84" s="97" t="s">
        <v>6401</v>
      </c>
      <c r="B84" s="98" t="s">
        <v>6855</v>
      </c>
      <c r="C84" s="102"/>
      <c r="D84" s="102"/>
      <c r="E84" s="102"/>
      <c r="F84" s="102"/>
      <c r="G84" s="102"/>
      <c r="H84" s="102"/>
      <c r="I84" s="102"/>
      <c r="J84" s="102"/>
      <c r="K84" s="102"/>
      <c r="L84" s="102"/>
      <c r="M84" s="102"/>
      <c r="N84" s="102"/>
      <c r="O84" s="102"/>
      <c r="P84" s="102"/>
      <c r="Q84" s="102"/>
      <c r="R84" s="102"/>
      <c r="S84" s="102"/>
      <c r="T84" s="102"/>
      <c r="U84" s="102"/>
    </row>
    <row r="85" spans="1:21">
      <c r="A85" s="97" t="s">
        <v>6402</v>
      </c>
      <c r="B85" s="98" t="s">
        <v>6856</v>
      </c>
      <c r="C85" s="102"/>
      <c r="D85" s="102"/>
      <c r="E85" s="102"/>
      <c r="F85" s="102"/>
      <c r="G85" s="102"/>
      <c r="H85" s="102"/>
      <c r="I85" s="102"/>
      <c r="J85" s="102"/>
      <c r="K85" s="102"/>
      <c r="L85" s="102"/>
      <c r="M85" s="102"/>
      <c r="N85" s="102"/>
      <c r="O85" s="102"/>
      <c r="P85" s="102"/>
      <c r="Q85" s="102"/>
      <c r="R85" s="102"/>
      <c r="S85" s="102"/>
      <c r="T85" s="102"/>
      <c r="U85" s="102"/>
    </row>
    <row r="86" spans="1:21">
      <c r="A86" s="97" t="s">
        <v>6403</v>
      </c>
      <c r="B86" s="98" t="s">
        <v>6857</v>
      </c>
      <c r="C86" s="102"/>
      <c r="D86" s="102"/>
      <c r="E86" s="102"/>
      <c r="F86" s="102"/>
      <c r="G86" s="102"/>
      <c r="H86" s="102"/>
      <c r="I86" s="102"/>
      <c r="J86" s="102"/>
      <c r="K86" s="102"/>
      <c r="L86" s="102"/>
      <c r="M86" s="102"/>
      <c r="N86" s="102"/>
      <c r="O86" s="102"/>
      <c r="P86" s="102"/>
      <c r="Q86" s="102"/>
      <c r="R86" s="102"/>
      <c r="S86" s="102"/>
      <c r="T86" s="102"/>
      <c r="U86" s="102"/>
    </row>
    <row r="87" spans="1:21">
      <c r="A87" s="97" t="s">
        <v>6404</v>
      </c>
      <c r="B87" s="98" t="s">
        <v>6858</v>
      </c>
      <c r="C87" s="102"/>
      <c r="D87" s="102"/>
      <c r="E87" s="102"/>
      <c r="F87" s="102"/>
      <c r="G87" s="102"/>
      <c r="H87" s="102"/>
      <c r="I87" s="102"/>
      <c r="J87" s="102"/>
      <c r="K87" s="102"/>
      <c r="L87" s="102"/>
      <c r="M87" s="102"/>
      <c r="N87" s="102"/>
      <c r="O87" s="102"/>
      <c r="P87" s="102"/>
      <c r="Q87" s="102"/>
      <c r="R87" s="102"/>
      <c r="S87" s="102"/>
      <c r="T87" s="102"/>
      <c r="U87" s="102"/>
    </row>
    <row r="88" spans="1:21" ht="25.2">
      <c r="A88" s="97" t="s">
        <v>6405</v>
      </c>
      <c r="B88" s="98" t="s">
        <v>6859</v>
      </c>
      <c r="C88" s="102"/>
      <c r="D88" s="102"/>
      <c r="E88" s="102"/>
      <c r="F88" s="102"/>
      <c r="G88" s="102"/>
      <c r="H88" s="102"/>
      <c r="I88" s="102"/>
      <c r="J88" s="102"/>
      <c r="K88" s="102"/>
      <c r="L88" s="102"/>
      <c r="M88" s="102"/>
      <c r="N88" s="102"/>
      <c r="O88" s="102"/>
      <c r="P88" s="102"/>
      <c r="Q88" s="102"/>
      <c r="R88" s="102"/>
      <c r="S88" s="102"/>
      <c r="T88" s="102"/>
      <c r="U88" s="102"/>
    </row>
    <row r="89" spans="1:21">
      <c r="A89" s="97" t="s">
        <v>6406</v>
      </c>
      <c r="B89" s="98" t="s">
        <v>6860</v>
      </c>
      <c r="C89" s="102"/>
      <c r="D89" s="102"/>
      <c r="E89" s="102"/>
      <c r="F89" s="102"/>
      <c r="G89" s="102"/>
      <c r="H89" s="102"/>
      <c r="I89" s="102"/>
      <c r="J89" s="102"/>
      <c r="K89" s="102"/>
      <c r="L89" s="102"/>
      <c r="M89" s="102"/>
      <c r="N89" s="102"/>
      <c r="O89" s="102"/>
      <c r="P89" s="102"/>
      <c r="Q89" s="102"/>
      <c r="R89" s="102"/>
      <c r="S89" s="102"/>
      <c r="T89" s="102"/>
      <c r="U89" s="102"/>
    </row>
    <row r="90" spans="1:21">
      <c r="A90" s="97" t="s">
        <v>6407</v>
      </c>
      <c r="B90" s="98" t="s">
        <v>6861</v>
      </c>
      <c r="C90" s="102"/>
      <c r="D90" s="102"/>
      <c r="E90" s="102"/>
      <c r="F90" s="102"/>
      <c r="G90" s="102"/>
      <c r="H90" s="102"/>
      <c r="I90" s="102"/>
      <c r="J90" s="102"/>
      <c r="K90" s="102"/>
      <c r="L90" s="102"/>
      <c r="M90" s="102"/>
      <c r="N90" s="102"/>
      <c r="O90" s="102"/>
      <c r="P90" s="102"/>
      <c r="Q90" s="102"/>
      <c r="R90" s="102"/>
      <c r="S90" s="102"/>
      <c r="T90" s="102"/>
      <c r="U90" s="102"/>
    </row>
    <row r="91" spans="1:21">
      <c r="A91" s="97" t="s">
        <v>6408</v>
      </c>
      <c r="B91" s="98" t="s">
        <v>6862</v>
      </c>
      <c r="C91" s="102"/>
      <c r="D91" s="102"/>
      <c r="E91" s="102"/>
      <c r="F91" s="102"/>
      <c r="G91" s="102"/>
      <c r="H91" s="102"/>
      <c r="I91" s="102"/>
      <c r="J91" s="102"/>
      <c r="K91" s="102"/>
      <c r="L91" s="102"/>
      <c r="M91" s="102"/>
      <c r="N91" s="102"/>
      <c r="O91" s="102"/>
      <c r="P91" s="102"/>
      <c r="Q91" s="102"/>
      <c r="R91" s="102"/>
      <c r="S91" s="102"/>
      <c r="T91" s="102"/>
      <c r="U91" s="102"/>
    </row>
    <row r="92" spans="1:21">
      <c r="A92" s="97" t="s">
        <v>6409</v>
      </c>
      <c r="B92" s="98" t="s">
        <v>6863</v>
      </c>
      <c r="C92" s="102"/>
      <c r="D92" s="102"/>
      <c r="E92" s="102"/>
      <c r="F92" s="102"/>
      <c r="G92" s="102"/>
      <c r="H92" s="102"/>
      <c r="I92" s="102"/>
      <c r="J92" s="102"/>
      <c r="K92" s="102"/>
      <c r="L92" s="102"/>
      <c r="M92" s="102"/>
      <c r="N92" s="102"/>
      <c r="O92" s="102"/>
      <c r="P92" s="102"/>
      <c r="Q92" s="102"/>
      <c r="R92" s="102"/>
      <c r="S92" s="102"/>
      <c r="T92" s="102"/>
      <c r="U92" s="102"/>
    </row>
    <row r="93" spans="1:21" ht="25.2">
      <c r="A93" s="97" t="s">
        <v>6410</v>
      </c>
      <c r="B93" s="98" t="s">
        <v>6864</v>
      </c>
      <c r="C93" s="102"/>
      <c r="D93" s="102"/>
      <c r="E93" s="102"/>
      <c r="F93" s="102"/>
      <c r="G93" s="102"/>
      <c r="H93" s="102"/>
      <c r="I93" s="102"/>
      <c r="J93" s="102"/>
      <c r="K93" s="102"/>
      <c r="L93" s="102"/>
      <c r="M93" s="102"/>
      <c r="N93" s="102"/>
      <c r="O93" s="102"/>
      <c r="P93" s="102"/>
      <c r="Q93" s="102"/>
      <c r="R93" s="102"/>
      <c r="S93" s="102"/>
      <c r="T93" s="102"/>
      <c r="U93" s="102"/>
    </row>
    <row r="94" spans="1:21">
      <c r="A94" s="97" t="s">
        <v>6411</v>
      </c>
      <c r="B94" s="98" t="s">
        <v>6865</v>
      </c>
      <c r="C94" s="102"/>
      <c r="D94" s="102"/>
      <c r="E94" s="102"/>
      <c r="F94" s="102"/>
      <c r="G94" s="102"/>
      <c r="H94" s="102"/>
      <c r="I94" s="102"/>
      <c r="J94" s="102"/>
      <c r="K94" s="102"/>
      <c r="L94" s="102"/>
      <c r="M94" s="102"/>
      <c r="N94" s="102"/>
      <c r="O94" s="102"/>
      <c r="P94" s="102"/>
      <c r="Q94" s="102"/>
      <c r="R94" s="102"/>
      <c r="S94" s="102"/>
      <c r="T94" s="102"/>
      <c r="U94" s="102"/>
    </row>
    <row r="95" spans="1:21">
      <c r="A95" s="97" t="s">
        <v>6412</v>
      </c>
      <c r="B95" s="98" t="s">
        <v>6866</v>
      </c>
      <c r="C95" s="102"/>
      <c r="D95" s="102"/>
      <c r="E95" s="102"/>
      <c r="F95" s="102"/>
      <c r="G95" s="102"/>
      <c r="H95" s="102"/>
      <c r="I95" s="102"/>
      <c r="J95" s="102"/>
      <c r="K95" s="102"/>
      <c r="L95" s="102"/>
      <c r="M95" s="102"/>
      <c r="N95" s="102"/>
      <c r="O95" s="102"/>
      <c r="P95" s="102"/>
      <c r="Q95" s="102"/>
      <c r="R95" s="102"/>
      <c r="S95" s="102"/>
      <c r="T95" s="102"/>
      <c r="U95" s="102"/>
    </row>
    <row r="96" spans="1:21" ht="50.4">
      <c r="A96" s="97" t="s">
        <v>6413</v>
      </c>
      <c r="B96" s="98" t="s">
        <v>6867</v>
      </c>
      <c r="C96" s="102"/>
      <c r="D96" s="102"/>
      <c r="E96" s="102"/>
      <c r="F96" s="102"/>
      <c r="G96" s="102"/>
      <c r="H96" s="102"/>
      <c r="I96" s="102"/>
      <c r="J96" s="102"/>
      <c r="K96" s="102"/>
      <c r="L96" s="102"/>
      <c r="M96" s="102"/>
      <c r="N96" s="102"/>
      <c r="O96" s="102"/>
      <c r="P96" s="102"/>
      <c r="Q96" s="102"/>
      <c r="R96" s="102"/>
      <c r="S96" s="102"/>
      <c r="T96" s="102"/>
      <c r="U96" s="102"/>
    </row>
    <row r="97" spans="1:21" ht="37.799999999999997">
      <c r="A97" s="97" t="s">
        <v>6414</v>
      </c>
      <c r="B97" s="98" t="s">
        <v>6868</v>
      </c>
      <c r="C97" s="102"/>
      <c r="D97" s="102"/>
      <c r="E97" s="102"/>
      <c r="F97" s="102"/>
      <c r="G97" s="102"/>
      <c r="H97" s="102"/>
      <c r="I97" s="102"/>
      <c r="J97" s="102"/>
      <c r="K97" s="102"/>
      <c r="L97" s="102"/>
      <c r="M97" s="102"/>
      <c r="N97" s="102"/>
      <c r="O97" s="102"/>
      <c r="P97" s="102"/>
      <c r="Q97" s="102"/>
      <c r="R97" s="102"/>
      <c r="S97" s="102"/>
      <c r="T97" s="102"/>
      <c r="U97" s="102"/>
    </row>
    <row r="98" spans="1:21">
      <c r="A98" s="97" t="s">
        <v>6415</v>
      </c>
      <c r="B98" s="98" t="s">
        <v>6869</v>
      </c>
      <c r="C98" s="102"/>
      <c r="D98" s="102"/>
      <c r="E98" s="102"/>
      <c r="F98" s="102"/>
      <c r="G98" s="102"/>
      <c r="H98" s="102"/>
      <c r="I98" s="102"/>
      <c r="J98" s="102"/>
      <c r="K98" s="102"/>
      <c r="L98" s="102"/>
      <c r="M98" s="102"/>
      <c r="N98" s="102"/>
      <c r="O98" s="102"/>
      <c r="P98" s="102"/>
      <c r="Q98" s="102"/>
      <c r="R98" s="102"/>
      <c r="S98" s="102"/>
      <c r="T98" s="102"/>
      <c r="U98" s="102"/>
    </row>
    <row r="99" spans="1:21">
      <c r="A99" s="97" t="s">
        <v>6416</v>
      </c>
      <c r="B99" s="98" t="s">
        <v>6870</v>
      </c>
      <c r="C99" s="102"/>
      <c r="D99" s="102"/>
      <c r="E99" s="102"/>
      <c r="F99" s="102"/>
      <c r="G99" s="102"/>
      <c r="H99" s="102"/>
      <c r="I99" s="102"/>
      <c r="J99" s="102"/>
      <c r="K99" s="102"/>
      <c r="L99" s="102"/>
      <c r="M99" s="102"/>
      <c r="N99" s="102"/>
      <c r="O99" s="102"/>
      <c r="P99" s="102"/>
      <c r="Q99" s="102"/>
      <c r="R99" s="102"/>
      <c r="S99" s="102"/>
      <c r="T99" s="102"/>
      <c r="U99" s="102"/>
    </row>
    <row r="100" spans="1:21">
      <c r="A100" s="97" t="s">
        <v>6417</v>
      </c>
      <c r="B100" s="98" t="s">
        <v>6871</v>
      </c>
      <c r="C100" s="102"/>
      <c r="D100" s="102"/>
      <c r="E100" s="102"/>
      <c r="F100" s="102"/>
      <c r="G100" s="102"/>
      <c r="H100" s="102"/>
      <c r="I100" s="102"/>
      <c r="J100" s="102"/>
      <c r="K100" s="102"/>
      <c r="L100" s="102"/>
      <c r="M100" s="102"/>
      <c r="N100" s="102"/>
      <c r="O100" s="102"/>
      <c r="P100" s="102"/>
      <c r="Q100" s="102"/>
      <c r="R100" s="102"/>
      <c r="S100" s="102"/>
      <c r="T100" s="102"/>
      <c r="U100" s="102"/>
    </row>
    <row r="101" spans="1:21">
      <c r="A101" s="97" t="s">
        <v>6418</v>
      </c>
      <c r="B101" s="98" t="s">
        <v>6872</v>
      </c>
      <c r="C101" s="102"/>
      <c r="D101" s="102"/>
      <c r="E101" s="102"/>
      <c r="F101" s="102"/>
      <c r="G101" s="102"/>
      <c r="H101" s="102"/>
      <c r="I101" s="102"/>
      <c r="J101" s="102"/>
      <c r="K101" s="102"/>
      <c r="L101" s="102"/>
      <c r="M101" s="102"/>
      <c r="N101" s="102"/>
      <c r="O101" s="102"/>
      <c r="P101" s="102"/>
      <c r="Q101" s="102"/>
      <c r="R101" s="102"/>
      <c r="S101" s="102"/>
      <c r="T101" s="102"/>
      <c r="U101" s="102"/>
    </row>
    <row r="102" spans="1:21">
      <c r="A102" s="97" t="s">
        <v>6419</v>
      </c>
      <c r="B102" s="98" t="s">
        <v>6873</v>
      </c>
      <c r="C102" s="102"/>
      <c r="D102" s="102"/>
      <c r="E102" s="102"/>
      <c r="F102" s="102"/>
      <c r="G102" s="102"/>
      <c r="H102" s="102"/>
      <c r="I102" s="102"/>
      <c r="J102" s="102"/>
      <c r="K102" s="102"/>
      <c r="L102" s="102"/>
      <c r="M102" s="102"/>
      <c r="N102" s="102"/>
      <c r="O102" s="102"/>
      <c r="P102" s="102"/>
      <c r="Q102" s="102"/>
      <c r="R102" s="102"/>
      <c r="S102" s="102"/>
      <c r="T102" s="102"/>
      <c r="U102" s="102"/>
    </row>
    <row r="103" spans="1:21">
      <c r="A103" s="97" t="s">
        <v>6420</v>
      </c>
      <c r="B103" s="98" t="s">
        <v>6874</v>
      </c>
      <c r="C103" s="102"/>
      <c r="D103" s="102"/>
      <c r="E103" s="102"/>
      <c r="F103" s="102"/>
      <c r="G103" s="102"/>
      <c r="H103" s="102"/>
      <c r="I103" s="102"/>
      <c r="J103" s="102"/>
      <c r="K103" s="102"/>
      <c r="L103" s="102"/>
      <c r="M103" s="102"/>
      <c r="N103" s="102"/>
      <c r="O103" s="102"/>
      <c r="P103" s="102"/>
      <c r="Q103" s="102"/>
      <c r="R103" s="102"/>
      <c r="S103" s="102"/>
      <c r="T103" s="102"/>
      <c r="U103" s="102"/>
    </row>
    <row r="104" spans="1:21">
      <c r="A104" s="97" t="s">
        <v>6875</v>
      </c>
      <c r="B104" s="98" t="s">
        <v>6876</v>
      </c>
      <c r="C104" s="102"/>
      <c r="D104" s="102"/>
      <c r="E104" s="102"/>
      <c r="F104" s="102"/>
      <c r="G104" s="102"/>
      <c r="H104" s="102"/>
      <c r="I104" s="102"/>
      <c r="J104" s="102"/>
      <c r="K104" s="102"/>
      <c r="L104" s="102"/>
      <c r="M104" s="102"/>
      <c r="N104" s="102"/>
      <c r="O104" s="102"/>
      <c r="P104" s="102"/>
      <c r="Q104" s="102"/>
      <c r="R104" s="102"/>
      <c r="S104" s="102"/>
      <c r="T104" s="102"/>
      <c r="U104" s="102"/>
    </row>
    <row r="105" spans="1:21">
      <c r="A105" s="97" t="s">
        <v>6422</v>
      </c>
      <c r="B105" s="98" t="s">
        <v>6877</v>
      </c>
      <c r="C105" s="102"/>
      <c r="D105" s="102"/>
      <c r="E105" s="102"/>
      <c r="F105" s="102"/>
      <c r="G105" s="102"/>
      <c r="H105" s="102"/>
      <c r="I105" s="102"/>
      <c r="J105" s="102"/>
      <c r="K105" s="102"/>
      <c r="L105" s="102"/>
      <c r="M105" s="102"/>
      <c r="N105" s="102"/>
      <c r="O105" s="102"/>
      <c r="P105" s="102"/>
      <c r="Q105" s="102"/>
      <c r="R105" s="102"/>
      <c r="S105" s="102"/>
      <c r="T105" s="102"/>
      <c r="U105" s="102"/>
    </row>
    <row r="106" spans="1:21">
      <c r="A106" s="97" t="s">
        <v>6423</v>
      </c>
      <c r="B106" s="98" t="s">
        <v>6878</v>
      </c>
      <c r="C106" s="102"/>
      <c r="D106" s="102"/>
      <c r="E106" s="102"/>
      <c r="F106" s="102"/>
      <c r="G106" s="102"/>
      <c r="H106" s="102"/>
      <c r="I106" s="102"/>
      <c r="J106" s="102"/>
      <c r="K106" s="102"/>
      <c r="L106" s="102"/>
      <c r="M106" s="102"/>
      <c r="N106" s="102"/>
      <c r="O106" s="102"/>
      <c r="P106" s="102"/>
      <c r="Q106" s="102"/>
      <c r="R106" s="102"/>
      <c r="S106" s="102"/>
      <c r="T106" s="102"/>
      <c r="U106" s="102"/>
    </row>
    <row r="107" spans="1:21">
      <c r="A107" s="97" t="s">
        <v>6424</v>
      </c>
      <c r="B107" s="98" t="s">
        <v>6879</v>
      </c>
      <c r="C107" s="102"/>
      <c r="D107" s="102"/>
      <c r="E107" s="102"/>
      <c r="F107" s="102"/>
      <c r="G107" s="102"/>
      <c r="H107" s="102"/>
      <c r="I107" s="102"/>
      <c r="J107" s="102"/>
      <c r="K107" s="102"/>
      <c r="L107" s="102"/>
      <c r="M107" s="102"/>
      <c r="N107" s="102"/>
      <c r="O107" s="102"/>
      <c r="P107" s="102"/>
      <c r="Q107" s="102"/>
      <c r="R107" s="102"/>
      <c r="S107" s="102"/>
      <c r="T107" s="102"/>
      <c r="U107" s="102"/>
    </row>
    <row r="108" spans="1:21">
      <c r="A108" s="97" t="s">
        <v>6425</v>
      </c>
      <c r="B108" s="98" t="s">
        <v>6880</v>
      </c>
      <c r="C108" s="102"/>
      <c r="D108" s="102"/>
      <c r="E108" s="102"/>
      <c r="F108" s="102"/>
      <c r="G108" s="102"/>
      <c r="H108" s="102"/>
      <c r="I108" s="102"/>
      <c r="J108" s="102"/>
      <c r="K108" s="102"/>
      <c r="L108" s="102"/>
      <c r="M108" s="102"/>
      <c r="N108" s="102"/>
      <c r="O108" s="102"/>
      <c r="P108" s="102"/>
      <c r="Q108" s="102"/>
      <c r="R108" s="102"/>
      <c r="S108" s="102"/>
      <c r="T108" s="102"/>
      <c r="U108" s="102"/>
    </row>
    <row r="109" spans="1:21">
      <c r="A109" s="97" t="s">
        <v>6426</v>
      </c>
      <c r="B109" s="98" t="s">
        <v>6881</v>
      </c>
      <c r="C109" s="102"/>
      <c r="D109" s="102"/>
      <c r="E109" s="102"/>
      <c r="F109" s="102"/>
      <c r="G109" s="102"/>
      <c r="H109" s="102"/>
      <c r="I109" s="102"/>
      <c r="J109" s="102"/>
      <c r="K109" s="102"/>
      <c r="L109" s="102"/>
      <c r="M109" s="102"/>
      <c r="N109" s="102"/>
      <c r="O109" s="102"/>
      <c r="P109" s="102"/>
      <c r="Q109" s="102"/>
      <c r="R109" s="102"/>
      <c r="S109" s="102"/>
      <c r="T109" s="102"/>
      <c r="U109" s="102"/>
    </row>
    <row r="110" spans="1:21" ht="50.4">
      <c r="A110" s="104" t="s">
        <v>6882</v>
      </c>
      <c r="B110" s="98" t="s">
        <v>6883</v>
      </c>
      <c r="C110" s="102"/>
      <c r="D110" s="102"/>
      <c r="E110" s="102"/>
      <c r="F110" s="102"/>
      <c r="G110" s="102"/>
      <c r="H110" s="102"/>
      <c r="I110" s="102"/>
      <c r="J110" s="102"/>
      <c r="K110" s="102"/>
      <c r="L110" s="102"/>
      <c r="M110" s="102"/>
      <c r="N110" s="102"/>
      <c r="O110" s="102"/>
      <c r="P110" s="102"/>
      <c r="Q110" s="102"/>
      <c r="R110" s="102"/>
      <c r="S110" s="102"/>
      <c r="T110" s="102"/>
      <c r="U110" s="102"/>
    </row>
    <row r="111" spans="1:21">
      <c r="A111" s="97" t="s">
        <v>6428</v>
      </c>
      <c r="B111" s="98" t="s">
        <v>6884</v>
      </c>
      <c r="C111" s="102"/>
      <c r="D111" s="102"/>
      <c r="E111" s="102"/>
      <c r="F111" s="102"/>
      <c r="G111" s="102"/>
      <c r="H111" s="102"/>
      <c r="I111" s="102"/>
      <c r="J111" s="102"/>
      <c r="K111" s="102"/>
      <c r="L111" s="102"/>
      <c r="M111" s="102"/>
      <c r="N111" s="102"/>
      <c r="O111" s="102"/>
      <c r="P111" s="102"/>
      <c r="Q111" s="102"/>
      <c r="R111" s="102"/>
      <c r="S111" s="102"/>
      <c r="T111" s="102"/>
      <c r="U111" s="102"/>
    </row>
    <row r="112" spans="1:21">
      <c r="A112" s="97" t="s">
        <v>6429</v>
      </c>
      <c r="B112" s="98" t="s">
        <v>6885</v>
      </c>
      <c r="C112" s="102"/>
      <c r="D112" s="102"/>
      <c r="E112" s="102"/>
      <c r="F112" s="102"/>
      <c r="G112" s="102"/>
      <c r="H112" s="102"/>
      <c r="I112" s="102"/>
      <c r="J112" s="102"/>
      <c r="K112" s="102"/>
      <c r="L112" s="102"/>
      <c r="M112" s="102"/>
      <c r="N112" s="102"/>
      <c r="O112" s="102"/>
      <c r="P112" s="102"/>
      <c r="Q112" s="102"/>
      <c r="R112" s="102"/>
      <c r="S112" s="102"/>
      <c r="T112" s="102"/>
      <c r="U112" s="102"/>
    </row>
    <row r="113" spans="1:21">
      <c r="A113" s="97" t="s">
        <v>6430</v>
      </c>
      <c r="B113" s="98" t="s">
        <v>6886</v>
      </c>
      <c r="C113" s="102"/>
      <c r="D113" s="102"/>
      <c r="E113" s="102"/>
      <c r="F113" s="102"/>
      <c r="G113" s="102"/>
      <c r="H113" s="102"/>
      <c r="I113" s="102"/>
      <c r="J113" s="102"/>
      <c r="K113" s="102"/>
      <c r="L113" s="102"/>
      <c r="M113" s="102"/>
      <c r="N113" s="102"/>
      <c r="O113" s="102"/>
      <c r="P113" s="102"/>
      <c r="Q113" s="102"/>
      <c r="R113" s="102"/>
      <c r="S113" s="102"/>
      <c r="T113" s="102"/>
      <c r="U113" s="102"/>
    </row>
    <row r="114" spans="1:21">
      <c r="A114" s="97" t="s">
        <v>6431</v>
      </c>
      <c r="B114" s="98" t="s">
        <v>6887</v>
      </c>
      <c r="C114" s="102"/>
      <c r="D114" s="102"/>
      <c r="E114" s="102"/>
      <c r="F114" s="102"/>
      <c r="G114" s="102"/>
      <c r="H114" s="102"/>
      <c r="I114" s="102"/>
      <c r="J114" s="102"/>
      <c r="K114" s="102"/>
      <c r="L114" s="102"/>
      <c r="M114" s="102"/>
      <c r="N114" s="102"/>
      <c r="O114" s="102"/>
      <c r="P114" s="102"/>
      <c r="Q114" s="102"/>
      <c r="R114" s="102"/>
      <c r="S114" s="102"/>
      <c r="T114" s="102"/>
      <c r="U114" s="102"/>
    </row>
    <row r="115" spans="1:21" ht="25.2">
      <c r="A115" s="97" t="s">
        <v>6432</v>
      </c>
      <c r="B115" s="98" t="s">
        <v>6888</v>
      </c>
      <c r="C115" s="102"/>
      <c r="D115" s="102"/>
      <c r="E115" s="102"/>
      <c r="F115" s="102"/>
      <c r="G115" s="102"/>
      <c r="H115" s="102"/>
      <c r="I115" s="102"/>
      <c r="J115" s="102"/>
      <c r="K115" s="102"/>
      <c r="L115" s="102"/>
      <c r="M115" s="102"/>
      <c r="N115" s="102"/>
      <c r="O115" s="102"/>
      <c r="P115" s="102"/>
      <c r="Q115" s="102"/>
      <c r="R115" s="102"/>
      <c r="S115" s="102"/>
      <c r="T115" s="102"/>
      <c r="U115" s="102"/>
    </row>
    <row r="116" spans="1:21">
      <c r="A116" s="97" t="s">
        <v>6433</v>
      </c>
      <c r="B116" s="98" t="s">
        <v>6889</v>
      </c>
      <c r="C116" s="102"/>
      <c r="D116" s="102"/>
      <c r="E116" s="102"/>
      <c r="F116" s="102"/>
      <c r="G116" s="102"/>
      <c r="H116" s="102"/>
      <c r="I116" s="102"/>
      <c r="J116" s="102"/>
      <c r="K116" s="102"/>
      <c r="L116" s="102"/>
      <c r="M116" s="102"/>
      <c r="N116" s="102"/>
      <c r="O116" s="102"/>
      <c r="P116" s="102"/>
      <c r="Q116" s="102"/>
      <c r="R116" s="102"/>
      <c r="S116" s="102"/>
      <c r="T116" s="102"/>
      <c r="U116" s="102"/>
    </row>
    <row r="117" spans="1:21" ht="25.2">
      <c r="A117" s="97" t="s">
        <v>6890</v>
      </c>
      <c r="B117" s="105" t="s">
        <v>6891</v>
      </c>
      <c r="C117" s="102"/>
      <c r="D117" s="102"/>
      <c r="E117" s="102"/>
      <c r="F117" s="102"/>
      <c r="G117" s="102"/>
      <c r="H117" s="102"/>
      <c r="I117" s="102"/>
      <c r="J117" s="102"/>
      <c r="K117" s="102"/>
      <c r="L117" s="102"/>
      <c r="M117" s="102"/>
      <c r="N117" s="102"/>
      <c r="O117" s="102"/>
      <c r="P117" s="102"/>
      <c r="Q117" s="102"/>
      <c r="R117" s="102"/>
      <c r="S117" s="102"/>
      <c r="T117" s="102"/>
      <c r="U117" s="102"/>
    </row>
    <row r="118" spans="1:21">
      <c r="A118" s="97" t="s">
        <v>6435</v>
      </c>
      <c r="B118" s="98" t="s">
        <v>6892</v>
      </c>
      <c r="C118" s="102"/>
      <c r="D118" s="102"/>
      <c r="E118" s="102"/>
      <c r="F118" s="102"/>
      <c r="G118" s="102"/>
      <c r="H118" s="102"/>
      <c r="I118" s="102"/>
      <c r="J118" s="102"/>
      <c r="K118" s="102"/>
      <c r="L118" s="102"/>
      <c r="M118" s="102"/>
      <c r="N118" s="102"/>
      <c r="O118" s="102"/>
      <c r="P118" s="102"/>
      <c r="Q118" s="102"/>
      <c r="R118" s="102"/>
      <c r="S118" s="102"/>
      <c r="T118" s="102"/>
      <c r="U118" s="102"/>
    </row>
    <row r="119" spans="1:21" ht="25.2">
      <c r="A119" s="97" t="s">
        <v>6436</v>
      </c>
      <c r="B119" s="98" t="s">
        <v>6893</v>
      </c>
      <c r="C119" s="102"/>
      <c r="D119" s="102"/>
      <c r="E119" s="102"/>
      <c r="F119" s="102"/>
      <c r="G119" s="102"/>
      <c r="H119" s="102"/>
      <c r="I119" s="102"/>
      <c r="J119" s="102"/>
      <c r="K119" s="102"/>
      <c r="L119" s="102"/>
      <c r="M119" s="102"/>
      <c r="N119" s="102"/>
      <c r="O119" s="102"/>
      <c r="P119" s="102"/>
      <c r="Q119" s="102"/>
      <c r="R119" s="102"/>
      <c r="S119" s="102"/>
      <c r="T119" s="102"/>
      <c r="U119" s="102"/>
    </row>
    <row r="120" spans="1:21">
      <c r="A120" s="97" t="s">
        <v>6437</v>
      </c>
      <c r="B120" s="98" t="s">
        <v>6894</v>
      </c>
      <c r="C120" s="102"/>
      <c r="D120" s="102"/>
      <c r="E120" s="102"/>
      <c r="F120" s="102"/>
      <c r="G120" s="102"/>
      <c r="H120" s="102"/>
      <c r="I120" s="102"/>
      <c r="J120" s="102"/>
      <c r="K120" s="102"/>
      <c r="L120" s="102"/>
      <c r="M120" s="102"/>
      <c r="N120" s="102"/>
      <c r="O120" s="102"/>
      <c r="P120" s="102"/>
      <c r="Q120" s="102"/>
      <c r="R120" s="102"/>
      <c r="S120" s="102"/>
      <c r="T120" s="102"/>
      <c r="U120" s="102"/>
    </row>
    <row r="121" spans="1:21">
      <c r="A121" s="97" t="s">
        <v>6438</v>
      </c>
      <c r="B121" s="98" t="s">
        <v>6895</v>
      </c>
      <c r="C121" s="102"/>
      <c r="D121" s="102"/>
      <c r="E121" s="102"/>
      <c r="F121" s="102"/>
      <c r="G121" s="102"/>
      <c r="H121" s="102"/>
      <c r="I121" s="102"/>
      <c r="J121" s="102"/>
      <c r="K121" s="102"/>
      <c r="L121" s="102"/>
      <c r="M121" s="102"/>
      <c r="N121" s="102"/>
      <c r="O121" s="102"/>
      <c r="P121" s="102"/>
      <c r="Q121" s="102"/>
      <c r="R121" s="102"/>
      <c r="S121" s="102"/>
      <c r="T121" s="102"/>
      <c r="U121" s="102"/>
    </row>
    <row r="122" spans="1:21" ht="50.4">
      <c r="A122" s="97" t="s">
        <v>6439</v>
      </c>
      <c r="B122" s="98" t="s">
        <v>6896</v>
      </c>
      <c r="C122" s="102"/>
      <c r="D122" s="102"/>
      <c r="E122" s="102"/>
      <c r="F122" s="102"/>
      <c r="G122" s="102"/>
      <c r="H122" s="102"/>
      <c r="I122" s="102"/>
      <c r="J122" s="102"/>
      <c r="K122" s="102"/>
      <c r="L122" s="102"/>
      <c r="M122" s="102"/>
      <c r="N122" s="102"/>
      <c r="O122" s="102"/>
      <c r="P122" s="102"/>
      <c r="Q122" s="102"/>
      <c r="R122" s="102"/>
      <c r="S122" s="102"/>
      <c r="T122" s="102"/>
      <c r="U122" s="102"/>
    </row>
    <row r="123" spans="1:21">
      <c r="A123" s="97" t="s">
        <v>6440</v>
      </c>
      <c r="B123" s="98" t="s">
        <v>6897</v>
      </c>
      <c r="C123" s="102"/>
      <c r="D123" s="102"/>
      <c r="E123" s="102"/>
      <c r="F123" s="102"/>
      <c r="G123" s="102"/>
      <c r="H123" s="102"/>
      <c r="I123" s="102"/>
      <c r="J123" s="102"/>
      <c r="K123" s="102"/>
      <c r="L123" s="102"/>
      <c r="M123" s="102"/>
      <c r="N123" s="102"/>
      <c r="O123" s="102"/>
      <c r="P123" s="102"/>
      <c r="Q123" s="102"/>
      <c r="R123" s="102"/>
      <c r="S123" s="102"/>
      <c r="T123" s="102"/>
      <c r="U123" s="102"/>
    </row>
    <row r="124" spans="1:21">
      <c r="A124" s="97" t="s">
        <v>6441</v>
      </c>
      <c r="B124" s="98" t="s">
        <v>6898</v>
      </c>
      <c r="C124" s="102"/>
      <c r="D124" s="102"/>
      <c r="E124" s="102"/>
      <c r="F124" s="102"/>
      <c r="G124" s="102"/>
      <c r="H124" s="102"/>
      <c r="I124" s="102"/>
      <c r="J124" s="102"/>
      <c r="K124" s="102"/>
      <c r="L124" s="102"/>
      <c r="M124" s="102"/>
      <c r="N124" s="102"/>
      <c r="O124" s="102"/>
      <c r="P124" s="102"/>
      <c r="Q124" s="102"/>
      <c r="R124" s="102"/>
      <c r="S124" s="102"/>
      <c r="T124" s="102"/>
      <c r="U124" s="102"/>
    </row>
    <row r="125" spans="1:21">
      <c r="A125" s="97" t="s">
        <v>6442</v>
      </c>
      <c r="B125" s="98" t="s">
        <v>6899</v>
      </c>
      <c r="C125" s="102"/>
      <c r="D125" s="102"/>
      <c r="E125" s="102"/>
      <c r="F125" s="102"/>
      <c r="G125" s="102"/>
      <c r="H125" s="102"/>
      <c r="I125" s="102"/>
      <c r="J125" s="102"/>
      <c r="K125" s="102"/>
      <c r="L125" s="102"/>
      <c r="M125" s="102"/>
      <c r="N125" s="102"/>
      <c r="O125" s="102"/>
      <c r="P125" s="102"/>
      <c r="Q125" s="102"/>
      <c r="R125" s="102"/>
      <c r="S125" s="102"/>
      <c r="T125" s="102"/>
      <c r="U125" s="102"/>
    </row>
    <row r="126" spans="1:21">
      <c r="A126" s="97" t="s">
        <v>6443</v>
      </c>
      <c r="B126" s="98" t="s">
        <v>6900</v>
      </c>
      <c r="C126" s="102"/>
      <c r="D126" s="102"/>
      <c r="E126" s="102"/>
      <c r="F126" s="102"/>
      <c r="G126" s="102"/>
      <c r="H126" s="102"/>
      <c r="I126" s="102"/>
      <c r="J126" s="102"/>
      <c r="K126" s="102"/>
      <c r="L126" s="102"/>
      <c r="M126" s="102"/>
      <c r="N126" s="102"/>
      <c r="O126" s="102"/>
      <c r="P126" s="102"/>
      <c r="Q126" s="102"/>
      <c r="R126" s="102"/>
      <c r="S126" s="102"/>
      <c r="T126" s="102"/>
      <c r="U126" s="102"/>
    </row>
    <row r="127" spans="1:21">
      <c r="A127" s="97" t="s">
        <v>6444</v>
      </c>
      <c r="B127" s="98" t="s">
        <v>6901</v>
      </c>
      <c r="C127" s="102"/>
      <c r="D127" s="102"/>
      <c r="E127" s="102"/>
      <c r="F127" s="102"/>
      <c r="G127" s="102"/>
      <c r="H127" s="102"/>
      <c r="I127" s="102"/>
      <c r="J127" s="102"/>
      <c r="K127" s="102"/>
      <c r="L127" s="102"/>
      <c r="M127" s="102"/>
      <c r="N127" s="102"/>
      <c r="O127" s="102"/>
      <c r="P127" s="102"/>
      <c r="Q127" s="102"/>
      <c r="R127" s="102"/>
      <c r="S127" s="102"/>
      <c r="T127" s="102"/>
      <c r="U127" s="102"/>
    </row>
    <row r="128" spans="1:21" ht="25.2">
      <c r="A128" s="97" t="s">
        <v>6445</v>
      </c>
      <c r="B128" s="98" t="s">
        <v>6902</v>
      </c>
      <c r="C128" s="102"/>
      <c r="D128" s="102"/>
      <c r="E128" s="102"/>
      <c r="F128" s="102"/>
      <c r="G128" s="102"/>
      <c r="H128" s="102"/>
      <c r="I128" s="102"/>
      <c r="J128" s="102"/>
      <c r="K128" s="102"/>
      <c r="L128" s="102"/>
      <c r="M128" s="102"/>
      <c r="N128" s="102"/>
      <c r="O128" s="102"/>
      <c r="P128" s="102"/>
      <c r="Q128" s="102"/>
      <c r="R128" s="102"/>
      <c r="S128" s="102"/>
      <c r="T128" s="102"/>
      <c r="U128" s="102"/>
    </row>
    <row r="129" spans="1:21">
      <c r="A129" s="97" t="s">
        <v>6446</v>
      </c>
      <c r="B129" s="98" t="s">
        <v>6903</v>
      </c>
      <c r="C129" s="102"/>
      <c r="D129" s="102"/>
      <c r="E129" s="102"/>
      <c r="F129" s="102"/>
      <c r="G129" s="102"/>
      <c r="H129" s="102"/>
      <c r="I129" s="102"/>
      <c r="J129" s="102"/>
      <c r="K129" s="102"/>
      <c r="L129" s="102"/>
      <c r="M129" s="102"/>
      <c r="N129" s="102"/>
      <c r="O129" s="102"/>
      <c r="P129" s="102"/>
      <c r="Q129" s="102"/>
      <c r="R129" s="102"/>
      <c r="S129" s="102"/>
      <c r="T129" s="102"/>
      <c r="U129" s="102"/>
    </row>
    <row r="130" spans="1:21" ht="25.2">
      <c r="A130" s="97" t="s">
        <v>6447</v>
      </c>
      <c r="B130" s="98" t="s">
        <v>6904</v>
      </c>
      <c r="C130" s="102"/>
      <c r="D130" s="102"/>
      <c r="E130" s="102"/>
      <c r="F130" s="102"/>
      <c r="G130" s="102"/>
      <c r="H130" s="102"/>
      <c r="I130" s="102"/>
      <c r="J130" s="102"/>
      <c r="K130" s="102"/>
      <c r="L130" s="102"/>
      <c r="M130" s="102"/>
      <c r="N130" s="102"/>
      <c r="O130" s="102"/>
      <c r="P130" s="102"/>
      <c r="Q130" s="102"/>
      <c r="R130" s="102"/>
      <c r="S130" s="102"/>
      <c r="T130" s="102"/>
      <c r="U130" s="102"/>
    </row>
    <row r="131" spans="1:21">
      <c r="A131" s="104" t="s">
        <v>6905</v>
      </c>
      <c r="B131" s="105" t="s">
        <v>6906</v>
      </c>
      <c r="C131" s="102"/>
      <c r="D131" s="102"/>
      <c r="E131" s="102"/>
      <c r="F131" s="102"/>
      <c r="G131" s="102"/>
      <c r="H131" s="102"/>
      <c r="I131" s="102"/>
      <c r="J131" s="102"/>
      <c r="K131" s="102"/>
      <c r="L131" s="102"/>
      <c r="M131" s="102"/>
      <c r="N131" s="102"/>
      <c r="O131" s="102"/>
      <c r="P131" s="102"/>
      <c r="Q131" s="102"/>
      <c r="R131" s="102"/>
      <c r="S131" s="102"/>
      <c r="T131" s="102"/>
      <c r="U131" s="102"/>
    </row>
    <row r="132" spans="1:21" ht="37.799999999999997">
      <c r="A132" s="97" t="s">
        <v>6907</v>
      </c>
      <c r="B132" s="98" t="s">
        <v>6908</v>
      </c>
      <c r="C132" s="102"/>
      <c r="D132" s="102"/>
      <c r="E132" s="102"/>
      <c r="F132" s="102"/>
      <c r="G132" s="102"/>
      <c r="H132" s="102"/>
      <c r="I132" s="102"/>
      <c r="J132" s="102"/>
      <c r="K132" s="102"/>
      <c r="L132" s="102"/>
      <c r="M132" s="102"/>
      <c r="N132" s="102"/>
      <c r="O132" s="102"/>
      <c r="P132" s="102"/>
      <c r="Q132" s="102"/>
      <c r="R132" s="102"/>
      <c r="S132" s="102"/>
      <c r="T132" s="102"/>
      <c r="U132" s="102"/>
    </row>
    <row r="133" spans="1:21" ht="25.2">
      <c r="A133" s="97" t="s">
        <v>6450</v>
      </c>
      <c r="B133" s="98" t="s">
        <v>6909</v>
      </c>
      <c r="C133" s="102"/>
      <c r="D133" s="102"/>
      <c r="E133" s="102"/>
      <c r="F133" s="102"/>
      <c r="G133" s="102"/>
      <c r="H133" s="102"/>
      <c r="I133" s="102"/>
      <c r="J133" s="102"/>
      <c r="K133" s="102"/>
      <c r="L133" s="102"/>
      <c r="M133" s="102"/>
      <c r="N133" s="102"/>
      <c r="O133" s="102"/>
      <c r="P133" s="102"/>
      <c r="Q133" s="102"/>
      <c r="R133" s="102"/>
      <c r="S133" s="102"/>
      <c r="T133" s="102"/>
      <c r="U133" s="102"/>
    </row>
    <row r="134" spans="1:21">
      <c r="A134" s="97" t="s">
        <v>6451</v>
      </c>
      <c r="B134" s="98" t="s">
        <v>6910</v>
      </c>
      <c r="C134" s="102"/>
      <c r="D134" s="102"/>
      <c r="E134" s="102"/>
      <c r="F134" s="102"/>
      <c r="G134" s="102"/>
      <c r="H134" s="102"/>
      <c r="I134" s="102"/>
      <c r="J134" s="102"/>
      <c r="K134" s="102"/>
      <c r="L134" s="102"/>
      <c r="M134" s="102"/>
      <c r="N134" s="102"/>
      <c r="O134" s="102"/>
      <c r="P134" s="102"/>
      <c r="Q134" s="102"/>
      <c r="R134" s="102"/>
      <c r="S134" s="102"/>
      <c r="T134" s="102"/>
      <c r="U134" s="102"/>
    </row>
    <row r="135" spans="1:21">
      <c r="A135" s="97" t="s">
        <v>6452</v>
      </c>
      <c r="B135" s="98" t="s">
        <v>6911</v>
      </c>
      <c r="C135" s="102"/>
      <c r="D135" s="102"/>
      <c r="E135" s="102"/>
      <c r="F135" s="102"/>
      <c r="G135" s="102"/>
      <c r="H135" s="102"/>
      <c r="I135" s="102"/>
      <c r="J135" s="102"/>
      <c r="K135" s="102"/>
      <c r="L135" s="102"/>
      <c r="M135" s="102"/>
      <c r="N135" s="102"/>
      <c r="O135" s="102"/>
      <c r="P135" s="102"/>
      <c r="Q135" s="102"/>
      <c r="R135" s="102"/>
      <c r="S135" s="102"/>
      <c r="T135" s="102"/>
      <c r="U135" s="102"/>
    </row>
    <row r="136" spans="1:21">
      <c r="A136" s="97" t="s">
        <v>6453</v>
      </c>
      <c r="B136" s="98" t="s">
        <v>6912</v>
      </c>
      <c r="C136" s="102"/>
      <c r="D136" s="102"/>
      <c r="E136" s="102"/>
      <c r="F136" s="102"/>
      <c r="G136" s="102"/>
      <c r="H136" s="102"/>
      <c r="I136" s="102"/>
      <c r="J136" s="102"/>
      <c r="K136" s="102"/>
      <c r="L136" s="102"/>
      <c r="M136" s="102"/>
      <c r="N136" s="102"/>
      <c r="O136" s="102"/>
      <c r="P136" s="102"/>
      <c r="Q136" s="102"/>
      <c r="R136" s="102"/>
      <c r="S136" s="102"/>
      <c r="T136" s="102"/>
      <c r="U136" s="102"/>
    </row>
    <row r="137" spans="1:21">
      <c r="A137" s="97" t="s">
        <v>6454</v>
      </c>
      <c r="B137" s="98" t="s">
        <v>6913</v>
      </c>
      <c r="C137" s="102"/>
      <c r="D137" s="102"/>
      <c r="E137" s="102"/>
      <c r="F137" s="102"/>
      <c r="G137" s="102"/>
      <c r="H137" s="102"/>
      <c r="I137" s="102"/>
      <c r="J137" s="102"/>
      <c r="K137" s="102"/>
      <c r="L137" s="102"/>
      <c r="M137" s="102"/>
      <c r="N137" s="102"/>
      <c r="O137" s="102"/>
      <c r="P137" s="102"/>
      <c r="Q137" s="102"/>
      <c r="R137" s="102"/>
      <c r="S137" s="102"/>
      <c r="T137" s="102"/>
      <c r="U137" s="102"/>
    </row>
    <row r="138" spans="1:21">
      <c r="A138" s="97" t="s">
        <v>6455</v>
      </c>
      <c r="B138" s="98" t="s">
        <v>6914</v>
      </c>
      <c r="C138" s="102"/>
      <c r="D138" s="102"/>
      <c r="E138" s="102"/>
      <c r="F138" s="102"/>
      <c r="G138" s="102"/>
      <c r="H138" s="102"/>
      <c r="I138" s="102"/>
      <c r="J138" s="102"/>
      <c r="K138" s="102"/>
      <c r="L138" s="102"/>
      <c r="M138" s="102"/>
      <c r="N138" s="102"/>
      <c r="O138" s="102"/>
      <c r="P138" s="102"/>
      <c r="Q138" s="102"/>
      <c r="R138" s="102"/>
      <c r="S138" s="102"/>
      <c r="T138" s="102"/>
      <c r="U138" s="102"/>
    </row>
    <row r="139" spans="1:21" ht="25.2">
      <c r="A139" s="97" t="s">
        <v>6456</v>
      </c>
      <c r="B139" s="98" t="s">
        <v>6915</v>
      </c>
      <c r="C139" s="102"/>
      <c r="D139" s="102"/>
      <c r="E139" s="102"/>
      <c r="F139" s="102"/>
      <c r="G139" s="102"/>
      <c r="H139" s="102"/>
      <c r="I139" s="102"/>
      <c r="J139" s="102"/>
      <c r="K139" s="102"/>
      <c r="L139" s="102"/>
      <c r="M139" s="102"/>
      <c r="N139" s="102"/>
      <c r="O139" s="102"/>
      <c r="P139" s="102"/>
      <c r="Q139" s="102"/>
      <c r="R139" s="102"/>
      <c r="S139" s="102"/>
      <c r="T139" s="102"/>
      <c r="U139" s="102"/>
    </row>
    <row r="140" spans="1:21">
      <c r="A140" s="97" t="s">
        <v>6457</v>
      </c>
      <c r="B140" s="98" t="s">
        <v>6916</v>
      </c>
      <c r="C140" s="102"/>
      <c r="D140" s="102"/>
      <c r="E140" s="102"/>
      <c r="F140" s="102"/>
      <c r="G140" s="102"/>
      <c r="H140" s="102"/>
      <c r="I140" s="102"/>
      <c r="J140" s="102"/>
      <c r="K140" s="102"/>
      <c r="L140" s="102"/>
      <c r="M140" s="102"/>
      <c r="N140" s="102"/>
      <c r="O140" s="102"/>
      <c r="P140" s="102"/>
      <c r="Q140" s="102"/>
      <c r="R140" s="102"/>
      <c r="S140" s="102"/>
      <c r="T140" s="102"/>
      <c r="U140" s="102"/>
    </row>
    <row r="141" spans="1:21">
      <c r="A141" s="104" t="s">
        <v>6458</v>
      </c>
      <c r="B141" s="105" t="s">
        <v>6917</v>
      </c>
      <c r="C141" s="102"/>
      <c r="D141" s="102"/>
      <c r="E141" s="102"/>
      <c r="F141" s="102"/>
      <c r="G141" s="102"/>
      <c r="H141" s="102"/>
      <c r="I141" s="102"/>
      <c r="J141" s="102"/>
      <c r="K141" s="102"/>
      <c r="L141" s="102"/>
      <c r="M141" s="102"/>
      <c r="N141" s="102"/>
      <c r="O141" s="102"/>
      <c r="P141" s="102"/>
      <c r="Q141" s="102"/>
      <c r="R141" s="102"/>
      <c r="S141" s="102"/>
      <c r="T141" s="102"/>
      <c r="U141" s="102"/>
    </row>
    <row r="142" spans="1:21">
      <c r="A142" s="97" t="s">
        <v>6459</v>
      </c>
      <c r="B142" s="98" t="s">
        <v>6918</v>
      </c>
      <c r="C142" s="102"/>
      <c r="D142" s="102"/>
      <c r="E142" s="102"/>
      <c r="F142" s="102"/>
      <c r="G142" s="102"/>
      <c r="H142" s="102"/>
      <c r="I142" s="102"/>
      <c r="J142" s="102"/>
      <c r="K142" s="102"/>
      <c r="L142" s="102"/>
      <c r="M142" s="102"/>
      <c r="N142" s="102"/>
      <c r="O142" s="102"/>
      <c r="P142" s="102"/>
      <c r="Q142" s="102"/>
      <c r="R142" s="102"/>
      <c r="S142" s="102"/>
      <c r="T142" s="102"/>
      <c r="U142" s="102"/>
    </row>
    <row r="143" spans="1:21">
      <c r="A143" s="97" t="s">
        <v>6460</v>
      </c>
      <c r="B143" s="98" t="s">
        <v>6919</v>
      </c>
      <c r="C143" s="102"/>
      <c r="D143" s="102"/>
      <c r="E143" s="102"/>
      <c r="F143" s="102"/>
      <c r="G143" s="102"/>
      <c r="H143" s="102"/>
      <c r="I143" s="102"/>
      <c r="J143" s="102"/>
      <c r="K143" s="102"/>
      <c r="L143" s="102"/>
      <c r="M143" s="102"/>
      <c r="N143" s="102"/>
      <c r="O143" s="102"/>
      <c r="P143" s="102"/>
      <c r="Q143" s="102"/>
      <c r="R143" s="102"/>
      <c r="S143" s="102"/>
      <c r="T143" s="102"/>
      <c r="U143" s="102"/>
    </row>
    <row r="144" spans="1:21">
      <c r="A144" s="97" t="s">
        <v>6461</v>
      </c>
      <c r="B144" s="98" t="s">
        <v>6920</v>
      </c>
      <c r="C144" s="102"/>
      <c r="D144" s="102"/>
      <c r="E144" s="102"/>
      <c r="F144" s="102"/>
      <c r="G144" s="102"/>
      <c r="H144" s="102"/>
      <c r="I144" s="102"/>
      <c r="J144" s="102"/>
      <c r="K144" s="102"/>
      <c r="L144" s="102"/>
      <c r="M144" s="102"/>
      <c r="N144" s="102"/>
      <c r="O144" s="102"/>
      <c r="P144" s="102"/>
      <c r="Q144" s="102"/>
      <c r="R144" s="102"/>
      <c r="S144" s="102"/>
      <c r="T144" s="102"/>
      <c r="U144" s="102"/>
    </row>
    <row r="145" spans="1:21" ht="50.4">
      <c r="A145" s="97" t="s">
        <v>6462</v>
      </c>
      <c r="B145" s="98" t="s">
        <v>6921</v>
      </c>
      <c r="C145" s="102"/>
      <c r="D145" s="102"/>
      <c r="E145" s="102"/>
      <c r="F145" s="102"/>
      <c r="G145" s="102"/>
      <c r="H145" s="102"/>
      <c r="I145" s="102"/>
      <c r="J145" s="102"/>
      <c r="K145" s="102"/>
      <c r="L145" s="102"/>
      <c r="M145" s="102"/>
      <c r="N145" s="102"/>
      <c r="O145" s="102"/>
      <c r="P145" s="102"/>
      <c r="Q145" s="102"/>
      <c r="R145" s="102"/>
      <c r="S145" s="102"/>
      <c r="T145" s="102"/>
      <c r="U145" s="102"/>
    </row>
    <row r="146" spans="1:21" ht="25.2">
      <c r="A146" s="97" t="s">
        <v>6463</v>
      </c>
      <c r="B146" s="98" t="s">
        <v>6922</v>
      </c>
      <c r="C146" s="102"/>
      <c r="D146" s="102"/>
      <c r="E146" s="102"/>
      <c r="F146" s="102"/>
      <c r="G146" s="102"/>
      <c r="H146" s="102"/>
      <c r="I146" s="102"/>
      <c r="J146" s="102"/>
      <c r="K146" s="102"/>
      <c r="L146" s="102"/>
      <c r="M146" s="102"/>
      <c r="N146" s="102"/>
      <c r="O146" s="102"/>
      <c r="P146" s="102"/>
      <c r="Q146" s="102"/>
      <c r="R146" s="102"/>
      <c r="S146" s="102"/>
      <c r="T146" s="102"/>
      <c r="U146" s="102"/>
    </row>
    <row r="147" spans="1:21">
      <c r="A147" s="97" t="s">
        <v>6464</v>
      </c>
      <c r="B147" s="98" t="s">
        <v>6923</v>
      </c>
      <c r="C147" s="102"/>
      <c r="D147" s="102"/>
      <c r="E147" s="102"/>
      <c r="F147" s="102"/>
      <c r="G147" s="102"/>
      <c r="H147" s="102"/>
      <c r="I147" s="102"/>
      <c r="J147" s="102"/>
      <c r="K147" s="102"/>
      <c r="L147" s="102"/>
      <c r="M147" s="102"/>
      <c r="N147" s="102"/>
      <c r="O147" s="102"/>
      <c r="P147" s="102"/>
      <c r="Q147" s="102"/>
      <c r="R147" s="102"/>
      <c r="S147" s="102"/>
      <c r="T147" s="102"/>
      <c r="U147" s="102"/>
    </row>
    <row r="148" spans="1:21">
      <c r="A148" s="97" t="s">
        <v>6465</v>
      </c>
      <c r="B148" s="98" t="s">
        <v>6924</v>
      </c>
      <c r="C148" s="102"/>
      <c r="D148" s="102"/>
      <c r="E148" s="102"/>
      <c r="F148" s="102"/>
      <c r="G148" s="102"/>
      <c r="H148" s="102"/>
      <c r="I148" s="102"/>
      <c r="J148" s="102"/>
      <c r="K148" s="102"/>
      <c r="L148" s="102"/>
      <c r="M148" s="102"/>
      <c r="N148" s="102"/>
      <c r="O148" s="102"/>
      <c r="P148" s="102"/>
      <c r="Q148" s="102"/>
      <c r="R148" s="102"/>
      <c r="S148" s="102"/>
      <c r="T148" s="102"/>
      <c r="U148" s="102"/>
    </row>
    <row r="149" spans="1:21" ht="25.2">
      <c r="A149" s="97" t="s">
        <v>6466</v>
      </c>
      <c r="B149" s="98" t="s">
        <v>6925</v>
      </c>
      <c r="C149" s="102"/>
      <c r="D149" s="102"/>
      <c r="E149" s="102"/>
      <c r="F149" s="102"/>
      <c r="G149" s="102"/>
      <c r="H149" s="102"/>
      <c r="I149" s="102"/>
      <c r="J149" s="102"/>
      <c r="K149" s="102"/>
      <c r="L149" s="102"/>
      <c r="M149" s="102"/>
      <c r="N149" s="102"/>
      <c r="O149" s="102"/>
      <c r="P149" s="102"/>
      <c r="Q149" s="102"/>
      <c r="R149" s="102"/>
      <c r="S149" s="102"/>
      <c r="T149" s="102"/>
      <c r="U149" s="102"/>
    </row>
    <row r="150" spans="1:21">
      <c r="A150" s="97" t="s">
        <v>6467</v>
      </c>
      <c r="B150" s="98" t="s">
        <v>6926</v>
      </c>
      <c r="C150" s="102"/>
      <c r="D150" s="102"/>
      <c r="E150" s="102"/>
      <c r="F150" s="102"/>
      <c r="G150" s="102"/>
      <c r="H150" s="102"/>
      <c r="I150" s="102"/>
      <c r="J150" s="102"/>
      <c r="K150" s="102"/>
      <c r="L150" s="102"/>
      <c r="M150" s="102"/>
      <c r="N150" s="102"/>
      <c r="O150" s="102"/>
      <c r="P150" s="102"/>
      <c r="Q150" s="102"/>
      <c r="R150" s="102"/>
      <c r="S150" s="102"/>
      <c r="T150" s="102"/>
      <c r="U150" s="102"/>
    </row>
    <row r="151" spans="1:21">
      <c r="A151" s="104" t="s">
        <v>6468</v>
      </c>
      <c r="B151" s="105" t="s">
        <v>6927</v>
      </c>
      <c r="C151" s="102"/>
      <c r="D151" s="102"/>
      <c r="E151" s="102"/>
      <c r="F151" s="102"/>
      <c r="G151" s="102"/>
      <c r="H151" s="102"/>
      <c r="I151" s="102"/>
      <c r="J151" s="102"/>
      <c r="K151" s="102"/>
      <c r="L151" s="102"/>
      <c r="M151" s="102"/>
      <c r="N151" s="102"/>
      <c r="O151" s="102"/>
      <c r="P151" s="102"/>
      <c r="Q151" s="102"/>
      <c r="R151" s="102"/>
      <c r="S151" s="102"/>
      <c r="T151" s="102"/>
      <c r="U151" s="102"/>
    </row>
    <row r="152" spans="1:21" ht="25.2">
      <c r="A152" s="97" t="s">
        <v>6469</v>
      </c>
      <c r="B152" s="98" t="s">
        <v>6928</v>
      </c>
      <c r="C152" s="102"/>
      <c r="D152" s="102"/>
      <c r="E152" s="102"/>
      <c r="F152" s="102"/>
      <c r="G152" s="102"/>
      <c r="H152" s="102"/>
      <c r="I152" s="102"/>
      <c r="J152" s="102"/>
      <c r="K152" s="102"/>
      <c r="L152" s="102"/>
      <c r="M152" s="102"/>
      <c r="N152" s="102"/>
      <c r="O152" s="102"/>
      <c r="P152" s="102"/>
      <c r="Q152" s="102"/>
      <c r="R152" s="102"/>
      <c r="S152" s="102"/>
      <c r="T152" s="102"/>
      <c r="U152" s="102"/>
    </row>
    <row r="153" spans="1:21">
      <c r="A153" s="97" t="s">
        <v>6470</v>
      </c>
      <c r="B153" s="98" t="s">
        <v>6929</v>
      </c>
      <c r="C153" s="102"/>
      <c r="D153" s="102"/>
      <c r="E153" s="102"/>
      <c r="F153" s="102"/>
      <c r="G153" s="102"/>
      <c r="H153" s="102"/>
      <c r="I153" s="102"/>
      <c r="J153" s="102"/>
      <c r="K153" s="102"/>
      <c r="L153" s="102"/>
      <c r="M153" s="102"/>
      <c r="N153" s="102"/>
      <c r="O153" s="102"/>
      <c r="P153" s="102"/>
      <c r="Q153" s="102"/>
      <c r="R153" s="102"/>
      <c r="S153" s="102"/>
      <c r="T153" s="102"/>
      <c r="U153" s="102"/>
    </row>
    <row r="154" spans="1:21">
      <c r="A154" s="97" t="s">
        <v>6471</v>
      </c>
      <c r="B154" s="98" t="s">
        <v>6930</v>
      </c>
      <c r="C154" s="102"/>
      <c r="D154" s="102"/>
      <c r="E154" s="102"/>
      <c r="F154" s="102"/>
      <c r="G154" s="102"/>
      <c r="H154" s="102"/>
      <c r="I154" s="102"/>
      <c r="J154" s="102"/>
      <c r="K154" s="102"/>
      <c r="L154" s="102"/>
      <c r="M154" s="102"/>
      <c r="N154" s="102"/>
      <c r="O154" s="102"/>
      <c r="P154" s="102"/>
      <c r="Q154" s="102"/>
      <c r="R154" s="102"/>
      <c r="S154" s="102"/>
      <c r="T154" s="102"/>
      <c r="U154" s="102"/>
    </row>
    <row r="155" spans="1:21">
      <c r="A155" s="97" t="s">
        <v>6472</v>
      </c>
      <c r="B155" s="98" t="s">
        <v>6931</v>
      </c>
      <c r="C155" s="102"/>
      <c r="D155" s="102"/>
      <c r="E155" s="102"/>
      <c r="F155" s="102"/>
      <c r="G155" s="102"/>
      <c r="H155" s="102"/>
      <c r="I155" s="102"/>
      <c r="J155" s="102"/>
      <c r="K155" s="102"/>
      <c r="L155" s="102"/>
      <c r="M155" s="102"/>
      <c r="N155" s="102"/>
      <c r="O155" s="102"/>
      <c r="P155" s="102"/>
      <c r="Q155" s="102"/>
      <c r="R155" s="102"/>
      <c r="S155" s="102"/>
      <c r="T155" s="102"/>
      <c r="U155" s="102"/>
    </row>
    <row r="156" spans="1:21">
      <c r="A156" s="97" t="s">
        <v>6473</v>
      </c>
      <c r="B156" s="98" t="s">
        <v>6932</v>
      </c>
      <c r="C156" s="102"/>
      <c r="D156" s="102"/>
      <c r="E156" s="102"/>
      <c r="F156" s="102"/>
      <c r="G156" s="102"/>
      <c r="H156" s="102"/>
      <c r="I156" s="102"/>
      <c r="J156" s="102"/>
      <c r="K156" s="102"/>
      <c r="L156" s="102"/>
      <c r="M156" s="102"/>
      <c r="N156" s="102"/>
      <c r="O156" s="102"/>
      <c r="P156" s="102"/>
      <c r="Q156" s="102"/>
      <c r="R156" s="102"/>
      <c r="S156" s="102"/>
      <c r="T156" s="102"/>
      <c r="U156" s="102"/>
    </row>
    <row r="157" spans="1:21" ht="25.2">
      <c r="A157" s="97" t="s">
        <v>6474</v>
      </c>
      <c r="B157" s="98" t="s">
        <v>6933</v>
      </c>
      <c r="C157" s="102"/>
      <c r="D157" s="102"/>
      <c r="E157" s="102"/>
      <c r="F157" s="102"/>
      <c r="G157" s="102"/>
      <c r="H157" s="102"/>
      <c r="I157" s="102"/>
      <c r="J157" s="102"/>
      <c r="K157" s="102"/>
      <c r="L157" s="102"/>
      <c r="M157" s="102"/>
      <c r="N157" s="102"/>
      <c r="O157" s="102"/>
      <c r="P157" s="102"/>
      <c r="Q157" s="102"/>
      <c r="R157" s="102"/>
      <c r="S157" s="102"/>
      <c r="T157" s="102"/>
      <c r="U157" s="102"/>
    </row>
    <row r="158" spans="1:21" ht="25.2">
      <c r="A158" s="97" t="s">
        <v>6475</v>
      </c>
      <c r="B158" s="98" t="s">
        <v>6934</v>
      </c>
      <c r="C158" s="102"/>
      <c r="D158" s="102"/>
      <c r="E158" s="102"/>
      <c r="F158" s="102"/>
      <c r="G158" s="102"/>
      <c r="H158" s="102"/>
      <c r="I158" s="102"/>
      <c r="J158" s="102"/>
      <c r="K158" s="102"/>
      <c r="L158" s="102"/>
      <c r="M158" s="102"/>
      <c r="N158" s="102"/>
      <c r="O158" s="102"/>
      <c r="P158" s="102"/>
      <c r="Q158" s="102"/>
      <c r="R158" s="102"/>
      <c r="S158" s="102"/>
      <c r="T158" s="102"/>
      <c r="U158" s="102"/>
    </row>
    <row r="159" spans="1:21" ht="25.2">
      <c r="A159" s="97" t="s">
        <v>6476</v>
      </c>
      <c r="B159" s="98" t="s">
        <v>6935</v>
      </c>
      <c r="C159" s="102"/>
      <c r="D159" s="102"/>
      <c r="E159" s="102"/>
      <c r="F159" s="102"/>
      <c r="G159" s="102"/>
      <c r="H159" s="102"/>
      <c r="I159" s="102"/>
      <c r="J159" s="102"/>
      <c r="K159" s="102"/>
      <c r="L159" s="102"/>
      <c r="M159" s="102"/>
      <c r="N159" s="102"/>
      <c r="O159" s="102"/>
      <c r="P159" s="102"/>
      <c r="Q159" s="102"/>
      <c r="R159" s="102"/>
      <c r="S159" s="102"/>
      <c r="T159" s="102"/>
      <c r="U159" s="102"/>
    </row>
    <row r="160" spans="1:21">
      <c r="A160" s="97" t="s">
        <v>6477</v>
      </c>
      <c r="B160" s="98" t="s">
        <v>6936</v>
      </c>
      <c r="C160" s="102"/>
      <c r="D160" s="102"/>
      <c r="E160" s="102"/>
      <c r="F160" s="102"/>
      <c r="G160" s="102"/>
      <c r="H160" s="102"/>
      <c r="I160" s="102"/>
      <c r="J160" s="102"/>
      <c r="K160" s="102"/>
      <c r="L160" s="102"/>
      <c r="M160" s="102"/>
      <c r="N160" s="102"/>
      <c r="O160" s="102"/>
      <c r="P160" s="102"/>
      <c r="Q160" s="102"/>
      <c r="R160" s="102"/>
      <c r="S160" s="102"/>
      <c r="T160" s="102"/>
      <c r="U160" s="102"/>
    </row>
    <row r="161" spans="1:21">
      <c r="A161" s="97" t="s">
        <v>6478</v>
      </c>
      <c r="B161" s="98" t="s">
        <v>6937</v>
      </c>
      <c r="C161" s="102"/>
      <c r="D161" s="102"/>
      <c r="E161" s="102"/>
      <c r="F161" s="102"/>
      <c r="G161" s="102"/>
      <c r="H161" s="102"/>
      <c r="I161" s="102"/>
      <c r="J161" s="102"/>
      <c r="K161" s="102"/>
      <c r="L161" s="102"/>
      <c r="M161" s="102"/>
      <c r="N161" s="102"/>
      <c r="O161" s="102"/>
      <c r="P161" s="102"/>
      <c r="Q161" s="102"/>
      <c r="R161" s="102"/>
      <c r="S161" s="102"/>
      <c r="T161" s="102"/>
      <c r="U161" s="102"/>
    </row>
    <row r="162" spans="1:21">
      <c r="A162" s="97" t="s">
        <v>6479</v>
      </c>
      <c r="B162" s="98" t="s">
        <v>6938</v>
      </c>
      <c r="C162" s="102"/>
      <c r="D162" s="102"/>
      <c r="E162" s="102"/>
      <c r="F162" s="102"/>
      <c r="G162" s="102"/>
      <c r="H162" s="102"/>
      <c r="I162" s="102"/>
      <c r="J162" s="102"/>
      <c r="K162" s="102"/>
      <c r="L162" s="102"/>
      <c r="M162" s="102"/>
      <c r="N162" s="102"/>
      <c r="O162" s="102"/>
      <c r="P162" s="102"/>
      <c r="Q162" s="102"/>
      <c r="R162" s="102"/>
      <c r="S162" s="102"/>
      <c r="T162" s="102"/>
      <c r="U162" s="102"/>
    </row>
    <row r="163" spans="1:21">
      <c r="A163" s="97" t="s">
        <v>6480</v>
      </c>
      <c r="B163" s="98" t="s">
        <v>6939</v>
      </c>
      <c r="C163" s="102"/>
      <c r="D163" s="102"/>
      <c r="E163" s="102"/>
      <c r="F163" s="102"/>
      <c r="G163" s="102"/>
      <c r="H163" s="102"/>
      <c r="I163" s="102"/>
      <c r="J163" s="102"/>
      <c r="K163" s="102"/>
      <c r="L163" s="102"/>
      <c r="M163" s="102"/>
      <c r="N163" s="102"/>
      <c r="O163" s="102"/>
      <c r="P163" s="102"/>
      <c r="Q163" s="102"/>
      <c r="R163" s="102"/>
      <c r="S163" s="102"/>
      <c r="T163" s="102"/>
      <c r="U163" s="102"/>
    </row>
    <row r="164" spans="1:21" ht="25.2">
      <c r="A164" s="97" t="s">
        <v>6481</v>
      </c>
      <c r="B164" s="98" t="s">
        <v>6940</v>
      </c>
      <c r="C164" s="102"/>
      <c r="D164" s="102"/>
      <c r="E164" s="102"/>
      <c r="F164" s="102"/>
      <c r="G164" s="102"/>
      <c r="H164" s="102"/>
      <c r="I164" s="102"/>
      <c r="J164" s="102"/>
      <c r="K164" s="102"/>
      <c r="L164" s="102"/>
      <c r="M164" s="102"/>
      <c r="N164" s="102"/>
      <c r="O164" s="102"/>
      <c r="P164" s="102"/>
      <c r="Q164" s="102"/>
      <c r="R164" s="102"/>
      <c r="S164" s="102"/>
      <c r="T164" s="102"/>
      <c r="U164" s="102"/>
    </row>
    <row r="165" spans="1:21" ht="25.2">
      <c r="A165" s="97" t="s">
        <v>6941</v>
      </c>
      <c r="B165" s="98" t="s">
        <v>6942</v>
      </c>
      <c r="C165" s="102"/>
      <c r="D165" s="102"/>
      <c r="E165" s="102"/>
      <c r="F165" s="102"/>
      <c r="G165" s="102"/>
      <c r="H165" s="102"/>
      <c r="I165" s="102"/>
      <c r="J165" s="102"/>
      <c r="K165" s="102"/>
      <c r="L165" s="102"/>
      <c r="M165" s="102"/>
      <c r="N165" s="102"/>
      <c r="O165" s="102"/>
      <c r="P165" s="102"/>
      <c r="Q165" s="102"/>
      <c r="R165" s="102"/>
      <c r="S165" s="102"/>
      <c r="T165" s="102"/>
      <c r="U165" s="102"/>
    </row>
    <row r="166" spans="1:21" ht="37.799999999999997">
      <c r="A166" s="97" t="s">
        <v>6483</v>
      </c>
      <c r="B166" s="98" t="s">
        <v>6943</v>
      </c>
      <c r="C166" s="102"/>
      <c r="D166" s="102"/>
      <c r="E166" s="102"/>
      <c r="F166" s="102"/>
      <c r="G166" s="102"/>
      <c r="H166" s="102"/>
      <c r="I166" s="102"/>
      <c r="J166" s="102"/>
      <c r="K166" s="102"/>
      <c r="L166" s="102"/>
      <c r="M166" s="102"/>
      <c r="N166" s="102"/>
      <c r="O166" s="102"/>
      <c r="P166" s="102"/>
      <c r="Q166" s="102"/>
      <c r="R166" s="102"/>
      <c r="S166" s="102"/>
      <c r="T166" s="102"/>
      <c r="U166" s="102"/>
    </row>
    <row r="167" spans="1:21">
      <c r="A167" s="97" t="s">
        <v>6484</v>
      </c>
      <c r="B167" s="98" t="s">
        <v>1080</v>
      </c>
      <c r="C167" s="102"/>
      <c r="D167" s="102"/>
      <c r="E167" s="102"/>
      <c r="F167" s="102"/>
      <c r="G167" s="102"/>
      <c r="H167" s="102"/>
      <c r="I167" s="102"/>
      <c r="J167" s="102"/>
      <c r="K167" s="102"/>
      <c r="L167" s="102"/>
      <c r="M167" s="102"/>
      <c r="N167" s="102"/>
      <c r="O167" s="102"/>
      <c r="P167" s="102"/>
      <c r="Q167" s="102"/>
      <c r="R167" s="102"/>
      <c r="S167" s="102"/>
      <c r="T167" s="102"/>
      <c r="U167" s="102"/>
    </row>
    <row r="168" spans="1:21">
      <c r="A168" s="97" t="s">
        <v>6485</v>
      </c>
      <c r="B168" s="98" t="s">
        <v>6944</v>
      </c>
      <c r="C168" s="102"/>
      <c r="D168" s="102"/>
      <c r="E168" s="102"/>
      <c r="F168" s="102"/>
      <c r="G168" s="102"/>
      <c r="H168" s="102"/>
      <c r="I168" s="102"/>
      <c r="J168" s="102"/>
      <c r="K168" s="102"/>
      <c r="L168" s="102"/>
      <c r="M168" s="102"/>
      <c r="N168" s="102"/>
      <c r="O168" s="102"/>
      <c r="P168" s="102"/>
      <c r="Q168" s="102"/>
      <c r="R168" s="102"/>
      <c r="S168" s="102"/>
      <c r="T168" s="102"/>
      <c r="U168" s="102"/>
    </row>
    <row r="169" spans="1:21">
      <c r="A169" s="97" t="s">
        <v>6486</v>
      </c>
      <c r="B169" s="98" t="s">
        <v>6945</v>
      </c>
      <c r="C169" s="102"/>
      <c r="D169" s="102"/>
      <c r="E169" s="102"/>
      <c r="F169" s="102"/>
      <c r="G169" s="102"/>
      <c r="H169" s="102"/>
      <c r="I169" s="102"/>
      <c r="J169" s="102"/>
      <c r="K169" s="102"/>
      <c r="L169" s="102"/>
      <c r="M169" s="102"/>
      <c r="N169" s="102"/>
      <c r="O169" s="102"/>
      <c r="P169" s="102"/>
      <c r="Q169" s="102"/>
      <c r="R169" s="102"/>
      <c r="S169" s="102"/>
      <c r="T169" s="102"/>
      <c r="U169" s="102"/>
    </row>
    <row r="170" spans="1:21">
      <c r="A170" s="97" t="s">
        <v>6487</v>
      </c>
      <c r="B170" s="98" t="s">
        <v>6946</v>
      </c>
      <c r="C170" s="102"/>
      <c r="D170" s="102"/>
      <c r="E170" s="102"/>
      <c r="F170" s="102"/>
      <c r="G170" s="102"/>
      <c r="H170" s="102"/>
      <c r="I170" s="102"/>
      <c r="J170" s="102"/>
      <c r="K170" s="102"/>
      <c r="L170" s="102"/>
      <c r="M170" s="102"/>
      <c r="N170" s="102"/>
      <c r="O170" s="102"/>
      <c r="P170" s="102"/>
      <c r="Q170" s="102"/>
      <c r="R170" s="102"/>
      <c r="S170" s="102"/>
      <c r="T170" s="102"/>
      <c r="U170" s="102"/>
    </row>
    <row r="171" spans="1:21" ht="37.799999999999997">
      <c r="A171" s="97" t="s">
        <v>6488</v>
      </c>
      <c r="B171" s="98" t="s">
        <v>6947</v>
      </c>
      <c r="C171" s="102"/>
      <c r="D171" s="102"/>
      <c r="E171" s="102"/>
      <c r="F171" s="102"/>
      <c r="G171" s="102"/>
      <c r="H171" s="102"/>
      <c r="I171" s="102"/>
      <c r="J171" s="102"/>
      <c r="K171" s="102"/>
      <c r="L171" s="102"/>
      <c r="M171" s="102"/>
      <c r="N171" s="102"/>
      <c r="O171" s="102"/>
      <c r="P171" s="102"/>
      <c r="Q171" s="102"/>
      <c r="R171" s="102"/>
      <c r="S171" s="102"/>
      <c r="T171" s="102"/>
      <c r="U171" s="102"/>
    </row>
    <row r="172" spans="1:21">
      <c r="A172" s="97" t="s">
        <v>6489</v>
      </c>
      <c r="B172" s="98" t="s">
        <v>6948</v>
      </c>
      <c r="C172" s="102"/>
      <c r="D172" s="102"/>
      <c r="E172" s="102"/>
      <c r="F172" s="102"/>
      <c r="G172" s="102"/>
      <c r="H172" s="102"/>
      <c r="I172" s="102"/>
      <c r="J172" s="102"/>
      <c r="K172" s="102"/>
      <c r="L172" s="102"/>
      <c r="M172" s="102"/>
      <c r="N172" s="102"/>
      <c r="O172" s="102"/>
      <c r="P172" s="102"/>
      <c r="Q172" s="102"/>
      <c r="R172" s="102"/>
      <c r="S172" s="102"/>
      <c r="T172" s="102"/>
      <c r="U172" s="102"/>
    </row>
    <row r="173" spans="1:21" ht="37.799999999999997">
      <c r="A173" s="97" t="s">
        <v>6490</v>
      </c>
      <c r="B173" s="98" t="s">
        <v>6949</v>
      </c>
      <c r="C173" s="102"/>
      <c r="D173" s="102"/>
      <c r="E173" s="102"/>
      <c r="F173" s="102"/>
      <c r="G173" s="102"/>
      <c r="H173" s="102"/>
      <c r="I173" s="102"/>
      <c r="J173" s="102"/>
      <c r="K173" s="102"/>
      <c r="L173" s="102"/>
      <c r="M173" s="102"/>
      <c r="N173" s="102"/>
      <c r="O173" s="102"/>
      <c r="P173" s="102"/>
      <c r="Q173" s="102"/>
      <c r="R173" s="102"/>
      <c r="S173" s="102"/>
      <c r="T173" s="102"/>
      <c r="U173" s="102"/>
    </row>
    <row r="174" spans="1:21">
      <c r="A174" s="97" t="s">
        <v>6491</v>
      </c>
      <c r="B174" s="98" t="s">
        <v>6950</v>
      </c>
      <c r="C174" s="102"/>
      <c r="D174" s="102"/>
      <c r="E174" s="102"/>
      <c r="F174" s="102"/>
      <c r="G174" s="102"/>
      <c r="H174" s="102"/>
      <c r="I174" s="102"/>
      <c r="J174" s="102"/>
      <c r="K174" s="102"/>
      <c r="L174" s="102"/>
      <c r="M174" s="102"/>
      <c r="N174" s="102"/>
      <c r="O174" s="102"/>
      <c r="P174" s="102"/>
      <c r="Q174" s="102"/>
      <c r="R174" s="102"/>
      <c r="S174" s="102"/>
      <c r="T174" s="102"/>
      <c r="U174" s="102"/>
    </row>
    <row r="175" spans="1:21">
      <c r="A175" s="97" t="s">
        <v>6492</v>
      </c>
      <c r="B175" s="98" t="s">
        <v>6951</v>
      </c>
      <c r="C175" s="102"/>
      <c r="D175" s="102"/>
      <c r="E175" s="102"/>
      <c r="F175" s="102"/>
      <c r="G175" s="102"/>
      <c r="H175" s="102"/>
      <c r="I175" s="102"/>
      <c r="J175" s="102"/>
      <c r="K175" s="102"/>
      <c r="L175" s="102"/>
      <c r="M175" s="102"/>
      <c r="N175" s="102"/>
      <c r="O175" s="102"/>
      <c r="P175" s="102"/>
      <c r="Q175" s="102"/>
      <c r="R175" s="102"/>
      <c r="S175" s="102"/>
      <c r="T175" s="102"/>
      <c r="U175" s="102"/>
    </row>
    <row r="176" spans="1:21">
      <c r="A176" s="97" t="s">
        <v>6493</v>
      </c>
      <c r="B176" s="98" t="s">
        <v>6952</v>
      </c>
      <c r="C176" s="102"/>
      <c r="D176" s="102"/>
      <c r="E176" s="102"/>
      <c r="F176" s="102"/>
      <c r="G176" s="102"/>
      <c r="H176" s="102"/>
      <c r="I176" s="102"/>
      <c r="J176" s="102"/>
      <c r="K176" s="102"/>
      <c r="L176" s="102"/>
      <c r="M176" s="102"/>
      <c r="N176" s="102"/>
      <c r="O176" s="102"/>
      <c r="P176" s="102"/>
      <c r="Q176" s="102"/>
      <c r="R176" s="102"/>
      <c r="S176" s="102"/>
      <c r="T176" s="102"/>
      <c r="U176" s="102"/>
    </row>
    <row r="177" spans="1:21">
      <c r="A177" s="97" t="s">
        <v>6494</v>
      </c>
      <c r="B177" s="98" t="s">
        <v>6953</v>
      </c>
      <c r="C177" s="102"/>
      <c r="D177" s="102"/>
      <c r="E177" s="102"/>
      <c r="F177" s="102"/>
      <c r="G177" s="102"/>
      <c r="H177" s="102"/>
      <c r="I177" s="102"/>
      <c r="J177" s="102"/>
      <c r="K177" s="102"/>
      <c r="L177" s="102"/>
      <c r="M177" s="102"/>
      <c r="N177" s="102"/>
      <c r="O177" s="102"/>
      <c r="P177" s="102"/>
      <c r="Q177" s="102"/>
      <c r="R177" s="102"/>
      <c r="S177" s="102"/>
      <c r="T177" s="102"/>
      <c r="U177" s="102"/>
    </row>
    <row r="178" spans="1:21">
      <c r="A178" s="97" t="s">
        <v>6495</v>
      </c>
      <c r="B178" s="98" t="s">
        <v>6954</v>
      </c>
      <c r="C178" s="102"/>
      <c r="D178" s="102"/>
      <c r="E178" s="102"/>
      <c r="F178" s="102"/>
      <c r="G178" s="102"/>
      <c r="H178" s="102"/>
      <c r="I178" s="102"/>
      <c r="J178" s="102"/>
      <c r="K178" s="102"/>
      <c r="L178" s="102"/>
      <c r="M178" s="102"/>
      <c r="N178" s="102"/>
      <c r="O178" s="102"/>
      <c r="P178" s="102"/>
      <c r="Q178" s="102"/>
      <c r="R178" s="102"/>
      <c r="S178" s="102"/>
      <c r="T178" s="102"/>
      <c r="U178" s="102"/>
    </row>
    <row r="179" spans="1:21">
      <c r="A179" s="97" t="s">
        <v>6496</v>
      </c>
      <c r="B179" s="98" t="s">
        <v>6955</v>
      </c>
      <c r="C179" s="102"/>
      <c r="D179" s="102"/>
      <c r="E179" s="102"/>
      <c r="F179" s="102"/>
      <c r="G179" s="102"/>
      <c r="H179" s="102"/>
      <c r="I179" s="102"/>
      <c r="J179" s="102"/>
      <c r="K179" s="102"/>
      <c r="L179" s="102"/>
      <c r="M179" s="102"/>
      <c r="N179" s="102"/>
      <c r="O179" s="102"/>
      <c r="P179" s="102"/>
      <c r="Q179" s="102"/>
      <c r="R179" s="102"/>
      <c r="S179" s="102"/>
      <c r="T179" s="102"/>
      <c r="U179" s="102"/>
    </row>
    <row r="180" spans="1:21" ht="25.2">
      <c r="A180" s="97" t="s">
        <v>6497</v>
      </c>
      <c r="B180" s="98" t="s">
        <v>6956</v>
      </c>
      <c r="C180" s="102"/>
      <c r="D180" s="102"/>
      <c r="E180" s="102"/>
      <c r="F180" s="102"/>
      <c r="G180" s="102"/>
      <c r="H180" s="102"/>
      <c r="I180" s="102"/>
      <c r="J180" s="102"/>
      <c r="K180" s="102"/>
      <c r="L180" s="102"/>
      <c r="M180" s="102"/>
      <c r="N180" s="102"/>
      <c r="O180" s="102"/>
      <c r="P180" s="102"/>
      <c r="Q180" s="102"/>
      <c r="R180" s="102"/>
      <c r="S180" s="102"/>
      <c r="T180" s="102"/>
      <c r="U180" s="102"/>
    </row>
    <row r="181" spans="1:21">
      <c r="A181" s="97" t="s">
        <v>6498</v>
      </c>
      <c r="B181" s="98" t="s">
        <v>6957</v>
      </c>
      <c r="C181" s="102"/>
      <c r="D181" s="102"/>
      <c r="E181" s="102"/>
      <c r="F181" s="102"/>
      <c r="G181" s="102"/>
      <c r="H181" s="102"/>
      <c r="I181" s="102"/>
      <c r="J181" s="102"/>
      <c r="K181" s="102"/>
      <c r="L181" s="102"/>
      <c r="M181" s="102"/>
      <c r="N181" s="102"/>
      <c r="O181" s="102"/>
      <c r="P181" s="102"/>
      <c r="Q181" s="102"/>
      <c r="R181" s="102"/>
      <c r="S181" s="102"/>
      <c r="T181" s="102"/>
      <c r="U181" s="102"/>
    </row>
    <row r="182" spans="1:21" ht="25.2">
      <c r="A182" s="97" t="s">
        <v>6958</v>
      </c>
      <c r="B182" s="98" t="s">
        <v>6959</v>
      </c>
      <c r="C182" s="102"/>
      <c r="D182" s="102"/>
      <c r="E182" s="102"/>
      <c r="F182" s="102"/>
      <c r="G182" s="102"/>
      <c r="H182" s="102"/>
      <c r="I182" s="102"/>
      <c r="J182" s="102"/>
      <c r="K182" s="102"/>
      <c r="L182" s="102"/>
      <c r="M182" s="102"/>
      <c r="N182" s="102"/>
      <c r="O182" s="102"/>
      <c r="P182" s="102"/>
      <c r="Q182" s="102"/>
      <c r="R182" s="102"/>
      <c r="S182" s="102"/>
      <c r="T182" s="102"/>
      <c r="U182" s="102"/>
    </row>
    <row r="183" spans="1:21">
      <c r="A183" s="97" t="s">
        <v>6960</v>
      </c>
      <c r="B183" s="98" t="s">
        <v>6961</v>
      </c>
      <c r="C183" s="102"/>
      <c r="D183" s="102"/>
      <c r="E183" s="102"/>
      <c r="F183" s="102"/>
      <c r="G183" s="102"/>
      <c r="H183" s="102"/>
      <c r="I183" s="102"/>
      <c r="J183" s="102"/>
      <c r="K183" s="102"/>
      <c r="L183" s="102"/>
      <c r="M183" s="102"/>
      <c r="N183" s="102"/>
      <c r="O183" s="102"/>
      <c r="P183" s="102"/>
      <c r="Q183" s="102"/>
      <c r="R183" s="102"/>
      <c r="S183" s="102"/>
      <c r="T183" s="102"/>
      <c r="U183" s="102"/>
    </row>
    <row r="184" spans="1:21">
      <c r="A184" s="97" t="s">
        <v>6501</v>
      </c>
      <c r="B184" s="98" t="s">
        <v>6962</v>
      </c>
      <c r="C184" s="102"/>
      <c r="D184" s="102"/>
      <c r="E184" s="102"/>
      <c r="F184" s="102"/>
      <c r="G184" s="102"/>
      <c r="H184" s="102"/>
      <c r="I184" s="102"/>
      <c r="J184" s="102"/>
      <c r="K184" s="102"/>
      <c r="L184" s="102"/>
      <c r="M184" s="102"/>
      <c r="N184" s="102"/>
      <c r="O184" s="102"/>
      <c r="P184" s="102"/>
      <c r="Q184" s="102"/>
      <c r="R184" s="102"/>
      <c r="S184" s="102"/>
      <c r="T184" s="102"/>
      <c r="U184" s="102"/>
    </row>
    <row r="185" spans="1:21" ht="25.2">
      <c r="A185" s="97" t="s">
        <v>6502</v>
      </c>
      <c r="B185" s="98" t="s">
        <v>6963</v>
      </c>
      <c r="C185" s="102"/>
      <c r="D185" s="102"/>
      <c r="E185" s="102"/>
      <c r="F185" s="102"/>
      <c r="G185" s="102"/>
      <c r="H185" s="102"/>
      <c r="I185" s="102"/>
      <c r="J185" s="102"/>
      <c r="K185" s="102"/>
      <c r="L185" s="102"/>
      <c r="M185" s="102"/>
      <c r="N185" s="102"/>
      <c r="O185" s="102"/>
      <c r="P185" s="102"/>
      <c r="Q185" s="102"/>
      <c r="R185" s="102"/>
      <c r="S185" s="102"/>
      <c r="T185" s="102"/>
      <c r="U185" s="102"/>
    </row>
    <row r="186" spans="1:21">
      <c r="A186" s="97" t="s">
        <v>6503</v>
      </c>
      <c r="B186" s="98" t="s">
        <v>6964</v>
      </c>
      <c r="C186" s="102"/>
      <c r="D186" s="102"/>
      <c r="E186" s="102"/>
      <c r="F186" s="102"/>
      <c r="G186" s="102"/>
      <c r="H186" s="102"/>
      <c r="I186" s="102"/>
      <c r="J186" s="102"/>
      <c r="K186" s="102"/>
      <c r="L186" s="102"/>
      <c r="M186" s="102"/>
      <c r="N186" s="102"/>
      <c r="O186" s="102"/>
      <c r="P186" s="102"/>
      <c r="Q186" s="102"/>
      <c r="R186" s="102"/>
      <c r="S186" s="102"/>
      <c r="T186" s="102"/>
      <c r="U186" s="102"/>
    </row>
    <row r="187" spans="1:21" ht="37.799999999999997">
      <c r="A187" s="97" t="s">
        <v>6965</v>
      </c>
      <c r="B187" s="98" t="s">
        <v>6966</v>
      </c>
      <c r="C187" s="102"/>
      <c r="D187" s="102"/>
      <c r="E187" s="102"/>
      <c r="F187" s="102"/>
      <c r="G187" s="102"/>
      <c r="H187" s="102"/>
      <c r="I187" s="102"/>
      <c r="J187" s="102"/>
      <c r="K187" s="102"/>
      <c r="L187" s="102"/>
      <c r="M187" s="102"/>
      <c r="N187" s="102"/>
      <c r="O187" s="102"/>
      <c r="P187" s="102"/>
      <c r="Q187" s="102"/>
      <c r="R187" s="102"/>
      <c r="S187" s="102"/>
      <c r="T187" s="102"/>
      <c r="U187" s="102"/>
    </row>
    <row r="188" spans="1:21" ht="25.2">
      <c r="A188" s="97" t="s">
        <v>6505</v>
      </c>
      <c r="B188" s="98" t="s">
        <v>6967</v>
      </c>
      <c r="C188" s="102"/>
      <c r="D188" s="102"/>
      <c r="E188" s="102"/>
      <c r="F188" s="102"/>
      <c r="G188" s="102"/>
      <c r="H188" s="102"/>
      <c r="I188" s="102"/>
      <c r="J188" s="102"/>
      <c r="K188" s="102"/>
      <c r="L188" s="102"/>
      <c r="M188" s="102"/>
      <c r="N188" s="102"/>
      <c r="O188" s="102"/>
      <c r="P188" s="102"/>
      <c r="Q188" s="102"/>
      <c r="R188" s="102"/>
      <c r="S188" s="102"/>
      <c r="T188" s="102"/>
      <c r="U188" s="102"/>
    </row>
    <row r="189" spans="1:21">
      <c r="A189" s="97" t="s">
        <v>6506</v>
      </c>
      <c r="B189" s="98" t="s">
        <v>6968</v>
      </c>
      <c r="C189" s="102"/>
      <c r="D189" s="102"/>
      <c r="E189" s="102"/>
      <c r="F189" s="102"/>
      <c r="G189" s="102"/>
      <c r="H189" s="102"/>
      <c r="I189" s="102"/>
      <c r="J189" s="102"/>
      <c r="K189" s="102"/>
      <c r="L189" s="102"/>
      <c r="M189" s="102"/>
      <c r="N189" s="102"/>
      <c r="O189" s="102"/>
      <c r="P189" s="102"/>
      <c r="Q189" s="102"/>
      <c r="R189" s="102"/>
      <c r="S189" s="102"/>
      <c r="T189" s="102"/>
      <c r="U189" s="102"/>
    </row>
    <row r="190" spans="1:21" ht="50.4">
      <c r="A190" s="97" t="s">
        <v>6507</v>
      </c>
      <c r="B190" s="98" t="s">
        <v>6969</v>
      </c>
      <c r="C190" s="102"/>
      <c r="D190" s="102"/>
      <c r="E190" s="102"/>
      <c r="F190" s="102"/>
      <c r="G190" s="102"/>
      <c r="H190" s="102"/>
      <c r="I190" s="102"/>
      <c r="J190" s="102"/>
      <c r="K190" s="102"/>
      <c r="L190" s="102"/>
      <c r="M190" s="102"/>
      <c r="N190" s="102"/>
      <c r="O190" s="102"/>
      <c r="P190" s="102"/>
      <c r="Q190" s="102"/>
      <c r="R190" s="102"/>
      <c r="S190" s="102"/>
      <c r="T190" s="102"/>
      <c r="U190" s="102"/>
    </row>
    <row r="191" spans="1:21" ht="37.799999999999997">
      <c r="A191" s="97" t="s">
        <v>6508</v>
      </c>
      <c r="B191" s="98" t="s">
        <v>6970</v>
      </c>
      <c r="C191" s="102"/>
      <c r="D191" s="102"/>
      <c r="E191" s="102"/>
      <c r="F191" s="102"/>
      <c r="G191" s="102"/>
      <c r="H191" s="102"/>
      <c r="I191" s="102"/>
      <c r="J191" s="102"/>
      <c r="K191" s="102"/>
      <c r="L191" s="102"/>
      <c r="M191" s="102"/>
      <c r="N191" s="102"/>
      <c r="O191" s="102"/>
      <c r="P191" s="102"/>
      <c r="Q191" s="102"/>
      <c r="R191" s="102"/>
      <c r="S191" s="102"/>
      <c r="T191" s="102"/>
      <c r="U191" s="102"/>
    </row>
    <row r="192" spans="1:21" ht="63">
      <c r="A192" s="97" t="s">
        <v>6509</v>
      </c>
      <c r="B192" s="98" t="s">
        <v>6971</v>
      </c>
      <c r="C192" s="102"/>
      <c r="D192" s="102"/>
      <c r="E192" s="102"/>
      <c r="F192" s="102"/>
      <c r="G192" s="102"/>
      <c r="H192" s="102"/>
      <c r="I192" s="102"/>
      <c r="J192" s="102"/>
      <c r="K192" s="102"/>
      <c r="L192" s="102"/>
      <c r="M192" s="102"/>
      <c r="N192" s="102"/>
      <c r="O192" s="102"/>
      <c r="P192" s="102"/>
      <c r="Q192" s="102"/>
      <c r="R192" s="102"/>
      <c r="S192" s="102"/>
      <c r="T192" s="102"/>
      <c r="U192" s="102"/>
    </row>
    <row r="193" spans="1:21">
      <c r="A193" s="97" t="s">
        <v>6510</v>
      </c>
      <c r="B193" s="98" t="s">
        <v>6972</v>
      </c>
      <c r="C193" s="102"/>
      <c r="D193" s="102"/>
      <c r="E193" s="102"/>
      <c r="F193" s="102"/>
      <c r="G193" s="102"/>
      <c r="H193" s="102"/>
      <c r="I193" s="102"/>
      <c r="J193" s="102"/>
      <c r="K193" s="102"/>
      <c r="L193" s="102"/>
      <c r="M193" s="102"/>
      <c r="N193" s="102"/>
      <c r="O193" s="102"/>
      <c r="P193" s="102"/>
      <c r="Q193" s="102"/>
      <c r="R193" s="102"/>
      <c r="S193" s="102"/>
      <c r="T193" s="102"/>
      <c r="U193" s="102"/>
    </row>
    <row r="194" spans="1:21" ht="25.2">
      <c r="A194" s="97" t="s">
        <v>6511</v>
      </c>
      <c r="B194" s="98" t="s">
        <v>6973</v>
      </c>
      <c r="C194" s="102"/>
      <c r="D194" s="102"/>
      <c r="E194" s="102"/>
      <c r="F194" s="102"/>
      <c r="G194" s="102"/>
      <c r="H194" s="102"/>
      <c r="I194" s="102"/>
      <c r="J194" s="102"/>
      <c r="K194" s="102"/>
      <c r="L194" s="102"/>
      <c r="M194" s="102"/>
      <c r="N194" s="102"/>
      <c r="O194" s="102"/>
      <c r="P194" s="102"/>
      <c r="Q194" s="102"/>
      <c r="R194" s="102"/>
      <c r="S194" s="102"/>
      <c r="T194" s="102"/>
      <c r="U194" s="102"/>
    </row>
    <row r="195" spans="1:21" ht="37.799999999999997">
      <c r="A195" s="97" t="s">
        <v>6512</v>
      </c>
      <c r="B195" s="98" t="s">
        <v>6974</v>
      </c>
      <c r="C195" s="102"/>
      <c r="D195" s="102"/>
      <c r="E195" s="102"/>
      <c r="F195" s="102"/>
      <c r="G195" s="102"/>
      <c r="H195" s="102"/>
      <c r="I195" s="102"/>
      <c r="J195" s="102"/>
      <c r="K195" s="102"/>
      <c r="L195" s="102"/>
      <c r="M195" s="102"/>
      <c r="N195" s="102"/>
      <c r="O195" s="102"/>
      <c r="P195" s="102"/>
      <c r="Q195" s="102"/>
      <c r="R195" s="102"/>
      <c r="S195" s="102"/>
      <c r="T195" s="102"/>
      <c r="U195" s="102"/>
    </row>
    <row r="196" spans="1:21" ht="25.2">
      <c r="A196" s="97" t="s">
        <v>6513</v>
      </c>
      <c r="B196" s="98" t="s">
        <v>6975</v>
      </c>
      <c r="C196" s="102"/>
      <c r="D196" s="102"/>
      <c r="E196" s="102"/>
      <c r="F196" s="102"/>
      <c r="G196" s="102"/>
      <c r="H196" s="102"/>
      <c r="I196" s="102"/>
      <c r="J196" s="102"/>
      <c r="K196" s="102"/>
      <c r="L196" s="102"/>
      <c r="M196" s="102"/>
      <c r="N196" s="102"/>
      <c r="O196" s="102"/>
      <c r="P196" s="102"/>
      <c r="Q196" s="102"/>
      <c r="R196" s="102"/>
      <c r="S196" s="102"/>
      <c r="T196" s="102"/>
      <c r="U196" s="102"/>
    </row>
    <row r="197" spans="1:21">
      <c r="A197" s="97" t="s">
        <v>6514</v>
      </c>
      <c r="B197" s="98" t="s">
        <v>6976</v>
      </c>
      <c r="C197" s="102"/>
      <c r="D197" s="102"/>
      <c r="E197" s="102"/>
      <c r="F197" s="102"/>
      <c r="G197" s="102"/>
      <c r="H197" s="102"/>
      <c r="I197" s="102"/>
      <c r="J197" s="102"/>
      <c r="K197" s="102"/>
      <c r="L197" s="102"/>
      <c r="M197" s="102"/>
      <c r="N197" s="102"/>
      <c r="O197" s="102"/>
      <c r="P197" s="102"/>
      <c r="Q197" s="102"/>
      <c r="R197" s="102"/>
      <c r="S197" s="102"/>
      <c r="T197" s="102"/>
      <c r="U197" s="102"/>
    </row>
    <row r="198" spans="1:21">
      <c r="A198" s="97" t="s">
        <v>6515</v>
      </c>
      <c r="B198" s="98" t="s">
        <v>6977</v>
      </c>
      <c r="C198" s="102"/>
      <c r="D198" s="102"/>
      <c r="E198" s="102"/>
      <c r="F198" s="102"/>
      <c r="G198" s="102"/>
      <c r="H198" s="102"/>
      <c r="I198" s="102"/>
      <c r="J198" s="102"/>
      <c r="K198" s="102"/>
      <c r="L198" s="102"/>
      <c r="M198" s="102"/>
      <c r="N198" s="102"/>
      <c r="O198" s="102"/>
      <c r="P198" s="102"/>
      <c r="Q198" s="102"/>
      <c r="R198" s="102"/>
      <c r="S198" s="102"/>
      <c r="T198" s="102"/>
      <c r="U198" s="102"/>
    </row>
    <row r="199" spans="1:21">
      <c r="A199" s="97" t="s">
        <v>6516</v>
      </c>
      <c r="B199" s="98" t="s">
        <v>6978</v>
      </c>
      <c r="C199" s="102"/>
      <c r="D199" s="102"/>
      <c r="E199" s="102"/>
      <c r="F199" s="102"/>
      <c r="G199" s="102"/>
      <c r="H199" s="102"/>
      <c r="I199" s="102"/>
      <c r="J199" s="102"/>
      <c r="K199" s="102"/>
      <c r="L199" s="102"/>
      <c r="M199" s="102"/>
      <c r="N199" s="102"/>
      <c r="O199" s="102"/>
      <c r="P199" s="102"/>
      <c r="Q199" s="102"/>
      <c r="R199" s="102"/>
      <c r="S199" s="102"/>
      <c r="T199" s="102"/>
      <c r="U199" s="102"/>
    </row>
    <row r="200" spans="1:21" ht="25.2">
      <c r="A200" s="97" t="s">
        <v>6517</v>
      </c>
      <c r="B200" s="98" t="s">
        <v>6979</v>
      </c>
      <c r="C200" s="102"/>
      <c r="D200" s="102"/>
      <c r="E200" s="102"/>
      <c r="F200" s="102"/>
      <c r="G200" s="102"/>
      <c r="H200" s="102"/>
      <c r="I200" s="102"/>
      <c r="J200" s="102"/>
      <c r="K200" s="102"/>
      <c r="L200" s="102"/>
      <c r="M200" s="102"/>
      <c r="N200" s="102"/>
      <c r="O200" s="102"/>
      <c r="P200" s="102"/>
      <c r="Q200" s="102"/>
      <c r="R200" s="102"/>
      <c r="S200" s="102"/>
      <c r="T200" s="102"/>
      <c r="U200" s="102"/>
    </row>
    <row r="201" spans="1:21">
      <c r="A201" s="97" t="s">
        <v>6518</v>
      </c>
      <c r="B201" s="98" t="s">
        <v>6980</v>
      </c>
      <c r="C201" s="102"/>
      <c r="D201" s="102"/>
      <c r="E201" s="102"/>
      <c r="F201" s="102"/>
      <c r="G201" s="102"/>
      <c r="H201" s="102"/>
      <c r="I201" s="102"/>
      <c r="J201" s="102"/>
      <c r="K201" s="102"/>
      <c r="L201" s="102"/>
      <c r="M201" s="102"/>
      <c r="N201" s="102"/>
      <c r="O201" s="102"/>
      <c r="P201" s="102"/>
      <c r="Q201" s="102"/>
      <c r="R201" s="102"/>
      <c r="S201" s="102"/>
      <c r="T201" s="102"/>
      <c r="U201" s="102"/>
    </row>
    <row r="202" spans="1:21" ht="50.4">
      <c r="A202" s="97" t="s">
        <v>6519</v>
      </c>
      <c r="B202" s="98" t="s">
        <v>6981</v>
      </c>
      <c r="C202" s="102"/>
      <c r="D202" s="102"/>
      <c r="E202" s="102"/>
      <c r="F202" s="102"/>
      <c r="G202" s="102"/>
      <c r="H202" s="102"/>
      <c r="I202" s="102"/>
      <c r="J202" s="102"/>
      <c r="K202" s="102"/>
      <c r="L202" s="102"/>
      <c r="M202" s="102"/>
      <c r="N202" s="102"/>
      <c r="O202" s="102"/>
      <c r="P202" s="102"/>
      <c r="Q202" s="102"/>
      <c r="R202" s="102"/>
      <c r="S202" s="102"/>
      <c r="T202" s="102"/>
      <c r="U202" s="102"/>
    </row>
    <row r="203" spans="1:21">
      <c r="A203" s="97" t="s">
        <v>6520</v>
      </c>
      <c r="B203" s="98" t="s">
        <v>6982</v>
      </c>
      <c r="C203" s="102"/>
      <c r="D203" s="102"/>
      <c r="E203" s="102"/>
      <c r="F203" s="102"/>
      <c r="G203" s="102"/>
      <c r="H203" s="102"/>
      <c r="I203" s="102"/>
      <c r="J203" s="102"/>
      <c r="K203" s="102"/>
      <c r="L203" s="102"/>
      <c r="M203" s="102"/>
      <c r="N203" s="102"/>
      <c r="O203" s="102"/>
      <c r="P203" s="102"/>
      <c r="Q203" s="102"/>
      <c r="R203" s="102"/>
      <c r="S203" s="102"/>
      <c r="T203" s="102"/>
      <c r="U203" s="102"/>
    </row>
    <row r="204" spans="1:21">
      <c r="A204" s="97" t="s">
        <v>6521</v>
      </c>
      <c r="B204" s="98" t="s">
        <v>6983</v>
      </c>
      <c r="C204" s="102"/>
      <c r="D204" s="102"/>
      <c r="E204" s="102"/>
      <c r="F204" s="102"/>
      <c r="G204" s="102"/>
      <c r="H204" s="102"/>
      <c r="I204" s="102"/>
      <c r="J204" s="102"/>
      <c r="K204" s="102"/>
      <c r="L204" s="102"/>
      <c r="M204" s="102"/>
      <c r="N204" s="102"/>
      <c r="O204" s="102"/>
      <c r="P204" s="102"/>
      <c r="Q204" s="102"/>
      <c r="R204" s="102"/>
      <c r="S204" s="102"/>
      <c r="T204" s="102"/>
      <c r="U204" s="102"/>
    </row>
    <row r="205" spans="1:21" ht="25.2">
      <c r="A205" s="97" t="s">
        <v>6522</v>
      </c>
      <c r="B205" s="98" t="s">
        <v>6984</v>
      </c>
      <c r="C205" s="102"/>
      <c r="D205" s="102"/>
      <c r="E205" s="102"/>
      <c r="F205" s="102"/>
      <c r="G205" s="102"/>
      <c r="H205" s="102"/>
      <c r="I205" s="102"/>
      <c r="J205" s="102"/>
      <c r="K205" s="102"/>
      <c r="L205" s="102"/>
      <c r="M205" s="102"/>
      <c r="N205" s="102"/>
      <c r="O205" s="102"/>
      <c r="P205" s="102"/>
      <c r="Q205" s="102"/>
      <c r="R205" s="102"/>
      <c r="S205" s="102"/>
      <c r="T205" s="102"/>
      <c r="U205" s="102"/>
    </row>
    <row r="206" spans="1:21">
      <c r="A206" s="97" t="s">
        <v>6523</v>
      </c>
      <c r="B206" s="98" t="s">
        <v>6985</v>
      </c>
      <c r="C206" s="102"/>
      <c r="D206" s="102"/>
      <c r="E206" s="102"/>
      <c r="F206" s="102"/>
      <c r="G206" s="102"/>
      <c r="H206" s="102"/>
      <c r="I206" s="102"/>
      <c r="J206" s="102"/>
      <c r="K206" s="102"/>
      <c r="L206" s="102"/>
      <c r="M206" s="102"/>
      <c r="N206" s="102"/>
      <c r="O206" s="102"/>
      <c r="P206" s="102"/>
      <c r="Q206" s="102"/>
      <c r="R206" s="102"/>
      <c r="S206" s="102"/>
      <c r="T206" s="102"/>
      <c r="U206" s="102"/>
    </row>
    <row r="207" spans="1:21" ht="75.599999999999994">
      <c r="A207" s="97" t="s">
        <v>6986</v>
      </c>
      <c r="B207" s="98" t="s">
        <v>6987</v>
      </c>
      <c r="C207" s="102"/>
      <c r="D207" s="102"/>
      <c r="E207" s="102"/>
      <c r="F207" s="102"/>
      <c r="G207" s="102"/>
      <c r="H207" s="102"/>
      <c r="I207" s="102"/>
      <c r="J207" s="102"/>
      <c r="K207" s="102"/>
      <c r="L207" s="102"/>
      <c r="M207" s="102"/>
      <c r="N207" s="102"/>
      <c r="O207" s="102"/>
      <c r="P207" s="102"/>
      <c r="Q207" s="102"/>
      <c r="R207" s="102"/>
      <c r="S207" s="102"/>
      <c r="T207" s="102"/>
      <c r="U207" s="102"/>
    </row>
    <row r="208" spans="1:21" ht="25.2">
      <c r="A208" s="97" t="s">
        <v>6525</v>
      </c>
      <c r="B208" s="98" t="s">
        <v>6664</v>
      </c>
      <c r="C208" s="102"/>
      <c r="D208" s="102"/>
      <c r="E208" s="102"/>
      <c r="F208" s="102"/>
      <c r="G208" s="102"/>
      <c r="H208" s="102"/>
      <c r="I208" s="102"/>
      <c r="J208" s="102"/>
      <c r="K208" s="102"/>
      <c r="L208" s="102"/>
      <c r="M208" s="102"/>
      <c r="N208" s="102"/>
      <c r="O208" s="102"/>
      <c r="P208" s="102"/>
      <c r="Q208" s="102"/>
      <c r="R208" s="102"/>
      <c r="S208" s="102"/>
      <c r="T208" s="102"/>
      <c r="U208" s="102"/>
    </row>
    <row r="209" spans="1:21" ht="25.2">
      <c r="A209" s="97" t="s">
        <v>6526</v>
      </c>
      <c r="B209" s="98" t="s">
        <v>6988</v>
      </c>
      <c r="C209" s="102"/>
      <c r="D209" s="102"/>
      <c r="E209" s="102"/>
      <c r="F209" s="102"/>
      <c r="G209" s="102"/>
      <c r="H209" s="102"/>
      <c r="I209" s="102"/>
      <c r="J209" s="102"/>
      <c r="K209" s="102"/>
      <c r="L209" s="102"/>
      <c r="M209" s="102"/>
      <c r="N209" s="102"/>
      <c r="O209" s="102"/>
      <c r="P209" s="102"/>
      <c r="Q209" s="102"/>
      <c r="R209" s="102"/>
      <c r="S209" s="102"/>
      <c r="T209" s="102"/>
      <c r="U209" s="102"/>
    </row>
    <row r="210" spans="1:21">
      <c r="A210" s="97" t="s">
        <v>6527</v>
      </c>
      <c r="B210" s="98" t="s">
        <v>6989</v>
      </c>
      <c r="C210" s="102"/>
      <c r="D210" s="102"/>
      <c r="E210" s="102"/>
      <c r="F210" s="102"/>
      <c r="G210" s="102"/>
      <c r="H210" s="102"/>
      <c r="I210" s="102"/>
      <c r="J210" s="102"/>
      <c r="K210" s="102"/>
      <c r="L210" s="102"/>
      <c r="M210" s="102"/>
      <c r="N210" s="102"/>
      <c r="O210" s="102"/>
      <c r="P210" s="102"/>
      <c r="Q210" s="102"/>
      <c r="R210" s="102"/>
      <c r="S210" s="102"/>
      <c r="T210" s="102"/>
      <c r="U210" s="102"/>
    </row>
    <row r="211" spans="1:21">
      <c r="A211" s="97" t="s">
        <v>6528</v>
      </c>
      <c r="B211" s="98" t="s">
        <v>6990</v>
      </c>
      <c r="C211" s="102"/>
      <c r="D211" s="102"/>
      <c r="E211" s="102"/>
      <c r="F211" s="102"/>
      <c r="G211" s="102"/>
      <c r="H211" s="102"/>
      <c r="I211" s="102"/>
      <c r="J211" s="102"/>
      <c r="K211" s="102"/>
      <c r="L211" s="102"/>
      <c r="M211" s="102"/>
      <c r="N211" s="102"/>
      <c r="O211" s="102"/>
      <c r="P211" s="102"/>
      <c r="Q211" s="102"/>
      <c r="R211" s="102"/>
      <c r="S211" s="102"/>
      <c r="T211" s="102"/>
      <c r="U211" s="102"/>
    </row>
    <row r="212" spans="1:21" ht="50.4">
      <c r="A212" s="97" t="s">
        <v>6991</v>
      </c>
      <c r="B212" s="98" t="s">
        <v>6992</v>
      </c>
      <c r="C212" s="102"/>
      <c r="D212" s="102"/>
      <c r="E212" s="102"/>
      <c r="F212" s="102"/>
      <c r="G212" s="102"/>
      <c r="H212" s="102"/>
      <c r="I212" s="102"/>
      <c r="J212" s="102"/>
      <c r="K212" s="102"/>
      <c r="L212" s="102"/>
      <c r="M212" s="102"/>
      <c r="N212" s="102"/>
      <c r="O212" s="102"/>
      <c r="P212" s="102"/>
      <c r="Q212" s="102"/>
      <c r="R212" s="102"/>
      <c r="S212" s="102"/>
      <c r="T212" s="102"/>
      <c r="U212" s="102"/>
    </row>
    <row r="213" spans="1:21">
      <c r="A213" s="97" t="s">
        <v>6530</v>
      </c>
      <c r="B213" s="98" t="s">
        <v>6993</v>
      </c>
      <c r="C213" s="102"/>
      <c r="D213" s="102"/>
      <c r="E213" s="102"/>
      <c r="F213" s="102"/>
      <c r="G213" s="102"/>
      <c r="H213" s="102"/>
      <c r="I213" s="102"/>
      <c r="J213" s="102"/>
      <c r="K213" s="102"/>
      <c r="L213" s="102"/>
      <c r="M213" s="102"/>
      <c r="N213" s="102"/>
      <c r="O213" s="102"/>
      <c r="P213" s="102"/>
      <c r="Q213" s="102"/>
      <c r="R213" s="102"/>
      <c r="S213" s="102"/>
      <c r="T213" s="102"/>
      <c r="U213" s="102"/>
    </row>
    <row r="214" spans="1:21">
      <c r="A214" s="97" t="s">
        <v>6531</v>
      </c>
      <c r="B214" s="98" t="s">
        <v>6994</v>
      </c>
      <c r="C214" s="102"/>
      <c r="D214" s="102"/>
      <c r="E214" s="102"/>
      <c r="F214" s="102"/>
      <c r="G214" s="102"/>
      <c r="H214" s="102"/>
      <c r="I214" s="102"/>
      <c r="J214" s="102"/>
      <c r="K214" s="102"/>
      <c r="L214" s="102"/>
      <c r="M214" s="102"/>
      <c r="N214" s="102"/>
      <c r="O214" s="102"/>
      <c r="P214" s="102"/>
      <c r="Q214" s="102"/>
      <c r="R214" s="102"/>
      <c r="S214" s="102"/>
      <c r="T214" s="102"/>
      <c r="U214" s="102"/>
    </row>
    <row r="215" spans="1:21" ht="37.799999999999997">
      <c r="A215" s="97" t="s">
        <v>6532</v>
      </c>
      <c r="B215" s="98" t="s">
        <v>6995</v>
      </c>
      <c r="C215" s="102"/>
      <c r="D215" s="102"/>
      <c r="E215" s="102"/>
      <c r="F215" s="102"/>
      <c r="G215" s="102"/>
      <c r="H215" s="102"/>
      <c r="I215" s="102"/>
      <c r="J215" s="102"/>
      <c r="K215" s="102"/>
      <c r="L215" s="102"/>
      <c r="M215" s="102"/>
      <c r="N215" s="102"/>
      <c r="O215" s="102"/>
      <c r="P215" s="102"/>
      <c r="Q215" s="102"/>
      <c r="R215" s="102"/>
      <c r="S215" s="102"/>
      <c r="T215" s="102"/>
      <c r="U215" s="102"/>
    </row>
    <row r="216" spans="1:21">
      <c r="A216" s="97" t="s">
        <v>6533</v>
      </c>
      <c r="B216" s="98" t="s">
        <v>6996</v>
      </c>
      <c r="C216" s="102"/>
      <c r="D216" s="102"/>
      <c r="E216" s="102"/>
      <c r="F216" s="102"/>
      <c r="G216" s="102"/>
      <c r="H216" s="102"/>
      <c r="I216" s="102"/>
      <c r="J216" s="102"/>
      <c r="K216" s="102"/>
      <c r="L216" s="102"/>
      <c r="M216" s="102"/>
      <c r="N216" s="102"/>
      <c r="O216" s="102"/>
      <c r="P216" s="102"/>
      <c r="Q216" s="102"/>
      <c r="R216" s="102"/>
      <c r="S216" s="102"/>
      <c r="T216" s="102"/>
      <c r="U216" s="102"/>
    </row>
    <row r="217" spans="1:21" ht="25.2">
      <c r="A217" s="97" t="s">
        <v>6534</v>
      </c>
      <c r="B217" s="98" t="s">
        <v>6997</v>
      </c>
      <c r="C217" s="102"/>
      <c r="D217" s="102"/>
      <c r="E217" s="102"/>
      <c r="F217" s="102"/>
      <c r="G217" s="102"/>
      <c r="H217" s="102"/>
      <c r="I217" s="102"/>
      <c r="J217" s="102"/>
      <c r="K217" s="102"/>
      <c r="L217" s="102"/>
      <c r="M217" s="102"/>
      <c r="N217" s="102"/>
      <c r="O217" s="102"/>
      <c r="P217" s="102"/>
      <c r="Q217" s="102"/>
      <c r="R217" s="102"/>
      <c r="S217" s="102"/>
      <c r="T217" s="102"/>
      <c r="U217" s="102"/>
    </row>
    <row r="218" spans="1:21">
      <c r="A218" s="97" t="s">
        <v>6998</v>
      </c>
      <c r="B218" s="98" t="s">
        <v>6999</v>
      </c>
      <c r="C218" s="102"/>
      <c r="D218" s="102"/>
      <c r="E218" s="102"/>
      <c r="F218" s="102"/>
      <c r="G218" s="102"/>
      <c r="H218" s="102"/>
      <c r="I218" s="102"/>
      <c r="J218" s="102"/>
      <c r="K218" s="102"/>
      <c r="L218" s="102"/>
      <c r="M218" s="102"/>
      <c r="N218" s="102"/>
      <c r="O218" s="102"/>
      <c r="P218" s="102"/>
      <c r="Q218" s="102"/>
      <c r="R218" s="102"/>
      <c r="S218" s="102"/>
      <c r="T218" s="102"/>
      <c r="U218" s="102"/>
    </row>
    <row r="219" spans="1:21">
      <c r="A219" s="97" t="s">
        <v>7000</v>
      </c>
      <c r="B219" s="98" t="s">
        <v>7001</v>
      </c>
      <c r="C219" s="102"/>
      <c r="D219" s="102"/>
      <c r="E219" s="102"/>
      <c r="F219" s="102"/>
      <c r="G219" s="102"/>
      <c r="H219" s="102"/>
      <c r="I219" s="102"/>
      <c r="J219" s="102"/>
      <c r="K219" s="102"/>
      <c r="L219" s="102"/>
      <c r="M219" s="102"/>
      <c r="N219" s="102"/>
      <c r="O219" s="102"/>
      <c r="P219" s="102"/>
      <c r="Q219" s="102"/>
      <c r="R219" s="102"/>
      <c r="S219" s="102"/>
      <c r="T219" s="102"/>
      <c r="U219" s="102"/>
    </row>
    <row r="220" spans="1:21">
      <c r="A220" s="97" t="s">
        <v>6537</v>
      </c>
      <c r="B220" s="98" t="s">
        <v>7002</v>
      </c>
      <c r="C220" s="102"/>
      <c r="D220" s="102"/>
      <c r="E220" s="102"/>
      <c r="F220" s="102"/>
      <c r="G220" s="102"/>
      <c r="H220" s="102"/>
      <c r="I220" s="102"/>
      <c r="J220" s="102"/>
      <c r="K220" s="102"/>
      <c r="L220" s="102"/>
      <c r="M220" s="102"/>
      <c r="N220" s="102"/>
      <c r="O220" s="102"/>
      <c r="P220" s="102"/>
      <c r="Q220" s="102"/>
      <c r="R220" s="102"/>
      <c r="S220" s="102"/>
      <c r="T220" s="102"/>
      <c r="U220" s="102"/>
    </row>
    <row r="221" spans="1:21" ht="37.799999999999997">
      <c r="A221" s="97" t="s">
        <v>7003</v>
      </c>
      <c r="B221" s="98" t="s">
        <v>7004</v>
      </c>
      <c r="C221" s="102"/>
      <c r="D221" s="102"/>
      <c r="E221" s="102"/>
      <c r="F221" s="102"/>
      <c r="G221" s="102"/>
      <c r="H221" s="102"/>
      <c r="I221" s="102"/>
      <c r="J221" s="102"/>
      <c r="K221" s="102"/>
      <c r="L221" s="102"/>
      <c r="M221" s="102"/>
      <c r="N221" s="102"/>
      <c r="O221" s="102"/>
      <c r="P221" s="102"/>
      <c r="Q221" s="102"/>
      <c r="R221" s="102"/>
      <c r="S221" s="102"/>
      <c r="T221" s="102"/>
      <c r="U221" s="102"/>
    </row>
    <row r="222" spans="1:21">
      <c r="A222" s="97" t="s">
        <v>6539</v>
      </c>
      <c r="B222" s="98" t="s">
        <v>7005</v>
      </c>
      <c r="C222" s="102"/>
      <c r="D222" s="102"/>
      <c r="E222" s="102"/>
      <c r="F222" s="102"/>
      <c r="G222" s="102"/>
      <c r="H222" s="102"/>
      <c r="I222" s="102"/>
      <c r="J222" s="102"/>
      <c r="K222" s="102"/>
      <c r="L222" s="102"/>
      <c r="M222" s="102"/>
      <c r="N222" s="102"/>
      <c r="O222" s="102"/>
      <c r="P222" s="102"/>
      <c r="Q222" s="102"/>
      <c r="R222" s="102"/>
      <c r="S222" s="102"/>
      <c r="T222" s="102"/>
      <c r="U222" s="102"/>
    </row>
    <row r="223" spans="1:21" ht="25.2">
      <c r="A223" s="97" t="s">
        <v>6540</v>
      </c>
      <c r="B223" s="98" t="s">
        <v>7006</v>
      </c>
      <c r="C223" s="102"/>
      <c r="D223" s="102"/>
      <c r="E223" s="102"/>
      <c r="F223" s="102"/>
      <c r="G223" s="102"/>
      <c r="H223" s="102"/>
      <c r="I223" s="102"/>
      <c r="J223" s="102"/>
      <c r="K223" s="102"/>
      <c r="L223" s="102"/>
      <c r="M223" s="102"/>
      <c r="N223" s="102"/>
      <c r="O223" s="102"/>
      <c r="P223" s="102"/>
      <c r="Q223" s="102"/>
      <c r="R223" s="102"/>
      <c r="S223" s="102"/>
      <c r="T223" s="102"/>
      <c r="U223" s="102"/>
    </row>
    <row r="224" spans="1:21">
      <c r="A224" s="97" t="s">
        <v>6541</v>
      </c>
      <c r="B224" s="98" t="s">
        <v>7007</v>
      </c>
      <c r="C224" s="102"/>
      <c r="D224" s="102"/>
      <c r="E224" s="102"/>
      <c r="F224" s="102"/>
      <c r="G224" s="102"/>
      <c r="H224" s="102"/>
      <c r="I224" s="102"/>
      <c r="J224" s="102"/>
      <c r="K224" s="102"/>
      <c r="L224" s="102"/>
      <c r="M224" s="102"/>
      <c r="N224" s="102"/>
      <c r="O224" s="102"/>
      <c r="P224" s="102"/>
      <c r="Q224" s="102"/>
      <c r="R224" s="102"/>
      <c r="S224" s="102"/>
      <c r="T224" s="102"/>
      <c r="U224" s="102"/>
    </row>
    <row r="225" spans="1:21">
      <c r="A225" s="97" t="s">
        <v>6542</v>
      </c>
      <c r="B225" s="98" t="s">
        <v>7008</v>
      </c>
      <c r="C225" s="102"/>
      <c r="D225" s="102"/>
      <c r="E225" s="102"/>
      <c r="F225" s="102"/>
      <c r="G225" s="102"/>
      <c r="H225" s="102"/>
      <c r="I225" s="102"/>
      <c r="J225" s="102"/>
      <c r="K225" s="102"/>
      <c r="L225" s="102"/>
      <c r="M225" s="102"/>
      <c r="N225" s="102"/>
      <c r="O225" s="102"/>
      <c r="P225" s="102"/>
      <c r="Q225" s="102"/>
      <c r="R225" s="102"/>
      <c r="S225" s="102"/>
      <c r="T225" s="102"/>
      <c r="U225" s="102"/>
    </row>
    <row r="226" spans="1:21">
      <c r="A226" s="97" t="s">
        <v>6543</v>
      </c>
      <c r="B226" s="98" t="s">
        <v>7009</v>
      </c>
      <c r="C226" s="102"/>
      <c r="D226" s="102"/>
      <c r="E226" s="102"/>
      <c r="F226" s="102"/>
      <c r="G226" s="102"/>
      <c r="H226" s="102"/>
      <c r="I226" s="102"/>
      <c r="J226" s="102"/>
      <c r="K226" s="102"/>
      <c r="L226" s="102"/>
      <c r="M226" s="102"/>
      <c r="N226" s="102"/>
      <c r="O226" s="102"/>
      <c r="P226" s="102"/>
      <c r="Q226" s="102"/>
      <c r="R226" s="102"/>
      <c r="S226" s="102"/>
      <c r="T226" s="102"/>
      <c r="U226" s="102"/>
    </row>
    <row r="227" spans="1:21" ht="37.799999999999997">
      <c r="A227" s="97" t="s">
        <v>6544</v>
      </c>
      <c r="B227" s="98" t="s">
        <v>7010</v>
      </c>
      <c r="C227" s="102"/>
      <c r="D227" s="102"/>
      <c r="E227" s="102"/>
      <c r="F227" s="102"/>
      <c r="G227" s="102"/>
      <c r="H227" s="102"/>
      <c r="I227" s="102"/>
      <c r="J227" s="102"/>
      <c r="K227" s="102"/>
      <c r="L227" s="102"/>
      <c r="M227" s="102"/>
      <c r="N227" s="102"/>
      <c r="O227" s="102"/>
      <c r="P227" s="102"/>
      <c r="Q227" s="102"/>
      <c r="R227" s="102"/>
      <c r="S227" s="102"/>
      <c r="T227" s="102"/>
      <c r="U227" s="102"/>
    </row>
    <row r="228" spans="1:21">
      <c r="A228" s="97" t="s">
        <v>6545</v>
      </c>
      <c r="B228" s="105" t="s">
        <v>7011</v>
      </c>
      <c r="C228" s="102"/>
      <c r="D228" s="102"/>
      <c r="E228" s="102"/>
      <c r="F228" s="102"/>
      <c r="G228" s="102"/>
      <c r="H228" s="102"/>
      <c r="I228" s="102"/>
      <c r="J228" s="102"/>
      <c r="K228" s="102"/>
      <c r="L228" s="102"/>
      <c r="M228" s="102"/>
      <c r="N228" s="102"/>
      <c r="O228" s="102"/>
      <c r="P228" s="102"/>
      <c r="Q228" s="102"/>
      <c r="R228" s="102"/>
      <c r="S228" s="102"/>
      <c r="T228" s="102"/>
      <c r="U228" s="102"/>
    </row>
    <row r="229" spans="1:21">
      <c r="A229" s="97" t="s">
        <v>6546</v>
      </c>
      <c r="B229" s="98" t="s">
        <v>7012</v>
      </c>
      <c r="C229" s="102"/>
      <c r="D229" s="102"/>
      <c r="E229" s="102"/>
      <c r="F229" s="102"/>
      <c r="G229" s="102"/>
      <c r="H229" s="102"/>
      <c r="I229" s="102"/>
      <c r="J229" s="102"/>
      <c r="K229" s="102"/>
      <c r="L229" s="102"/>
      <c r="M229" s="102"/>
      <c r="N229" s="102"/>
      <c r="O229" s="102"/>
      <c r="P229" s="102"/>
      <c r="Q229" s="102"/>
      <c r="R229" s="102"/>
      <c r="S229" s="102"/>
      <c r="T229" s="102"/>
      <c r="U229" s="102"/>
    </row>
    <row r="230" spans="1:21" ht="25.2">
      <c r="A230" s="97" t="s">
        <v>6547</v>
      </c>
      <c r="B230" s="98" t="s">
        <v>7013</v>
      </c>
      <c r="C230" s="102"/>
      <c r="D230" s="102"/>
      <c r="E230" s="102"/>
      <c r="F230" s="102"/>
      <c r="G230" s="102"/>
      <c r="H230" s="102"/>
      <c r="I230" s="102"/>
      <c r="J230" s="102"/>
      <c r="K230" s="102"/>
      <c r="L230" s="102"/>
      <c r="M230" s="102"/>
      <c r="N230" s="102"/>
      <c r="O230" s="102"/>
      <c r="P230" s="102"/>
      <c r="Q230" s="102"/>
      <c r="R230" s="102"/>
      <c r="S230" s="102"/>
      <c r="T230" s="102"/>
      <c r="U230" s="102"/>
    </row>
    <row r="231" spans="1:21" ht="37.799999999999997">
      <c r="A231" s="97" t="s">
        <v>6548</v>
      </c>
      <c r="B231" s="98" t="s">
        <v>7014</v>
      </c>
      <c r="C231" s="102"/>
      <c r="D231" s="102"/>
      <c r="E231" s="102"/>
      <c r="F231" s="102"/>
      <c r="G231" s="102"/>
      <c r="H231" s="102"/>
      <c r="I231" s="102"/>
      <c r="J231" s="102"/>
      <c r="K231" s="102"/>
      <c r="L231" s="102"/>
      <c r="M231" s="102"/>
      <c r="N231" s="102"/>
      <c r="O231" s="102"/>
      <c r="P231" s="102"/>
      <c r="Q231" s="102"/>
      <c r="R231" s="102"/>
      <c r="S231" s="102"/>
      <c r="T231" s="102"/>
      <c r="U231" s="102"/>
    </row>
    <row r="232" spans="1:21">
      <c r="A232" s="97" t="s">
        <v>6549</v>
      </c>
      <c r="B232" s="98" t="s">
        <v>7015</v>
      </c>
      <c r="C232" s="102"/>
      <c r="D232" s="102"/>
      <c r="E232" s="102"/>
      <c r="F232" s="102"/>
      <c r="G232" s="102"/>
      <c r="H232" s="102"/>
      <c r="I232" s="102"/>
      <c r="J232" s="102"/>
      <c r="K232" s="102"/>
      <c r="L232" s="102"/>
      <c r="M232" s="102"/>
      <c r="N232" s="102"/>
      <c r="O232" s="102"/>
      <c r="P232" s="102"/>
      <c r="Q232" s="102"/>
      <c r="R232" s="102"/>
      <c r="S232" s="102"/>
      <c r="T232" s="102"/>
      <c r="U232" s="102"/>
    </row>
    <row r="233" spans="1:21">
      <c r="A233" s="97" t="s">
        <v>6550</v>
      </c>
      <c r="B233" s="98" t="s">
        <v>7016</v>
      </c>
      <c r="C233" s="102"/>
      <c r="D233" s="102"/>
      <c r="E233" s="102"/>
      <c r="F233" s="102"/>
      <c r="G233" s="102"/>
      <c r="H233" s="102"/>
      <c r="I233" s="102"/>
      <c r="J233" s="102"/>
      <c r="K233" s="102"/>
      <c r="L233" s="102"/>
      <c r="M233" s="102"/>
      <c r="N233" s="102"/>
      <c r="O233" s="102"/>
      <c r="P233" s="102"/>
      <c r="Q233" s="102"/>
      <c r="R233" s="102"/>
      <c r="S233" s="102"/>
      <c r="T233" s="102"/>
      <c r="U233" s="102"/>
    </row>
    <row r="234" spans="1:21">
      <c r="A234" s="97" t="s">
        <v>6551</v>
      </c>
      <c r="B234" s="98" t="s">
        <v>7017</v>
      </c>
      <c r="C234" s="102"/>
      <c r="D234" s="102"/>
      <c r="E234" s="102"/>
      <c r="F234" s="102"/>
      <c r="G234" s="102"/>
      <c r="H234" s="102"/>
      <c r="I234" s="102"/>
      <c r="J234" s="102"/>
      <c r="K234" s="102"/>
      <c r="L234" s="102"/>
      <c r="M234" s="102"/>
      <c r="N234" s="102"/>
      <c r="O234" s="102"/>
      <c r="P234" s="102"/>
      <c r="Q234" s="102"/>
      <c r="R234" s="102"/>
      <c r="S234" s="102"/>
      <c r="T234" s="102"/>
      <c r="U234" s="102"/>
    </row>
    <row r="235" spans="1:21" ht="37.799999999999997">
      <c r="A235" s="97" t="s">
        <v>6552</v>
      </c>
      <c r="B235" s="98" t="s">
        <v>7018</v>
      </c>
      <c r="C235" s="102"/>
      <c r="D235" s="102"/>
      <c r="E235" s="102"/>
      <c r="F235" s="102"/>
      <c r="G235" s="102"/>
      <c r="H235" s="102"/>
      <c r="I235" s="102"/>
      <c r="J235" s="102"/>
      <c r="K235" s="102"/>
      <c r="L235" s="102"/>
      <c r="M235" s="102"/>
      <c r="N235" s="102"/>
      <c r="O235" s="102"/>
      <c r="P235" s="102"/>
      <c r="Q235" s="102"/>
      <c r="R235" s="102"/>
      <c r="S235" s="102"/>
      <c r="T235" s="102"/>
      <c r="U235" s="102"/>
    </row>
    <row r="236" spans="1:21" ht="25.2">
      <c r="A236" s="97" t="s">
        <v>6553</v>
      </c>
      <c r="B236" s="98" t="s">
        <v>7019</v>
      </c>
      <c r="C236" s="102"/>
      <c r="D236" s="102"/>
      <c r="E236" s="102"/>
      <c r="F236" s="102"/>
      <c r="G236" s="102"/>
      <c r="H236" s="102"/>
      <c r="I236" s="102"/>
      <c r="J236" s="102"/>
      <c r="K236" s="102"/>
      <c r="L236" s="102"/>
      <c r="M236" s="102"/>
      <c r="N236" s="102"/>
      <c r="O236" s="102"/>
      <c r="P236" s="102"/>
      <c r="Q236" s="102"/>
      <c r="R236" s="102"/>
      <c r="S236" s="102"/>
      <c r="T236" s="102"/>
      <c r="U236" s="102"/>
    </row>
    <row r="237" spans="1:21" ht="25.2">
      <c r="A237" s="97" t="s">
        <v>6554</v>
      </c>
      <c r="B237" s="98" t="s">
        <v>7020</v>
      </c>
      <c r="C237" s="102"/>
      <c r="D237" s="102"/>
      <c r="E237" s="102"/>
      <c r="F237" s="102"/>
      <c r="G237" s="102"/>
      <c r="H237" s="102"/>
      <c r="I237" s="102"/>
      <c r="J237" s="102"/>
      <c r="K237" s="102"/>
      <c r="L237" s="102"/>
      <c r="M237" s="102"/>
      <c r="N237" s="102"/>
      <c r="O237" s="102"/>
      <c r="P237" s="102"/>
      <c r="Q237" s="102"/>
      <c r="R237" s="102"/>
      <c r="S237" s="102"/>
      <c r="T237" s="102"/>
      <c r="U237" s="102"/>
    </row>
    <row r="238" spans="1:21" ht="63">
      <c r="A238" s="97" t="s">
        <v>7021</v>
      </c>
      <c r="B238" s="98" t="s">
        <v>7022</v>
      </c>
      <c r="C238" s="102"/>
      <c r="D238" s="102"/>
      <c r="E238" s="102"/>
      <c r="F238" s="102"/>
      <c r="G238" s="102"/>
      <c r="H238" s="102"/>
      <c r="I238" s="102"/>
      <c r="J238" s="102"/>
      <c r="K238" s="102"/>
      <c r="L238" s="102"/>
      <c r="M238" s="102"/>
      <c r="N238" s="102"/>
      <c r="O238" s="102"/>
      <c r="P238" s="102"/>
      <c r="Q238" s="102"/>
      <c r="R238" s="102"/>
      <c r="S238" s="102"/>
      <c r="T238" s="102"/>
      <c r="U238" s="102"/>
    </row>
    <row r="239" spans="1:21">
      <c r="A239" s="97" t="s">
        <v>6556</v>
      </c>
      <c r="B239" s="98" t="s">
        <v>7023</v>
      </c>
      <c r="C239" s="102"/>
      <c r="D239" s="102"/>
      <c r="E239" s="102"/>
      <c r="F239" s="102"/>
      <c r="G239" s="102"/>
      <c r="H239" s="102"/>
      <c r="I239" s="102"/>
      <c r="J239" s="102"/>
      <c r="K239" s="102"/>
      <c r="L239" s="102"/>
      <c r="M239" s="102"/>
      <c r="N239" s="102"/>
      <c r="O239" s="102"/>
      <c r="P239" s="102"/>
      <c r="Q239" s="102"/>
      <c r="R239" s="102"/>
      <c r="S239" s="102"/>
      <c r="T239" s="102"/>
      <c r="U239" s="102"/>
    </row>
    <row r="240" spans="1:21">
      <c r="A240" s="97" t="s">
        <v>6557</v>
      </c>
      <c r="B240" s="98" t="s">
        <v>7024</v>
      </c>
      <c r="C240" s="102"/>
      <c r="D240" s="102"/>
      <c r="E240" s="102"/>
      <c r="F240" s="102"/>
      <c r="G240" s="102"/>
      <c r="H240" s="102"/>
      <c r="I240" s="102"/>
      <c r="J240" s="102"/>
      <c r="K240" s="102"/>
      <c r="L240" s="102"/>
      <c r="M240" s="102"/>
      <c r="N240" s="102"/>
      <c r="O240" s="102"/>
      <c r="P240" s="102"/>
      <c r="Q240" s="102"/>
      <c r="R240" s="102"/>
      <c r="S240" s="102"/>
      <c r="T240" s="102"/>
      <c r="U240" s="102"/>
    </row>
    <row r="241" spans="1:21">
      <c r="A241" s="97" t="s">
        <v>6558</v>
      </c>
      <c r="B241" s="98" t="s">
        <v>7025</v>
      </c>
      <c r="C241" s="102"/>
      <c r="D241" s="102"/>
      <c r="E241" s="102"/>
      <c r="F241" s="102"/>
      <c r="G241" s="102"/>
      <c r="H241" s="102"/>
      <c r="I241" s="102"/>
      <c r="J241" s="102"/>
      <c r="K241" s="102"/>
      <c r="L241" s="102"/>
      <c r="M241" s="102"/>
      <c r="N241" s="102"/>
      <c r="O241" s="102"/>
      <c r="P241" s="102"/>
      <c r="Q241" s="102"/>
      <c r="R241" s="102"/>
      <c r="S241" s="102"/>
      <c r="T241" s="102"/>
      <c r="U241" s="102"/>
    </row>
    <row r="242" spans="1:21">
      <c r="A242" s="97" t="s">
        <v>7026</v>
      </c>
      <c r="B242" s="98" t="s">
        <v>7027</v>
      </c>
      <c r="C242" s="102"/>
      <c r="D242" s="102"/>
      <c r="E242" s="102"/>
      <c r="F242" s="102"/>
      <c r="G242" s="102"/>
      <c r="H242" s="102"/>
      <c r="I242" s="102"/>
      <c r="J242" s="102"/>
      <c r="K242" s="102"/>
      <c r="L242" s="102"/>
      <c r="M242" s="102"/>
      <c r="N242" s="102"/>
      <c r="O242" s="102"/>
      <c r="P242" s="102"/>
      <c r="Q242" s="102"/>
      <c r="R242" s="102"/>
      <c r="S242" s="102"/>
      <c r="T242" s="102"/>
      <c r="U242" s="102"/>
    </row>
    <row r="243" spans="1:21">
      <c r="A243" s="97" t="s">
        <v>6560</v>
      </c>
      <c r="B243" s="98" t="s">
        <v>7028</v>
      </c>
      <c r="C243" s="102"/>
      <c r="D243" s="102"/>
      <c r="E243" s="102"/>
      <c r="F243" s="102"/>
      <c r="G243" s="102"/>
      <c r="H243" s="102"/>
      <c r="I243" s="102"/>
      <c r="J243" s="102"/>
      <c r="K243" s="102"/>
      <c r="L243" s="102"/>
      <c r="M243" s="102"/>
      <c r="N243" s="102"/>
      <c r="O243" s="102"/>
      <c r="P243" s="102"/>
      <c r="Q243" s="102"/>
      <c r="R243" s="102"/>
      <c r="S243" s="102"/>
      <c r="T243" s="102"/>
      <c r="U243" s="102"/>
    </row>
    <row r="244" spans="1:21" ht="37.799999999999997">
      <c r="A244" s="97" t="s">
        <v>6561</v>
      </c>
      <c r="B244" s="98" t="s">
        <v>7029</v>
      </c>
      <c r="C244" s="102"/>
      <c r="D244" s="102"/>
      <c r="E244" s="102"/>
      <c r="F244" s="102"/>
      <c r="G244" s="102"/>
      <c r="H244" s="102"/>
      <c r="I244" s="102"/>
      <c r="J244" s="102"/>
      <c r="K244" s="102"/>
      <c r="L244" s="102"/>
      <c r="M244" s="102"/>
      <c r="N244" s="102"/>
      <c r="O244" s="102"/>
      <c r="P244" s="102"/>
      <c r="Q244" s="102"/>
      <c r="R244" s="102"/>
      <c r="S244" s="102"/>
      <c r="T244" s="102"/>
      <c r="U244" s="102"/>
    </row>
    <row r="245" spans="1:21" ht="37.799999999999997">
      <c r="A245" s="97" t="s">
        <v>6562</v>
      </c>
      <c r="B245" s="98" t="s">
        <v>7030</v>
      </c>
      <c r="C245" s="102"/>
      <c r="D245" s="102"/>
      <c r="E245" s="102"/>
      <c r="F245" s="102"/>
      <c r="G245" s="102"/>
      <c r="H245" s="102"/>
      <c r="I245" s="102"/>
      <c r="J245" s="102"/>
      <c r="K245" s="102"/>
      <c r="L245" s="102"/>
      <c r="M245" s="102"/>
      <c r="N245" s="102"/>
      <c r="O245" s="102"/>
      <c r="P245" s="102"/>
      <c r="Q245" s="102"/>
      <c r="R245" s="102"/>
      <c r="S245" s="102"/>
      <c r="T245" s="102"/>
      <c r="U245" s="102"/>
    </row>
    <row r="246" spans="1:21" ht="25.2">
      <c r="A246" s="97" t="s">
        <v>6563</v>
      </c>
      <c r="B246" s="98" t="s">
        <v>7031</v>
      </c>
      <c r="C246" s="102"/>
      <c r="D246" s="102"/>
      <c r="E246" s="102"/>
      <c r="F246" s="102"/>
      <c r="G246" s="102"/>
      <c r="H246" s="102"/>
      <c r="I246" s="102"/>
      <c r="J246" s="102"/>
      <c r="K246" s="102"/>
      <c r="L246" s="102"/>
      <c r="M246" s="102"/>
      <c r="N246" s="102"/>
      <c r="O246" s="102"/>
      <c r="P246" s="102"/>
      <c r="Q246" s="102"/>
      <c r="R246" s="102"/>
      <c r="S246" s="102"/>
      <c r="T246" s="102"/>
      <c r="U246" s="102"/>
    </row>
    <row r="247" spans="1:21" ht="25.2">
      <c r="A247" s="97" t="s">
        <v>6564</v>
      </c>
      <c r="B247" s="98" t="s">
        <v>7032</v>
      </c>
      <c r="C247" s="102"/>
      <c r="D247" s="102"/>
      <c r="E247" s="102"/>
      <c r="F247" s="102"/>
      <c r="G247" s="102"/>
      <c r="H247" s="102"/>
      <c r="I247" s="102"/>
      <c r="J247" s="102"/>
      <c r="K247" s="102"/>
      <c r="L247" s="102"/>
      <c r="M247" s="102"/>
      <c r="N247" s="102"/>
      <c r="O247" s="102"/>
      <c r="P247" s="102"/>
      <c r="Q247" s="102"/>
      <c r="R247" s="102"/>
      <c r="S247" s="102"/>
      <c r="T247" s="102"/>
      <c r="U247" s="102"/>
    </row>
    <row r="248" spans="1:21">
      <c r="A248" s="97" t="s">
        <v>6565</v>
      </c>
      <c r="B248" s="98" t="s">
        <v>7033</v>
      </c>
      <c r="C248" s="102"/>
      <c r="D248" s="102"/>
      <c r="E248" s="102"/>
      <c r="F248" s="102"/>
      <c r="G248" s="102"/>
      <c r="H248" s="102"/>
      <c r="I248" s="102"/>
      <c r="J248" s="102"/>
      <c r="K248" s="102"/>
      <c r="L248" s="102"/>
      <c r="M248" s="102"/>
      <c r="N248" s="102"/>
      <c r="O248" s="102"/>
      <c r="P248" s="102"/>
      <c r="Q248" s="102"/>
      <c r="R248" s="102"/>
      <c r="S248" s="102"/>
      <c r="T248" s="102"/>
      <c r="U248" s="102"/>
    </row>
    <row r="249" spans="1:21">
      <c r="A249" s="97" t="s">
        <v>6566</v>
      </c>
      <c r="B249" s="98" t="s">
        <v>7034</v>
      </c>
      <c r="C249" s="102"/>
      <c r="D249" s="102"/>
      <c r="E249" s="102"/>
      <c r="F249" s="102"/>
      <c r="G249" s="102"/>
      <c r="H249" s="102"/>
      <c r="I249" s="102"/>
      <c r="J249" s="102"/>
      <c r="K249" s="102"/>
      <c r="L249" s="102"/>
      <c r="M249" s="102"/>
      <c r="N249" s="102"/>
      <c r="O249" s="102"/>
      <c r="P249" s="102"/>
      <c r="Q249" s="102"/>
      <c r="R249" s="102"/>
      <c r="S249" s="102"/>
      <c r="T249" s="102"/>
      <c r="U249" s="102"/>
    </row>
    <row r="250" spans="1:21">
      <c r="A250" s="97" t="s">
        <v>6567</v>
      </c>
      <c r="B250" s="98" t="s">
        <v>7035</v>
      </c>
      <c r="C250" s="102"/>
      <c r="D250" s="102"/>
      <c r="E250" s="102"/>
      <c r="F250" s="102"/>
      <c r="G250" s="102"/>
      <c r="H250" s="102"/>
      <c r="I250" s="102"/>
      <c r="J250" s="102"/>
      <c r="K250" s="102"/>
      <c r="L250" s="102"/>
      <c r="M250" s="102"/>
      <c r="N250" s="102"/>
      <c r="O250" s="102"/>
      <c r="P250" s="102"/>
      <c r="Q250" s="102"/>
      <c r="R250" s="102"/>
      <c r="S250" s="102"/>
      <c r="T250" s="102"/>
      <c r="U250" s="102"/>
    </row>
  </sheetData>
  <sheetProtection algorithmName="SHA-512" hashValue="Ht78lRsuVzC9xx5HPptpIcrT236/uSvD0UbJzq3abj0dtri8Aic7P5pX7DLxi3IN76sGLkh9Wm4uQ0pZKwGp0g==" saltValue="+nOSFckNwhT/5300y1B5DQ==" spinCount="100000" sheet="1" objects="1" scenario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8</vt:i4>
      </vt:variant>
      <vt:variant>
        <vt:lpstr>名前付き一覧</vt:lpstr>
      </vt:variant>
      <vt:variant>
        <vt:i4>22</vt:i4>
      </vt:variant>
    </vt:vector>
  </HeadingPairs>
  <TitlesOfParts>
    <vt:vector size="30" baseType="lpstr">
      <vt:lpstr>Application Form</vt:lpstr>
      <vt:lpstr>Annex.1 DeclarationDesiredU</vt:lpstr>
      <vt:lpstr>Graduate School Code</vt:lpstr>
      <vt:lpstr>For Pre-Application Matching</vt:lpstr>
      <vt:lpstr>Without PreApplication Matching</vt:lpstr>
      <vt:lpstr>List</vt:lpstr>
      <vt:lpstr>(For JICA Only)</vt:lpstr>
      <vt:lpstr>Reference</vt:lpstr>
      <vt:lpstr>Day</vt:lpstr>
      <vt:lpstr>Education_Level</vt:lpstr>
      <vt:lpstr>English</vt:lpstr>
      <vt:lpstr>Full_Part</vt:lpstr>
      <vt:lpstr>Month</vt:lpstr>
      <vt:lpstr>month2</vt:lpstr>
      <vt:lpstr>month3</vt:lpstr>
      <vt:lpstr>Months</vt:lpstr>
      <vt:lpstr>'Annex.1 DeclarationDesiredU'!Print_Area</vt:lpstr>
      <vt:lpstr>'Application Form'!Print_Area</vt:lpstr>
      <vt:lpstr>'For Pre-Application Matching'!Print_Area</vt:lpstr>
      <vt:lpstr>'Without PreApplication Matching'!Print_Area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Ikewada, Sako[池和田 沙子]</cp:lastModifiedBy>
  <cp:revision/>
  <dcterms:created xsi:type="dcterms:W3CDTF">2017-04-03T06:25:51Z</dcterms:created>
  <dcterms:modified xsi:type="dcterms:W3CDTF">2023-08-29T11:15:45Z</dcterms:modified>
  <cp:category/>
  <cp:contentStatus/>
</cp:coreProperties>
</file>