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jice1.sharepoint.com/sites/JDS591/Shared Documents/セネガル/03 □Senegal 2 JFY2023/04. 募集/03. AF/"/>
    </mc:Choice>
  </mc:AlternateContent>
  <xr:revisionPtr revIDLastSave="455" documentId="8_{DB0E7ED5-7F7E-4618-A961-E480A9AD0C3B}" xr6:coauthVersionLast="47" xr6:coauthVersionMax="47" xr10:uidLastSave="{A3CC7075-C0F9-4854-8D44-58F0E41B2A9F}"/>
  <bookViews>
    <workbookView minimized="1" xWindow="30525" yWindow="885" windowWidth="17280" windowHeight="8880" firstSheet="1" activeTab="2" xr2:uid="{00000000-000D-0000-FFFF-FFFF00000000}"/>
  </bookViews>
  <sheets>
    <sheet name="Instruction" sheetId="1" r:id="rId1"/>
    <sheet name="(1) AF" sheetId="2" r:id="rId2"/>
    <sheet name="(2) Check list" sheetId="3" r:id="rId3"/>
    <sheet name="(3) Fr_Annex" sheetId="5" r:id="rId4"/>
    <sheet name="(4) Employment" sheetId="6" r:id="rId5"/>
    <sheet name="(5) Health" sheetId="7" r:id="rId6"/>
    <sheet name="(6) Questionnaire" sheetId="8" state="hidden" r:id="rId7"/>
    <sheet name="How to" sheetId="9" state="hidden" r:id="rId8"/>
    <sheet name="ADM" sheetId="10" r:id="rId9"/>
    <sheet name="ADM(Q)" sheetId="11" state="hidden" r:id="rId10"/>
    <sheet name="Data" sheetId="12" state="hidden" r:id="rId11"/>
    <sheet name="修正点" sheetId="13" state="hidden" r:id="rId12"/>
  </sheets>
  <externalReferences>
    <externalReference r:id="rId13"/>
  </externalReferences>
  <definedNames>
    <definedName name="ANSWER" localSheetId="6">'[1](5) Questionnaire'!$AS$21:$AS$22</definedName>
    <definedName name="Apr" localSheetId="5">#REF!</definedName>
    <definedName name="Apr" localSheetId="7">#REF!</definedName>
    <definedName name="Apr">#REF!</definedName>
    <definedName name="AREA" localSheetId="7">ADM!$B$23:$B$57</definedName>
    <definedName name="AREA">ADM!$B$23:$B$57</definedName>
    <definedName name="Aug" localSheetId="5">#REF!</definedName>
    <definedName name="Aug" localSheetId="7">#REF!</definedName>
    <definedName name="Aug">#REF!</definedName>
    <definedName name="brothers">'ADM(Q)'!$F$20:$F$24</definedName>
    <definedName name="CHECK">ADM!$F$8:$F$9</definedName>
    <definedName name="DATE" localSheetId="7">ADM!$F$24:$F$54</definedName>
    <definedName name="DATE">ADM!$F$24:$F$54</definedName>
    <definedName name="Dec" localSheetId="5">#REF!</definedName>
    <definedName name="Dec" localSheetId="7">#REF!</definedName>
    <definedName name="Dec">#REF!</definedName>
    <definedName name="educationtype" localSheetId="5">#REF!</definedName>
    <definedName name="educationtype" localSheetId="7">#REF!</definedName>
    <definedName name="educationtype">#REF!</definedName>
    <definedName name="Feb" localSheetId="5">#REF!</definedName>
    <definedName name="Feb" localSheetId="7">#REF!</definedName>
    <definedName name="Feb">#REF!</definedName>
    <definedName name="Jan" localSheetId="5">#REF!</definedName>
    <definedName name="Jan" localSheetId="7">#REF!</definedName>
    <definedName name="Jan">#REF!</definedName>
    <definedName name="japan_reason">'ADM(Q)'!$F$42:$F$49</definedName>
    <definedName name="Jul" localSheetId="5">#REF!</definedName>
    <definedName name="Jul" localSheetId="7">#REF!</definedName>
    <definedName name="Jul">#REF!</definedName>
    <definedName name="Jun" localSheetId="5">#REF!</definedName>
    <definedName name="Jun" localSheetId="7">#REF!</definedName>
    <definedName name="Jun">#REF!</definedName>
    <definedName name="Mar" localSheetId="5">#REF!</definedName>
    <definedName name="Mar" localSheetId="7">#REF!</definedName>
    <definedName name="Mar">#REF!</definedName>
    <definedName name="MARRY" localSheetId="7">ADM!$C$18:$C$19</definedName>
    <definedName name="MARRY">ADM!$C$18:$C$19</definedName>
    <definedName name="May" localSheetId="5">#REF!</definedName>
    <definedName name="May" localSheetId="7">#REF!</definedName>
    <definedName name="May">#REF!</definedName>
    <definedName name="MONTH" localSheetId="7">ADM!$D$24:$D$35</definedName>
    <definedName name="MONTH">ADM!$D$24:$D$35</definedName>
    <definedName name="Nov" localSheetId="5">#REF!</definedName>
    <definedName name="Nov" localSheetId="7">#REF!</definedName>
    <definedName name="Nov">#REF!</definedName>
    <definedName name="Oct" localSheetId="5">#REF!</definedName>
    <definedName name="Oct" localSheetId="7">#REF!</definedName>
    <definedName name="Oct">#REF!</definedName>
    <definedName name="parents">'ADM(Q)'!$F$36:$F$38</definedName>
    <definedName name="position">'ADM(Q)'!$F$10:$F$17</definedName>
    <definedName name="_xlnm.Print_Area" localSheetId="1">'(1) AF'!$A$1:$AT$457</definedName>
    <definedName name="_xlnm.Print_Area" localSheetId="2">'(2) Check list'!$A$2:$BC$32</definedName>
    <definedName name="_xlnm.Print_Area" localSheetId="3">'(3) Fr_Annex'!$A$2:$AD$117</definedName>
    <definedName name="_xlnm.Print_Area" localSheetId="4">'(4) Employment'!$B$2:$AM$59</definedName>
    <definedName name="_xlnm.Print_Area" localSheetId="5">'(5) Health'!$A$1:$AL$50</definedName>
    <definedName name="question4" localSheetId="6">'[1](5) Questionnaire'!$AU$3:$AU$6</definedName>
    <definedName name="question5" localSheetId="6">'[1](5) Questionnaire'!$AU$8:$AU$12</definedName>
    <definedName name="question7" localSheetId="6">'[1](5) Questionnaire'!$AU$15:$AU$17</definedName>
    <definedName name="QYES">'ADM(Q)'!$B$3:$B$4</definedName>
    <definedName name="QYESNO">'ADM(Q)'!$D$3:$D$5</definedName>
    <definedName name="salary">'ADM(Q)'!$F$27:$F$33</definedName>
    <definedName name="SCHOOL" localSheetId="7">ADM!$F$13:$F$14</definedName>
    <definedName name="SCHOOL">ADM!$F$13:$F$14</definedName>
    <definedName name="Sep" localSheetId="5">#REF!</definedName>
    <definedName name="Sep" localSheetId="7">#REF!</definedName>
    <definedName name="Sep">#REF!</definedName>
    <definedName name="SEX" localSheetId="7">ADM!$B$18:$B$19</definedName>
    <definedName name="SEX">ADM!$B$18:$B$19</definedName>
    <definedName name="SP" localSheetId="7">ADM!$O$4:$V$4</definedName>
    <definedName name="SP">ADM!$O$4</definedName>
    <definedName name="SubProgram" localSheetId="5">#REF!</definedName>
    <definedName name="SubProgram" localSheetId="7">#REF!</definedName>
    <definedName name="SubProgram">#REF!</definedName>
    <definedName name="Title">ADM!$J$8:$J$14</definedName>
    <definedName name="TO" localSheetId="4">ADM!#REF!</definedName>
    <definedName name="TO" localSheetId="6">[1]ADM!#REF!</definedName>
    <definedName name="TO">ADM!#REF!</definedName>
    <definedName name="transportation">'ADM(Q)'!$F$4:$F$7</definedName>
    <definedName name="trasnportation">'ADM(Q)'!$F$4:$F$7</definedName>
    <definedName name="TYPE" localSheetId="7">ADM!$I$24:$I$40</definedName>
    <definedName name="TYPE">ADM!$I$24:$I$40</definedName>
    <definedName name="YEAR" localSheetId="7">ADM!$G$24:$G$104</definedName>
    <definedName name="YEAR">ADM!$G$24:$G$104</definedName>
    <definedName name="Year2" localSheetId="5">#REF!</definedName>
    <definedName name="Year2" localSheetId="7">#REF!</definedName>
    <definedName name="Year2">#REF!</definedName>
    <definedName name="yesno">ADM!$H$8:$H$10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jSjO7XJ5V5Bv7MgQVnz0oUKfpTVQ=="/>
    </ext>
  </extLst>
</workbook>
</file>

<file path=xl/calcChain.xml><?xml version="1.0" encoding="utf-8"?>
<calcChain xmlns="http://schemas.openxmlformats.org/spreadsheetml/2006/main">
  <c r="E12" i="7" l="1"/>
  <c r="AJ2" i="2"/>
  <c r="AL408" i="2"/>
  <c r="J11" i="5"/>
  <c r="G363" i="2"/>
  <c r="S10" i="3"/>
  <c r="A16" i="5"/>
  <c r="A24" i="5"/>
  <c r="P169" i="2" l="1"/>
  <c r="CG2" i="12" l="1"/>
  <c r="CF2" i="12"/>
  <c r="CE2" i="12"/>
  <c r="CD2" i="12"/>
  <c r="CC2" i="12"/>
  <c r="CB2" i="12"/>
  <c r="CA2" i="12"/>
  <c r="BZ2" i="12"/>
  <c r="BY2" i="12"/>
  <c r="BX2" i="12"/>
  <c r="BW2" i="12"/>
  <c r="BV2" i="12"/>
  <c r="BU2" i="12"/>
  <c r="BT2" i="12"/>
  <c r="BS2" i="12"/>
  <c r="BR2" i="12"/>
  <c r="BQ2" i="12"/>
  <c r="BP2" i="12"/>
  <c r="BO2" i="12"/>
  <c r="BN2" i="12"/>
  <c r="BM2" i="12"/>
  <c r="BL2" i="12"/>
  <c r="BK2" i="12"/>
  <c r="BJ2" i="12"/>
  <c r="BI2" i="12"/>
  <c r="BH2" i="12"/>
  <c r="BG2" i="12"/>
  <c r="BF2" i="12"/>
  <c r="BE2" i="12"/>
  <c r="BD2" i="12"/>
  <c r="BC2" i="12"/>
  <c r="BB2" i="12"/>
  <c r="BA2" i="12"/>
  <c r="AZ2" i="12"/>
  <c r="AY2" i="12"/>
  <c r="AX2" i="12"/>
  <c r="AW2" i="12"/>
  <c r="AV2" i="12"/>
  <c r="AT2" i="12"/>
  <c r="AS2" i="12"/>
  <c r="AR2" i="12"/>
  <c r="AQ2" i="12"/>
  <c r="AP2" i="12"/>
  <c r="AO2" i="12"/>
  <c r="AN2" i="12"/>
  <c r="AM2" i="12"/>
  <c r="AF2" i="12"/>
  <c r="AE2" i="12"/>
  <c r="AD2" i="12"/>
  <c r="AC2" i="12"/>
  <c r="AB2" i="12"/>
  <c r="AA2" i="12"/>
  <c r="Z2" i="12"/>
  <c r="Y2" i="12"/>
  <c r="X2" i="12"/>
  <c r="W2" i="12"/>
  <c r="V2" i="12"/>
  <c r="U2" i="12"/>
  <c r="T2" i="12"/>
  <c r="S2" i="12"/>
  <c r="R2" i="12"/>
  <c r="Q2" i="12"/>
  <c r="P2" i="12"/>
  <c r="O2" i="12"/>
  <c r="N2" i="12"/>
  <c r="M2" i="12"/>
  <c r="L2" i="12"/>
  <c r="K2" i="12"/>
  <c r="I2" i="12"/>
  <c r="H2" i="12"/>
  <c r="G2" i="12"/>
  <c r="F2" i="12"/>
  <c r="D2" i="12"/>
  <c r="C2" i="12"/>
  <c r="B2" i="12"/>
  <c r="A2" i="12"/>
  <c r="Q55" i="10"/>
  <c r="Q54" i="10"/>
  <c r="Q53" i="10"/>
  <c r="Q52" i="10"/>
  <c r="Q51" i="10"/>
  <c r="Q50" i="10"/>
  <c r="Q49" i="10"/>
  <c r="Q48" i="10"/>
  <c r="Q47" i="10"/>
  <c r="Q46" i="10"/>
  <c r="Q45" i="10"/>
  <c r="Q44" i="10"/>
  <c r="Q43" i="10"/>
  <c r="Q42" i="10"/>
  <c r="Q41" i="10"/>
  <c r="Q40" i="10"/>
  <c r="Q39" i="10"/>
  <c r="Q38" i="10"/>
  <c r="Q37" i="10"/>
  <c r="Q36" i="10"/>
  <c r="Q35" i="10"/>
  <c r="Q34" i="10"/>
  <c r="Q33" i="10"/>
  <c r="Q32" i="10"/>
  <c r="Q31" i="10"/>
  <c r="Q30" i="10"/>
  <c r="Q29" i="10"/>
  <c r="Q28" i="10"/>
  <c r="Q27" i="10"/>
  <c r="Q26" i="10"/>
  <c r="D4" i="10"/>
  <c r="AF1" i="8" s="1"/>
  <c r="E8" i="8"/>
  <c r="J9" i="5"/>
  <c r="AJ11" i="3"/>
  <c r="S11" i="3"/>
  <c r="S9" i="3"/>
  <c r="S7" i="3"/>
  <c r="S6" i="3"/>
  <c r="S5" i="3"/>
  <c r="AE405" i="2"/>
  <c r="H389" i="2"/>
  <c r="W383" i="2"/>
  <c r="P163" i="2"/>
  <c r="P160" i="2"/>
  <c r="AJ149" i="2" a="1"/>
  <c r="AJ149" i="2" s="1"/>
  <c r="AJ147" i="2" a="1"/>
  <c r="AJ147" i="2" s="1"/>
  <c r="AJ145" i="2" a="1"/>
  <c r="AJ145" i="2" s="1"/>
  <c r="AJ143" i="2" a="1"/>
  <c r="AJ143" i="2" s="1"/>
  <c r="AJ141" i="2" a="1"/>
  <c r="AJ141" i="2" s="1"/>
  <c r="AJ139" i="2" a="1"/>
  <c r="AJ139" i="2" s="1"/>
  <c r="AJ137" i="2" a="1"/>
  <c r="AJ137" i="2" s="1"/>
  <c r="AJ135" i="2" a="1"/>
  <c r="AJ135" i="2" s="1"/>
  <c r="AJ133" i="2" a="1"/>
  <c r="AJ133" i="2" s="1"/>
  <c r="AJ131" i="2" a="1"/>
  <c r="AJ131" i="2" s="1"/>
  <c r="AG129" i="2"/>
  <c r="AC129" i="2"/>
  <c r="AJ125" i="2" a="1"/>
  <c r="AJ125" i="2" s="1"/>
  <c r="AJ123" i="2" a="1"/>
  <c r="AJ123" i="2" s="1"/>
  <c r="AF95" i="2" a="1"/>
  <c r="AF95" i="2" s="1"/>
  <c r="AF91" i="2" a="1"/>
  <c r="AF91" i="2" s="1"/>
  <c r="AF87" i="2" a="1"/>
  <c r="AF87" i="2" s="1"/>
  <c r="AF83" i="2" a="1"/>
  <c r="AF83" i="2" s="1"/>
  <c r="AF79" i="2" a="1"/>
  <c r="AF79" i="2" s="1"/>
  <c r="AF75" i="2" a="1"/>
  <c r="AF75" i="2" s="1"/>
  <c r="AF45" i="2"/>
  <c r="AA45" i="2" a="1"/>
  <c r="AA45" i="2" s="1"/>
  <c r="J2" i="12" s="1"/>
  <c r="B30" i="2"/>
  <c r="S8" i="3" s="1"/>
  <c r="U24" i="2" a="1"/>
  <c r="U24" i="2" s="1"/>
  <c r="B24" i="2" a="1"/>
  <c r="B24" i="2" s="1"/>
  <c r="E2" i="12" s="1"/>
  <c r="AJ129" i="2" l="1" a="1"/>
  <c r="AJ129" i="2" s="1"/>
  <c r="AI151" i="2" s="1"/>
  <c r="AK2" i="12" s="1"/>
  <c r="S6" i="2"/>
  <c r="AL62" i="2"/>
  <c r="AL240" i="2"/>
  <c r="AF1" i="7"/>
  <c r="AL116" i="2"/>
  <c r="AL303" i="2"/>
  <c r="AL3" i="2"/>
  <c r="AJ127" i="2" a="1"/>
  <c r="AJ127" i="2" s="1"/>
  <c r="AC151" i="2" s="1"/>
  <c r="AI2" i="12" s="1"/>
  <c r="AF99" i="2"/>
  <c r="AL360" i="2"/>
  <c r="Y117" i="5"/>
  <c r="AG2" i="6"/>
  <c r="L4" i="5"/>
  <c r="AL184" i="2"/>
  <c r="AP3" i="3"/>
</calcChain>
</file>

<file path=xl/sharedStrings.xml><?xml version="1.0" encoding="utf-8"?>
<sst xmlns="http://schemas.openxmlformats.org/spreadsheetml/2006/main" count="865" uniqueCount="674">
  <si>
    <t>For applicants</t>
  </si>
  <si>
    <t>How to make and submit your application documents and this Excel file</t>
  </si>
  <si>
    <t>Basic preparation process</t>
  </si>
  <si>
    <t xml:space="preserve">  Worksheet (1) AF</t>
  </si>
  <si>
    <t>← Fill it out on your computer</t>
  </si>
  <si>
    <t xml:space="preserve">  Worksheet (2) Check list</t>
  </si>
  <si>
    <r>
      <t xml:space="preserve">← </t>
    </r>
    <r>
      <rPr>
        <sz val="9"/>
        <color rgb="FFFF0000"/>
        <rFont val="游ゴシック"/>
        <family val="3"/>
        <charset val="128"/>
      </rPr>
      <t>Fill it out</t>
    </r>
    <r>
      <rPr>
        <sz val="9"/>
        <color theme="1"/>
        <rFont val="游ゴシック"/>
        <family val="3"/>
        <charset val="128"/>
      </rPr>
      <t xml:space="preserve"> after filling out (1) above and print it out</t>
    </r>
    <phoneticPr fontId="110"/>
  </si>
  <si>
    <t xml:space="preserve">  Worksheet (3) Annex</t>
  </si>
  <si>
    <t xml:space="preserve">  Worksheet (4) Employment</t>
  </si>
  <si>
    <r>
      <rPr>
        <sz val="10"/>
        <color theme="1"/>
        <rFont val="游ゴシック"/>
        <family val="3"/>
        <charset val="128"/>
      </rPr>
      <t xml:space="preserve">      ⇒ </t>
    </r>
    <r>
      <rPr>
        <sz val="10"/>
        <color rgb="FF0000CC"/>
        <rFont val="游ゴシック"/>
        <family val="3"/>
        <charset val="128"/>
      </rPr>
      <t>Also See "Application Guidelines" P6-7</t>
    </r>
  </si>
  <si>
    <r>
      <rPr>
        <sz val="9"/>
        <color theme="1"/>
        <rFont val="游ゴシック"/>
        <family val="3"/>
        <charset val="128"/>
      </rPr>
      <t xml:space="preserve">        ⇒</t>
    </r>
    <r>
      <rPr>
        <b/>
        <sz val="9"/>
        <color theme="1"/>
        <rFont val="游ゴシック"/>
        <family val="3"/>
        <charset val="128"/>
      </rPr>
      <t xml:space="preserve"> </t>
    </r>
    <r>
      <rPr>
        <sz val="9"/>
        <color theme="1"/>
        <rFont val="游ゴシック"/>
        <family val="3"/>
        <charset val="128"/>
      </rPr>
      <t>(1)</t>
    </r>
    <r>
      <rPr>
        <b/>
        <sz val="9"/>
        <color theme="1"/>
        <rFont val="游ゴシック"/>
        <family val="3"/>
        <charset val="128"/>
      </rPr>
      <t xml:space="preserve"> Input your </t>
    </r>
    <r>
      <rPr>
        <b/>
        <sz val="9"/>
        <color rgb="FFC00000"/>
        <rFont val="游ゴシック"/>
        <family val="3"/>
        <charset val="128"/>
      </rPr>
      <t>Application No.</t>
    </r>
    <r>
      <rPr>
        <b/>
        <sz val="9"/>
        <color theme="1"/>
        <rFont val="游ゴシック"/>
        <family val="3"/>
        <charset val="128"/>
      </rPr>
      <t xml:space="preserve"> into the "</t>
    </r>
    <r>
      <rPr>
        <b/>
        <sz val="9"/>
        <color rgb="FFC00000"/>
        <rFont val="游ゴシック"/>
        <family val="3"/>
        <charset val="128"/>
      </rPr>
      <t>worksheet (2) Check list</t>
    </r>
    <r>
      <rPr>
        <b/>
        <sz val="9"/>
        <color theme="1"/>
        <rFont val="游ゴシック"/>
        <family val="3"/>
        <charset val="128"/>
      </rPr>
      <t>".</t>
    </r>
  </si>
  <si>
    <t>Fill out this Application Form (AF), print it out, and do not forget signing at the lower right margin of each page.</t>
  </si>
  <si>
    <t>Application No.</t>
  </si>
  <si>
    <t>JDS</t>
  </si>
  <si>
    <r>
      <rPr>
        <b/>
        <sz val="18"/>
        <color theme="1"/>
        <rFont val="Arial"/>
        <family val="2"/>
      </rPr>
      <t xml:space="preserve">APPLICATION FORM
</t>
    </r>
    <r>
      <rPr>
        <sz val="12"/>
        <color theme="1"/>
        <rFont val="Arial"/>
        <family val="2"/>
      </rPr>
      <t>(for Master's Degree Program)</t>
    </r>
  </si>
  <si>
    <t>1. Study Course</t>
  </si>
  <si>
    <r>
      <rPr>
        <b/>
        <sz val="12"/>
        <color theme="1"/>
        <rFont val="Arial"/>
        <family val="2"/>
      </rPr>
      <t>Sub-Program</t>
    </r>
    <r>
      <rPr>
        <sz val="12"/>
        <color theme="1"/>
        <rFont val="Arial"/>
        <family val="2"/>
      </rPr>
      <t xml:space="preserve"> (Priority Area)</t>
    </r>
  </si>
  <si>
    <t>1. Strengthen Policy Formulation and Implementation Functions</t>
  </si>
  <si>
    <r>
      <rPr>
        <b/>
        <sz val="12"/>
        <color theme="1"/>
        <rFont val="Arial"/>
        <family val="2"/>
      </rPr>
      <t>Component</t>
    </r>
    <r>
      <rPr>
        <sz val="12"/>
        <color theme="1"/>
        <rFont val="Arial"/>
        <family val="2"/>
      </rPr>
      <t xml:space="preserve"> (Development issue)</t>
    </r>
  </si>
  <si>
    <t>1-3. Improvement of Health Care and Social Protection</t>
  </si>
  <si>
    <t>University</t>
  </si>
  <si>
    <t>Nagasaki University</t>
  </si>
  <si>
    <t>Graduate School (Automatically Filled)</t>
  </si>
  <si>
    <t>Course / Programs (Automatically filled)</t>
  </si>
  <si>
    <r>
      <rPr>
        <b/>
        <sz val="14"/>
        <color theme="1"/>
        <rFont val="Arial"/>
        <family val="2"/>
      </rPr>
      <t>2. Target Organization</t>
    </r>
    <r>
      <rPr>
        <sz val="14"/>
        <color theme="1"/>
        <rFont val="Arial"/>
        <family val="2"/>
      </rPr>
      <t xml:space="preserve"> (Mother body of your organization)</t>
    </r>
  </si>
  <si>
    <t>3. Personal Information</t>
  </si>
  <si>
    <t xml:space="preserve">  - Details given in this section must match your passport or other official identification documents
  - "(4) Age" is automatically calculated if "(3) Date of Birth" is filled correctly.</t>
  </si>
  <si>
    <r>
      <rPr>
        <sz val="12"/>
        <color theme="1"/>
        <rFont val="Arial"/>
        <family val="2"/>
      </rPr>
      <t xml:space="preserve">1) Family Name
</t>
    </r>
    <r>
      <rPr>
        <sz val="9"/>
        <color rgb="FFFF0000"/>
        <rFont val="Arial"/>
        <family val="2"/>
      </rPr>
      <t>(Capital Letters)</t>
    </r>
  </si>
  <si>
    <r>
      <rPr>
        <sz val="12"/>
        <color theme="1"/>
        <rFont val="Arial"/>
        <family val="2"/>
      </rPr>
      <t xml:space="preserve">Attach your recent
photograph here
</t>
    </r>
    <r>
      <rPr>
        <sz val="11"/>
        <color theme="1"/>
        <rFont val="Arial"/>
        <family val="2"/>
      </rPr>
      <t>(Should be taken
within 3 months)</t>
    </r>
    <r>
      <rPr>
        <sz val="12"/>
        <color theme="1"/>
        <rFont val="Arial"/>
        <family val="2"/>
      </rPr>
      <t xml:space="preserve">
Please write your name on the back of the photo
</t>
    </r>
    <r>
      <rPr>
        <sz val="11"/>
        <color theme="1"/>
        <rFont val="Arial"/>
        <family val="2"/>
      </rPr>
      <t>(H4cm×W3cm)</t>
    </r>
  </si>
  <si>
    <r>
      <rPr>
        <sz val="12"/>
        <color theme="1"/>
        <rFont val="Arial"/>
        <family val="2"/>
      </rPr>
      <t xml:space="preserve">2) Given Name
</t>
    </r>
    <r>
      <rPr>
        <sz val="9"/>
        <color rgb="FFFF0000"/>
        <rFont val="Arial"/>
        <family val="2"/>
      </rPr>
      <t>(Capital Letters)</t>
    </r>
  </si>
  <si>
    <r>
      <rPr>
        <sz val="12"/>
        <color theme="1"/>
        <rFont val="Arial"/>
        <family val="2"/>
      </rPr>
      <t xml:space="preserve">Middle Name
</t>
    </r>
    <r>
      <rPr>
        <sz val="9"/>
        <color theme="1"/>
        <rFont val="Arial"/>
        <family val="2"/>
      </rPr>
      <t>(Capital Letters)</t>
    </r>
  </si>
  <si>
    <r>
      <rPr>
        <sz val="12"/>
        <color theme="1"/>
        <rFont val="Arial"/>
        <family val="2"/>
      </rPr>
      <t xml:space="preserve">3) Date of Birth
</t>
    </r>
    <r>
      <rPr>
        <sz val="11"/>
        <color theme="1"/>
        <rFont val="Arial"/>
        <family val="2"/>
      </rPr>
      <t>(Day/Month/Year)</t>
    </r>
  </si>
  <si>
    <t>/</t>
  </si>
  <si>
    <t>Aug</t>
  </si>
  <si>
    <r>
      <rPr>
        <sz val="12"/>
        <color theme="1"/>
        <rFont val="Arial"/>
        <family val="2"/>
      </rPr>
      <t xml:space="preserve">4) Age
</t>
    </r>
    <r>
      <rPr>
        <sz val="11"/>
        <color theme="1"/>
        <rFont val="Arial"/>
        <family val="2"/>
      </rPr>
      <t>(Automatically filled)</t>
    </r>
  </si>
  <si>
    <t>(As of</t>
  </si>
  <si>
    <t>5) Gender</t>
  </si>
  <si>
    <t>Male</t>
  </si>
  <si>
    <t>6) Marital Status</t>
  </si>
  <si>
    <t>Single</t>
  </si>
  <si>
    <t>Dakar</t>
  </si>
  <si>
    <t>9) TEL</t>
  </si>
  <si>
    <t>11) Contact Person for emergency (Family or relatives)</t>
  </si>
  <si>
    <r>
      <rPr>
        <sz val="12"/>
        <color theme="1"/>
        <rFont val="Arial"/>
        <family val="2"/>
      </rPr>
      <t xml:space="preserve">Full Name
</t>
    </r>
    <r>
      <rPr>
        <sz val="11"/>
        <color theme="1"/>
        <rFont val="Arial"/>
        <family val="2"/>
      </rPr>
      <t>(Contact person)</t>
    </r>
  </si>
  <si>
    <r>
      <rPr>
        <sz val="12"/>
        <color theme="1"/>
        <rFont val="Arial"/>
        <family val="2"/>
      </rPr>
      <t>Relationship</t>
    </r>
    <r>
      <rPr>
        <sz val="11"/>
        <color theme="1"/>
        <rFont val="Arial"/>
        <family val="2"/>
      </rPr>
      <t xml:space="preserve">
(ex. Father)</t>
    </r>
  </si>
  <si>
    <r>
      <rPr>
        <sz val="12"/>
        <color theme="1"/>
        <rFont val="Arial"/>
        <family val="2"/>
      </rPr>
      <t xml:space="preserve">TEL
</t>
    </r>
    <r>
      <rPr>
        <sz val="11"/>
        <color theme="1"/>
        <rFont val="Arial"/>
        <family val="2"/>
      </rPr>
      <t>(Contact person)</t>
    </r>
  </si>
  <si>
    <r>
      <rPr>
        <sz val="12"/>
        <color theme="1"/>
        <rFont val="Arial"/>
        <family val="2"/>
      </rPr>
      <t xml:space="preserve">E-mail </t>
    </r>
    <r>
      <rPr>
        <sz val="11"/>
        <color theme="1"/>
        <rFont val="Arial"/>
        <family val="2"/>
      </rPr>
      <t>(if any)</t>
    </r>
  </si>
  <si>
    <t xml:space="preserve">4. Educational Background </t>
  </si>
  <si>
    <r>
      <rPr>
        <b/>
        <sz val="12"/>
        <color theme="1"/>
        <rFont val="Arial"/>
        <family val="2"/>
      </rPr>
      <t>(1) List all schools attended starting from primary school (in chronological order).</t>
    </r>
    <r>
      <rPr>
        <sz val="12"/>
        <color theme="1"/>
        <rFont val="Arial"/>
        <family val="2"/>
      </rPr>
      <t xml:space="preserve">
  - Graduation date and names of degree given in this section must match your submitted diplomas/ certificates.
  - Do not list short-term training courses
  - Schooling period is calculated automatically (</t>
    </r>
    <r>
      <rPr>
        <b/>
        <u/>
        <sz val="12"/>
        <color theme="1"/>
        <rFont val="Arial"/>
        <family val="2"/>
      </rPr>
      <t>More than 6 months of schooling period is counted as 1 year</t>
    </r>
    <r>
      <rPr>
        <sz val="12"/>
        <color theme="1"/>
        <rFont val="Arial"/>
        <family val="2"/>
      </rPr>
      <t>). 
  - If you are currently underway of a school, select "Currently underway", otherwise "Graduated".</t>
    </r>
  </si>
  <si>
    <t>Level</t>
  </si>
  <si>
    <t>Name of School 
Department</t>
  </si>
  <si>
    <t>Location</t>
  </si>
  <si>
    <t>From</t>
  </si>
  <si>
    <t>Schooling Period</t>
  </si>
  <si>
    <t>Degree</t>
  </si>
  <si>
    <t>To</t>
  </si>
  <si>
    <t>(Ex.)</t>
  </si>
  <si>
    <t>XXX University, 
Faculty of XXX</t>
  </si>
  <si>
    <t>Dakar</t>
    <phoneticPr fontId="110"/>
  </si>
  <si>
    <t>Sep</t>
  </si>
  <si>
    <t>year(s)</t>
  </si>
  <si>
    <t>Bachelor of XXX
in YYYYY</t>
  </si>
  <si>
    <t>Jun</t>
  </si>
  <si>
    <t>Graduated</t>
  </si>
  <si>
    <t>Primary Education</t>
  </si>
  <si>
    <t>Feb</t>
  </si>
  <si>
    <t>Mar</t>
  </si>
  <si>
    <t>Lower Secondary Education</t>
  </si>
  <si>
    <t>Apr</t>
  </si>
  <si>
    <t>Upper Secondary Education</t>
  </si>
  <si>
    <r>
      <rPr>
        <b/>
        <sz val="12"/>
        <color theme="1"/>
        <rFont val="Arial"/>
        <family val="2"/>
      </rPr>
      <t>Higher Education</t>
    </r>
    <r>
      <rPr>
        <sz val="12"/>
        <color theme="1"/>
        <rFont val="Arial"/>
        <family val="2"/>
      </rPr>
      <t xml:space="preserve"> </t>
    </r>
    <r>
      <rPr>
        <sz val="11"/>
        <color theme="1"/>
        <rFont val="Arial"/>
        <family val="2"/>
      </rPr>
      <t>(University level)</t>
    </r>
  </si>
  <si>
    <r>
      <rPr>
        <sz val="12"/>
        <color rgb="FF0000CC"/>
        <rFont val="ＭＳ Ｐゴシック"/>
        <family val="3"/>
        <charset val="128"/>
      </rPr>
      <t>←</t>
    </r>
    <r>
      <rPr>
        <sz val="12"/>
        <color rgb="FF0000CC"/>
        <rFont val="Arial"/>
        <family val="2"/>
      </rPr>
      <t xml:space="preserve"> Degree name must match your certificate.</t>
    </r>
  </si>
  <si>
    <r>
      <rPr>
        <sz val="12"/>
        <color rgb="FF0000CC"/>
        <rFont val="ＭＳ Ｐゴシック"/>
        <family val="3"/>
        <charset val="128"/>
      </rPr>
      <t>←</t>
    </r>
    <r>
      <rPr>
        <sz val="12"/>
        <color rgb="FF0000CC"/>
        <rFont val="Arial"/>
        <family val="2"/>
      </rPr>
      <t xml:space="preserve"> Do not forget "graduation status"</t>
    </r>
  </si>
  <si>
    <r>
      <rPr>
        <b/>
        <sz val="12"/>
        <color theme="1"/>
        <rFont val="Arial"/>
        <family val="2"/>
      </rPr>
      <t>Other Higher Education</t>
    </r>
    <r>
      <rPr>
        <sz val="12"/>
        <color theme="1"/>
        <rFont val="Arial"/>
        <family val="2"/>
      </rPr>
      <t xml:space="preserve">
(except training)</t>
    </r>
  </si>
  <si>
    <t>Total School Year:</t>
  </si>
  <si>
    <t>(2) Scholarship record</t>
  </si>
  <si>
    <t xml:space="preserve">  1) Have you ever been awarded any scholarship studying abroad? (Yes/No) * If "Yes", please specify it below</t>
  </si>
  <si>
    <t>Yes</t>
  </si>
  <si>
    <t xml:space="preserve">Name of Scholarship: </t>
  </si>
  <si>
    <t>Country you studied:</t>
  </si>
  <si>
    <t>Duration:</t>
  </si>
  <si>
    <t>to</t>
  </si>
  <si>
    <t>Obtained Degree:</t>
  </si>
  <si>
    <t>month</t>
  </si>
  <si>
    <t xml:space="preserve"> year</t>
  </si>
  <si>
    <t xml:space="preserve"> 2) Are you currently applying for another scholarship programs?</t>
  </si>
  <si>
    <t>If "YES", please specify scholarship name.</t>
    <phoneticPr fontId="110"/>
  </si>
  <si>
    <t>5. Work Experience</t>
  </si>
  <si>
    <r>
      <rPr>
        <b/>
        <sz val="11"/>
        <color theme="1"/>
        <rFont val="Arial"/>
        <family val="2"/>
      </rPr>
      <t xml:space="preserve">  - </t>
    </r>
    <r>
      <rPr>
        <b/>
        <u/>
        <sz val="11"/>
        <color theme="1"/>
        <rFont val="Arial"/>
        <family val="2"/>
      </rPr>
      <t xml:space="preserve">List your work experience </t>
    </r>
    <r>
      <rPr>
        <b/>
        <u/>
        <sz val="11"/>
        <color rgb="FFC00000"/>
        <rFont val="Arial"/>
        <family val="2"/>
      </rPr>
      <t>from the most recent full-time work</t>
    </r>
    <r>
      <rPr>
        <b/>
        <u/>
        <sz val="11"/>
        <color theme="1"/>
        <rFont val="Arial"/>
        <family val="2"/>
      </rPr>
      <t xml:space="preserve"> in English.</t>
    </r>
    <r>
      <rPr>
        <sz val="11"/>
        <color theme="1"/>
        <rFont val="Arial"/>
        <family val="2"/>
      </rPr>
      <t xml:space="preserve">
  - DO NOT include part-time job, internship, volunteer activities as your work experience.
  - Period of Employment is calculated automatically.</t>
    </r>
  </si>
  <si>
    <t>Organization / Company</t>
  </si>
  <si>
    <t>Department / Division</t>
  </si>
  <si>
    <t>Position / Title</t>
  </si>
  <si>
    <t>Period of Employment</t>
  </si>
  <si>
    <t>Type</t>
  </si>
  <si>
    <t>(Ex) Ministry of XXX</t>
  </si>
  <si>
    <t>XXX Division, *** Department</t>
  </si>
  <si>
    <t>Deputy Director</t>
  </si>
  <si>
    <t>A</t>
  </si>
  <si>
    <t>Oct</t>
  </si>
  <si>
    <t>month(s)</t>
  </si>
  <si>
    <t>C</t>
  </si>
  <si>
    <r>
      <rPr>
        <sz val="12"/>
        <color rgb="FF0000CC"/>
        <rFont val="ＭＳ Ｐゴシック"/>
        <family val="3"/>
        <charset val="128"/>
      </rPr>
      <t>←</t>
    </r>
    <r>
      <rPr>
        <sz val="12"/>
        <color rgb="FF0000CC"/>
        <rFont val="Arial"/>
        <family val="2"/>
      </rPr>
      <t xml:space="preserve"> Please refer to the type of work
 below the table</t>
    </r>
  </si>
  <si>
    <t>(Present)</t>
  </si>
  <si>
    <t xml:space="preserve">Total Period of Working Experience: </t>
  </si>
  <si>
    <t>*For the type of organization above, choose the applicable alphabet below:</t>
  </si>
  <si>
    <r>
      <rPr>
        <b/>
        <sz val="11"/>
        <color theme="1"/>
        <rFont val="Arial"/>
        <family val="2"/>
      </rPr>
      <t>A.</t>
    </r>
    <r>
      <rPr>
        <sz val="11"/>
        <color theme="1"/>
        <rFont val="Arial"/>
        <family val="2"/>
      </rPr>
      <t xml:space="preserve"> Ministry/Governmental agency (Central or Local),</t>
    </r>
    <r>
      <rPr>
        <b/>
        <sz val="11"/>
        <color theme="1"/>
        <rFont val="Arial"/>
        <family val="2"/>
      </rPr>
      <t xml:space="preserve">  B. </t>
    </r>
    <r>
      <rPr>
        <sz val="11"/>
        <color theme="1"/>
        <rFont val="Arial"/>
        <family val="2"/>
      </rPr>
      <t>State Corp/State Co.,</t>
    </r>
    <r>
      <rPr>
        <b/>
        <sz val="11"/>
        <color theme="1"/>
        <rFont val="Arial"/>
        <family val="2"/>
      </rPr>
      <t xml:space="preserve">  C. </t>
    </r>
    <r>
      <rPr>
        <sz val="11"/>
        <color theme="1"/>
        <rFont val="Arial"/>
        <family val="2"/>
      </rPr>
      <t>Research Institution/Centre (State),</t>
    </r>
    <r>
      <rPr>
        <b/>
        <sz val="11"/>
        <color theme="1"/>
        <rFont val="Arial"/>
        <family val="2"/>
      </rPr>
      <t xml:space="preserve">
D. </t>
    </r>
    <r>
      <rPr>
        <sz val="11"/>
        <color theme="1"/>
        <rFont val="Arial"/>
        <family val="2"/>
      </rPr>
      <t>Educational Institution (State),</t>
    </r>
    <r>
      <rPr>
        <b/>
        <sz val="11"/>
        <color theme="1"/>
        <rFont val="Arial"/>
        <family val="2"/>
      </rPr>
      <t xml:space="preserve">  E. </t>
    </r>
    <r>
      <rPr>
        <sz val="11"/>
        <color theme="1"/>
        <rFont val="Arial"/>
        <family val="2"/>
      </rPr>
      <t>Research Institution/ Centre (Private),</t>
    </r>
    <r>
      <rPr>
        <b/>
        <sz val="11"/>
        <color theme="1"/>
        <rFont val="Arial"/>
        <family val="2"/>
      </rPr>
      <t xml:space="preserve">  F. </t>
    </r>
    <r>
      <rPr>
        <sz val="11"/>
        <color theme="1"/>
        <rFont val="Arial"/>
        <family val="2"/>
      </rPr>
      <t>Educational Institution (Private),</t>
    </r>
    <r>
      <rPr>
        <b/>
        <sz val="11"/>
        <color theme="1"/>
        <rFont val="Arial"/>
        <family val="2"/>
      </rPr>
      <t xml:space="preserve">
G. </t>
    </r>
    <r>
      <rPr>
        <sz val="11"/>
        <color theme="1"/>
        <rFont val="Arial"/>
        <family val="2"/>
      </rPr>
      <t>Private Corp./Co,</t>
    </r>
    <r>
      <rPr>
        <b/>
        <sz val="11"/>
        <color theme="1"/>
        <rFont val="Arial"/>
        <family val="2"/>
      </rPr>
      <t xml:space="preserve">  H. </t>
    </r>
    <r>
      <rPr>
        <sz val="11"/>
        <color theme="1"/>
        <rFont val="Arial"/>
        <family val="2"/>
      </rPr>
      <t>International Org. / NGO/NPO,</t>
    </r>
    <r>
      <rPr>
        <b/>
        <sz val="11"/>
        <color theme="1"/>
        <rFont val="Arial"/>
        <family val="2"/>
      </rPr>
      <t xml:space="preserve">  I. </t>
    </r>
    <r>
      <rPr>
        <sz val="11"/>
        <color theme="1"/>
        <rFont val="Arial"/>
        <family val="2"/>
      </rPr>
      <t xml:space="preserve">Self-Employment, </t>
    </r>
    <r>
      <rPr>
        <b/>
        <sz val="11"/>
        <color theme="1"/>
        <rFont val="Arial"/>
        <family val="2"/>
      </rPr>
      <t>J.</t>
    </r>
    <r>
      <rPr>
        <sz val="11"/>
        <color theme="1"/>
        <rFont val="Arial"/>
        <family val="2"/>
      </rPr>
      <t xml:space="preserve"> Others,</t>
    </r>
    <phoneticPr fontId="110"/>
  </si>
  <si>
    <r>
      <rPr>
        <sz val="12"/>
        <color theme="1"/>
        <rFont val="Arial"/>
        <family val="2"/>
      </rPr>
      <t>*If "</t>
    </r>
    <r>
      <rPr>
        <b/>
        <sz val="12"/>
        <color theme="1"/>
        <rFont val="Arial"/>
        <family val="2"/>
      </rPr>
      <t>J. Others</t>
    </r>
    <r>
      <rPr>
        <sz val="12"/>
        <color theme="1"/>
        <rFont val="Arial"/>
        <family val="2"/>
      </rPr>
      <t>", please specify:</t>
    </r>
  </si>
  <si>
    <r>
      <rPr>
        <sz val="12"/>
        <color theme="1"/>
        <rFont val="Arial"/>
        <family val="2"/>
      </rPr>
      <t xml:space="preserve">Current Department
</t>
    </r>
    <r>
      <rPr>
        <sz val="11"/>
        <color theme="1"/>
        <rFont val="Arial"/>
        <family val="2"/>
      </rPr>
      <t>(Automatically filled)</t>
    </r>
  </si>
  <si>
    <r>
      <rPr>
        <sz val="12"/>
        <color theme="1"/>
        <rFont val="Arial"/>
        <family val="2"/>
      </rPr>
      <t xml:space="preserve">Current Organization (Workplace)
</t>
    </r>
    <r>
      <rPr>
        <sz val="11"/>
        <color theme="1"/>
        <rFont val="Arial"/>
        <family val="2"/>
      </rPr>
      <t>(Automatically filled)</t>
    </r>
  </si>
  <si>
    <t>Address of the current workplace</t>
  </si>
  <si>
    <t>TEL of Workplace</t>
  </si>
  <si>
    <t>Mother body of your organization</t>
  </si>
  <si>
    <t>Are you a member of the Armed Forces?</t>
  </si>
  <si>
    <r>
      <rPr>
        <sz val="10"/>
        <color theme="1"/>
        <rFont val="Arial"/>
        <family val="2"/>
      </rPr>
      <t>If "YES" or "Others",
please specify it.</t>
    </r>
    <r>
      <rPr>
        <sz val="10"/>
        <color theme="1"/>
        <rFont val="ＭＳ Ｐゴシック"/>
        <family val="3"/>
        <charset val="128"/>
      </rPr>
      <t>→</t>
    </r>
  </si>
  <si>
    <r>
      <rPr>
        <sz val="12"/>
        <color theme="1"/>
        <rFont val="Arial"/>
        <family val="2"/>
      </rPr>
      <t xml:space="preserve">Referee name (*)
</t>
    </r>
    <r>
      <rPr>
        <sz val="10"/>
        <color theme="1"/>
        <rFont val="Arial"/>
        <family val="2"/>
      </rPr>
      <t xml:space="preserve">* who wrote </t>
    </r>
    <r>
      <rPr>
        <sz val="10"/>
        <color rgb="FFFF0000"/>
        <rFont val="Arial"/>
        <family val="2"/>
      </rPr>
      <t>"(3) Annex"</t>
    </r>
    <r>
      <rPr>
        <sz val="10"/>
        <color theme="1"/>
        <rFont val="Arial"/>
        <family val="2"/>
      </rPr>
      <t xml:space="preserve"> for you</t>
    </r>
  </si>
  <si>
    <t>Mr.</t>
  </si>
  <si>
    <t>Position</t>
  </si>
  <si>
    <r>
      <rPr>
        <sz val="12"/>
        <color rgb="FF0000CC"/>
        <rFont val="ＭＳ Ｐゴシック"/>
        <family val="3"/>
        <charset val="128"/>
      </rPr>
      <t>←</t>
    </r>
    <r>
      <rPr>
        <sz val="12"/>
        <color rgb="FF0000CC"/>
        <rFont val="Arial"/>
        <family val="2"/>
      </rPr>
      <t xml:space="preserve"> Fill out information of referee who you ask to write "Recommendation letter (Annex)" at your workplace </t>
    </r>
  </si>
  <si>
    <t>Section / Department</t>
  </si>
  <si>
    <t>Workplace</t>
  </si>
  <si>
    <t>各国担当のみなさま</t>
  </si>
  <si>
    <t>←推薦者情報の必要の有無は各国でご判断下さい。※不要な国は削除下さい。</t>
  </si>
  <si>
    <t>TEL</t>
  </si>
  <si>
    <t>Email</t>
  </si>
  <si>
    <t>6. Responsibilities of your work</t>
  </si>
  <si>
    <t>Please describe your (1) Current Work and (2) Previous Work, indicating nature of your work, main responsibility, your achievements and its significance, subordinates under your supervision, size of budget you handle, etc.</t>
  </si>
  <si>
    <t>(1) Current Work</t>
  </si>
  <si>
    <t>(2) Previous Work</t>
  </si>
  <si>
    <r>
      <rPr>
        <b/>
        <sz val="14"/>
        <color theme="1"/>
        <rFont val="Arial"/>
        <family val="2"/>
      </rPr>
      <t xml:space="preserve">7. Research Plan </t>
    </r>
    <r>
      <rPr>
        <b/>
        <sz val="14"/>
        <color rgb="FFFF0000"/>
        <rFont val="Arial"/>
        <family val="2"/>
      </rPr>
      <t xml:space="preserve"> (Use the prescribed form A) </t>
    </r>
  </si>
  <si>
    <t>■</t>
  </si>
  <si>
    <r>
      <rPr>
        <b/>
        <sz val="13"/>
        <color theme="1"/>
        <rFont val="Arial"/>
        <family val="2"/>
      </rPr>
      <t xml:space="preserve">Write a brief research plan of your Master thesis </t>
    </r>
    <r>
      <rPr>
        <b/>
        <u/>
        <sz val="13"/>
        <color theme="1"/>
        <rFont val="Arial"/>
        <family val="2"/>
      </rPr>
      <t>WITHIN 3 (THREE) PAGES</t>
    </r>
    <r>
      <rPr>
        <b/>
        <sz val="13"/>
        <color theme="1"/>
        <rFont val="Arial"/>
        <family val="2"/>
      </rPr>
      <t xml:space="preserve"> of the prescribed form A with </t>
    </r>
    <r>
      <rPr>
        <b/>
        <u/>
        <sz val="13"/>
        <color theme="1"/>
        <rFont val="Arial"/>
        <family val="2"/>
      </rPr>
      <t>NO MORE THAN 700 WORDS</t>
    </r>
    <r>
      <rPr>
        <b/>
        <sz val="13"/>
        <color theme="1"/>
        <rFont val="Arial"/>
        <family val="2"/>
      </rPr>
      <t xml:space="preserve">, and insert under this page. </t>
    </r>
  </si>
  <si>
    <t>Important Notes:</t>
  </si>
  <si>
    <t>✓</t>
  </si>
  <si>
    <t xml:space="preserve">Make sure that your research plan has:
 - Introduction (background information, literature review, research purpose and questions etc.)
- Main body (methodology)
- Conclusion (expected results /significance of research /contribution to the development)
</t>
  </si>
  <si>
    <t xml:space="preserve">Strongly recommended to write your Research Proposal having connections with the following points.
 -  Sub-Program / Component  (Check the AG)
 -  University curriculums and research areas of faculty members  (Check the AG, Univ website, etc.)
 -  Your work, duties and future career plans
</t>
  </si>
  <si>
    <r>
      <rPr>
        <sz val="12"/>
        <color theme="1"/>
        <rFont val="ＭＳ Ｐゴシック"/>
        <family val="3"/>
        <charset val="128"/>
      </rPr>
      <t>※</t>
    </r>
    <r>
      <rPr>
        <sz val="12"/>
        <color theme="1"/>
        <rFont val="Arial"/>
        <family val="2"/>
      </rPr>
      <t>Please check the university’s website* to see if the program/course’s curriculum is beneficial for your research, and if there is any faculty member who could be an academic advisor for your research topic (check faculty members’ specialties and publications). After that, tick</t>
    </r>
    <r>
      <rPr>
        <sz val="12"/>
        <color theme="1"/>
        <rFont val="ＭＳ Ｐゴシック"/>
        <family val="3"/>
        <charset val="128"/>
      </rPr>
      <t>☑</t>
    </r>
    <r>
      <rPr>
        <sz val="12"/>
        <color theme="1"/>
        <rFont val="Arial"/>
        <family val="2"/>
      </rPr>
      <t xml:space="preserve"> the box below.  * The URL of universities’ websites</t>
    </r>
    <r>
      <rPr>
        <sz val="12"/>
        <color theme="1"/>
        <rFont val="ＭＳ Ｐゴシック"/>
        <family val="3"/>
        <charset val="128"/>
      </rPr>
      <t>：</t>
    </r>
    <r>
      <rPr>
        <sz val="12"/>
        <color theme="1"/>
        <rFont val="Arial"/>
        <family val="2"/>
      </rPr>
      <t>http://jds-scholarship.org/</t>
    </r>
  </si>
  <si>
    <t>✔</t>
  </si>
  <si>
    <t>I have checked the information of my applying university (courses, academic advisors, etc.) 
to make sure that my research plan can be carried out there.</t>
  </si>
  <si>
    <t xml:space="preserve"> JDS websites</t>
  </si>
  <si>
    <t xml:space="preserve"> </t>
  </si>
  <si>
    <t>Title of your Research Plan</t>
  </si>
  <si>
    <t>Why do you choose the Graduate school / course written in Q1 to conduct your research and to utilize it after returning home? Also, what do you want to learn especially at this Graduate school / course? 
Your answer must be typed in 200 words.</t>
  </si>
  <si>
    <r>
      <t xml:space="preserve">   </t>
    </r>
    <r>
      <rPr>
        <b/>
        <sz val="14"/>
        <color rgb="FFFF0000"/>
        <rFont val="Arial"/>
        <family val="2"/>
      </rPr>
      <t xml:space="preserve">Note: </t>
    </r>
    <r>
      <rPr>
        <sz val="14"/>
        <rFont val="Arial"/>
        <family val="2"/>
      </rPr>
      <t>Applicants for</t>
    </r>
    <r>
      <rPr>
        <b/>
        <sz val="14"/>
        <rFont val="Arial"/>
        <family val="2"/>
      </rPr>
      <t xml:space="preserve"> </t>
    </r>
    <r>
      <rPr>
        <b/>
        <u/>
        <sz val="14"/>
        <rFont val="Arial"/>
        <family val="2"/>
      </rPr>
      <t>Nagasaki University</t>
    </r>
    <r>
      <rPr>
        <sz val="14"/>
        <rFont val="Arial"/>
        <family val="2"/>
      </rPr>
      <t xml:space="preserve"> </t>
    </r>
    <r>
      <rPr>
        <sz val="12"/>
        <rFont val="Arial"/>
        <family val="2"/>
      </rPr>
      <t xml:space="preserve"> (CP1-3</t>
    </r>
    <r>
      <rPr>
        <sz val="12"/>
        <color theme="1"/>
        <rFont val="Arial"/>
        <family val="2"/>
      </rPr>
      <t>: Improvement of Health Care and Social Protection)</t>
    </r>
    <phoneticPr fontId="130"/>
  </si>
  <si>
    <r>
      <rPr>
        <sz val="12"/>
        <color theme="1"/>
        <rFont val="Segoe UI Symbol"/>
        <family val="3"/>
      </rPr>
      <t>■</t>
    </r>
    <r>
      <rPr>
        <sz val="12"/>
        <color theme="1"/>
        <rFont val="Arial"/>
        <family val="2"/>
      </rPr>
      <t xml:space="preserve"> </t>
    </r>
    <r>
      <rPr>
        <b/>
        <u/>
        <sz val="12"/>
        <color theme="1"/>
        <rFont val="Arial"/>
        <family val="2"/>
      </rPr>
      <t xml:space="preserve">Please specify one course you wish to apply.   Tick </t>
    </r>
    <r>
      <rPr>
        <b/>
        <u/>
        <sz val="12"/>
        <color theme="1"/>
        <rFont val="Segoe UI Symbol"/>
        <family val="3"/>
      </rPr>
      <t>☑</t>
    </r>
    <r>
      <rPr>
        <b/>
        <u/>
        <sz val="12"/>
        <color theme="1"/>
        <rFont val="Arial"/>
        <family val="2"/>
      </rPr>
      <t xml:space="preserve"> one box below.</t>
    </r>
    <r>
      <rPr>
        <sz val="12"/>
        <color theme="1"/>
        <rFont val="Arial"/>
        <family val="2"/>
      </rPr>
      <t xml:space="preserve">
</t>
    </r>
    <r>
      <rPr>
        <sz val="12"/>
        <color theme="1"/>
        <rFont val="Segoe UI Symbol"/>
        <family val="3"/>
      </rPr>
      <t>✓</t>
    </r>
    <r>
      <rPr>
        <sz val="12"/>
        <color theme="1"/>
        <rFont val="Arial"/>
        <family val="2"/>
      </rPr>
      <t xml:space="preserve"> Available degree is different depending on the course.
</t>
    </r>
    <r>
      <rPr>
        <sz val="12"/>
        <color theme="1"/>
        <rFont val="Segoe UI Symbol"/>
        <family val="3"/>
      </rPr>
      <t>✓</t>
    </r>
    <r>
      <rPr>
        <sz val="12"/>
        <color theme="1"/>
        <rFont val="Arial"/>
        <family val="2"/>
      </rPr>
      <t xml:space="preserve"> Refer to the University Information in JDS website or University website</t>
    </r>
    <phoneticPr fontId="130"/>
  </si>
  <si>
    <t>9 . Future Contribution</t>
  </si>
  <si>
    <t>This section will be used as one of the most important references for selection. Your answer must be typed in 300-400 words for each quesition.
(1) How do you apply the knowledge, skills and experiences that you gained through study in Japan and contribute to the solution of development issues.</t>
  </si>
  <si>
    <r>
      <rPr>
        <sz val="12"/>
        <color theme="1"/>
        <rFont val="游ゴシック"/>
        <family val="3"/>
        <charset val="128"/>
      </rPr>
      <t>(</t>
    </r>
    <r>
      <rPr>
        <sz val="12"/>
        <color theme="1"/>
        <rFont val="Arial"/>
        <family val="2"/>
      </rPr>
      <t>2) How do you contribute to strengthening bilateral relations with Japan?</t>
    </r>
  </si>
  <si>
    <t>10. Declaration</t>
  </si>
  <si>
    <t xml:space="preserve">I, </t>
  </si>
  <si>
    <t xml:space="preserve">declare that I apply for JDS Project with full understanding "Application Guidelines", especially the articles stipulated below:
</t>
  </si>
  <si>
    <t>1.</t>
  </si>
  <si>
    <t xml:space="preserve">All the information that I provided in this Application Form by me are true and accurate to the best of my knowledge and ability. My Application may be nullified if any information mentioned above is found to be false. </t>
  </si>
  <si>
    <t>2.</t>
  </si>
  <si>
    <t>If the Application Form is incomplete or with missing necessary documents, it is regarded ineligible.</t>
  </si>
  <si>
    <t>3.</t>
  </si>
  <si>
    <t xml:space="preserve">All the selection process and the decision are entirely entrusted to the secretariat of JDS and any inquiries or objections by applicants regarding the result of the selection shall not be permitted. </t>
  </si>
  <si>
    <t>4.</t>
  </si>
  <si>
    <t>If any act of dishonesty is found other than those above in the application and selection process, I shall not lodge any complaint about cancellation of the application resulting from such act.</t>
  </si>
  <si>
    <t>5.</t>
  </si>
  <si>
    <t>The objective of the JDS is to provide</t>
  </si>
  <si>
    <t>citizens to study in Japan at the</t>
  </si>
  <si>
    <t>master’s degree level in order to support national efforts to achieve social and economic development of their country. Thus, the JDS fellow is under the obligation to complete the course program within the prescribed period of study; and then return to the country, comply with the Act of Pledge required by</t>
  </si>
  <si>
    <t>to as great extent as possible.</t>
  </si>
  <si>
    <t>6.</t>
  </si>
  <si>
    <t>I agree that my personal information in the Application Form, provided to Japan International Cooperation Center (JICE), shall be used exclusively for the purpose of the operation of JDS Project.</t>
  </si>
  <si>
    <t>Signature:</t>
  </si>
  <si>
    <t>Date:</t>
  </si>
  <si>
    <t>Print out this sheet after filling out your Application Form (Worksheet "(2) AF")</t>
  </si>
  <si>
    <t>Date of submission</t>
  </si>
  <si>
    <t>[</t>
  </si>
  <si>
    <t>]</t>
  </si>
  <si>
    <r>
      <rPr>
        <sz val="9"/>
        <color rgb="FF0000CC"/>
        <rFont val="ＭＳ Ｐゴシック"/>
        <family val="3"/>
        <charset val="128"/>
      </rPr>
      <t>←</t>
    </r>
    <r>
      <rPr>
        <sz val="9"/>
        <color rgb="FF0000CC"/>
        <rFont val="Arial"/>
        <family val="2"/>
      </rPr>
      <t xml:space="preserve"> </t>
    </r>
    <r>
      <rPr>
        <b/>
        <sz val="9"/>
        <color rgb="FF0000CC"/>
        <rFont val="Arial"/>
        <family val="2"/>
      </rPr>
      <t>Application No.</t>
    </r>
    <r>
      <rPr>
        <sz val="9"/>
        <color rgb="FF0000CC"/>
        <rFont val="Arial"/>
        <family val="2"/>
      </rPr>
      <t xml:space="preserve"> will be given by JDS office when you submit your application documents.
Then, input your </t>
    </r>
    <r>
      <rPr>
        <b/>
        <sz val="9"/>
        <color rgb="FF0000CC"/>
        <rFont val="Arial"/>
        <family val="2"/>
      </rPr>
      <t>Application No.</t>
    </r>
    <r>
      <rPr>
        <sz val="9"/>
        <color rgb="FF0000CC"/>
        <rFont val="Arial"/>
        <family val="2"/>
      </rPr>
      <t xml:space="preserve"> here, and submit this file by Email to JDS office.
For further details, please refer to "How to submit your Application Documents and this Excel file" </t>
    </r>
    <r>
      <rPr>
        <u/>
        <sz val="9"/>
        <color rgb="FF0000CC"/>
        <rFont val="Arial"/>
        <family val="2"/>
      </rPr>
      <t>in the worksheet "(1) AF"</t>
    </r>
    <r>
      <rPr>
        <sz val="9"/>
        <color rgb="FF0000CC"/>
        <rFont val="Arial"/>
        <family val="2"/>
      </rPr>
      <t>.</t>
    </r>
  </si>
  <si>
    <t>Check List of Application Documents</t>
  </si>
  <si>
    <t>Component you apply</t>
  </si>
  <si>
    <r>
      <rPr>
        <sz val="10"/>
        <color theme="1"/>
        <rFont val="Arial"/>
        <family val="2"/>
      </rPr>
      <t xml:space="preserve">Target Organization
</t>
    </r>
    <r>
      <rPr>
        <sz val="8"/>
        <color theme="1"/>
        <rFont val="Arial"/>
        <family val="2"/>
      </rPr>
      <t>(Workplace)</t>
    </r>
  </si>
  <si>
    <r>
      <rPr>
        <sz val="9"/>
        <color rgb="FF0000CC"/>
        <rFont val="ＭＳ Ｐゴシック"/>
        <family val="3"/>
        <charset val="128"/>
      </rPr>
      <t>←</t>
    </r>
    <r>
      <rPr>
        <sz val="9"/>
        <color rgb="FF0000CC"/>
        <rFont val="Arial"/>
        <family val="2"/>
      </rPr>
      <t xml:space="preserve"> This part will be automatically filled when you fill out your Application Form ( Worksheet "(1) AF" )</t>
    </r>
  </si>
  <si>
    <t>Name of applicant</t>
  </si>
  <si>
    <t>Living area</t>
  </si>
  <si>
    <t>Check list (Please refer to "Application Guidelines for further details)</t>
  </si>
  <si>
    <t>Doc
No.</t>
  </si>
  <si>
    <t>Application
Documents</t>
  </si>
  <si>
    <t>Original</t>
  </si>
  <si>
    <t>Attested
Original</t>
  </si>
  <si>
    <t>Copy of
Original</t>
  </si>
  <si>
    <t>Notes</t>
  </si>
  <si>
    <t>Required</t>
  </si>
  <si>
    <t>☑</t>
  </si>
  <si>
    <t>Check list
(This sheet)</t>
  </si>
  <si>
    <t>Print out this list, check your documents carefully, and submit with the following document set.</t>
  </si>
  <si>
    <t>Application Form
(AF)</t>
  </si>
  <si>
    <t>Undersign all the pages of AF</t>
  </si>
  <si>
    <t>Photograph
(4x3 cm)</t>
  </si>
  <si>
    <t>Taken within the past 3 months</t>
  </si>
  <si>
    <t>Univ. transcript</t>
  </si>
  <si>
    <r>
      <rPr>
        <sz val="9"/>
        <color theme="1"/>
        <rFont val="Arial"/>
        <family val="2"/>
      </rPr>
      <t xml:space="preserve">Reference letter </t>
    </r>
    <r>
      <rPr>
        <sz val="8"/>
        <color theme="1"/>
        <rFont val="Arial"/>
        <family val="2"/>
      </rPr>
      <t xml:space="preserve">(Annex) </t>
    </r>
    <r>
      <rPr>
        <sz val="7"/>
        <color theme="1"/>
        <rFont val="Arial"/>
        <family val="2"/>
      </rPr>
      <t>&lt;Designated form&gt;</t>
    </r>
  </si>
  <si>
    <t xml:space="preserve">Signed by the designated official 
(e.g. Director General of Personnel Department).  </t>
  </si>
  <si>
    <t>(1)</t>
  </si>
  <si>
    <t>Personal ID</t>
  </si>
  <si>
    <t>Submit ONE of the following ID documents</t>
  </si>
  <si>
    <r>
      <rPr>
        <sz val="8"/>
        <color theme="1"/>
        <rFont val="ＭＳ Ｐゴシック"/>
        <family val="3"/>
        <charset val="128"/>
      </rPr>
      <t>←</t>
    </r>
    <r>
      <rPr>
        <sz val="8"/>
        <color theme="1"/>
        <rFont val="Arial"/>
        <family val="2"/>
      </rPr>
      <t xml:space="preserve"> National ID card
</t>
    </r>
    <r>
      <rPr>
        <sz val="7"/>
        <color theme="1"/>
        <rFont val="Arial"/>
        <family val="2"/>
      </rPr>
      <t>(with official English translation)</t>
    </r>
  </si>
  <si>
    <r>
      <rPr>
        <sz val="9"/>
        <color theme="1"/>
        <rFont val="Arial"/>
        <family val="2"/>
      </rPr>
      <t xml:space="preserve">Questionnaire on Health Condition </t>
    </r>
    <r>
      <rPr>
        <sz val="8"/>
        <color theme="1"/>
        <rFont val="Arial"/>
        <family val="2"/>
      </rPr>
      <t>&lt;Priscribed form&gt;</t>
    </r>
  </si>
  <si>
    <t xml:space="preserve">[If any]Valid Official Certificate of TOEFL or IELTS </t>
  </si>
  <si>
    <t>Submit all the documents in A4 size. Please do not cut in small.</t>
  </si>
  <si>
    <t>Sort the documens in this order as numbered above.</t>
  </si>
  <si>
    <t>Attach a "Reason Letter" if there are flaws in the documents that you can not correct by yourself or</t>
  </si>
  <si>
    <t>if there are documents you can not submit.</t>
  </si>
  <si>
    <t>Q1</t>
  </si>
  <si>
    <t>Q2</t>
  </si>
  <si>
    <t>Q3</t>
  </si>
  <si>
    <t>Q4</t>
  </si>
  <si>
    <t>Q5</t>
  </si>
  <si>
    <t>Excellent</t>
  </si>
  <si>
    <t>Leadership</t>
  </si>
  <si>
    <t>Q6</t>
  </si>
  <si>
    <t>Q7</t>
  </si>
  <si>
    <t>Signature</t>
  </si>
  <si>
    <t>Date</t>
  </si>
  <si>
    <t>← Remplissez la première page de la feuille de travail de (1) AF, et votre nom et les informations sur votre composant seront automatiquement affichés ici.</t>
  </si>
  <si>
    <t>Ce document fait partie intégrante d'un formulaire de candidature au programme de bourses d'études fourni par</t>
  </si>
  <si>
    <r>
      <rPr>
        <sz val="9"/>
        <color rgb="FF0000CC"/>
        <rFont val="Arial"/>
        <family val="2"/>
      </rPr>
      <t>★</t>
    </r>
    <r>
      <rPr>
        <b/>
        <sz val="9"/>
        <color rgb="FF0000CC"/>
        <rFont val="Arial"/>
        <family val="2"/>
      </rPr>
      <t xml:space="preserve"> Print out this form, and have your workplace fill out and authorize your employment status.
</t>
    </r>
    <r>
      <rPr>
        <sz val="9"/>
        <color rgb="FF0000CC"/>
        <rFont val="Arial"/>
        <family val="2"/>
      </rPr>
      <t xml:space="preserve">★ </t>
    </r>
    <r>
      <rPr>
        <u/>
        <sz val="9"/>
        <color rgb="FF0000CC"/>
        <rFont val="Arial"/>
        <family val="2"/>
      </rPr>
      <t>If your workplace needs a softcopy of this sheet</t>
    </r>
    <r>
      <rPr>
        <sz val="9"/>
        <color rgb="FF0000CC"/>
        <rFont val="Arial"/>
        <family val="2"/>
      </rPr>
      <t xml:space="preserve">, give this sheet </t>
    </r>
    <r>
      <rPr>
        <u/>
        <sz val="9"/>
        <color rgb="FF0000CC"/>
        <rFont val="Arial"/>
        <family val="2"/>
      </rPr>
      <t>by sheet copy</t>
    </r>
    <r>
      <rPr>
        <sz val="9"/>
        <color rgb="FF0000CC"/>
        <rFont val="Arial"/>
        <family val="2"/>
      </rPr>
      <t xml:space="preserve"> in the following way.</t>
    </r>
    <r>
      <rPr>
        <b/>
        <sz val="9"/>
        <color rgb="FF0000CC"/>
        <rFont val="Arial"/>
        <family val="2"/>
      </rPr>
      <t xml:space="preserve">
</t>
    </r>
    <r>
      <rPr>
        <sz val="9"/>
        <color rgb="FF0000CC"/>
        <rFont val="Arial"/>
        <family val="2"/>
      </rPr>
      <t>(Right click on the tab of this worksheet → Select "Move or Copy" → To book (Select "New book") → Check "Create a new copy". Then a copied new sheet will be opened, and save it for your workplace.</t>
    </r>
    <r>
      <rPr>
        <b/>
        <sz val="9"/>
        <color rgb="FF0000CC"/>
        <rFont val="Arial"/>
        <family val="2"/>
      </rPr>
      <t xml:space="preserve">
</t>
    </r>
    <r>
      <rPr>
        <sz val="9"/>
        <color rgb="FF0000CC"/>
        <rFont val="Arial"/>
        <family val="2"/>
      </rPr>
      <t>★</t>
    </r>
    <r>
      <rPr>
        <b/>
        <sz val="9"/>
        <color rgb="FF0000CC"/>
        <rFont val="Arial"/>
        <family val="2"/>
      </rPr>
      <t xml:space="preserve"> </t>
    </r>
    <r>
      <rPr>
        <u/>
        <sz val="9"/>
        <color rgb="FF0000CC"/>
        <rFont val="Arial"/>
        <family val="2"/>
      </rPr>
      <t>An original form of your workplace is also acceptable</t>
    </r>
    <r>
      <rPr>
        <sz val="9"/>
        <color rgb="FF0000CC"/>
        <rFont val="Arial"/>
        <family val="2"/>
      </rPr>
      <t xml:space="preserve">, but if the </t>
    </r>
    <r>
      <rPr>
        <u/>
        <sz val="9"/>
        <color rgb="FF0000CC"/>
        <rFont val="Arial"/>
        <family val="2"/>
      </rPr>
      <t>starting date of employment or working period</t>
    </r>
    <r>
      <rPr>
        <sz val="9"/>
        <color rgb="FF0000CC"/>
        <rFont val="Arial"/>
        <family val="2"/>
      </rPr>
      <t xml:space="preserve"> can not be read from the form, other supporting documents to specify it must be attached.
</t>
    </r>
    <r>
      <rPr>
        <b/>
        <sz val="9"/>
        <color rgb="FF0000CC"/>
        <rFont val="Arial"/>
        <family val="2"/>
      </rPr>
      <t xml:space="preserve">★ Imprimez cette fiche et demandez à votre employeur de la remplir et d'autoriser votre statut d'employé.
</t>
    </r>
    <r>
      <rPr>
        <sz val="9"/>
        <color rgb="FF0000CC"/>
        <rFont val="Arial"/>
        <family val="2"/>
      </rPr>
      <t xml:space="preserve">★ </t>
    </r>
    <r>
      <rPr>
        <u/>
        <sz val="9"/>
        <color rgb="FF0000CC"/>
        <rFont val="Arial"/>
        <family val="2"/>
      </rPr>
      <t>Si votre employeur a besoin d'une copie électronique de cette fiche</t>
    </r>
    <r>
      <rPr>
        <sz val="9"/>
        <color rgb="FF0000CC"/>
        <rFont val="Arial"/>
        <family val="2"/>
      </rPr>
      <t xml:space="preserve">, donnez cette </t>
    </r>
    <r>
      <rPr>
        <u/>
        <sz val="9"/>
        <color rgb="FF0000CC"/>
        <rFont val="Arial"/>
        <family val="2"/>
      </rPr>
      <t>copie feuille par feuille</t>
    </r>
    <r>
      <rPr>
        <sz val="9"/>
        <color rgb="FF0000CC"/>
        <rFont val="Arial"/>
        <family val="2"/>
      </rPr>
      <t xml:space="preserve"> de la manière suivante .
(Cliquez avec le bouton droit de la souris sur l'onglet de cette feuille → Sélectionnez "Déplacer ou copier" → Vers le livre (Sélectionnez "Nouveau livre") → Cochez "Créer une nouvelle copie". Ensuite, une nouvelle feuille copiée sera ouverte, et enregistrez-la pour votre lieu de travail.
</t>
    </r>
    <r>
      <rPr>
        <b/>
        <sz val="9"/>
        <color rgb="FF0000CC"/>
        <rFont val="Arial"/>
        <family val="2"/>
      </rPr>
      <t xml:space="preserve">★ </t>
    </r>
    <r>
      <rPr>
        <u/>
        <sz val="9"/>
        <color rgb="FF0000CC"/>
        <rFont val="Arial"/>
        <family val="2"/>
      </rPr>
      <t>Un formulaire original de votre lieu de travail est également acceptable,</t>
    </r>
    <r>
      <rPr>
        <sz val="9"/>
        <color rgb="FF0000CC"/>
        <rFont val="Arial"/>
        <family val="2"/>
      </rPr>
      <t xml:space="preserve"> mais </t>
    </r>
    <r>
      <rPr>
        <u/>
        <sz val="9"/>
        <color rgb="FF0000CC"/>
        <rFont val="Arial"/>
        <family val="2"/>
      </rPr>
      <t xml:space="preserve">si la date de début de l'emploi ou de la période de travail </t>
    </r>
    <r>
      <rPr>
        <sz val="9"/>
        <color rgb="FF0000CC"/>
        <rFont val="Arial"/>
        <family val="2"/>
      </rPr>
      <t>ne peut être lue sur le formulaire, d'autres pièces justificatives permettant de préciser celle-ci doivent être jointes.</t>
    </r>
    <r>
      <rPr>
        <b/>
        <sz val="9"/>
        <color rgb="FF0000CC"/>
        <rFont val="Arial"/>
        <family val="2"/>
      </rPr>
      <t xml:space="preserve">
</t>
    </r>
  </si>
  <si>
    <r>
      <rPr>
        <b/>
        <sz val="10"/>
        <color theme="1"/>
        <rFont val="Palatino Linotype"/>
        <family val="1"/>
      </rPr>
      <t>Date</t>
    </r>
    <r>
      <rPr>
        <sz val="10"/>
        <color theme="1"/>
        <rFont val="Palatino Linotype"/>
        <family val="1"/>
      </rPr>
      <t xml:space="preserve"> </t>
    </r>
    <r>
      <rPr>
        <sz val="9"/>
        <color theme="1"/>
        <rFont val="Palatino Linotype"/>
        <family val="1"/>
      </rPr>
      <t>(D/M/Y)</t>
    </r>
  </si>
  <si>
    <r>
      <t xml:space="preserve">Employment Certificate / </t>
    </r>
    <r>
      <rPr>
        <b/>
        <i/>
        <sz val="18"/>
        <color theme="0" tint="-0.499984740745262"/>
        <rFont val="Palatino Linotype"/>
        <family val="1"/>
      </rPr>
      <t>Certificat de travail</t>
    </r>
    <phoneticPr fontId="110"/>
  </si>
  <si>
    <r>
      <t xml:space="preserve">We certify that the person mentioned below has been employed by our organization / 
</t>
    </r>
    <r>
      <rPr>
        <i/>
        <sz val="11"/>
        <color theme="0" tint="-0.499984740745262"/>
        <rFont val="Palatino Linotype"/>
        <family val="1"/>
      </rPr>
      <t>Nous certifions que la personne mentionnée ci-dessous a été employée par notre organisation.</t>
    </r>
    <phoneticPr fontId="110"/>
  </si>
  <si>
    <r>
      <t xml:space="preserve">Applicant's name 
</t>
    </r>
    <r>
      <rPr>
        <i/>
        <sz val="10"/>
        <color theme="0" tint="-0.499984740745262"/>
        <rFont val="Arial"/>
        <family val="2"/>
      </rPr>
      <t>Nom du candidat</t>
    </r>
    <phoneticPr fontId="110"/>
  </si>
  <si>
    <r>
      <t xml:space="preserve">as a/
</t>
    </r>
    <r>
      <rPr>
        <i/>
        <sz val="6"/>
        <color theme="0" tint="-0.499984740745262"/>
        <rFont val="Arial"/>
        <family val="2"/>
      </rPr>
      <t xml:space="preserve">En qualité de </t>
    </r>
    <phoneticPr fontId="110"/>
  </si>
  <si>
    <t>(Position)</t>
  </si>
  <si>
    <r>
      <t>In the category of /</t>
    </r>
    <r>
      <rPr>
        <i/>
        <sz val="10"/>
        <color theme="0" tint="-0.499984740745262"/>
        <rFont val="Arial"/>
        <family val="2"/>
      </rPr>
      <t xml:space="preserve"> Dans la catégorie</t>
    </r>
    <phoneticPr fontId="110"/>
  </si>
  <si>
    <r>
      <t xml:space="preserve">Please tick </t>
    </r>
    <r>
      <rPr>
        <sz val="12"/>
        <color theme="1"/>
        <rFont val="Segoe UI Symbol"/>
        <family val="2"/>
      </rPr>
      <t>☑</t>
    </r>
    <r>
      <rPr>
        <sz val="10"/>
        <color theme="1"/>
        <rFont val="Arial"/>
        <family val="2"/>
      </rPr>
      <t xml:space="preserve"> one box below / </t>
    </r>
    <r>
      <rPr>
        <i/>
        <sz val="10"/>
        <color theme="0" tint="-0.499984740745262"/>
        <rFont val="Arial"/>
        <family val="2"/>
      </rPr>
      <t xml:space="preserve">Veuillez cocher </t>
    </r>
    <r>
      <rPr>
        <i/>
        <sz val="10"/>
        <color theme="0" tint="-0.499984740745262"/>
        <rFont val="Segoe UI Symbol"/>
        <family val="2"/>
      </rPr>
      <t>☑</t>
    </r>
    <r>
      <rPr>
        <i/>
        <sz val="10"/>
        <color theme="0" tint="-0.499984740745262"/>
        <rFont val="Arial"/>
        <family val="2"/>
      </rPr>
      <t xml:space="preserve"> une des cases ci-dessous</t>
    </r>
    <phoneticPr fontId="110"/>
  </si>
  <si>
    <r>
      <t xml:space="preserve">  Permanent staff / </t>
    </r>
    <r>
      <rPr>
        <i/>
        <sz val="10"/>
        <color theme="0" tint="-0.499984740745262"/>
        <rFont val="Arial"/>
        <family val="2"/>
      </rPr>
      <t>Agent permanent</t>
    </r>
    <phoneticPr fontId="110"/>
  </si>
  <si>
    <r>
      <t xml:space="preserve">  Contract staff / </t>
    </r>
    <r>
      <rPr>
        <i/>
        <sz val="10"/>
        <color theme="0" tint="-0.499984740745262"/>
        <rFont val="Arial"/>
        <family val="2"/>
      </rPr>
      <t>Agent contractuel</t>
    </r>
    <phoneticPr fontId="110"/>
  </si>
  <si>
    <r>
      <rPr>
        <sz val="9"/>
        <color theme="1"/>
        <rFont val="Arial"/>
        <family val="2"/>
      </rPr>
      <t xml:space="preserve">at / </t>
    </r>
    <r>
      <rPr>
        <i/>
        <sz val="9"/>
        <color theme="0" tint="-0.499984740745262"/>
        <rFont val="Arial"/>
        <family val="2"/>
      </rPr>
      <t>dans le</t>
    </r>
    <r>
      <rPr>
        <sz val="9"/>
        <color theme="1"/>
        <rFont val="Arial"/>
        <family val="2"/>
      </rPr>
      <t xml:space="preserve"> </t>
    </r>
    <phoneticPr fontId="110"/>
  </si>
  <si>
    <t>(Division / Department)</t>
  </si>
  <si>
    <r>
      <t xml:space="preserve">since / 
</t>
    </r>
    <r>
      <rPr>
        <i/>
        <sz val="10"/>
        <color theme="0" tint="-0.499984740745262"/>
        <rFont val="Arial"/>
        <family val="2"/>
      </rPr>
      <t>depuis</t>
    </r>
    <phoneticPr fontId="110"/>
  </si>
  <si>
    <r>
      <t xml:space="preserve">(Starting date of the employment/ 
</t>
    </r>
    <r>
      <rPr>
        <i/>
        <sz val="8"/>
        <color theme="0" tint="-0.499984740745262"/>
        <rFont val="Arial"/>
        <family val="2"/>
      </rPr>
      <t xml:space="preserve">(Date de début de l'emploi)) </t>
    </r>
    <phoneticPr fontId="110"/>
  </si>
  <si>
    <r>
      <t xml:space="preserve">Authorized by / </t>
    </r>
    <r>
      <rPr>
        <b/>
        <i/>
        <sz val="11"/>
        <color theme="0" tint="-0.499984740745262"/>
        <rFont val="Palatino Linotype"/>
        <family val="1"/>
      </rPr>
      <t>Autorisé par</t>
    </r>
    <phoneticPr fontId="110"/>
  </si>
  <si>
    <r>
      <t xml:space="preserve">Name / </t>
    </r>
    <r>
      <rPr>
        <i/>
        <sz val="10"/>
        <color theme="0" tint="-0.499984740745262"/>
        <rFont val="Arial"/>
        <family val="2"/>
      </rPr>
      <t>Nom</t>
    </r>
    <phoneticPr fontId="110"/>
  </si>
  <si>
    <r>
      <t xml:space="preserve">Division /
</t>
    </r>
    <r>
      <rPr>
        <i/>
        <sz val="10"/>
        <color theme="0" tint="-0.499984740745262"/>
        <rFont val="Arial"/>
        <family val="2"/>
      </rPr>
      <t>Department</t>
    </r>
    <phoneticPr fontId="110"/>
  </si>
  <si>
    <t>Organization</t>
  </si>
  <si>
    <t>Address</t>
  </si>
  <si>
    <r>
      <t xml:space="preserve">Signature &amp;
Stamp / </t>
    </r>
    <r>
      <rPr>
        <i/>
        <sz val="10"/>
        <color theme="0" tint="-0.499984740745262"/>
        <rFont val="Arial"/>
        <family val="2"/>
      </rPr>
      <t xml:space="preserve">Signature et Cachet </t>
    </r>
    <phoneticPr fontId="110"/>
  </si>
  <si>
    <r>
      <rPr>
        <b/>
        <sz val="10"/>
        <color theme="1"/>
        <rFont val="Arial"/>
        <family val="2"/>
      </rPr>
      <t>Date</t>
    </r>
    <r>
      <rPr>
        <sz val="10"/>
        <color theme="1"/>
        <rFont val="Arial"/>
        <family val="2"/>
      </rPr>
      <t xml:space="preserve"> </t>
    </r>
    <r>
      <rPr>
        <sz val="9"/>
        <color theme="1"/>
        <rFont val="Arial"/>
        <family val="2"/>
      </rPr>
      <t>(D/M/Y)</t>
    </r>
  </si>
  <si>
    <t>Questionnaire on Health Condition</t>
  </si>
  <si>
    <t>* Your name is automatically shown when you fill out the worksheet " (2) AF (Application Form) "</t>
  </si>
  <si>
    <t>Name</t>
  </si>
  <si>
    <t>1. Do you have any health/physical condition to share with JICE?</t>
  </si>
  <si>
    <t>Please select from the following</t>
  </si>
  <si>
    <t>2. Do you regularly take any medicines?</t>
  </si>
  <si>
    <t xml:space="preserve">Please describe the details, including the name of medicines </t>
  </si>
  <si>
    <t>3. If you have any other concerns on health condition for two years study abroad, please mention them here.</t>
  </si>
  <si>
    <t>None (nothing to declare)</t>
  </si>
  <si>
    <t>Yes (Diagnosed with chronic / mental / physical condition)</t>
  </si>
  <si>
    <t>Yes (Taking medicines regularly)</t>
  </si>
  <si>
    <t>Questionnaire</t>
  </si>
  <si>
    <r>
      <rPr>
        <sz val="10"/>
        <color theme="1"/>
        <rFont val="Arial"/>
        <family val="2"/>
      </rPr>
      <t xml:space="preserve">As a part of our ongoing efforts to improve JDS project, we would appreciate if you could take a few minutes to complete this questionnaire. </t>
    </r>
    <r>
      <rPr>
        <b/>
        <u/>
        <sz val="10"/>
        <color rgb="FFFF0000"/>
        <rFont val="Arial"/>
        <family val="2"/>
      </rPr>
      <t>Your answers won’t affect the selection</t>
    </r>
    <r>
      <rPr>
        <sz val="10"/>
        <color theme="1"/>
        <rFont val="Arial"/>
        <family val="2"/>
      </rPr>
      <t xml:space="preserve"> (</t>
    </r>
    <r>
      <rPr>
        <u/>
        <sz val="10"/>
        <color theme="1"/>
        <rFont val="Arial"/>
        <family val="2"/>
      </rPr>
      <t>Because this questionnaire will not be given to JDS selecion pannel. Your answer will be only used for administration purpose to improve JDS project</t>
    </r>
    <r>
      <rPr>
        <sz val="10"/>
        <color theme="1"/>
        <rFont val="Arial"/>
        <family val="2"/>
      </rPr>
      <t>).</t>
    </r>
  </si>
  <si>
    <t>How did you know (or get) the information of JDS of this year? (Multiple answers are allowed)</t>
  </si>
  <si>
    <t>How many brothers and sisters do you have (including you)?</t>
  </si>
  <si>
    <t>A1. Informed by a person in charge of foreign scholarship in my organization</t>
  </si>
  <si>
    <t>A2. Informed by my supervisor/colleague</t>
  </si>
  <si>
    <t>Which is your current basic salary level per month?</t>
  </si>
  <si>
    <t>A3. Informed by JDS alumnus</t>
  </si>
  <si>
    <t>A4. Informed by people other than above</t>
  </si>
  <si>
    <t>Have you ever worked for a private company (as a full time worker) for more than three years?</t>
  </si>
  <si>
    <r>
      <rPr>
        <sz val="9"/>
        <color theme="1"/>
        <rFont val="Arial"/>
        <family val="2"/>
      </rPr>
      <t>A5.</t>
    </r>
    <r>
      <rPr>
        <sz val="8"/>
        <color theme="1"/>
        <rFont val="Arial"/>
        <family val="2"/>
      </rPr>
      <t xml:space="preserve"> I found (or got) JDS information by myself (I have already known about JDS)</t>
    </r>
  </si>
  <si>
    <t>Which information media did you see (or use)? (Multiple answers are allowed)</t>
  </si>
  <si>
    <t>Is/Are one of or both of your parents public servant?</t>
  </si>
  <si>
    <t>A1. JDS web site</t>
  </si>
  <si>
    <t>A2. MOEYS web site</t>
  </si>
  <si>
    <t>Have you ever been to Japan?</t>
  </si>
  <si>
    <t>A3. Web or SNS of JICA or Embassy of Japan</t>
  </si>
  <si>
    <t>A4. Other web site or SNS than above</t>
  </si>
  <si>
    <t>A5. Poster</t>
  </si>
  <si>
    <t>Have you ever been to other foreign countries than Japan? (Multiple answers are allowed)</t>
  </si>
  <si>
    <t>A6. Information given by your workplacce</t>
  </si>
  <si>
    <t>A1. I never been to foreign countries</t>
  </si>
  <si>
    <t>A7. On TV</t>
  </si>
  <si>
    <t xml:space="preserve">A2. </t>
  </si>
  <si>
    <t>A8. By Radio</t>
  </si>
  <si>
    <r>
      <rPr>
        <sz val="9"/>
        <color theme="1"/>
        <rFont val="Arial"/>
        <family val="2"/>
      </rPr>
      <t>A3.</t>
    </r>
    <r>
      <rPr>
        <sz val="8"/>
        <color theme="1"/>
        <rFont val="Arial"/>
        <family val="2"/>
      </rPr>
      <t xml:space="preserve"> </t>
    </r>
  </si>
  <si>
    <t>A4.South Korea</t>
  </si>
  <si>
    <t>Did you attend promotion seminars held by JICE?</t>
  </si>
  <si>
    <t>A5. China</t>
  </si>
  <si>
    <t>Do you have any transportation means of your own below?</t>
  </si>
  <si>
    <t>A6. Europe</t>
  </si>
  <si>
    <t>A7. U.S.A</t>
  </si>
  <si>
    <t>Which position rank is closer to your current position?</t>
  </si>
  <si>
    <t>Other countries than above (Please specify)</t>
  </si>
  <si>
    <t>If "8. Others", please specify it below.</t>
  </si>
  <si>
    <t>Why did you choose Japan for your study destination? (Please choose top 3 reasons)</t>
  </si>
  <si>
    <t>Thank you very much for your time!</t>
  </si>
  <si>
    <t>（１）全体の仕組みとイメージ</t>
  </si>
  <si>
    <t>（２）詳細説明と本ファイルの使い方</t>
  </si>
  <si>
    <t>（３）[おまけ] 集計マクロの使い方</t>
  </si>
  <si>
    <t>この一つのExcelファイルに応募に必要な書類フォームが全て格納されています（各Worksheetと下図参照）</t>
  </si>
  <si>
    <t>なお、これらのファイルはカンボ版です。</t>
  </si>
  <si>
    <r>
      <rPr>
        <b/>
        <sz val="10"/>
        <color theme="1"/>
        <rFont val="游ゴシック"/>
        <family val="3"/>
        <charset val="128"/>
      </rPr>
      <t>ピンクの</t>
    </r>
    <r>
      <rPr>
        <b/>
        <sz val="10"/>
        <color rgb="FFC00000"/>
        <rFont val="游ゴシック"/>
        <family val="3"/>
        <charset val="128"/>
      </rPr>
      <t>ADMシート</t>
    </r>
    <r>
      <rPr>
        <b/>
        <sz val="10"/>
        <color theme="1"/>
        <rFont val="游ゴシック"/>
        <family val="3"/>
        <charset val="128"/>
      </rPr>
      <t>と</t>
    </r>
    <r>
      <rPr>
        <b/>
        <sz val="10"/>
        <color rgb="FFC00000"/>
        <rFont val="游ゴシック"/>
        <family val="3"/>
        <charset val="128"/>
      </rPr>
      <t>DATAシート</t>
    </r>
    <r>
      <rPr>
        <b/>
        <sz val="10"/>
        <color theme="1"/>
        <rFont val="游ゴシック"/>
        <family val="3"/>
        <charset val="128"/>
      </rPr>
      <t>はJICE側で使用するものです。</t>
    </r>
  </si>
  <si>
    <t>イメージとしては、AFの中でJDS事務所が毎年更新する部分（年度、年齢計算の時点等）や国名・施主名等</t>
  </si>
  <si>
    <t>をADMシートからコントロールするので一括更新が可能です。</t>
  </si>
  <si>
    <t>SP/CP/Univ/TOも、いつものFrameworkとは形が違いますが、例に従って入力しておきます。</t>
  </si>
  <si>
    <r>
      <rPr>
        <b/>
        <sz val="10"/>
        <color theme="1"/>
        <rFont val="游ゴシック"/>
        <family val="3"/>
        <charset val="128"/>
      </rPr>
      <t>応募者がAFに入力したデータは、そのまま</t>
    </r>
    <r>
      <rPr>
        <b/>
        <sz val="10"/>
        <color rgb="FFC00000"/>
        <rFont val="游ゴシック"/>
        <family val="3"/>
        <charset val="128"/>
      </rPr>
      <t>DATAシート</t>
    </r>
    <r>
      <rPr>
        <b/>
        <sz val="10"/>
        <color theme="1"/>
        <rFont val="游ゴシック"/>
        <family val="3"/>
        <charset val="128"/>
      </rPr>
      <t>に自動転記されます。</t>
    </r>
  </si>
  <si>
    <r>
      <rPr>
        <sz val="10"/>
        <color theme="1"/>
        <rFont val="游ゴシック"/>
        <family val="3"/>
        <charset val="128"/>
      </rPr>
      <t>このDATAシートは、応募締め切り後に事務所が作成する「応募者データベース(DB)」の項目と似た形になっています。（</t>
    </r>
    <r>
      <rPr>
        <u/>
        <sz val="10"/>
        <color theme="1"/>
        <rFont val="游ゴシック"/>
        <family val="3"/>
        <charset val="128"/>
      </rPr>
      <t>したがって、NSがAF原本を参照しながら「応募者DB」にデータを一つずつ手入力する手間が大幅に削減されます</t>
    </r>
    <r>
      <rPr>
        <sz val="10"/>
        <color theme="1"/>
        <rFont val="游ゴシック"/>
        <family val="3"/>
        <charset val="128"/>
      </rPr>
      <t>）</t>
    </r>
  </si>
  <si>
    <r>
      <rPr>
        <sz val="10"/>
        <color theme="1"/>
        <rFont val="游ゴシック"/>
        <family val="3"/>
        <charset val="128"/>
      </rPr>
      <t>さらに、このDATAシートに自動転記された応募者データを、一つずつ「応募者DB」にコピペしていくのも手ですが、別途</t>
    </r>
    <r>
      <rPr>
        <b/>
        <sz val="10"/>
        <color rgb="FFC00000"/>
        <rFont val="游ゴシック"/>
        <family val="3"/>
        <charset val="128"/>
      </rPr>
      <t>「APPDATA」という集計用マクロ</t>
    </r>
    <r>
      <rPr>
        <sz val="10"/>
        <color theme="1"/>
        <rFont val="游ゴシック"/>
        <family val="3"/>
        <charset val="128"/>
      </rPr>
      <t>を用意しています。
このマクロを使えば、以下のイメージ図のように、</t>
    </r>
    <r>
      <rPr>
        <b/>
        <sz val="10"/>
        <color rgb="FFC00000"/>
        <rFont val="游ゴシック"/>
        <family val="3"/>
        <charset val="128"/>
      </rPr>
      <t>各応募者のAF情報を一度にデータベース化して一つのファイルにまとめることが可能です。</t>
    </r>
  </si>
  <si>
    <r>
      <rPr>
        <sz val="9"/>
        <color theme="1"/>
        <rFont val="游ゴシック"/>
        <family val="3"/>
        <charset val="128"/>
      </rPr>
      <t>なお、上記で集計したファイルをそのまま「応募者DB」とすることも可能ですが、</t>
    </r>
    <r>
      <rPr>
        <b/>
        <u/>
        <sz val="9"/>
        <color rgb="FFC00000"/>
        <rFont val="游ゴシック"/>
        <family val="3"/>
        <charset val="128"/>
      </rPr>
      <t>これをベースに</t>
    </r>
    <r>
      <rPr>
        <b/>
        <sz val="9"/>
        <color rgb="FFC00000"/>
        <rFont val="游ゴシック"/>
        <family val="3"/>
        <charset val="128"/>
      </rPr>
      <t>「応募者DB」を作ればよいという考え</t>
    </r>
    <r>
      <rPr>
        <sz val="9"/>
        <color theme="1"/>
        <rFont val="游ゴシック"/>
        <family val="3"/>
        <charset val="128"/>
      </rPr>
      <t>です。
というのが、各国で応募者DBの様式が若干違うので、各国様式に合わせてデータ項目やマクロの細かな調整をするよりは、この集計化されたものを各JDS事務所でいつも使っている「応募者DB」のフォームに合わせて</t>
    </r>
    <r>
      <rPr>
        <u/>
        <sz val="9"/>
        <color theme="1"/>
        <rFont val="游ゴシック"/>
        <family val="3"/>
        <charset val="128"/>
      </rPr>
      <t>適宜加工</t>
    </r>
    <r>
      <rPr>
        <sz val="9"/>
        <color theme="1"/>
        <rFont val="游ゴシック"/>
        <family val="3"/>
        <charset val="128"/>
      </rPr>
      <t>していった方が、結果として自由度が高くメンテの効率がよいと考えるからです。</t>
    </r>
  </si>
  <si>
    <t>以上が、全体的なイメージ。</t>
  </si>
  <si>
    <t>以下の８つのWorksheetが本ファイルにあります。</t>
  </si>
  <si>
    <t>（１）Application Form (AF)</t>
  </si>
  <si>
    <t>（２）Check List</t>
  </si>
  <si>
    <r>
      <rPr>
        <sz val="10"/>
        <color theme="1"/>
        <rFont val="游ゴシック"/>
        <family val="3"/>
        <charset val="128"/>
      </rPr>
      <t>これら８つのファイルとは別に</t>
    </r>
    <r>
      <rPr>
        <sz val="10"/>
        <color rgb="FFC00000"/>
        <rFont val="游ゴシック"/>
        <family val="3"/>
        <charset val="128"/>
      </rPr>
      <t>「APPDATA」というマクロファイル</t>
    </r>
    <r>
      <rPr>
        <sz val="10"/>
        <color theme="1"/>
        <rFont val="游ゴシック"/>
        <family val="3"/>
        <charset val="128"/>
      </rPr>
      <t>があります（上記の自動集計のため）</t>
    </r>
  </si>
  <si>
    <t>（３）Annex</t>
  </si>
  <si>
    <t>（４）Employment</t>
  </si>
  <si>
    <t>（５）Questionnaire</t>
  </si>
  <si>
    <r>
      <rPr>
        <sz val="10"/>
        <color theme="1"/>
        <rFont val="游ゴシック"/>
        <family val="3"/>
        <charset val="128"/>
      </rPr>
      <t>また、</t>
    </r>
    <r>
      <rPr>
        <u/>
        <sz val="10"/>
        <color rgb="FFC00000"/>
        <rFont val="游ゴシック"/>
        <family val="3"/>
        <charset val="128"/>
      </rPr>
      <t>6～8の事務所側で使うシートは、本ファイルを応募者に配布する前に、「各シート右クリック→非表示」にして見えないようにしてください</t>
    </r>
    <r>
      <rPr>
        <sz val="10"/>
        <color theme="1"/>
        <rFont val="游ゴシック"/>
        <family val="3"/>
        <charset val="128"/>
      </rPr>
      <t>。</t>
    </r>
  </si>
  <si>
    <t>How to （今読んでいるこのWorksheet）</t>
  </si>
  <si>
    <t>ADM</t>
  </si>
  <si>
    <t>Data</t>
  </si>
  <si>
    <t>各シートは応募者やJDS事務所が編集する部分以外は「シートの保護」が掛けられています。</t>
  </si>
  <si>
    <t>保護解除パスワードはいつものやつです。</t>
  </si>
  <si>
    <r>
      <rPr>
        <sz val="10"/>
        <color theme="1"/>
        <rFont val="游ゴシック"/>
        <family val="3"/>
        <charset val="128"/>
      </rPr>
      <t>基本的なイメージは、</t>
    </r>
    <r>
      <rPr>
        <b/>
        <sz val="10"/>
        <color rgb="FFC00000"/>
        <rFont val="游ゴシック"/>
        <family val="3"/>
        <charset val="128"/>
      </rPr>
      <t>「ADM」のワークシートから各応募書類 (1)～(5)をコントロールする</t>
    </r>
    <r>
      <rPr>
        <sz val="10"/>
        <color theme="1"/>
        <rFont val="游ゴシック"/>
        <family val="3"/>
        <charset val="128"/>
      </rPr>
      <t>感じです。</t>
    </r>
  </si>
  <si>
    <t>以下、まず「ADM」Worksheetから説明。</t>
  </si>
  <si>
    <t>AF書類のほとんどをこのADMシートからコントロールします。</t>
  </si>
  <si>
    <r>
      <rPr>
        <sz val="10"/>
        <color theme="1"/>
        <rFont val="游ゴシック"/>
        <family val="3"/>
        <charset val="128"/>
      </rPr>
      <t xml:space="preserve">例えば、AFフォームの各ページ上部や下部に記載されている「国名」「年度」、年齢表示欄に表示させる「●年4月1日現在」の●の部分、職歴欄に表示させる「●年▲月現在」といった応募締切時の区切りの年月とか。
</t>
    </r>
    <r>
      <rPr>
        <u/>
        <sz val="10"/>
        <color rgb="FFC00000"/>
        <rFont val="游ゴシック"/>
        <family val="3"/>
        <charset val="128"/>
      </rPr>
      <t>これらは、毎年更新する必要があり、各ページで一つずつ手作業で更新する手間を省くために、このADMシートからリンクを張って一括で更新できるようにしています</t>
    </r>
    <r>
      <rPr>
        <sz val="10"/>
        <color theme="1"/>
        <rFont val="游ゴシック"/>
        <family val="3"/>
        <charset val="128"/>
      </rPr>
      <t xml:space="preserve">。
その他の細かな部分は、ADMシート内に説明を入れているのでそちらを参照。
</t>
    </r>
    <r>
      <rPr>
        <u/>
        <sz val="10"/>
        <color rgb="FFC00000"/>
        <rFont val="游ゴシック"/>
        <family val="3"/>
        <charset val="128"/>
      </rPr>
      <t>SP/CP/Univ情報もここで設定しますが、通常のFrameworkの形と違うので、例に従って入力してください。</t>
    </r>
    <r>
      <rPr>
        <sz val="10"/>
        <color theme="1"/>
        <rFont val="游ゴシック"/>
        <family val="3"/>
        <charset val="128"/>
      </rPr>
      <t xml:space="preserve">
AF最初のページで、SP/CP/Univ/TOを絞り込みながら入力できるようにしています。
</t>
    </r>
    <r>
      <rPr>
        <u/>
        <sz val="10"/>
        <color theme="1"/>
        <rFont val="游ゴシック"/>
        <family val="3"/>
        <charset val="128"/>
      </rPr>
      <t>各表のSP/CP/Univ名称は、スペルやスペース等に気を付けて、きちんと各表で同じになるよう揃えてください</t>
    </r>
    <r>
      <rPr>
        <sz val="10"/>
        <color theme="1"/>
        <rFont val="游ゴシック"/>
        <family val="3"/>
        <charset val="128"/>
      </rPr>
      <t>。なお、SP/CP/Univの名称は、応募締め切り後に各事務所で使う「応募者DB」内のSP/CP/Univのリストときちんと合わせておくと、後々の集計で便利です。</t>
    </r>
  </si>
  <si>
    <t>（1）AF</t>
  </si>
  <si>
    <r>
      <rPr>
        <sz val="10"/>
        <color theme="1"/>
        <rFont val="游ゴシック"/>
        <family val="3"/>
        <charset val="128"/>
      </rPr>
      <t xml:space="preserve">AF内の水色の部分が応募者が入力していくところです。
一つのSPに複数のCPが設定されていたり、一つのCPに複数の大学が設定されていることがありますが、順々に入力すれば、応募者が受験したい大学まで一つずつ絞り込みながら入力可能です。
</t>
    </r>
    <r>
      <rPr>
        <b/>
        <u/>
        <sz val="10"/>
        <color rgb="FFC00000"/>
        <rFont val="游ゴシック"/>
        <family val="3"/>
        <charset val="128"/>
      </rPr>
      <t>学歴欄は、6ヶ月以下の通学は0年でカウントし、1年6ヶ月までが1年カウントとなります。</t>
    </r>
    <r>
      <rPr>
        <sz val="10"/>
        <color theme="1"/>
        <rFont val="游ゴシック"/>
        <family val="3"/>
        <charset val="128"/>
      </rPr>
      <t xml:space="preserve">
</t>
    </r>
    <r>
      <rPr>
        <b/>
        <u/>
        <sz val="10"/>
        <color rgb="FFC00000"/>
        <rFont val="游ゴシック"/>
        <family val="3"/>
        <charset val="128"/>
      </rPr>
      <t>職歴欄は、通常通り年月が自動カウントされます</t>
    </r>
    <r>
      <rPr>
        <sz val="10"/>
        <color rgb="FFC00000"/>
        <rFont val="游ゴシック"/>
        <family val="3"/>
        <charset val="128"/>
      </rPr>
      <t xml:space="preserve">。
</t>
    </r>
    <r>
      <rPr>
        <sz val="10"/>
        <color theme="1"/>
        <rFont val="游ゴシック"/>
        <family val="3"/>
        <charset val="128"/>
      </rPr>
      <t>職歴欄の「職業タイプ」について、</t>
    </r>
    <r>
      <rPr>
        <sz val="10"/>
        <color rgb="FFC00000"/>
        <rFont val="游ゴシック"/>
        <family val="3"/>
        <charset val="128"/>
      </rPr>
      <t>今は公務員でも過去に民間セクターで働いていた応募者もいるかもしれないので</t>
    </r>
    <r>
      <rPr>
        <sz val="10"/>
        <color theme="1"/>
        <rFont val="游ゴシック"/>
        <family val="3"/>
        <charset val="128"/>
      </rPr>
      <t>、職業タイプの選択肢（A,B,C...)に「企業」や「NGO」といった</t>
    </r>
    <r>
      <rPr>
        <sz val="10"/>
        <color rgb="FFC00000"/>
        <rFont val="游ゴシック"/>
        <family val="3"/>
        <charset val="128"/>
      </rPr>
      <t>民間の選択肢も忘れずに</t>
    </r>
    <r>
      <rPr>
        <sz val="10"/>
        <color theme="1"/>
        <rFont val="游ゴシック"/>
        <family val="3"/>
        <charset val="128"/>
      </rPr>
      <t>いれておくとよいです（カンボ版参照）。
後は、細かなところとして、</t>
    </r>
    <r>
      <rPr>
        <sz val="10"/>
        <color rgb="FFC00000"/>
        <rFont val="游ゴシック"/>
        <family val="3"/>
        <charset val="128"/>
      </rPr>
      <t>最後の誓約条項の中</t>
    </r>
    <r>
      <rPr>
        <sz val="10"/>
        <color theme="1"/>
        <rFont val="游ゴシック"/>
        <family val="3"/>
        <charset val="128"/>
      </rPr>
      <t>の「国名」や「渡航前のJDS誓約書提出先（教育省とか）」は</t>
    </r>
    <r>
      <rPr>
        <sz val="10"/>
        <color rgb="FFC00000"/>
        <rFont val="游ゴシック"/>
        <family val="3"/>
        <charset val="128"/>
      </rPr>
      <t>ADMシート側で指定</t>
    </r>
    <r>
      <rPr>
        <sz val="10"/>
        <color theme="1"/>
        <rFont val="游ゴシック"/>
        <family val="3"/>
        <charset val="128"/>
      </rPr>
      <t>できるようになっています。</t>
    </r>
    <r>
      <rPr>
        <sz val="10"/>
        <color theme="1"/>
        <rFont val="游ゴシック"/>
        <family val="3"/>
        <charset val="128"/>
      </rPr>
      <t xml:space="preserve">
</t>
    </r>
  </si>
  <si>
    <t>（2）Check list</t>
  </si>
  <si>
    <r>
      <rPr>
        <sz val="10"/>
        <color theme="1"/>
        <rFont val="游ゴシック"/>
        <family val="3"/>
        <charset val="128"/>
      </rPr>
      <t>応募者が何かこれに入力することは想定しておらず、</t>
    </r>
    <r>
      <rPr>
        <sz val="10"/>
        <color rgb="FFC00000"/>
        <rFont val="游ゴシック"/>
        <family val="3"/>
        <charset val="128"/>
      </rPr>
      <t>基本的には、応募者に印刷して使ってもらいます</t>
    </r>
    <r>
      <rPr>
        <sz val="10"/>
        <color theme="1"/>
        <rFont val="游ゴシック"/>
        <family val="3"/>
        <charset val="128"/>
      </rPr>
      <t xml:space="preserve">。
応募CPや応募者氏名等はAFを入力すれば自動的に転記されるようになっています（シート内に説明有）。
</t>
    </r>
    <r>
      <rPr>
        <b/>
        <sz val="10"/>
        <color rgb="FFC00000"/>
        <rFont val="游ゴシック"/>
        <family val="3"/>
        <charset val="128"/>
      </rPr>
      <t>右上の「応募者番号」の部分だけは、入力可能</t>
    </r>
    <r>
      <rPr>
        <sz val="10"/>
        <color theme="1"/>
        <rFont val="游ゴシック"/>
        <family val="3"/>
        <charset val="128"/>
      </rPr>
      <t>にしています。
理由としては、AF原本提出後、JDS事務所がAF上に応募番号を書き込んだり印字しているはずで、</t>
    </r>
    <r>
      <rPr>
        <u/>
        <sz val="10"/>
        <color theme="1"/>
        <rFont val="游ゴシック"/>
        <family val="3"/>
        <charset val="128"/>
      </rPr>
      <t>その応募者番号やIDを後から事務所側でここに入力できるようにしています</t>
    </r>
    <r>
      <rPr>
        <sz val="10"/>
        <color theme="1"/>
        <rFont val="游ゴシック"/>
        <family val="3"/>
        <charset val="128"/>
      </rPr>
      <t xml:space="preserve">。
</t>
    </r>
    <r>
      <rPr>
        <sz val="10"/>
        <color rgb="FFC00000"/>
        <rFont val="游ゴシック"/>
        <family val="3"/>
        <charset val="128"/>
      </rPr>
      <t>そうすることで、「Data」ワークシートに応募者番号がデータとして反映されるため、後々の集計と応募者データベースの作成が楽になります</t>
    </r>
    <r>
      <rPr>
        <sz val="10"/>
        <color theme="1"/>
        <rFont val="游ゴシック"/>
        <family val="3"/>
        <charset val="128"/>
      </rPr>
      <t>。
また、「応募者番号」が決まった後は、</t>
    </r>
    <r>
      <rPr>
        <b/>
        <sz val="10"/>
        <color rgb="FFC00000"/>
        <rFont val="游ゴシック"/>
        <family val="3"/>
        <charset val="128"/>
      </rPr>
      <t>応募者が提出するこの「AFファイル名」もこの応募者番号に変えておきます</t>
    </r>
    <r>
      <rPr>
        <sz val="10"/>
        <color theme="1"/>
        <rFont val="游ゴシック"/>
        <family val="3"/>
        <charset val="128"/>
      </rPr>
      <t>（後々の集計と応募者DB作成時の手間を減らすため）。</t>
    </r>
  </si>
  <si>
    <t>応募者氏名と応募CPについてはAFから自動的に入力されるようになっています。</t>
  </si>
  <si>
    <r>
      <rPr>
        <sz val="10"/>
        <color theme="1"/>
        <rFont val="游ゴシック"/>
        <family val="3"/>
        <charset val="128"/>
      </rPr>
      <t>おそらく、応募者がAnnexフォームを印刷して、上司がそれに手書きというケースが多いと思いますが、</t>
    </r>
    <r>
      <rPr>
        <sz val="10"/>
        <color rgb="FFC00000"/>
        <rFont val="游ゴシック"/>
        <family val="3"/>
        <charset val="128"/>
      </rPr>
      <t>カンボ版は上司がAnnexシートにPC入力できるようにしています</t>
    </r>
    <r>
      <rPr>
        <sz val="10"/>
        <color theme="1"/>
        <rFont val="游ゴシック"/>
        <family val="3"/>
        <charset val="128"/>
      </rPr>
      <t>。
つまり、「シートの保護」はかけていますが、</t>
    </r>
    <r>
      <rPr>
        <u/>
        <sz val="10"/>
        <color rgb="FFC00000"/>
        <rFont val="游ゴシック"/>
        <family val="3"/>
        <charset val="128"/>
      </rPr>
      <t>「ブックの保護」はかけていない</t>
    </r>
    <r>
      <rPr>
        <sz val="10"/>
        <color theme="1"/>
        <rFont val="游ゴシック"/>
        <family val="3"/>
        <charset val="128"/>
      </rPr>
      <t>ため、Annexシートの「移動またはコピー」をできるようにしています（また、そのやり方をシート上部欄外で説明しています）。</t>
    </r>
  </si>
  <si>
    <t>特に注意点はありません。
基本的には、応募者が同フォームを印刷して職場に記入してもらうのみです。
フォーム右下の「国名」と「年度」のみ、ADMシートから反映されます。</t>
  </si>
  <si>
    <r>
      <rPr>
        <sz val="10"/>
        <color theme="1"/>
        <rFont val="游ゴシック"/>
        <family val="3"/>
        <charset val="128"/>
      </rPr>
      <t>応募者が入力した回答は、「Data」シートに自動転記されるため、応募者DBに手入力していく手間や間違いが減ります。
但し、</t>
    </r>
    <r>
      <rPr>
        <u/>
        <sz val="10"/>
        <color theme="1"/>
        <rFont val="游ゴシック"/>
        <family val="3"/>
        <charset val="128"/>
      </rPr>
      <t>現カンボ版と異なる質問事項を入れたりする場合は、このQuestionnaireフォームを手直しして、再度「Dataシート」にリンクを張り直す必要があります</t>
    </r>
    <r>
      <rPr>
        <sz val="10"/>
        <color theme="1"/>
        <rFont val="游ゴシック"/>
        <family val="3"/>
        <charset val="128"/>
      </rPr>
      <t>。
特別ややこしい関数は使っていませんが、やり方がわからなければお知らせください。</t>
    </r>
  </si>
  <si>
    <t>（３）集計マクロの使い方</t>
  </si>
  <si>
    <r>
      <rPr>
        <sz val="10"/>
        <color theme="1"/>
        <rFont val="游ゴシック"/>
        <family val="3"/>
        <charset val="128"/>
      </rPr>
      <t>応募者が入力済みのこのAFファイルをJDS事務所に提出した後、</t>
    </r>
    <r>
      <rPr>
        <u/>
        <sz val="10"/>
        <color rgb="FFC00000"/>
        <rFont val="游ゴシック"/>
        <family val="3"/>
        <charset val="128"/>
      </rPr>
      <t>上記「2.(2) Check list」の項目で説明したように、</t>
    </r>
    <r>
      <rPr>
        <b/>
        <u/>
        <sz val="10"/>
        <color rgb="FFC00000"/>
        <rFont val="游ゴシック"/>
        <family val="3"/>
        <charset val="128"/>
      </rPr>
      <t>Check list右上側に応募者番号を入力</t>
    </r>
    <r>
      <rPr>
        <u/>
        <sz val="10"/>
        <color rgb="FFC00000"/>
        <rFont val="游ゴシック"/>
        <family val="3"/>
        <charset val="128"/>
      </rPr>
      <t>し、セーブしてファイルを閉じた後に</t>
    </r>
    <r>
      <rPr>
        <b/>
        <u/>
        <sz val="10"/>
        <color rgb="FFC00000"/>
        <rFont val="游ゴシック"/>
        <family val="3"/>
        <charset val="128"/>
      </rPr>
      <t>そのAFファイル名にも応募者番号</t>
    </r>
    <r>
      <rPr>
        <u/>
        <sz val="10"/>
        <color rgb="FFC00000"/>
        <rFont val="游ゴシック"/>
        <family val="3"/>
        <charset val="128"/>
      </rPr>
      <t>を付けていきます（応募者番号は重複せず、各応募者に固有のはずです）</t>
    </r>
    <r>
      <rPr>
        <sz val="10"/>
        <color theme="1"/>
        <rFont val="游ゴシック"/>
        <family val="3"/>
        <charset val="128"/>
      </rPr>
      <t xml:space="preserve">。
</t>
    </r>
    <r>
      <rPr>
        <b/>
        <sz val="10"/>
        <color theme="1"/>
        <rFont val="游ゴシック"/>
        <family val="3"/>
        <charset val="128"/>
      </rPr>
      <t>これで集計の下準備が完了です。</t>
    </r>
  </si>
  <si>
    <t>あとは、以下の手順となります。</t>
  </si>
  <si>
    <r>
      <rPr>
        <sz val="10"/>
        <color theme="1"/>
        <rFont val="游ゴシック"/>
        <family val="3"/>
        <charset val="128"/>
      </rPr>
      <t>デスクトップ上に</t>
    </r>
    <r>
      <rPr>
        <b/>
        <sz val="10"/>
        <color theme="1"/>
        <rFont val="游ゴシック"/>
        <family val="3"/>
        <charset val="128"/>
      </rPr>
      <t>「AFDATA」という空フォルダ</t>
    </r>
    <r>
      <rPr>
        <sz val="10"/>
        <color theme="1"/>
        <rFont val="游ゴシック"/>
        <family val="3"/>
        <charset val="128"/>
      </rPr>
      <t>を一つ作成（名前は何でもよいです）</t>
    </r>
  </si>
  <si>
    <t>「AFDATA」の空フォルダに全ての応募者のAFファイルを格納。</t>
  </si>
  <si>
    <t>また、マクロファイル「０AF_macro」も同様に格納。
この段階で、マクロファイルと全ての応募者AFファイルが「AFDATA」フォルダに入っています。</t>
  </si>
  <si>
    <t>マクロファイル「０AF_macro」を開きます（マクロの警告が出たら、マクロを許可してください）。</t>
  </si>
  <si>
    <t>「０AF_macro」の「Sheet1」にデータ見出し以外何もデータが入っていないことを確認（何かデータがあれば削除してください）。</t>
  </si>
  <si>
    <t>「ADM」シートにマクロ実行ボタンがあるのでクリック。
クリックすると実行場所を指定するウィンドウが開くので、デスクトップに作ってAFファイルとマクロファイルが格納されている「AFDATA」のフォルダを指定して「OK」をクリック。</t>
  </si>
  <si>
    <r>
      <rPr>
        <sz val="10"/>
        <color theme="1"/>
        <rFont val="游ゴシック"/>
        <family val="3"/>
        <charset val="128"/>
      </rPr>
      <t>マクロが実行され、完了したら</t>
    </r>
    <r>
      <rPr>
        <u/>
        <sz val="10"/>
        <color theme="1"/>
        <rFont val="游ゴシック"/>
        <family val="3"/>
        <charset val="128"/>
      </rPr>
      <t>マクロファイルの「Sheet１」に全ての応募者のAFデータ</t>
    </r>
    <r>
      <rPr>
        <sz val="10"/>
        <color theme="1"/>
        <rFont val="游ゴシック"/>
        <family val="3"/>
        <charset val="128"/>
      </rPr>
      <t>が入っているはずです。
最初に述べたように、予め各AF内のCheck listに応募者番号を入力しておいた方がいい理由がここにあります（応募者番号なしにAFデータを集約すると、後から一つずつ確認しながら応募者番号を振っていくのが手間のため）。</t>
    </r>
  </si>
  <si>
    <r>
      <rPr>
        <sz val="10"/>
        <color theme="1"/>
        <rFont val="游ゴシック"/>
        <family val="3"/>
        <charset val="128"/>
      </rPr>
      <t>以上の集計が終われば、集計データを一旦別ファイルにコピペして少し加工したり、各国仕様の「応募者DB」に項目ごとにコピペしたりしていけばよいです。</t>
    </r>
    <r>
      <rPr>
        <b/>
        <sz val="10"/>
        <color rgb="FFC00000"/>
        <rFont val="游ゴシック"/>
        <family val="3"/>
        <charset val="128"/>
      </rPr>
      <t>この加工の自由度を持たせるために、最初から「応募者DB」の項目に全て合致させるように作り込んでいません。</t>
    </r>
  </si>
  <si>
    <t>以上</t>
  </si>
  <si>
    <r>
      <rPr>
        <b/>
        <sz val="11"/>
        <color rgb="FFFF0000"/>
        <rFont val="ＭＳ Ｐゴシック"/>
        <family val="3"/>
        <charset val="128"/>
      </rPr>
      <t>（注意）</t>
    </r>
    <r>
      <rPr>
        <sz val="11"/>
        <color rgb="FFFF0000"/>
        <rFont val="ＭＳ Ｐゴシック"/>
        <family val="3"/>
        <charset val="128"/>
      </rPr>
      <t xml:space="preserve"> 以下でセルや行・列の追加・削除はしないでください。AF等のシートからセルの位置を</t>
    </r>
    <r>
      <rPr>
        <b/>
        <sz val="11"/>
        <color rgb="FFFF0000"/>
        <rFont val="ＭＳ Ｐゴシック"/>
        <family val="3"/>
        <charset val="128"/>
      </rPr>
      <t>「絶対参照」</t>
    </r>
    <r>
      <rPr>
        <sz val="11"/>
        <color rgb="FFFF0000"/>
        <rFont val="ＭＳ Ｐゴシック"/>
        <family val="3"/>
        <charset val="128"/>
      </rPr>
      <t>しているものがあります。</t>
    </r>
  </si>
  <si>
    <t>国名・年度</t>
  </si>
  <si>
    <r>
      <rPr>
        <b/>
        <sz val="11"/>
        <color theme="1"/>
        <rFont val="Arial"/>
        <family val="2"/>
      </rPr>
      <t>AF</t>
    </r>
    <r>
      <rPr>
        <b/>
        <sz val="11"/>
        <color theme="1"/>
        <rFont val="ＭＳ Ｐゴシック"/>
        <family val="3"/>
        <charset val="128"/>
      </rPr>
      <t>誓約部分（Pledge提出先）</t>
    </r>
  </si>
  <si>
    <r>
      <rPr>
        <b/>
        <sz val="11"/>
        <color theme="1"/>
        <rFont val="Arial"/>
        <family val="2"/>
      </rPr>
      <t>SP/CP/Univ</t>
    </r>
    <r>
      <rPr>
        <b/>
        <sz val="11"/>
        <color theme="1"/>
        <rFont val="ＭＳ Ｐゴシック"/>
        <family val="3"/>
        <charset val="128"/>
      </rPr>
      <t>情報</t>
    </r>
  </si>
  <si>
    <t>国名</t>
  </si>
  <si>
    <t>年度</t>
  </si>
  <si>
    <t>国名＋年度</t>
  </si>
  <si>
    <t>Direction of Technical Cooperation, Secretary General Office of the Government</t>
  </si>
  <si>
    <r>
      <rPr>
        <b/>
        <sz val="11"/>
        <color theme="1"/>
        <rFont val="Arial"/>
        <family val="2"/>
      </rPr>
      <t xml:space="preserve">SP </t>
    </r>
    <r>
      <rPr>
        <b/>
        <sz val="11"/>
        <color theme="1"/>
        <rFont val="ＭＳ Ｐゴシック"/>
        <family val="3"/>
        <charset val="128"/>
      </rPr>
      <t>→ CP</t>
    </r>
  </si>
  <si>
    <t>Senegal</t>
  </si>
  <si>
    <t>↑ AF上で表示される国名・年度をここで一括指定します。</t>
  </si>
  <si>
    <t>1-1. Improvement of Public Administrative Capacity</t>
  </si>
  <si>
    <t>1-2. Capacity Building for Economic Planning / Policy, Public Finance Management and Improvement of the Business Environment and Competitiveness</t>
  </si>
  <si>
    <t>応募締切</t>
  </si>
  <si>
    <t>チェックマーク</t>
  </si>
  <si>
    <r>
      <rPr>
        <b/>
        <sz val="11"/>
        <color theme="1"/>
        <rFont val="Arial"/>
        <family val="2"/>
      </rPr>
      <t>Yes/No</t>
    </r>
    <r>
      <rPr>
        <b/>
        <sz val="11"/>
        <color theme="1"/>
        <rFont val="ＭＳ Ｐゴシック"/>
        <family val="3"/>
        <charset val="128"/>
      </rPr>
      <t>マーク</t>
    </r>
  </si>
  <si>
    <t>タイトル</t>
  </si>
  <si>
    <t>月</t>
  </si>
  <si>
    <t>年</t>
  </si>
  <si>
    <t>No</t>
  </si>
  <si>
    <t>Ms.</t>
  </si>
  <si>
    <t>↑ AF職歴欄で表示します。</t>
  </si>
  <si>
    <t>Mrs.</t>
  </si>
  <si>
    <t>H.E.</t>
  </si>
  <si>
    <t>年齢計算</t>
  </si>
  <si>
    <t>大学ステータス</t>
  </si>
  <si>
    <t>Dr.</t>
  </si>
  <si>
    <t>日</t>
  </si>
  <si>
    <t>H.E. Dr.</t>
  </si>
  <si>
    <t>Currently underway</t>
  </si>
  <si>
    <r>
      <rPr>
        <b/>
        <sz val="11"/>
        <color theme="1"/>
        <rFont val="Arial"/>
        <family val="2"/>
      </rPr>
      <t xml:space="preserve">CP </t>
    </r>
    <r>
      <rPr>
        <b/>
        <sz val="11"/>
        <color theme="1"/>
        <rFont val="ＭＳ Ｐゴシック"/>
        <family val="3"/>
        <charset val="128"/>
      </rPr>
      <t>→ Univ</t>
    </r>
  </si>
  <si>
    <r>
      <rPr>
        <sz val="11"/>
        <color theme="1"/>
        <rFont val="MS PGothic"/>
        <family val="3"/>
        <charset val="128"/>
      </rPr>
      <t>↑ 年齢計算の</t>
    </r>
    <r>
      <rPr>
        <b/>
        <sz val="11"/>
        <color theme="1"/>
        <rFont val="ＭＳ Ｐゴシック"/>
        <family val="3"/>
        <charset val="128"/>
      </rPr>
      <t>「XXX時点」</t>
    </r>
    <r>
      <rPr>
        <sz val="11"/>
        <color theme="1"/>
        <rFont val="ＭＳ Ｐゴシック"/>
        <family val="3"/>
        <charset val="128"/>
      </rPr>
      <t>をここで指定します。</t>
    </r>
  </si>
  <si>
    <r>
      <rPr>
        <b/>
        <sz val="11"/>
        <color theme="1"/>
        <rFont val="Arial"/>
        <family val="2"/>
      </rPr>
      <t>JDS</t>
    </r>
    <r>
      <rPr>
        <b/>
        <sz val="11"/>
        <color theme="1"/>
        <rFont val="ＭＳ Ｐゴシック"/>
        <family val="3"/>
        <charset val="128"/>
      </rPr>
      <t>提供元</t>
    </r>
  </si>
  <si>
    <t>International University of Japan</t>
  </si>
  <si>
    <t>性別</t>
  </si>
  <si>
    <t>婚歴</t>
  </si>
  <si>
    <t>Kyushu University</t>
  </si>
  <si>
    <t>Nagoya University</t>
  </si>
  <si>
    <t>Married</t>
  </si>
  <si>
    <t>↑ Annex内の推薦者に対するJDS事業説明箇所に挿入されます。</t>
  </si>
  <si>
    <t>Female</t>
  </si>
  <si>
    <t>↑ 特に変更する必要はありません。</t>
  </si>
  <si>
    <t>在住エリア</t>
  </si>
  <si>
    <r>
      <rPr>
        <b/>
        <sz val="11"/>
        <color theme="1"/>
        <rFont val="MS PGothic"/>
        <family val="3"/>
        <charset val="128"/>
      </rPr>
      <t>各種年月日</t>
    </r>
    <r>
      <rPr>
        <sz val="11"/>
        <color theme="1"/>
        <rFont val="ＭＳ Ｐゴシック"/>
        <family val="3"/>
        <charset val="128"/>
      </rPr>
      <t xml:space="preserve"> (特に変更不要)</t>
    </r>
  </si>
  <si>
    <t>職歴タイプ</t>
  </si>
  <si>
    <t>Month</t>
  </si>
  <si>
    <t>Monthnum</t>
  </si>
  <si>
    <t>Year</t>
  </si>
  <si>
    <t>Work type</t>
  </si>
  <si>
    <t>Diourbel</t>
  </si>
  <si>
    <t>Jan</t>
  </si>
  <si>
    <t>Ministry / Government agency (Central or Local)</t>
  </si>
  <si>
    <t>Fatick</t>
  </si>
  <si>
    <t>B</t>
  </si>
  <si>
    <t>State Corp / State Co.</t>
  </si>
  <si>
    <r>
      <rPr>
        <b/>
        <sz val="11"/>
        <color theme="1"/>
        <rFont val="Arial"/>
        <family val="2"/>
      </rPr>
      <t xml:space="preserve">CP </t>
    </r>
    <r>
      <rPr>
        <b/>
        <sz val="11"/>
        <color theme="1"/>
        <rFont val="ＭＳ Ｐゴシック"/>
        <family val="3"/>
        <charset val="128"/>
      </rPr>
      <t xml:space="preserve">→ </t>
    </r>
    <r>
      <rPr>
        <b/>
        <sz val="11"/>
        <color theme="1"/>
        <rFont val="Arial"/>
        <family val="2"/>
      </rPr>
      <t>Univ / GS / Course list</t>
    </r>
  </si>
  <si>
    <t>UNIV</t>
  </si>
  <si>
    <t>CPUNIV</t>
  </si>
  <si>
    <t>GS</t>
  </si>
  <si>
    <t>Program</t>
  </si>
  <si>
    <t>Kaolack</t>
  </si>
  <si>
    <t>Research Institution / Center (State)</t>
  </si>
  <si>
    <t>GS of International Relations (GSIR)</t>
  </si>
  <si>
    <t>Public Management and Policy Analysis Programme (PMPP)
(or Japan Global Development Programme (JGDP)
( Focus: Public Management))</t>
  </si>
  <si>
    <t>Kolda</t>
  </si>
  <si>
    <t>D</t>
  </si>
  <si>
    <t>Educational Institution (State)</t>
  </si>
  <si>
    <t>GS of Biological Resources and Bioenvironmental Sciences</t>
  </si>
  <si>
    <t xml:space="preserve">International Studies Programme </t>
  </si>
  <si>
    <t>Louga</t>
  </si>
  <si>
    <t>May</t>
  </si>
  <si>
    <t>E</t>
  </si>
  <si>
    <t>Research Institution / Center (Private)</t>
  </si>
  <si>
    <t>GS of International Management (GSIM)</t>
  </si>
  <si>
    <t>MBA / Japan Global Development Programme</t>
  </si>
  <si>
    <t>Matam</t>
  </si>
  <si>
    <t>F</t>
  </si>
  <si>
    <t>Educational Institution (Private)</t>
  </si>
  <si>
    <t>GS of International Development</t>
  </si>
  <si>
    <t>Program in Economic Development Policy and Management</t>
    <phoneticPr fontId="110"/>
  </si>
  <si>
    <t>Saint-Louis</t>
  </si>
  <si>
    <t>Jul</t>
  </si>
  <si>
    <t>G</t>
  </si>
  <si>
    <t>Private Corp / Co.</t>
  </si>
  <si>
    <t>School of Tropical Medicine and Global Health</t>
  </si>
  <si>
    <t>Department of Global Health 
(Tropical Medicine Course, International Health Development Course, Health Innovation Course)</t>
  </si>
  <si>
    <t>Tambacounda</t>
  </si>
  <si>
    <t>H</t>
  </si>
  <si>
    <t>International Org / NGO / NPO</t>
  </si>
  <si>
    <t>Thies</t>
  </si>
  <si>
    <t>I</t>
  </si>
  <si>
    <t>Self-Employment</t>
  </si>
  <si>
    <t>Ziguinchor</t>
  </si>
  <si>
    <t>J</t>
  </si>
  <si>
    <t>Others</t>
  </si>
  <si>
    <t>Sedhiou</t>
  </si>
  <si>
    <t>Nov</t>
  </si>
  <si>
    <t>Kaffrine</t>
  </si>
  <si>
    <t>Dec</t>
  </si>
  <si>
    <t>Kedougou</t>
  </si>
  <si>
    <t>↑ AF1ページ目の住所欄で選択。
これを基に地方出身者を把握し、
交通費の支給ベースを決めます。
（カンボの場合）</t>
  </si>
  <si>
    <r>
      <rPr>
        <b/>
        <sz val="11"/>
        <color theme="1"/>
        <rFont val="Arial"/>
        <family val="2"/>
      </rPr>
      <t xml:space="preserve">CP </t>
    </r>
    <r>
      <rPr>
        <b/>
        <sz val="11"/>
        <color theme="1"/>
        <rFont val="ＭＳ Ｐゴシック"/>
        <family val="3"/>
        <charset val="128"/>
      </rPr>
      <t>→ TO</t>
    </r>
  </si>
  <si>
    <t>General Secretariat of the President's Office (SGPR)</t>
  </si>
  <si>
    <t>Ministry of Economy, Planning and Cooperation</t>
  </si>
  <si>
    <t>Ministry for Health and Social Action</t>
  </si>
  <si>
    <t>General Secretariat of the Government (SGG)</t>
  </si>
  <si>
    <t>Ministry of Finance and Budget</t>
  </si>
  <si>
    <t>Ministry of Urban Development, Housing and Public Hygiene</t>
  </si>
  <si>
    <t>Organization and Method Office (BOM)</t>
  </si>
  <si>
    <t>Ministry of Foreign Affairs and the Senegalese Diaspora</t>
  </si>
  <si>
    <t>Ministry of Interior</t>
  </si>
  <si>
    <t>Ministry of Public Service and Public Service Renewal</t>
  </si>
  <si>
    <t>Ministry of Environment and Sustainable Development</t>
  </si>
  <si>
    <t>Ministry of Agriculture and Rural Infrastructure</t>
  </si>
  <si>
    <t>Ministry of Livestock Breeding and Animal Production</t>
  </si>
  <si>
    <t>Ministry of Fisheries and Maritime Economy</t>
  </si>
  <si>
    <t>Ministry of Digital Economy and Telecommunications</t>
  </si>
  <si>
    <t>QYES</t>
  </si>
  <si>
    <t>QYESNO</t>
  </si>
  <si>
    <t xml:space="preserve">Q4: </t>
  </si>
  <si>
    <t>YES</t>
  </si>
  <si>
    <t>Q4A</t>
  </si>
  <si>
    <t>1.  I have only my own motorbike</t>
  </si>
  <si>
    <t>2.  I have only my own car (or can use family-owned car)</t>
  </si>
  <si>
    <t>3.  I have both of the motorbike and car</t>
  </si>
  <si>
    <t>4.  I do not have both of them</t>
  </si>
  <si>
    <t>Q5A</t>
  </si>
  <si>
    <t>which position rank is closer to your current working status?</t>
  </si>
  <si>
    <t>1.  Lower than Chief of Office</t>
  </si>
  <si>
    <t>2.  Chief of Office</t>
  </si>
  <si>
    <t>3.  Deputy Director</t>
  </si>
  <si>
    <t>4.  Director</t>
  </si>
  <si>
    <t>5.  Deputy Director General</t>
  </si>
  <si>
    <t>6.  Director General</t>
  </si>
  <si>
    <t>7.  Higher than Under Secretary of State</t>
  </si>
  <si>
    <t>8.  Others</t>
  </si>
  <si>
    <t>Q6A</t>
  </si>
  <si>
    <t>1.  I am an only child</t>
  </si>
  <si>
    <t>2.  2-3 brothers and/or sisters</t>
  </si>
  <si>
    <t>3.  4-6 brothers and/or sisters</t>
  </si>
  <si>
    <t>4.  7-9 brothers and/or sisters</t>
  </si>
  <si>
    <t>5. 10 or more brothers and/or sisters</t>
  </si>
  <si>
    <t>Q7A</t>
  </si>
  <si>
    <t>1.  $300 or lower than $300 per month</t>
  </si>
  <si>
    <t>2.  $301 - $340 per month</t>
  </si>
  <si>
    <t>3.  $341 - $380 per month</t>
  </si>
  <si>
    <t>4.  $381 - $420 per month</t>
  </si>
  <si>
    <t>5.  $421 - $460 per month</t>
  </si>
  <si>
    <t>6.  $461 - $500 per month</t>
  </si>
  <si>
    <t>7.  $501 or higher than $501 per month</t>
  </si>
  <si>
    <t>Q9A</t>
  </si>
  <si>
    <t>1.  No, they are/were NOT public servants</t>
  </si>
  <si>
    <t>2.  One of my parents is (used to be) public servant.</t>
  </si>
  <si>
    <t>3.  Both of my parents are (used to be) public servant.</t>
  </si>
  <si>
    <t>Q12A</t>
  </si>
  <si>
    <t>Why did you choose Japan for your study destination?</t>
  </si>
  <si>
    <t>1. No reason. Because scholarship is available.</t>
  </si>
  <si>
    <t>2. Japan is more advantageous for my research and study than other countries.</t>
  </si>
  <si>
    <t>3. Japan is more advantageous for my career than other countries.</t>
  </si>
  <si>
    <t>4. I'm attracted by Japan through my friends or colleague who have studied in Japan.</t>
  </si>
  <si>
    <t>5. Country image of Japan is good.</t>
  </si>
  <si>
    <t>6. Japan is one of Asian countries and close to my country.</t>
  </si>
  <si>
    <t>7. JDS provides English Master course despite Japan is non English-speaking country.</t>
  </si>
  <si>
    <t>8. Other reasons than the choices above</t>
  </si>
  <si>
    <t>APP_No.</t>
  </si>
  <si>
    <t>SP</t>
  </si>
  <si>
    <t>CP</t>
  </si>
  <si>
    <t>Course</t>
  </si>
  <si>
    <t>Family Name</t>
  </si>
  <si>
    <t>Given Name</t>
  </si>
  <si>
    <t>Middle Name</t>
  </si>
  <si>
    <t>Birthday</t>
  </si>
  <si>
    <t>Age</t>
  </si>
  <si>
    <t>Gender</t>
  </si>
  <si>
    <t>Marital Status</t>
  </si>
  <si>
    <t>Province</t>
  </si>
  <si>
    <t>Phone</t>
  </si>
  <si>
    <t>Graduated University 
(1)</t>
  </si>
  <si>
    <t>Degree
(1)</t>
  </si>
  <si>
    <t>Status
(1)</t>
  </si>
  <si>
    <t>Graduated University (2)</t>
  </si>
  <si>
    <t>Degree
(2)</t>
  </si>
  <si>
    <t>Status
(2)</t>
  </si>
  <si>
    <t>Graduated University 
(3)</t>
  </si>
  <si>
    <t>Degree
(3)</t>
  </si>
  <si>
    <t>Status
(3)</t>
  </si>
  <si>
    <t>Past application (1)</t>
  </si>
  <si>
    <t>Past application (2)</t>
  </si>
  <si>
    <t>Past application (3)</t>
  </si>
  <si>
    <t>Mother body of workplace</t>
  </si>
  <si>
    <t>Division</t>
  </si>
  <si>
    <t>Type of workplace (1)</t>
  </si>
  <si>
    <t>Type of workplace (2)</t>
  </si>
  <si>
    <t>Type of Occupation</t>
  </si>
  <si>
    <t>Total Work Period</t>
  </si>
  <si>
    <t>Title</t>
  </si>
  <si>
    <t>Referee</t>
  </si>
  <si>
    <t>Research Plan</t>
  </si>
  <si>
    <t>Information
Source</t>
  </si>
  <si>
    <t>Helth1</t>
  </si>
  <si>
    <t>Helth1
Details</t>
  </si>
  <si>
    <t>Helth2</t>
  </si>
  <si>
    <t>Helth2
Details</t>
  </si>
  <si>
    <t>Helth3
Conserns</t>
  </si>
  <si>
    <t>Q1_A1</t>
  </si>
  <si>
    <t>Q1_A2</t>
  </si>
  <si>
    <t>Q1_A3</t>
  </si>
  <si>
    <t>Q1_A4</t>
  </si>
  <si>
    <t>Q1_A5</t>
  </si>
  <si>
    <t>Q2_A1</t>
  </si>
  <si>
    <t>Q2_A2</t>
  </si>
  <si>
    <t>Q2_A3</t>
  </si>
  <si>
    <t>Q2_A4</t>
  </si>
  <si>
    <t>Q2_A5</t>
  </si>
  <si>
    <t>Q2_A6</t>
  </si>
  <si>
    <t>Q2_A7</t>
  </si>
  <si>
    <t>Q2_A8</t>
  </si>
  <si>
    <t>Q5_1</t>
  </si>
  <si>
    <t>Q8</t>
  </si>
  <si>
    <t>Q9</t>
  </si>
  <si>
    <t>Q10</t>
  </si>
  <si>
    <t>Q11_A1</t>
  </si>
  <si>
    <t>Q11_A2</t>
  </si>
  <si>
    <t>Q11_A3</t>
  </si>
  <si>
    <t>Q11_A4</t>
  </si>
  <si>
    <t>Q11_A5</t>
  </si>
  <si>
    <t>Q11_A6</t>
  </si>
  <si>
    <t>Q11_A7</t>
  </si>
  <si>
    <t>Q11_A8</t>
  </si>
  <si>
    <t>Q12_A1</t>
  </si>
  <si>
    <t>Q12_A2</t>
  </si>
  <si>
    <t>Q12_A3</t>
  </si>
  <si>
    <t>Y</t>
  </si>
  <si>
    <t>M</t>
  </si>
  <si>
    <t>2021年度からの修正点</t>
  </si>
  <si>
    <t>AF全体に記載されている国名と年度をADMシートからコントロールできるように変更</t>
  </si>
  <si>
    <t>SP/CP/Univ情報については、指定範囲の名前定義とIndex関数の各国メンテが大変なので、Offset関数とMatch関数による制御に変更。</t>
  </si>
  <si>
    <t>上記に伴って、SP/CP/UnivリストはAF枠外に移し、リスト範囲も大きくとることで関数や指定範囲名称を変更することなく、SP/CP/Univ情報を各国の単純入力で済むように変更。</t>
  </si>
  <si>
    <t>TO情報の表示枠を追加。</t>
  </si>
  <si>
    <t>氏名をフルネームからFamily, Given, Middleに分割（フルネームだと、氏名の区切りがわからないことがあるため）</t>
  </si>
  <si>
    <t>年齢自動計算内のDate関数の年月日指定を、関数内での直接指定ではなく、ADMシートからの指定に変え、各国COが関数を触ることなくADMシートからコントロールできるように変更。</t>
  </si>
  <si>
    <t>性別・婚歴をチェックボックスからプルダウンに変更（後に応募者DBに入れるデータとするため）</t>
  </si>
  <si>
    <r>
      <rPr>
        <b/>
        <sz val="11"/>
        <color theme="1"/>
        <rFont val="Arial"/>
        <family val="2"/>
      </rPr>
      <t>International Health Development Course</t>
    </r>
    <r>
      <rPr>
        <sz val="12"/>
        <color theme="1"/>
        <rFont val="Arial"/>
        <family val="2"/>
      </rPr>
      <t xml:space="preserve">
</t>
    </r>
    <r>
      <rPr>
        <sz val="9"/>
        <color theme="1"/>
        <rFont val="Arial"/>
        <family val="2"/>
      </rPr>
      <t>(Master of Public Health)</t>
    </r>
    <r>
      <rPr>
        <sz val="12"/>
        <color theme="1"/>
        <rFont val="Arial"/>
        <family val="2"/>
      </rPr>
      <t xml:space="preserve">
</t>
    </r>
    <r>
      <rPr>
        <b/>
        <sz val="12"/>
        <color theme="1"/>
        <rFont val="Arial"/>
        <family val="2"/>
      </rPr>
      <t>2 years Course</t>
    </r>
    <phoneticPr fontId="130"/>
  </si>
  <si>
    <r>
      <rPr>
        <b/>
        <sz val="11"/>
        <color theme="1"/>
        <rFont val="Arial"/>
        <family val="2"/>
      </rPr>
      <t>Health Innovation Course</t>
    </r>
    <r>
      <rPr>
        <sz val="12"/>
        <color theme="1"/>
        <rFont val="Arial"/>
        <family val="2"/>
      </rPr>
      <t xml:space="preserve">
</t>
    </r>
    <r>
      <rPr>
        <sz val="10"/>
        <color theme="1"/>
        <rFont val="Arial"/>
        <family val="2"/>
      </rPr>
      <t>(Master of Science in Global Health and Medicine)</t>
    </r>
    <r>
      <rPr>
        <sz val="12"/>
        <color theme="1"/>
        <rFont val="Arial"/>
        <family val="2"/>
      </rPr>
      <t xml:space="preserve">
</t>
    </r>
    <r>
      <rPr>
        <b/>
        <sz val="12"/>
        <color theme="1"/>
        <rFont val="Arial"/>
        <family val="2"/>
      </rPr>
      <t>2 years Course</t>
    </r>
    <phoneticPr fontId="130"/>
  </si>
  <si>
    <r>
      <rPr>
        <b/>
        <sz val="11"/>
        <color theme="1"/>
        <rFont val="Arial"/>
        <family val="2"/>
      </rPr>
      <t>Tropical Medicine Course</t>
    </r>
    <r>
      <rPr>
        <sz val="12"/>
        <color theme="1"/>
        <rFont val="Arial"/>
        <family val="2"/>
      </rPr>
      <t xml:space="preserve">
</t>
    </r>
    <r>
      <rPr>
        <sz val="10"/>
        <color theme="1"/>
        <rFont val="Arial"/>
        <family val="2"/>
      </rPr>
      <t>(Master of Tropical Medicine)</t>
    </r>
    <r>
      <rPr>
        <sz val="12"/>
        <color theme="1"/>
        <rFont val="Arial"/>
        <family val="2"/>
      </rPr>
      <t xml:space="preserve">
</t>
    </r>
    <r>
      <rPr>
        <b/>
        <sz val="12"/>
        <color theme="1"/>
        <rFont val="Arial"/>
        <family val="2"/>
      </rPr>
      <t>1 Year Course</t>
    </r>
    <phoneticPr fontId="130"/>
  </si>
  <si>
    <t>PDF of Original</t>
    <phoneticPr fontId="110"/>
  </si>
  <si>
    <r>
      <t xml:space="preserve">Employment Certificate
</t>
    </r>
    <r>
      <rPr>
        <sz val="7"/>
        <color theme="1"/>
        <rFont val="Arial"/>
        <family val="2"/>
      </rPr>
      <t>&lt;Designated form&gt;</t>
    </r>
    <phoneticPr fontId="110"/>
  </si>
  <si>
    <t>10) E-maiil</t>
    <phoneticPr fontId="110"/>
  </si>
  <si>
    <r>
      <rPr>
        <sz val="9"/>
        <color rgb="FF0000CC"/>
        <rFont val="Arial"/>
        <family val="2"/>
      </rPr>
      <t xml:space="preserve">★ </t>
    </r>
    <r>
      <rPr>
        <u/>
        <sz val="9"/>
        <color rgb="FF0000CC"/>
        <rFont val="Arial"/>
        <family val="2"/>
      </rPr>
      <t>Print out this sheet, and ask your supervisor or superior person at your workplace to make this Annex (Recommendation Letter)</t>
    </r>
    <r>
      <rPr>
        <sz val="9"/>
        <color rgb="FF0000CC"/>
        <rFont val="Arial"/>
        <family val="2"/>
      </rPr>
      <t>. 
★ Imprimez cette feuille et demandez à votre supérieur hiérarchique ou à votre responsable de bureau de faire cette annexe (lettre de recommandation). 
* friends, family members, or collegues are not accepted as the referee.
* les amis, les membres de la famille ou les collègues ne sont pas acceptés en tant que référents.
★</t>
    </r>
    <r>
      <rPr>
        <u/>
        <sz val="9"/>
        <color rgb="FF0000CC"/>
        <rFont val="Arial"/>
        <family val="2"/>
      </rPr>
      <t xml:space="preserve"> If your referee needs a softcopy of this sheet</t>
    </r>
    <r>
      <rPr>
        <sz val="9"/>
        <color rgb="FF0000CC"/>
        <rFont val="Arial"/>
        <family val="2"/>
      </rPr>
      <t xml:space="preserve">, give this sheet </t>
    </r>
    <r>
      <rPr>
        <u/>
        <sz val="9"/>
        <color rgb="FF0000CC"/>
        <rFont val="Arial"/>
        <family val="2"/>
      </rPr>
      <t>by sheet copy</t>
    </r>
    <r>
      <rPr>
        <sz val="9"/>
        <color rgb="FF0000CC"/>
        <rFont val="Arial"/>
        <family val="2"/>
      </rPr>
      <t xml:space="preserve"> in the following way.
★ Si votre référent a besoin d'une copie électronique de cette feuille, donnez-lui cette copie feuille par feuille de la manière suivante.
(Right click on the tab of this worksheet → Select "Move or Copy" → To book (Select "New book") → Check "Create a new copy". Then a copied new sheet will be opened, and save it for your referee.
(Cliquez sur l'onglet de cette feuille avec le bouton droit de la souris → Sélectionnez "Déplacer ou copier" → Vers le livre (Sélectionnez "Nouveau livre") → Cochez "Créer une nouvelle copie". Alors une nouvelle feuille copiée sera ouverte, et enregistrez-la pour votre personne de référence)</t>
    </r>
  </si>
  <si>
    <r>
      <rPr>
        <b/>
        <sz val="14"/>
        <color theme="1"/>
        <rFont val="Palatino Linotype"/>
        <family val="1"/>
      </rPr>
      <t>CONFIDENTIAL STATEMENT of REFERENCE for MASTER LEVEL</t>
    </r>
    <r>
      <rPr>
        <b/>
        <sz val="11"/>
        <color theme="1"/>
        <rFont val="Palatino Linotype"/>
        <family val="1"/>
      </rPr>
      <t xml:space="preserve">
</t>
    </r>
    <r>
      <rPr>
        <b/>
        <i/>
        <sz val="11"/>
        <color theme="0" tint="-0.499984740745262"/>
        <rFont val="Palatino Linotype"/>
        <family val="1"/>
      </rPr>
      <t>DÉCLARATION DE RÉFÉRENCE CONFIDENTIELLE pour le niveau MASTER</t>
    </r>
    <phoneticPr fontId="110"/>
  </si>
  <si>
    <t>(EN) To the Referee</t>
    <phoneticPr fontId="110"/>
  </si>
  <si>
    <t xml:space="preserve">This is an integral part of an application form for the scholarship program provided by </t>
  </si>
  <si>
    <t>(FR) A l'attention du référent</t>
    <phoneticPr fontId="110"/>
  </si>
  <si>
    <r>
      <t xml:space="preserve">How long have you known the applicant and in what context?/  
</t>
    </r>
    <r>
      <rPr>
        <i/>
        <sz val="10"/>
        <color theme="0" tint="-0.499984740745262"/>
        <rFont val="Times New Roman"/>
        <family val="1"/>
      </rPr>
      <t>Depuis combien de temps connaissez-vous le candidat et dans quel contexte ?</t>
    </r>
    <phoneticPr fontId="110"/>
  </si>
  <si>
    <r>
      <t xml:space="preserve">Applicant's name
</t>
    </r>
    <r>
      <rPr>
        <i/>
        <sz val="10"/>
        <color theme="0" tint="-0.499984740745262"/>
        <rFont val="Times New Roman"/>
        <family val="1"/>
      </rPr>
      <t>Nom du Candidat</t>
    </r>
    <phoneticPr fontId="110"/>
  </si>
  <si>
    <r>
      <t xml:space="preserve">Application component
</t>
    </r>
    <r>
      <rPr>
        <i/>
        <sz val="10"/>
        <color theme="0" tint="-0.499984740745262"/>
        <rFont val="Times New Roman"/>
        <family val="1"/>
      </rPr>
      <t>Composante du candidat</t>
    </r>
    <phoneticPr fontId="110"/>
  </si>
  <si>
    <r>
      <t xml:space="preserve">What do you evaluate the applicant’s personality? /  
</t>
    </r>
    <r>
      <rPr>
        <i/>
        <sz val="10"/>
        <color theme="0" tint="-0.499984740745262"/>
        <rFont val="Times New Roman"/>
        <family val="1"/>
      </rPr>
      <t>Comment évaluez-vous la personnalité du candidat ?</t>
    </r>
    <phoneticPr fontId="110"/>
  </si>
  <si>
    <r>
      <t xml:space="preserve">Strength / </t>
    </r>
    <r>
      <rPr>
        <i/>
        <sz val="9"/>
        <color theme="0" tint="-0.499984740745262"/>
        <rFont val="Arial"/>
        <family val="2"/>
      </rPr>
      <t>Forces</t>
    </r>
    <phoneticPr fontId="110"/>
  </si>
  <si>
    <r>
      <t xml:space="preserve">Weakness / </t>
    </r>
    <r>
      <rPr>
        <i/>
        <sz val="9"/>
        <color theme="0" tint="-0.499984740745262"/>
        <rFont val="Arial"/>
        <family val="2"/>
      </rPr>
      <t>Faiblesse</t>
    </r>
    <phoneticPr fontId="110"/>
  </si>
  <si>
    <r>
      <t xml:space="preserve">How do you describe the applicant’s competence and weakness in his/her work / 
</t>
    </r>
    <r>
      <rPr>
        <i/>
        <sz val="10"/>
        <color theme="0" tint="-0.499984740745262"/>
        <rFont val="Times New Roman"/>
        <family val="1"/>
      </rPr>
      <t>Comment décrivez-vous la compétence et la faiblesse du candidat dans son travail.</t>
    </r>
    <phoneticPr fontId="110"/>
  </si>
  <si>
    <t>Competence</t>
  </si>
  <si>
    <r>
      <t xml:space="preserve">If this applicant obtains a Master’s degree, what contribution will you want to expect from him/her to your organization from the viewpoint of human resource development of your organization and of development missions that your organization is working on? /
</t>
    </r>
    <r>
      <rPr>
        <i/>
        <sz val="10"/>
        <color theme="0" tint="-0.499984740745262"/>
        <rFont val="Times New Roman"/>
        <family val="1"/>
      </rPr>
      <t>(FR) Si ce candidat obtient un Master, quelle contribution voulez-vous attendre de sa part à votre organisation du point de vue du développement des ressources humaines de votre organisation et des missions de développement sur lesquelles votre organisation travaille ?</t>
    </r>
    <phoneticPr fontId="110"/>
  </si>
  <si>
    <r>
      <t xml:space="preserve">Please evaluate the applicant from the following point of view in comparison with other staff: Please tick one each./ 
</t>
    </r>
    <r>
      <rPr>
        <i/>
        <sz val="10"/>
        <color theme="0" tint="-0.499984740745262"/>
        <rFont val="Times New Roman"/>
        <family val="1"/>
      </rPr>
      <t>Veuillez évaluer le candidat selon les points de vue suivants, par rapport aux autres membres du personnel : Veuillez cocher une case pou chaque point</t>
    </r>
    <phoneticPr fontId="110"/>
  </si>
  <si>
    <r>
      <t xml:space="preserve">Good 
</t>
    </r>
    <r>
      <rPr>
        <b/>
        <i/>
        <sz val="8"/>
        <color theme="0" tint="-0.499984740745262"/>
        <rFont val="Times New Roman"/>
        <family val="1"/>
      </rPr>
      <t>Bien</t>
    </r>
    <phoneticPr fontId="110"/>
  </si>
  <si>
    <r>
      <t xml:space="preserve">Average
</t>
    </r>
    <r>
      <rPr>
        <b/>
        <i/>
        <sz val="8"/>
        <color theme="0" tint="-0.499984740745262"/>
        <rFont val="Times New Roman"/>
        <family val="1"/>
      </rPr>
      <t>Moyen</t>
    </r>
    <phoneticPr fontId="110"/>
  </si>
  <si>
    <r>
      <t xml:space="preserve">Below average
</t>
    </r>
    <r>
      <rPr>
        <b/>
        <i/>
        <sz val="8"/>
        <color theme="0" tint="-0.499984740745262"/>
        <rFont val="Times New Roman"/>
        <family val="1"/>
      </rPr>
      <t>En dessous de 
la moyenne</t>
    </r>
    <phoneticPr fontId="110"/>
  </si>
  <si>
    <r>
      <t xml:space="preserve">Academic Ability / </t>
    </r>
    <r>
      <rPr>
        <i/>
        <sz val="9"/>
        <color theme="0" tint="-0.499984740745262"/>
        <rFont val="Times New Roman"/>
        <family val="1"/>
      </rPr>
      <t>Capacité académique</t>
    </r>
    <phoneticPr fontId="110"/>
  </si>
  <si>
    <r>
      <t xml:space="preserve">Knowledge of Specialty Field / 
</t>
    </r>
    <r>
      <rPr>
        <sz val="9"/>
        <color theme="0" tint="-0.499984740745262"/>
        <rFont val="Times New Roman"/>
        <family val="1"/>
      </rPr>
      <t>Connaissance du domaine de spécialité</t>
    </r>
    <phoneticPr fontId="110"/>
  </si>
  <si>
    <r>
      <t xml:space="preserve">Motivation &amp; Diligence / </t>
    </r>
    <r>
      <rPr>
        <i/>
        <sz val="9"/>
        <color theme="0" tint="-0.499984740745262"/>
        <rFont val="Times New Roman"/>
        <family val="1"/>
      </rPr>
      <t>Motivation &amp; Assiduité</t>
    </r>
    <phoneticPr fontId="110"/>
  </si>
  <si>
    <r>
      <t xml:space="preserve">Potential for Future Contribution in Specialty Field / 
</t>
    </r>
    <r>
      <rPr>
        <i/>
        <sz val="8"/>
        <color theme="0" tint="-0.499984740745262"/>
        <rFont val="Times New Roman"/>
        <family val="1"/>
      </rPr>
      <t>Potentiel de contribution future dans le domaine spécialisé</t>
    </r>
    <phoneticPr fontId="110"/>
  </si>
  <si>
    <r>
      <t xml:space="preserve">Emotional Maturity / </t>
    </r>
    <r>
      <rPr>
        <i/>
        <sz val="9"/>
        <color theme="0" tint="-0.499984740745262"/>
        <rFont val="Times New Roman"/>
        <family val="1"/>
      </rPr>
      <t>Maturité émotionnelle</t>
    </r>
    <phoneticPr fontId="110"/>
  </si>
  <si>
    <r>
      <t>Communication Skill /</t>
    </r>
    <r>
      <rPr>
        <i/>
        <sz val="9"/>
        <color theme="0" tint="-0.499984740745262"/>
        <rFont val="Arial"/>
        <family val="2"/>
      </rPr>
      <t xml:space="preserve"> </t>
    </r>
    <r>
      <rPr>
        <i/>
        <sz val="9"/>
        <color theme="0" tint="-0.499984740745262"/>
        <rFont val="Times New Roman"/>
        <family val="1"/>
      </rPr>
      <t>Compétence en communication</t>
    </r>
    <phoneticPr fontId="110"/>
  </si>
  <si>
    <r>
      <t xml:space="preserve">Skill in Maintaining Personal Relationship with others / 
</t>
    </r>
    <r>
      <rPr>
        <i/>
        <sz val="8"/>
        <color theme="0" tint="-0.499984740745262"/>
        <rFont val="Times New Roman"/>
        <family val="1"/>
      </rPr>
      <t>Aptitude à entretenir des relations personnelles avec d'autres personnes</t>
    </r>
    <phoneticPr fontId="110"/>
  </si>
  <si>
    <r>
      <t xml:space="preserve">Adaptability to New Environment /
</t>
    </r>
    <r>
      <rPr>
        <i/>
        <sz val="8"/>
        <color theme="0" tint="-0.499984740745262"/>
        <rFont val="Times New Roman"/>
        <family val="1"/>
      </rPr>
      <t>Adaptabilité à un nouvel environnement</t>
    </r>
    <phoneticPr fontId="110"/>
  </si>
  <si>
    <r>
      <t xml:space="preserve">Please evaluate a relevance between the applicant's research plan and his/her work
(Please tick </t>
    </r>
    <r>
      <rPr>
        <sz val="11"/>
        <color theme="1"/>
        <rFont val="Segoe UI Symbol"/>
        <family val="2"/>
      </rPr>
      <t>☑</t>
    </r>
    <r>
      <rPr>
        <sz val="11"/>
        <color theme="1"/>
        <rFont val="Arial"/>
        <family val="2"/>
      </rPr>
      <t xml:space="preserve"> one of the check box below).
</t>
    </r>
    <r>
      <rPr>
        <i/>
        <sz val="10"/>
        <color theme="0" tint="-0.499984740745262"/>
        <rFont val="Times New Roman"/>
        <family val="1"/>
      </rPr>
      <t xml:space="preserve">Veuillez évaluer la pertinence entre le plan de recherche du candidat et son travail.
(Veuillez cocher </t>
    </r>
    <r>
      <rPr>
        <i/>
        <sz val="10"/>
        <color theme="0" tint="-0.499984740745262"/>
        <rFont val="Segoe UI Symbol"/>
        <family val="2"/>
      </rPr>
      <t>☑</t>
    </r>
    <r>
      <rPr>
        <i/>
        <sz val="10"/>
        <color theme="0" tint="-0.499984740745262"/>
        <rFont val="Times New Roman"/>
        <family val="1"/>
      </rPr>
      <t xml:space="preserve"> une des cases ci-dessous).</t>
    </r>
    <phoneticPr fontId="110"/>
  </si>
  <si>
    <r>
      <t xml:space="preserve">Strongly relevant
</t>
    </r>
    <r>
      <rPr>
        <i/>
        <sz val="9"/>
        <color theme="0" tint="-0.499984740745262"/>
        <rFont val="Times New Roman"/>
        <family val="1"/>
      </rPr>
      <t>Très pertinent</t>
    </r>
    <phoneticPr fontId="110"/>
  </si>
  <si>
    <r>
      <t xml:space="preserve">Somewhat relevant
</t>
    </r>
    <r>
      <rPr>
        <i/>
        <sz val="9"/>
        <color theme="0" tint="-0.499984740745262"/>
        <rFont val="Times New Roman"/>
        <family val="1"/>
      </rPr>
      <t>Assez pertinent</t>
    </r>
    <phoneticPr fontId="110"/>
  </si>
  <si>
    <r>
      <t xml:space="preserve">Not relevant
</t>
    </r>
    <r>
      <rPr>
        <i/>
        <sz val="9"/>
        <color theme="0" tint="-0.499984740745262"/>
        <rFont val="Times New Roman"/>
        <family val="1"/>
      </rPr>
      <t>Pas pertinent</t>
    </r>
    <phoneticPr fontId="110"/>
  </si>
  <si>
    <r>
      <t xml:space="preserve">Comments or notes about the applicant's research plan./ 
</t>
    </r>
    <r>
      <rPr>
        <i/>
        <sz val="10"/>
        <color theme="0" tint="-0.499984740745262"/>
        <rFont val="Times New Roman"/>
        <family val="1"/>
      </rPr>
      <t>Commentaires ou notes sur le plan de recherche du candidat.</t>
    </r>
    <phoneticPr fontId="110"/>
  </si>
  <si>
    <r>
      <t xml:space="preserve">Other recommendations or notes, if any. </t>
    </r>
    <r>
      <rPr>
        <i/>
        <sz val="10"/>
        <color theme="0" tint="-0.499984740745262"/>
        <rFont val="Times New Roman"/>
        <family val="1"/>
      </rPr>
      <t>Autres recommandations ou notes, le cas échéant.</t>
    </r>
    <phoneticPr fontId="110"/>
  </si>
  <si>
    <r>
      <t>The referee's information/</t>
    </r>
    <r>
      <rPr>
        <b/>
        <i/>
        <sz val="11"/>
        <color theme="0" tint="-0.499984740745262"/>
        <rFont val="Times New Roman"/>
        <family val="1"/>
      </rPr>
      <t xml:space="preserve"> Informations sur le référent</t>
    </r>
    <phoneticPr fontId="110"/>
  </si>
  <si>
    <r>
      <t xml:space="preserve">Full name
</t>
    </r>
    <r>
      <rPr>
        <i/>
        <sz val="9"/>
        <color theme="0" tint="-0.499984740745262"/>
        <rFont val="Arial"/>
        <family val="2"/>
      </rPr>
      <t>Nom complet</t>
    </r>
    <phoneticPr fontId="110"/>
  </si>
  <si>
    <r>
      <t xml:space="preserve">Relationship to the applicant
</t>
    </r>
    <r>
      <rPr>
        <i/>
        <sz val="10"/>
        <color theme="0" tint="-0.499984740745262"/>
        <rFont val="Times New Roman"/>
        <family val="1"/>
      </rPr>
      <t>Relation avec le candidat</t>
    </r>
    <phoneticPr fontId="110"/>
  </si>
  <si>
    <r>
      <t>Name of organization / Division /</t>
    </r>
    <r>
      <rPr>
        <sz val="10"/>
        <color theme="1"/>
        <rFont val="Arial"/>
        <family val="2"/>
      </rPr>
      <t xml:space="preserve"> Department
</t>
    </r>
    <r>
      <rPr>
        <i/>
        <sz val="10"/>
        <color theme="0" tint="-0.499984740745262"/>
        <rFont val="Times New Roman"/>
        <family val="1"/>
      </rPr>
      <t>Nom de l'organisme / Division / Département</t>
    </r>
    <phoneticPr fontId="110"/>
  </si>
  <si>
    <t xml:space="preserve">  Worksheet (5) Health </t>
    <phoneticPr fontId="110"/>
  </si>
  <si>
    <t xml:space="preserve">← Ask your supervisor to fill out </t>
    <phoneticPr fontId="110"/>
  </si>
  <si>
    <t xml:space="preserve">← Ask your workplace to fill out </t>
    <phoneticPr fontId="110"/>
  </si>
  <si>
    <t>When you submit your application documents, JDS office will give you your Application No.</t>
    <phoneticPr fontId="110"/>
  </si>
  <si>
    <t>(2) Once your application documents are complete, take a PDF of all pages and send it to JDS Project Office by email attachment.</t>
    <phoneticPr fontId="110"/>
  </si>
  <si>
    <t>(1) Fill out your AF (Application Form)  (This Excel file)</t>
  </si>
  <si>
    <t>(3)Get your Application No. from JDS Project Office</t>
    <phoneticPr fontId="110"/>
  </si>
  <si>
    <t>Send to jds.senegal@jice.org</t>
    <phoneticPr fontId="110"/>
  </si>
  <si>
    <t>(5) Submit this Excel file to JDS Project office by Email</t>
    <phoneticPr fontId="110"/>
  </si>
  <si>
    <r>
      <t xml:space="preserve">        ⇒ (2)</t>
    </r>
    <r>
      <rPr>
        <b/>
        <sz val="9"/>
        <color theme="1"/>
        <rFont val="游ゴシック"/>
        <family val="3"/>
        <charset val="128"/>
      </rPr>
      <t xml:space="preserve"> Rename</t>
    </r>
    <r>
      <rPr>
        <sz val="9"/>
        <color theme="1"/>
        <rFont val="游ゴシック"/>
        <family val="3"/>
        <charset val="128"/>
      </rPr>
      <t xml:space="preserve"> this Excel file to "</t>
    </r>
    <r>
      <rPr>
        <u/>
        <sz val="9"/>
        <color theme="1"/>
        <rFont val="游ゴシック"/>
        <family val="3"/>
        <charset val="128"/>
      </rPr>
      <t>AF20XX(Your Application No.)_Your full name</t>
    </r>
    <r>
      <rPr>
        <sz val="9"/>
        <color theme="1"/>
        <rFont val="游ゴシック"/>
        <family val="3"/>
        <charset val="128"/>
      </rPr>
      <t xml:space="preserve">"
                    Ex) </t>
    </r>
    <r>
      <rPr>
        <sz val="9"/>
        <color rgb="FFC00000"/>
        <rFont val="游ゴシック"/>
        <family val="3"/>
        <charset val="128"/>
      </rPr>
      <t>AF2023(023)_Astou Mbaye</t>
    </r>
    <phoneticPr fontId="110"/>
  </si>
  <si>
    <r>
      <rPr>
        <sz val="9"/>
        <color rgb="FF000000"/>
        <rFont val="游ゴシック"/>
        <family val="3"/>
        <charset val="128"/>
      </rPr>
      <t xml:space="preserve">        ⇒ (3) Submit this Excel file to JDS office(</t>
    </r>
    <r>
      <rPr>
        <b/>
        <sz val="9"/>
        <color rgb="FFC00000"/>
        <rFont val="游ゴシック"/>
        <family val="3"/>
        <charset val="128"/>
      </rPr>
      <t>jds.senegal@jice.org</t>
    </r>
    <r>
      <rPr>
        <sz val="9"/>
        <color rgb="FF000000"/>
        <rFont val="游ゴシック"/>
        <family val="3"/>
        <charset val="128"/>
      </rPr>
      <t xml:space="preserve">) </t>
    </r>
    <r>
      <rPr>
        <b/>
        <sz val="9"/>
        <color rgb="FF000000"/>
        <rFont val="游ゴシック"/>
        <family val="3"/>
        <charset val="128"/>
      </rPr>
      <t xml:space="preserve">by Email
</t>
    </r>
    <r>
      <rPr>
        <sz val="9"/>
        <color rgb="FF000000"/>
        <rFont val="游ゴシック"/>
        <family val="3"/>
        <charset val="128"/>
      </rPr>
      <t xml:space="preserve">                    The Email title should be "</t>
    </r>
    <r>
      <rPr>
        <u/>
        <sz val="9"/>
        <color rgb="FF000000"/>
        <rFont val="游ゴシック"/>
        <family val="3"/>
        <charset val="128"/>
      </rPr>
      <t xml:space="preserve">JDS20XX (Your Application No.) Your full name"
</t>
    </r>
    <r>
      <rPr>
        <sz val="9"/>
        <color rgb="FF000000"/>
        <rFont val="游ゴシック"/>
        <family val="3"/>
        <charset val="128"/>
      </rPr>
      <t xml:space="preserve">                    Ex) </t>
    </r>
    <r>
      <rPr>
        <sz val="9"/>
        <color rgb="FFC00000"/>
        <rFont val="游ゴシック"/>
        <family val="3"/>
        <charset val="128"/>
      </rPr>
      <t>JDS2023(023)_Astou Mbaye</t>
    </r>
    <phoneticPr fontId="110"/>
  </si>
  <si>
    <t>This reference statement must be completed by the applicant's employer / authorized officer at the applicant’s work place. This must be written or typed clearly in English (if not in English, an accurate translation must be attached by the referee).</t>
    <phoneticPr fontId="110"/>
  </si>
  <si>
    <t>Cette déclaration de référence doit être remplie par l'employeur du candidat / l'agent autorisé sur le lieu de travail du candidat. Elle doit être rédigée ou dactylographiée clairement en anglais  (si elle n'est pas rédigée en anglais, une traduction certifiée doit être jointe par la personne de référence).</t>
    <phoneticPr fontId="110"/>
  </si>
  <si>
    <r>
      <rPr>
        <i/>
        <u/>
        <sz val="10"/>
        <color theme="0" tint="-0.499984740745262"/>
        <rFont val="Times New Roman"/>
        <family val="1"/>
      </rPr>
      <t>Dans le cadre du programme d'aide  du gouvernement japonais.</t>
    </r>
    <r>
      <rPr>
        <i/>
        <sz val="10"/>
        <color theme="0" tint="-0.499984740745262"/>
        <rFont val="Times New Roman"/>
        <family val="1"/>
      </rPr>
      <t xml:space="preserve"> Ce programme particulier offre des possibilités de recherche universitaire dans des établissements d'enseignement supérieur japonais. Il vise également à améliorer les compétences de leadership des jeunes de votre pays afin qu'ils puissent y contribuer plus efficacement à la fin de leurs études respectives. Vos réponses franches aux questions ci-dessous aideront beaucoup à la sélection. </t>
    </r>
    <phoneticPr fontId="110"/>
  </si>
  <si>
    <t>JDS</t>
    <phoneticPr fontId="130"/>
  </si>
  <si>
    <t>Attachment</t>
    <phoneticPr fontId="130"/>
  </si>
  <si>
    <t>Secretary General</t>
  </si>
  <si>
    <t>Personal Information Administrator</t>
    <phoneticPr fontId="130"/>
  </si>
  <si>
    <t>Japan International Cooperation Center (JICE)</t>
    <phoneticPr fontId="130"/>
  </si>
  <si>
    <t>Handling of Personal Information</t>
    <phoneticPr fontId="130"/>
  </si>
  <si>
    <t>1.	JICE shall use your personal information that you will provide with us for the following purpose related to the implementation of JDS.
a) Selection of JDS including arrangement of examination and training 
b) Various communications related to the selection
c) Information and guidance regarding various projects carried out by JICE</t>
    <phoneticPr fontId="130"/>
  </si>
  <si>
    <t>2.	The personal information you provide to JICE includes certificate of health and will be used only as a reference for the selection .</t>
    <phoneticPr fontId="130"/>
  </si>
  <si>
    <t>3.	JICE may provide the personal information JICE obtains from you for the implementation of JDS as follow.
a) The organizations to be provided with your personal information:
The government of your country, The government of Japan, Japan International Cooperation Agency (JICA), Accepting Universities under JDS, examination and training institute 
b) Procedure:
Email, File Sharing Service, Postal Service, and Courier Service
c) Personal information items to be provided:
study course, organization, name, date of birth, age, gender, marital status, belonging organization, address (home/workplace), phone number (home/workplace), e-mail (home/workplace), contact person for emergency, educational background, scholarship record, work experience, responsibilities of work, research plan, reason for applying the graduate school, future contribution, academic transcript, certificate of degree, certificate of English, employment certificate, reference letter, permission letter, national ID card, passport, photographic imageries, certificate of health, registration form, ID card of workplace, workbook, job performance evaluation, social insurance book, labor contract, letter of appointment and written oath, and statement of actual duties and responsibilities
d) The purposes of the provision 
Selection of JDS, arrangement of training and examination, and reporting of the result of selection</t>
    <phoneticPr fontId="130"/>
  </si>
  <si>
    <t xml:space="preserve">4.	JICE may share the acquired personal information with any other individuals or entities, only in cases where security requirements for personal information protection has been validated in accordance with JICE’s regulations.  </t>
    <phoneticPr fontId="130"/>
  </si>
  <si>
    <t>5.	The provision of personal information to JICE is left to your discretion. However, in cases where some personal information is not provided, it may not be possible for JICE to make the selection of JDS.</t>
    <phoneticPr fontId="130"/>
  </si>
  <si>
    <t>6.	In regards to the personal information provided to JICE, you have the right to request notification of the purpose of the utilization of the information, disclosure of the information, amendments to the information, additions or deletions of information, complete elimination of or cessation of the utilization of the personal information itself, and the suspension of the provision of the information to any third party. If you wish to request any of the above such as disclosure of your personal information, please contact the following department. JICE will respond to your request after verifying personal identification.</t>
    <phoneticPr fontId="130"/>
  </si>
  <si>
    <r>
      <t>Personal information liaison, General Affairs Department, JICE
TEL</t>
    </r>
    <r>
      <rPr>
        <sz val="11"/>
        <color theme="1"/>
        <rFont val="游ゴシック"/>
        <family val="2"/>
        <charset val="128"/>
      </rPr>
      <t>：</t>
    </r>
    <r>
      <rPr>
        <sz val="11"/>
        <color theme="1"/>
        <rFont val="Arial"/>
        <family val="2"/>
      </rPr>
      <t xml:space="preserve"> 03-6838-2702</t>
    </r>
    <r>
      <rPr>
        <sz val="11"/>
        <color theme="1"/>
        <rFont val="游ゴシック"/>
        <family val="2"/>
        <charset val="128"/>
      </rPr>
      <t>　　　</t>
    </r>
    <r>
      <rPr>
        <sz val="11"/>
        <color theme="1"/>
        <rFont val="Arial"/>
        <family val="2"/>
      </rPr>
      <t>E-mail</t>
    </r>
    <r>
      <rPr>
        <sz val="11"/>
        <color theme="1"/>
        <rFont val="游ゴシック"/>
        <family val="2"/>
        <charset val="128"/>
      </rPr>
      <t>：</t>
    </r>
    <r>
      <rPr>
        <sz val="11"/>
        <color theme="1"/>
        <rFont val="Arial"/>
        <family val="2"/>
      </rPr>
      <t xml:space="preserve"> privacy@jice.org</t>
    </r>
    <phoneticPr fontId="130"/>
  </si>
  <si>
    <r>
      <t>8. Reason why you have chosen to apply to the Graduate School/Course/Program selected in Q1.
(</t>
    </r>
    <r>
      <rPr>
        <b/>
        <sz val="14"/>
        <color theme="1"/>
        <rFont val="MS UI Gothic"/>
        <family val="2"/>
        <charset val="1"/>
      </rPr>
      <t>※</t>
    </r>
    <r>
      <rPr>
        <b/>
        <sz val="14"/>
        <color theme="1"/>
        <rFont val="Arial"/>
        <family val="2"/>
      </rPr>
      <t>not simply the reason for applying JDS)</t>
    </r>
    <phoneticPr fontId="110"/>
  </si>
  <si>
    <t>The Project for human Resource Development Scholarship (JDS)</t>
    <phoneticPr fontId="110"/>
  </si>
  <si>
    <t>The Project for Human Resource Development Scholarship (JDS) is implemented by Japan International Cooperation Center (JICE) based on the contract with your government. Please understand the following notice and agree to provide certain personal information before applying.</t>
    <phoneticPr fontId="110"/>
  </si>
  <si>
    <r>
      <rPr>
        <b/>
        <sz val="11"/>
        <color theme="1"/>
        <rFont val="Palatino Linotype"/>
        <family val="1"/>
      </rPr>
      <t>The Project for human Resource Development Scholarship (JDS)</t>
    </r>
    <r>
      <rPr>
        <b/>
        <sz val="10"/>
        <color theme="1"/>
        <rFont val="Arial"/>
        <family val="2"/>
      </rPr>
      <t xml:space="preserve">
</t>
    </r>
    <r>
      <rPr>
        <b/>
        <i/>
        <sz val="10"/>
        <color theme="0" tint="-0.499984740745262"/>
        <rFont val="Palatino Linotype"/>
        <family val="1"/>
      </rPr>
      <t xml:space="preserve">Le projet de bourse de développement des ressources humaines (JDS) par l'aide japonaise </t>
    </r>
    <phoneticPr fontId="110"/>
  </si>
  <si>
    <t xml:space="preserve">This particular program offers opportunities for academic research at Japanese higher educational institutions. Also, this is to enhance the leadership skills of young people in your country so that they can contribute more effectively to their home country after completion of their respective studies. Your candid responses to the items below would greatly assist the selection. </t>
    <phoneticPr fontId="110"/>
  </si>
  <si>
    <r>
      <rPr>
        <b/>
        <sz val="9"/>
        <color theme="1"/>
        <rFont val="Palatino Linotype"/>
        <family val="1"/>
      </rPr>
      <t xml:space="preserve">To:  JDS Operating Committee /
</t>
    </r>
    <r>
      <rPr>
        <b/>
        <i/>
        <sz val="9"/>
        <color theme="0" tint="-0.499984740745262"/>
        <rFont val="Palatino Linotype"/>
        <family val="1"/>
      </rPr>
      <t xml:space="preserve"> A :  Comité de Pilotage du JDS</t>
    </r>
    <r>
      <rPr>
        <b/>
        <sz val="9"/>
        <color theme="1"/>
        <rFont val="Palatino Linotype"/>
        <family val="1"/>
      </rPr>
      <t xml:space="preserve">
</t>
    </r>
    <r>
      <rPr>
        <sz val="9"/>
        <color theme="1"/>
        <rFont val="Palatino Linotype"/>
        <family val="1"/>
      </rPr>
      <t xml:space="preserve">The Project for Human Resource Development Scholarship (JDS)/ 
</t>
    </r>
    <r>
      <rPr>
        <i/>
        <sz val="8.5"/>
        <color theme="0" tint="-0.499984740745262"/>
        <rFont val="Palatino Linotype"/>
        <family val="1"/>
      </rPr>
      <t xml:space="preserve">Le Projet de Bourse pour le développement des ressources humaines dans le cadre de l'aide publique du Japon(JDS) </t>
    </r>
    <r>
      <rPr>
        <b/>
        <sz val="9"/>
        <color theme="1"/>
        <rFont val="Palatino Linotype"/>
        <family val="1"/>
      </rPr>
      <t xml:space="preserve">
</t>
    </r>
    <phoneticPr fontId="110"/>
  </si>
  <si>
    <r>
      <t xml:space="preserve">(4) After you receive your application No., submit 1 set of application documents (hardcopy) </t>
    </r>
    <r>
      <rPr>
        <b/>
        <sz val="11"/>
        <color rgb="FFFF0000"/>
        <rFont val="游ゴシック"/>
        <family val="3"/>
        <charset val="128"/>
      </rPr>
      <t>to General Secretary of the Governtment through your Organization</t>
    </r>
    <phoneticPr fontId="110"/>
  </si>
  <si>
    <t>7) Current Living Address</t>
    <phoneticPr fontId="110"/>
  </si>
  <si>
    <t>8) Current Living Area</t>
    <phoneticPr fontId="110"/>
  </si>
  <si>
    <r>
      <t xml:space="preserve">Date of birth/
</t>
    </r>
    <r>
      <rPr>
        <i/>
        <sz val="8"/>
        <color theme="0" tint="-0.499984740745262"/>
        <rFont val="Arial"/>
        <family val="2"/>
      </rPr>
      <t>Date de Naissance</t>
    </r>
    <phoneticPr fontId="110"/>
  </si>
  <si>
    <t>Please describe the details</t>
    <phoneticPr fontId="110"/>
  </si>
  <si>
    <t>JICE needs your health condition to best accommodate you in every part of the program till going back to your home country. Please let us know anything that you might expect relevant to your participation. The information is irrelevant to the selection of participants and will remain strictly confidential.</t>
    <phoneticPr fontId="110"/>
  </si>
  <si>
    <t>Ministry of Community Development and Social and Regional Fairness (PUDC)</t>
    <phoneticPr fontId="110"/>
  </si>
  <si>
    <t>National Agency for Universal Health Coverage (ANACMU)</t>
    <phoneticPr fontId="110"/>
  </si>
  <si>
    <t>Senegalese Pharmaceutical Regulatory Agency (ARP)</t>
    <phoneticPr fontId="110"/>
  </si>
  <si>
    <t>National supply pharmacy(PNA)</t>
    <phoneticPr fontId="110"/>
  </si>
  <si>
    <t xml:space="preserve">- Filled out by the current supervisor. 
- Written in English or accompanied with official translation. </t>
    <phoneticPr fontId="110"/>
  </si>
  <si>
    <t>Univ.certificate (Only L3)</t>
    <phoneticPr fontId="110"/>
  </si>
  <si>
    <t>- Must contain all the grades earned from the university.
- Must be Officially Certified
A copy of “Officially certified copies of the original is acceptable
- Must be Written in English or be accompanied with official English translation accredited by MOFA</t>
    <phoneticPr fontId="110"/>
  </si>
  <si>
    <r>
      <rPr>
        <sz val="12"/>
        <color theme="1"/>
        <rFont val="ＭＳ 明朝"/>
        <family val="1"/>
        <charset val="128"/>
      </rPr>
      <t>　</t>
    </r>
    <r>
      <rPr>
        <sz val="12"/>
        <color theme="1"/>
        <rFont val="Arial"/>
        <family val="2"/>
      </rPr>
      <t>For more details, refer to “</t>
    </r>
    <r>
      <rPr>
        <b/>
        <sz val="12"/>
        <color theme="1"/>
        <rFont val="Arial"/>
        <family val="2"/>
      </rPr>
      <t xml:space="preserve">Guideline for Writing a Research Plan” </t>
    </r>
    <r>
      <rPr>
        <sz val="12"/>
        <color theme="1"/>
        <rFont val="Arial"/>
        <family val="2"/>
      </rPr>
      <t>and</t>
    </r>
    <r>
      <rPr>
        <b/>
        <sz val="12"/>
        <color theme="1"/>
        <rFont val="Arial"/>
        <family val="2"/>
      </rPr>
      <t xml:space="preserve"> “Warning about Plagiarism</t>
    </r>
    <r>
      <rPr>
        <sz val="12"/>
        <color theme="1"/>
        <rFont val="Arial"/>
        <family val="2"/>
      </rPr>
      <t>”” (page 8 of the Application Guidelines)</t>
    </r>
    <phoneticPr fontId="110"/>
  </si>
  <si>
    <r>
      <rPr>
        <sz val="8"/>
        <color theme="1"/>
        <rFont val="ＭＳ Ｐゴシック"/>
        <family val="3"/>
        <charset val="128"/>
      </rPr>
      <t>←</t>
    </r>
    <r>
      <rPr>
        <sz val="8"/>
        <color theme="1"/>
        <rFont val="Arial"/>
        <family val="2"/>
      </rPr>
      <t xml:space="preserve"> Passport *Prefereble 
</t>
    </r>
    <r>
      <rPr>
        <sz val="7"/>
        <color theme="1"/>
        <rFont val="Arial"/>
        <family val="2"/>
      </rPr>
      <t>(First and 2nd page)</t>
    </r>
    <phoneticPr fontId="110"/>
  </si>
  <si>
    <t>About “Health Condition” The form is enclosed in AF</t>
    <phoneticPr fontId="110"/>
  </si>
  <si>
    <t>- Scores obtained within 2 years as of May 31st, 2024 are valid.
- TOEFL Prediction will not be accepted 
-Only original certificate is acceptable (copy cannot be accepted) 
- Those who submit the valid score do not have to take the English exam arranged by JDS Project Office</t>
    <phoneticPr fontId="1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</si>
</sst>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68">
    <font>
      <sz val="11"/>
      <color theme="1"/>
      <name val="Calibri"/>
      <scheme val="minor"/>
    </font>
    <font>
      <sz val="11"/>
      <color theme="1"/>
      <name val="Calibri"/>
      <family val="2"/>
      <charset val="128"/>
      <scheme val="minor"/>
    </font>
    <font>
      <sz val="11"/>
      <color theme="1"/>
      <name val="游ゴシック"/>
      <family val="3"/>
      <charset val="128"/>
    </font>
    <font>
      <b/>
      <sz val="11"/>
      <color theme="1"/>
      <name val="游ゴシック"/>
      <family val="3"/>
      <charset val="128"/>
    </font>
    <font>
      <sz val="11"/>
      <name val="Calibri"/>
      <family val="2"/>
    </font>
    <font>
      <sz val="9"/>
      <color theme="1"/>
      <name val="游ゴシック"/>
      <family val="3"/>
      <charset val="128"/>
    </font>
    <font>
      <sz val="10"/>
      <color theme="1"/>
      <name val="游ゴシック"/>
      <family val="3"/>
      <charset val="128"/>
    </font>
    <font>
      <sz val="11"/>
      <color theme="1"/>
      <name val="Arial"/>
      <family val="2"/>
    </font>
    <font>
      <b/>
      <sz val="11"/>
      <color rgb="FFC00000"/>
      <name val="Arial"/>
      <family val="2"/>
    </font>
    <font>
      <sz val="11"/>
      <color rgb="FFC00000"/>
      <name val="Arial"/>
      <family val="2"/>
    </font>
    <font>
      <b/>
      <sz val="12"/>
      <color rgb="FF002060"/>
      <name val="Arial"/>
      <family val="2"/>
    </font>
    <font>
      <b/>
      <sz val="14"/>
      <color theme="1"/>
      <name val="Arial"/>
      <family val="2"/>
    </font>
    <font>
      <b/>
      <sz val="12"/>
      <color rgb="FFC00000"/>
      <name val="游ゴシック"/>
      <family val="3"/>
      <charset val="128"/>
    </font>
    <font>
      <b/>
      <sz val="18"/>
      <color theme="1"/>
      <name val="Arial"/>
      <family val="2"/>
    </font>
    <font>
      <sz val="12"/>
      <color theme="1"/>
      <name val="Arial"/>
      <family val="2"/>
    </font>
    <font>
      <b/>
      <sz val="12"/>
      <color rgb="FFC00000"/>
      <name val="Arial"/>
      <family val="2"/>
    </font>
    <font>
      <b/>
      <sz val="11"/>
      <color theme="1"/>
      <name val="Arial"/>
      <family val="2"/>
    </font>
    <font>
      <b/>
      <sz val="12"/>
      <color theme="1"/>
      <name val="Arial"/>
      <family val="2"/>
    </font>
    <font>
      <b/>
      <sz val="11"/>
      <color rgb="FFC00000"/>
      <name val="游ゴシック"/>
      <family val="3"/>
      <charset val="128"/>
    </font>
    <font>
      <sz val="11"/>
      <color rgb="FF002060"/>
      <name val="Arial"/>
      <family val="2"/>
    </font>
    <font>
      <sz val="11"/>
      <color rgb="FFC00000"/>
      <name val="游ゴシック"/>
      <family val="3"/>
      <charset val="128"/>
    </font>
    <font>
      <sz val="12"/>
      <color theme="1"/>
      <name val="MS PGothic"/>
      <family val="3"/>
      <charset val="128"/>
    </font>
    <font>
      <sz val="10"/>
      <color theme="1"/>
      <name val="Arial"/>
      <family val="2"/>
    </font>
    <font>
      <sz val="14"/>
      <color theme="1"/>
      <name val="Arial"/>
      <family val="2"/>
    </font>
    <font>
      <sz val="14"/>
      <color rgb="FF0000CC"/>
      <name val="Arial"/>
      <family val="2"/>
    </font>
    <font>
      <sz val="12"/>
      <color rgb="FF0000CC"/>
      <name val="Arial"/>
      <family val="2"/>
    </font>
    <font>
      <sz val="12"/>
      <color rgb="FF0000CC"/>
      <name val="游ゴシック"/>
      <family val="3"/>
      <charset val="128"/>
    </font>
    <font>
      <sz val="11"/>
      <color rgb="FF0000CC"/>
      <name val="Arial"/>
      <family val="2"/>
    </font>
    <font>
      <b/>
      <sz val="16"/>
      <color theme="1"/>
      <name val="Arial"/>
      <family val="2"/>
    </font>
    <font>
      <sz val="12"/>
      <color rgb="FF0000CC"/>
      <name val="MS PGothic"/>
      <family val="3"/>
      <charset val="128"/>
    </font>
    <font>
      <sz val="12"/>
      <color rgb="FF0000CC"/>
      <name val="MS Mincho"/>
      <family val="1"/>
      <charset val="128"/>
    </font>
    <font>
      <sz val="16"/>
      <color rgb="FF0000CC"/>
      <name val="Arial"/>
      <family val="2"/>
    </font>
    <font>
      <sz val="16"/>
      <color theme="1"/>
      <name val="Arial"/>
      <family val="2"/>
    </font>
    <font>
      <sz val="10"/>
      <color rgb="FF0000CC"/>
      <name val="Century"/>
      <family val="1"/>
    </font>
    <font>
      <sz val="10"/>
      <color rgb="FF0000CC"/>
      <name val="MS Mincho"/>
      <family val="1"/>
      <charset val="128"/>
    </font>
    <font>
      <b/>
      <sz val="13"/>
      <color theme="1"/>
      <name val="Arial"/>
      <family val="2"/>
    </font>
    <font>
      <b/>
      <u/>
      <sz val="11"/>
      <color theme="1"/>
      <name val="Arial"/>
      <family val="2"/>
    </font>
    <font>
      <b/>
      <u/>
      <sz val="20"/>
      <color theme="1"/>
      <name val="Arial"/>
      <family val="2"/>
    </font>
    <font>
      <sz val="14"/>
      <color rgb="FF0000CC"/>
      <name val="MS PGothic"/>
      <family val="3"/>
      <charset val="128"/>
    </font>
    <font>
      <b/>
      <u/>
      <sz val="18"/>
      <color theme="1"/>
      <name val="Arial"/>
      <family val="2"/>
    </font>
    <font>
      <b/>
      <sz val="9"/>
      <color rgb="FF0000CC"/>
      <name val="Arial"/>
      <family val="2"/>
    </font>
    <font>
      <b/>
      <sz val="10"/>
      <color rgb="FF0000CC"/>
      <name val="Arial"/>
      <family val="2"/>
    </font>
    <font>
      <sz val="9"/>
      <color theme="1"/>
      <name val="Arial"/>
      <family val="2"/>
    </font>
    <font>
      <b/>
      <sz val="10"/>
      <color theme="1"/>
      <name val="Arial"/>
      <family val="2"/>
    </font>
    <font>
      <sz val="9"/>
      <color rgb="FF0000CC"/>
      <name val="Arial"/>
      <family val="2"/>
    </font>
    <font>
      <sz val="8"/>
      <color theme="1"/>
      <name val="Arial"/>
      <family val="2"/>
    </font>
    <font>
      <sz val="11"/>
      <color rgb="FF0000CC"/>
      <name val="游ゴシック"/>
      <family val="3"/>
      <charset val="128"/>
    </font>
    <font>
      <sz val="10"/>
      <color theme="1"/>
      <name val="MS PGothic"/>
      <family val="3"/>
      <charset val="128"/>
    </font>
    <font>
      <sz val="8"/>
      <color rgb="FFFF0000"/>
      <name val="Arial"/>
      <family val="2"/>
    </font>
    <font>
      <sz val="8"/>
      <color theme="1"/>
      <name val="MS PGothic"/>
      <family val="3"/>
      <charset val="128"/>
    </font>
    <font>
      <sz val="18"/>
      <color theme="1"/>
      <name val="Arial"/>
      <family val="2"/>
    </font>
    <font>
      <b/>
      <sz val="11"/>
      <color theme="1"/>
      <name val="Palatino Linotype"/>
      <family val="1"/>
    </font>
    <font>
      <sz val="10"/>
      <color theme="1"/>
      <name val="Palatino Linotype"/>
      <family val="1"/>
    </font>
    <font>
      <sz val="10"/>
      <color rgb="FF0000CC"/>
      <name val="Arial"/>
      <family val="2"/>
    </font>
    <font>
      <b/>
      <sz val="9"/>
      <color theme="1"/>
      <name val="Arial"/>
      <family val="2"/>
    </font>
    <font>
      <sz val="11"/>
      <color theme="1"/>
      <name val="MS PGothic"/>
      <family val="3"/>
      <charset val="128"/>
    </font>
    <font>
      <sz val="9"/>
      <color theme="1"/>
      <name val="Palatino Linotype"/>
      <family val="1"/>
    </font>
    <font>
      <sz val="11"/>
      <color theme="1"/>
      <name val="Palatino Linotype"/>
      <family val="1"/>
    </font>
    <font>
      <i/>
      <sz val="11"/>
      <color theme="1"/>
      <name val="Palatino Linotype"/>
      <family val="1"/>
    </font>
    <font>
      <b/>
      <i/>
      <sz val="11"/>
      <color theme="1"/>
      <name val="Palatino Linotype"/>
      <family val="1"/>
    </font>
    <font>
      <sz val="12"/>
      <color theme="1"/>
      <name val="游ゴシック"/>
      <family val="3"/>
      <charset val="128"/>
    </font>
    <font>
      <sz val="8"/>
      <color rgb="FFC00000"/>
      <name val="Arial"/>
      <family val="2"/>
    </font>
    <font>
      <sz val="18"/>
      <color theme="1"/>
      <name val="游ゴシック"/>
      <family val="3"/>
      <charset val="128"/>
    </font>
    <font>
      <b/>
      <sz val="12"/>
      <color theme="1"/>
      <name val="游ゴシック"/>
      <family val="3"/>
      <charset val="128"/>
    </font>
    <font>
      <b/>
      <sz val="10"/>
      <color theme="1"/>
      <name val="游ゴシック"/>
      <family val="3"/>
      <charset val="128"/>
    </font>
    <font>
      <b/>
      <sz val="10"/>
      <color rgb="FFC00000"/>
      <name val="游ゴシック"/>
      <family val="3"/>
      <charset val="128"/>
    </font>
    <font>
      <sz val="10"/>
      <color rgb="FFC00000"/>
      <name val="游ゴシック"/>
      <family val="3"/>
      <charset val="128"/>
    </font>
    <font>
      <sz val="11"/>
      <color rgb="FFFF0000"/>
      <name val="MS PGothic"/>
      <family val="3"/>
      <charset val="128"/>
    </font>
    <font>
      <b/>
      <sz val="11"/>
      <color theme="1"/>
      <name val="MS PGothic"/>
      <family val="3"/>
      <charset val="128"/>
    </font>
    <font>
      <sz val="9"/>
      <color rgb="FFC00000"/>
      <name val="Arial"/>
      <family val="2"/>
    </font>
    <font>
      <b/>
      <sz val="9"/>
      <color rgb="FFC00000"/>
      <name val="Arial"/>
      <family val="2"/>
    </font>
    <font>
      <sz val="9"/>
      <color rgb="FF006600"/>
      <name val="Arial"/>
      <family val="2"/>
    </font>
    <font>
      <sz val="9"/>
      <color theme="1"/>
      <name val="MS PGothic"/>
      <family val="3"/>
      <charset val="128"/>
    </font>
    <font>
      <b/>
      <sz val="9"/>
      <color rgb="FF000000"/>
      <name val="MS PGothic"/>
      <family val="3"/>
      <charset val="128"/>
    </font>
    <font>
      <b/>
      <sz val="9"/>
      <color theme="1"/>
      <name val="MS PGothic"/>
      <family val="3"/>
      <charset val="128"/>
    </font>
    <font>
      <b/>
      <sz val="9"/>
      <color theme="1"/>
      <name val="游ゴシック"/>
      <family val="3"/>
      <charset val="128"/>
    </font>
    <font>
      <sz val="11"/>
      <color theme="1"/>
      <name val="Calibri"/>
      <family val="2"/>
    </font>
    <font>
      <sz val="10"/>
      <color rgb="FF0000CC"/>
      <name val="游ゴシック"/>
      <family val="3"/>
      <charset val="128"/>
    </font>
    <font>
      <b/>
      <sz val="9"/>
      <color rgb="FFC00000"/>
      <name val="游ゴシック"/>
      <family val="3"/>
      <charset val="128"/>
    </font>
    <font>
      <u/>
      <sz val="9"/>
      <color theme="1"/>
      <name val="游ゴシック"/>
      <family val="3"/>
      <charset val="128"/>
    </font>
    <font>
      <sz val="9"/>
      <color rgb="FFC00000"/>
      <name val="游ゴシック"/>
      <family val="3"/>
      <charset val="128"/>
    </font>
    <font>
      <sz val="9"/>
      <color rgb="FF000000"/>
      <name val="游ゴシック"/>
      <family val="3"/>
      <charset val="128"/>
    </font>
    <font>
      <b/>
      <sz val="9"/>
      <color rgb="FF000000"/>
      <name val="游ゴシック"/>
      <family val="3"/>
      <charset val="128"/>
    </font>
    <font>
      <u/>
      <sz val="9"/>
      <color rgb="FF000000"/>
      <name val="游ゴシック"/>
      <family val="3"/>
      <charset val="128"/>
    </font>
    <font>
      <sz val="9"/>
      <color rgb="FFFF0000"/>
      <name val="Arial"/>
      <family val="2"/>
    </font>
    <font>
      <b/>
      <u/>
      <sz val="12"/>
      <color theme="1"/>
      <name val="Arial"/>
      <family val="2"/>
    </font>
    <font>
      <sz val="12"/>
      <color rgb="FF0000CC"/>
      <name val="ＭＳ Ｐゴシック"/>
      <family val="3"/>
      <charset val="128"/>
    </font>
    <font>
      <b/>
      <u/>
      <sz val="11"/>
      <color rgb="FFC00000"/>
      <name val="Arial"/>
      <family val="2"/>
    </font>
    <font>
      <sz val="10"/>
      <color theme="1"/>
      <name val="ＭＳ Ｐゴシック"/>
      <family val="3"/>
      <charset val="128"/>
    </font>
    <font>
      <sz val="10"/>
      <color rgb="FFFF0000"/>
      <name val="Arial"/>
      <family val="2"/>
    </font>
    <font>
      <b/>
      <sz val="14"/>
      <color rgb="FFFF0000"/>
      <name val="Arial"/>
      <family val="2"/>
    </font>
    <font>
      <b/>
      <u/>
      <sz val="13"/>
      <color theme="1"/>
      <name val="Arial"/>
      <family val="2"/>
    </font>
    <font>
      <sz val="12"/>
      <color theme="1"/>
      <name val="ＭＳ 明朝"/>
      <family val="1"/>
      <charset val="128"/>
    </font>
    <font>
      <sz val="12"/>
      <color theme="1"/>
      <name val="ＭＳ Ｐゴシック"/>
      <family val="3"/>
      <charset val="128"/>
    </font>
    <font>
      <sz val="9"/>
      <color rgb="FF0000CC"/>
      <name val="ＭＳ Ｐゴシック"/>
      <family val="3"/>
      <charset val="128"/>
    </font>
    <font>
      <u/>
      <sz val="9"/>
      <color rgb="FF0000CC"/>
      <name val="Arial"/>
      <family val="2"/>
    </font>
    <font>
      <sz val="7"/>
      <color theme="1"/>
      <name val="Arial"/>
      <family val="2"/>
    </font>
    <font>
      <sz val="8"/>
      <color theme="1"/>
      <name val="ＭＳ Ｐゴシック"/>
      <family val="3"/>
      <charset val="128"/>
    </font>
    <font>
      <u/>
      <sz val="10"/>
      <color theme="1"/>
      <name val="Arial"/>
      <family val="2"/>
    </font>
    <font>
      <b/>
      <sz val="9"/>
      <color theme="1"/>
      <name val="Palatino Linotype"/>
      <family val="1"/>
    </font>
    <font>
      <b/>
      <sz val="10"/>
      <color theme="1"/>
      <name val="Palatino Linotype"/>
      <family val="1"/>
    </font>
    <font>
      <b/>
      <u/>
      <sz val="10"/>
      <color rgb="FFFF0000"/>
      <name val="Arial"/>
      <family val="2"/>
    </font>
    <font>
      <u/>
      <sz val="10"/>
      <color theme="1"/>
      <name val="游ゴシック"/>
      <family val="3"/>
      <charset val="128"/>
    </font>
    <font>
      <b/>
      <u/>
      <sz val="9"/>
      <color rgb="FFC00000"/>
      <name val="游ゴシック"/>
      <family val="3"/>
      <charset val="128"/>
    </font>
    <font>
      <u/>
      <sz val="10"/>
      <color rgb="FFC00000"/>
      <name val="游ゴシック"/>
      <family val="3"/>
      <charset val="128"/>
    </font>
    <font>
      <b/>
      <u/>
      <sz val="10"/>
      <color rgb="FFC00000"/>
      <name val="游ゴシック"/>
      <family val="3"/>
      <charset val="128"/>
    </font>
    <font>
      <b/>
      <sz val="11"/>
      <color rgb="FFFF0000"/>
      <name val="ＭＳ Ｐゴシック"/>
      <family val="3"/>
      <charset val="128"/>
    </font>
    <font>
      <sz val="11"/>
      <color rgb="FFFF0000"/>
      <name val="ＭＳ Ｐゴシック"/>
      <family val="3"/>
      <charset val="128"/>
    </font>
    <font>
      <b/>
      <sz val="11"/>
      <color theme="1"/>
      <name val="ＭＳ Ｐゴシック"/>
      <family val="3"/>
      <charset val="128"/>
    </font>
    <font>
      <sz val="11"/>
      <color theme="1"/>
      <name val="ＭＳ Ｐゴシック"/>
      <family val="3"/>
      <charset val="128"/>
    </font>
    <font>
      <sz val="6"/>
      <name val="Calibri"/>
      <family val="3"/>
      <charset val="128"/>
      <scheme val="minor"/>
    </font>
    <font>
      <b/>
      <i/>
      <sz val="18"/>
      <color theme="1"/>
      <name val="Palatino Linotype"/>
      <family val="1"/>
    </font>
    <font>
      <sz val="8"/>
      <name val="Calibri"/>
      <family val="2"/>
    </font>
    <font>
      <sz val="8"/>
      <color theme="1"/>
      <name val="Calibri"/>
      <family val="2"/>
      <scheme val="minor"/>
    </font>
    <font>
      <sz val="11"/>
      <color theme="1"/>
      <name val="Calibri"/>
      <family val="2"/>
      <scheme val="minor"/>
    </font>
    <font>
      <b/>
      <i/>
      <sz val="11"/>
      <color theme="0" tint="-0.499984740745262"/>
      <name val="Palatino Linotype"/>
      <family val="1"/>
    </font>
    <font>
      <i/>
      <sz val="10"/>
      <color theme="0" tint="-0.499984740745262"/>
      <name val="Arial"/>
      <family val="2"/>
    </font>
    <font>
      <b/>
      <i/>
      <sz val="9"/>
      <color theme="0" tint="-0.499984740745262"/>
      <name val="Palatino Linotype"/>
      <family val="1"/>
    </font>
    <font>
      <i/>
      <sz val="9"/>
      <color theme="0" tint="-0.499984740745262"/>
      <name val="Arial"/>
      <family val="2"/>
    </font>
    <font>
      <i/>
      <sz val="8"/>
      <color theme="0" tint="-0.499984740745262"/>
      <name val="Arial"/>
      <family val="2"/>
    </font>
    <font>
      <i/>
      <sz val="10"/>
      <color theme="0" tint="-0.499984740745262"/>
      <name val="Segoe UI Symbol"/>
      <family val="2"/>
    </font>
    <font>
      <b/>
      <i/>
      <sz val="18"/>
      <color theme="0" tint="-0.499984740745262"/>
      <name val="Palatino Linotype"/>
      <family val="1"/>
    </font>
    <font>
      <i/>
      <sz val="11"/>
      <color theme="0" tint="-0.499984740745262"/>
      <name val="Palatino Linotype"/>
      <family val="1"/>
    </font>
    <font>
      <i/>
      <sz val="6"/>
      <color theme="0" tint="-0.499984740745262"/>
      <name val="Arial"/>
      <family val="2"/>
    </font>
    <font>
      <sz val="12"/>
      <color theme="1"/>
      <name val="Segoe UI Symbol"/>
      <family val="2"/>
    </font>
    <font>
      <i/>
      <sz val="8.5"/>
      <color theme="0" tint="-0.499984740745262"/>
      <name val="Palatino Linotype"/>
      <family val="1"/>
    </font>
    <font>
      <sz val="14"/>
      <name val="Arial"/>
      <family val="2"/>
    </font>
    <font>
      <b/>
      <sz val="14"/>
      <name val="Arial"/>
      <family val="2"/>
    </font>
    <font>
      <b/>
      <u/>
      <sz val="14"/>
      <name val="Arial"/>
      <family val="2"/>
    </font>
    <font>
      <sz val="12"/>
      <name val="Arial"/>
      <family val="2"/>
    </font>
    <font>
      <sz val="6"/>
      <name val="Calibri"/>
      <family val="2"/>
      <charset val="128"/>
      <scheme val="minor"/>
    </font>
    <font>
      <u/>
      <sz val="12"/>
      <color theme="1"/>
      <name val="Arial"/>
      <family val="2"/>
    </font>
    <font>
      <sz val="12"/>
      <color theme="1"/>
      <name val="Calibri"/>
      <family val="2"/>
      <charset val="128"/>
      <scheme val="minor"/>
    </font>
    <font>
      <sz val="10.5"/>
      <color theme="1"/>
      <name val="ＭＳ 明朝"/>
      <family val="1"/>
      <charset val="128"/>
    </font>
    <font>
      <sz val="12"/>
      <color theme="1"/>
      <name val="Segoe UI Symbol"/>
      <family val="3"/>
    </font>
    <font>
      <b/>
      <u/>
      <sz val="12"/>
      <color theme="1"/>
      <name val="Segoe UI Symbol"/>
      <family val="3"/>
    </font>
    <font>
      <sz val="12"/>
      <color theme="1"/>
      <name val="Arial"/>
      <family val="3"/>
    </font>
    <font>
      <sz val="12"/>
      <color rgb="FFFF0000"/>
      <name val="Arial"/>
      <family val="2"/>
    </font>
    <font>
      <sz val="11"/>
      <color rgb="FFFF0000"/>
      <name val="Calibri"/>
      <family val="2"/>
      <scheme val="minor"/>
    </font>
    <font>
      <sz val="11"/>
      <color rgb="FFFF0000"/>
      <name val="Calibri"/>
      <family val="2"/>
    </font>
    <font>
      <u/>
      <sz val="11"/>
      <color theme="10"/>
      <name val="Calibri"/>
      <family val="2"/>
      <scheme val="minor"/>
    </font>
    <font>
      <sz val="8"/>
      <color theme="1"/>
      <name val="Arial"/>
      <family val="3"/>
      <charset val="128"/>
    </font>
    <font>
      <sz val="9"/>
      <color rgb="FFFF0000"/>
      <name val="游ゴシック"/>
      <family val="3"/>
      <charset val="128"/>
    </font>
    <font>
      <sz val="9"/>
      <name val="Arial"/>
      <family val="2"/>
    </font>
    <font>
      <b/>
      <sz val="10"/>
      <color theme="1"/>
      <name val="Arial"/>
      <family val="1"/>
    </font>
    <font>
      <b/>
      <i/>
      <sz val="10"/>
      <color theme="0" tint="-0.499984740745262"/>
      <name val="Palatino Linotype"/>
      <family val="1"/>
    </font>
    <font>
      <b/>
      <sz val="14"/>
      <color theme="1"/>
      <name val="Palatino Linotype"/>
      <family val="1"/>
    </font>
    <font>
      <sz val="10"/>
      <color theme="1"/>
      <name val="Palatino Linotype"/>
      <family val="2"/>
    </font>
    <font>
      <i/>
      <sz val="10"/>
      <color theme="0" tint="-0.499984740745262"/>
      <name val="Times New Roman"/>
      <family val="1"/>
    </font>
    <font>
      <b/>
      <i/>
      <sz val="11"/>
      <color theme="0" tint="-0.499984740745262"/>
      <name val="Times New Roman"/>
      <family val="1"/>
    </font>
    <font>
      <i/>
      <sz val="11"/>
      <color theme="0" tint="-0.499984740745262"/>
      <name val="Times New Roman"/>
      <family val="1"/>
    </font>
    <font>
      <i/>
      <u/>
      <sz val="10"/>
      <color theme="0" tint="-0.499984740745262"/>
      <name val="Times New Roman"/>
      <family val="1"/>
    </font>
    <font>
      <b/>
      <sz val="9"/>
      <name val="Arial"/>
      <family val="2"/>
    </font>
    <font>
      <b/>
      <i/>
      <sz val="8"/>
      <color theme="0" tint="-0.499984740745262"/>
      <name val="Times New Roman"/>
      <family val="1"/>
    </font>
    <font>
      <b/>
      <sz val="8"/>
      <color theme="1"/>
      <name val="Arial"/>
      <family val="2"/>
    </font>
    <font>
      <i/>
      <sz val="9"/>
      <color theme="0" tint="-0.499984740745262"/>
      <name val="Times New Roman"/>
      <family val="1"/>
    </font>
    <font>
      <sz val="9"/>
      <color theme="0" tint="-0.499984740745262"/>
      <name val="Times New Roman"/>
      <family val="1"/>
    </font>
    <font>
      <i/>
      <sz val="8"/>
      <color theme="0" tint="-0.499984740745262"/>
      <name val="Times New Roman"/>
      <family val="1"/>
    </font>
    <font>
      <sz val="11"/>
      <color theme="1"/>
      <name val="Segoe UI Symbol"/>
      <family val="2"/>
    </font>
    <font>
      <sz val="11"/>
      <name val="Cambria Math"/>
      <family val="2"/>
    </font>
    <font>
      <b/>
      <sz val="11"/>
      <name val="Calibri"/>
      <family val="2"/>
    </font>
    <font>
      <sz val="11"/>
      <color theme="1"/>
      <name val="游ゴシック"/>
      <family val="2"/>
      <charset val="128"/>
    </font>
    <font>
      <b/>
      <sz val="14"/>
      <color theme="1"/>
      <name val="MS UI Gothic"/>
      <family val="2"/>
      <charset val="1"/>
    </font>
    <font>
      <b/>
      <sz val="11"/>
      <color rgb="FFFF0000"/>
      <name val="游ゴシック"/>
      <family val="3"/>
      <charset val="128"/>
    </font>
    <font>
      <sz val="12"/>
      <color theme="1"/>
      <name val="Calibri"/>
      <family val="2"/>
      <scheme val="minor"/>
    </font>
    <font>
      <sz val="12"/>
      <name val="Calibri"/>
      <family val="2"/>
    </font>
    <font>
      <sz val="11"/>
      <name val="Arial"/>
      <family val="2"/>
    </font>
    <font>
      <sz val="12"/>
      <color theme="1"/>
      <name val="Arial"/>
      <family val="1"/>
      <charset val="128"/>
    </font>
  </fonts>
  <fills count="19">
    <fill>
      <patternFill patternType="none"/>
    </fill>
    <fill>
      <patternFill patternType="gray125"/>
    </fill>
    <fill>
      <patternFill patternType="solid">
        <fgColor theme="0"/>
        <bgColor theme="0"/>
      </patternFill>
    </fill>
    <fill>
      <patternFill patternType="solid">
        <fgColor rgb="FFFF99FF"/>
        <bgColor rgb="FFFF99FF"/>
      </patternFill>
    </fill>
    <fill>
      <patternFill patternType="solid">
        <fgColor rgb="FFFFFF00"/>
        <bgColor rgb="FFFFFF00"/>
      </patternFill>
    </fill>
    <fill>
      <patternFill patternType="solid">
        <fgColor rgb="FFF2F2F2"/>
        <bgColor rgb="FFF2F2F2"/>
      </patternFill>
    </fill>
    <fill>
      <patternFill patternType="solid">
        <fgColor rgb="FFCCFFFF"/>
        <bgColor rgb="FFCCFFFF"/>
      </patternFill>
    </fill>
    <fill>
      <patternFill patternType="solid">
        <fgColor rgb="FFD8D8D8"/>
        <bgColor rgb="FFD8D8D8"/>
      </patternFill>
    </fill>
    <fill>
      <patternFill patternType="solid">
        <fgColor rgb="FF92D050"/>
        <bgColor rgb="FF92D050"/>
      </patternFill>
    </fill>
    <fill>
      <patternFill patternType="solid">
        <fgColor rgb="FF7F7F7F"/>
        <bgColor rgb="FF7F7F7F"/>
      </patternFill>
    </fill>
    <fill>
      <patternFill patternType="solid">
        <fgColor rgb="FFCC99FF"/>
        <bgColor rgb="FFCC99FF"/>
      </patternFill>
    </fill>
    <fill>
      <patternFill patternType="solid">
        <fgColor rgb="FF99FFCC"/>
        <bgColor rgb="FF99FFCC"/>
      </patternFill>
    </fill>
    <fill>
      <patternFill patternType="solid">
        <fgColor rgb="FFFF99CC"/>
        <bgColor rgb="FFFF99CC"/>
      </patternFill>
    </fill>
    <fill>
      <patternFill patternType="solid">
        <fgColor rgb="FFFEF2CB"/>
        <bgColor rgb="FFFEF2CB"/>
      </patternFill>
    </fill>
    <fill>
      <patternFill patternType="solid">
        <fgColor rgb="FFCCCCFF"/>
        <bgColor rgb="FFCCCCFF"/>
      </patternFill>
    </fill>
    <fill>
      <patternFill patternType="solid">
        <fgColor rgb="FFDEEAF6"/>
        <bgColor rgb="FFDEEAF6"/>
      </patternFill>
    </fill>
    <fill>
      <patternFill patternType="solid">
        <fgColor rgb="FFFFFF99"/>
        <bgColor rgb="FFFFFF99"/>
      </patternFill>
    </fill>
    <fill>
      <patternFill patternType="solid">
        <fgColor rgb="FFCCFFFF"/>
        <bgColor indexed="64"/>
      </patternFill>
    </fill>
    <fill>
      <patternFill patternType="solid">
        <fgColor theme="0" tint="-4.9989318521683403E-2"/>
        <bgColor indexed="64"/>
      </patternFill>
    </fill>
  </fills>
  <borders count="4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thin">
        <color rgb="FF000000"/>
      </top>
      <bottom/>
      <diagonal/>
    </border>
    <border>
      <left style="thin">
        <color rgb="FF000000"/>
      </left>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bottom style="medium">
        <color rgb="FF000000"/>
      </bottom>
      <diagonal/>
    </border>
    <border>
      <left/>
      <right style="thin">
        <color rgb="FF000000"/>
      </right>
      <top/>
      <bottom/>
      <diagonal/>
    </border>
    <border>
      <left style="thin">
        <color rgb="FF000000"/>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14" fillId="0" borderId="35"/>
    <xf numFmtId="0" fontId="140" fillId="0" borderId="0" applyNumberFormat="0" applyFill="0" applyBorder="0" applyAlignment="0" applyProtection="0"/>
    <xf numFmtId="0" fontId="1" fillId="0" borderId="35">
      <alignment vertical="center"/>
    </xf>
  </cellStyleXfs>
  <cellXfs count="715">
    <xf numFmtId="0" fontId="0" fillId="0" borderId="0" xfId="0" applyAlignment="1">
      <alignment vertical="center"/>
    </xf>
    <xf numFmtId="0" fontId="2" fillId="0" borderId="0" xfId="0" applyFont="1"/>
    <xf numFmtId="0" fontId="7" fillId="0" borderId="0" xfId="0" applyFont="1" applyAlignment="1">
      <alignment vertical="center"/>
    </xf>
    <xf numFmtId="0" fontId="8" fillId="0" borderId="0" xfId="0" applyFont="1" applyAlignment="1">
      <alignment vertical="center" wrapText="1"/>
    </xf>
    <xf numFmtId="0" fontId="7" fillId="0" borderId="0" xfId="0" applyFont="1" applyAlignment="1">
      <alignment vertical="center" wrapText="1"/>
    </xf>
    <xf numFmtId="0" fontId="7" fillId="0" borderId="0" xfId="0" applyFont="1"/>
    <xf numFmtId="0" fontId="10" fillId="0" borderId="0" xfId="0" applyFont="1" applyAlignment="1">
      <alignment vertical="center" shrinkToFit="1"/>
    </xf>
    <xf numFmtId="0" fontId="2" fillId="0" borderId="0" xfId="0" applyFont="1" applyAlignment="1">
      <alignment vertical="center" shrinkToFit="1"/>
    </xf>
    <xf numFmtId="0" fontId="9" fillId="0" borderId="0" xfId="0" applyFont="1" applyAlignment="1">
      <alignment vertical="top" wrapText="1"/>
    </xf>
    <xf numFmtId="0" fontId="2" fillId="0" borderId="0" xfId="0" applyFont="1" applyAlignment="1">
      <alignment vertical="top"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horizontal="right" vertical="center"/>
    </xf>
    <xf numFmtId="0" fontId="2" fillId="0" borderId="0" xfId="0" applyFont="1" applyAlignment="1">
      <alignment horizontal="left" vertical="center"/>
    </xf>
    <xf numFmtId="0" fontId="12" fillId="0" borderId="0" xfId="0" applyFont="1" applyAlignment="1">
      <alignment horizontal="left" vertical="top"/>
    </xf>
    <xf numFmtId="0" fontId="8" fillId="0" borderId="0" xfId="0" applyFont="1" applyAlignment="1">
      <alignment horizontal="center" vertical="center"/>
    </xf>
    <xf numFmtId="0" fontId="15" fillId="0" borderId="0" xfId="0" applyFont="1" applyAlignment="1">
      <alignment horizontal="left" vertical="top" wrapText="1"/>
    </xf>
    <xf numFmtId="0" fontId="12" fillId="0" borderId="0" xfId="0" applyFont="1" applyAlignment="1">
      <alignment horizontal="left" vertical="top" wrapText="1"/>
    </xf>
    <xf numFmtId="0" fontId="11"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vertical="center" wrapText="1"/>
    </xf>
    <xf numFmtId="0" fontId="14" fillId="0" borderId="0" xfId="0" applyFont="1" applyAlignment="1">
      <alignment vertical="center" wrapText="1"/>
    </xf>
    <xf numFmtId="0" fontId="17" fillId="0" borderId="0" xfId="0" applyFont="1" applyAlignment="1">
      <alignment vertical="center" wrapText="1"/>
    </xf>
    <xf numFmtId="0" fontId="18" fillId="0" borderId="0" xfId="0" applyFont="1" applyAlignment="1">
      <alignment horizontal="right" vertical="top" wrapText="1"/>
    </xf>
    <xf numFmtId="0" fontId="13" fillId="0" borderId="0" xfId="0" applyFont="1" applyAlignment="1">
      <alignment horizontal="left" vertical="center" wrapText="1"/>
    </xf>
    <xf numFmtId="0" fontId="7" fillId="0" borderId="0" xfId="0" applyFont="1" applyAlignment="1">
      <alignment horizontal="left" vertical="center" wrapText="1"/>
    </xf>
    <xf numFmtId="0" fontId="16" fillId="0" borderId="0" xfId="0" applyFont="1" applyAlignment="1">
      <alignment horizontal="center" vertical="center" wrapText="1"/>
    </xf>
    <xf numFmtId="0" fontId="11" fillId="0" borderId="0" xfId="0" applyFont="1" applyAlignment="1">
      <alignment horizontal="left" vertical="center" wrapText="1"/>
    </xf>
    <xf numFmtId="0" fontId="2" fillId="0" borderId="0" xfId="0" applyFont="1" applyAlignment="1">
      <alignment horizontal="left" vertical="center" wrapText="1"/>
    </xf>
    <xf numFmtId="0" fontId="11" fillId="0" borderId="0" xfId="0" applyFont="1" applyAlignment="1">
      <alignment horizontal="left"/>
    </xf>
    <xf numFmtId="0" fontId="14"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38" fontId="7" fillId="0" borderId="0" xfId="0" applyNumberFormat="1" applyFont="1" applyAlignment="1">
      <alignment vertical="center"/>
    </xf>
    <xf numFmtId="0" fontId="11" fillId="0" borderId="0" xfId="0" applyFont="1"/>
    <xf numFmtId="0" fontId="14" fillId="0" borderId="0" xfId="0" applyFont="1" applyAlignment="1">
      <alignment horizontal="left" vertical="top" wrapText="1"/>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5" fillId="0" borderId="0" xfId="0" applyFont="1" applyAlignment="1">
      <alignment horizontal="left" vertical="center"/>
    </xf>
    <xf numFmtId="0" fontId="27" fillId="0" borderId="0" xfId="0" applyFont="1" applyAlignment="1">
      <alignment vertical="center"/>
    </xf>
    <xf numFmtId="0" fontId="14" fillId="0" borderId="0" xfId="0" applyFont="1" applyAlignment="1">
      <alignment horizontal="right" vertical="center"/>
    </xf>
    <xf numFmtId="0" fontId="14" fillId="0" borderId="0" xfId="0" applyFont="1" applyAlignment="1">
      <alignment vertical="center"/>
    </xf>
    <xf numFmtId="0" fontId="7" fillId="0" borderId="0" xfId="0" applyFont="1" applyAlignment="1">
      <alignment vertical="top" wrapText="1"/>
    </xf>
    <xf numFmtId="0" fontId="7" fillId="0" borderId="0" xfId="0" applyFont="1" applyAlignment="1">
      <alignment horizontal="left" vertical="top" wrapText="1"/>
    </xf>
    <xf numFmtId="0" fontId="2" fillId="0" borderId="0" xfId="0" applyFont="1" applyAlignment="1">
      <alignment horizontal="center"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27" fillId="0" borderId="0" xfId="0" applyFont="1"/>
    <xf numFmtId="0" fontId="31" fillId="0" borderId="0" xfId="0" applyFont="1"/>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21" fillId="0" borderId="0" xfId="0" applyFont="1" applyAlignment="1">
      <alignment vertical="top"/>
    </xf>
    <xf numFmtId="0" fontId="14" fillId="0" borderId="0" xfId="0" applyFont="1" applyAlignment="1">
      <alignment vertical="top" wrapText="1"/>
    </xf>
    <xf numFmtId="0" fontId="21"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vertical="center"/>
    </xf>
    <xf numFmtId="0" fontId="38" fillId="0" borderId="0" xfId="0" applyFont="1"/>
    <xf numFmtId="0" fontId="24" fillId="0" borderId="0" xfId="0" applyFont="1"/>
    <xf numFmtId="0" fontId="13" fillId="0" borderId="0" xfId="0" applyFont="1" applyAlignment="1">
      <alignment horizontal="left" wrapText="1"/>
    </xf>
    <xf numFmtId="0" fontId="23" fillId="0" borderId="0" xfId="0" applyFont="1" applyAlignment="1">
      <alignment horizontal="left" vertical="top" wrapText="1"/>
    </xf>
    <xf numFmtId="0" fontId="23" fillId="0" borderId="0" xfId="0" applyFont="1" applyAlignment="1">
      <alignment vertical="top" wrapText="1"/>
    </xf>
    <xf numFmtId="0" fontId="23" fillId="0" borderId="0" xfId="0" quotePrefix="1" applyFont="1" applyAlignment="1">
      <alignment horizontal="left" vertical="top" wrapText="1"/>
    </xf>
    <xf numFmtId="0" fontId="23" fillId="0" borderId="0" xfId="0" applyFont="1" applyAlignment="1">
      <alignment horizontal="left" vertical="center" wrapText="1"/>
    </xf>
    <xf numFmtId="0" fontId="40" fillId="0" borderId="0" xfId="0" applyFont="1" applyAlignment="1">
      <alignment vertical="center"/>
    </xf>
    <xf numFmtId="0" fontId="41" fillId="0" borderId="0" xfId="0" applyFont="1" applyAlignment="1">
      <alignment vertical="center"/>
    </xf>
    <xf numFmtId="0" fontId="22" fillId="0" borderId="0" xfId="0" applyFont="1" applyAlignment="1">
      <alignment vertical="center"/>
    </xf>
    <xf numFmtId="0" fontId="46" fillId="0" borderId="0" xfId="0" applyFont="1" applyAlignment="1">
      <alignment vertical="center"/>
    </xf>
    <xf numFmtId="49" fontId="22" fillId="0" borderId="0" xfId="0" applyNumberFormat="1" applyFont="1" applyAlignment="1">
      <alignment vertical="center"/>
    </xf>
    <xf numFmtId="0" fontId="50" fillId="0" borderId="0" xfId="0" applyFont="1" applyAlignment="1">
      <alignment horizontal="center" vertical="center"/>
    </xf>
    <xf numFmtId="0" fontId="7" fillId="0" borderId="21" xfId="0" applyFont="1" applyBorder="1" applyAlignment="1">
      <alignment vertical="center"/>
    </xf>
    <xf numFmtId="0" fontId="55" fillId="0" borderId="0" xfId="0" applyFont="1" applyAlignment="1">
      <alignment vertical="center"/>
    </xf>
    <xf numFmtId="0" fontId="7" fillId="2" borderId="32" xfId="0" applyFont="1" applyFill="1" applyBorder="1" applyAlignment="1">
      <alignment horizontal="center" vertical="center"/>
    </xf>
    <xf numFmtId="0" fontId="6" fillId="0" borderId="0" xfId="0" applyFont="1" applyAlignment="1">
      <alignment vertical="center"/>
    </xf>
    <xf numFmtId="0" fontId="60" fillId="0" borderId="0" xfId="0" applyFont="1" applyAlignment="1">
      <alignment horizontal="left" vertical="center" readingOrder="1"/>
    </xf>
    <xf numFmtId="0" fontId="5" fillId="0" borderId="0" xfId="0" applyFont="1" applyAlignment="1">
      <alignment horizontal="left" vertical="center"/>
    </xf>
    <xf numFmtId="0" fontId="6" fillId="2" borderId="37" xfId="0" applyFont="1" applyFill="1" applyBorder="1" applyAlignment="1">
      <alignment vertical="center"/>
    </xf>
    <xf numFmtId="0" fontId="67" fillId="0" borderId="0" xfId="0" applyFont="1" applyAlignment="1">
      <alignment vertical="center"/>
    </xf>
    <xf numFmtId="0" fontId="68" fillId="0" borderId="0" xfId="0" applyFont="1" applyAlignment="1">
      <alignment vertical="center"/>
    </xf>
    <xf numFmtId="0" fontId="16" fillId="0" borderId="0" xfId="0" applyFont="1" applyAlignment="1">
      <alignment vertical="center"/>
    </xf>
    <xf numFmtId="0" fontId="2" fillId="0" borderId="38" xfId="0" applyFont="1" applyBorder="1" applyAlignment="1">
      <alignment horizontal="center" vertical="center"/>
    </xf>
    <xf numFmtId="0" fontId="7" fillId="6" borderId="38" xfId="0" applyFont="1" applyFill="1" applyBorder="1" applyAlignment="1">
      <alignment vertical="center"/>
    </xf>
    <xf numFmtId="0" fontId="16" fillId="0" borderId="0" xfId="0" applyFont="1" applyAlignment="1">
      <alignment horizontal="left" vertical="center"/>
    </xf>
    <xf numFmtId="0" fontId="42" fillId="0" borderId="0" xfId="0" applyFont="1" applyAlignment="1">
      <alignment horizontal="center" vertical="center"/>
    </xf>
    <xf numFmtId="0" fontId="42" fillId="0" borderId="0" xfId="0" applyFont="1" applyAlignment="1">
      <alignment vertical="center"/>
    </xf>
    <xf numFmtId="0" fontId="7" fillId="6" borderId="38" xfId="0" applyFont="1" applyFill="1" applyBorder="1" applyAlignment="1">
      <alignment horizontal="center" vertical="center" shrinkToFit="1"/>
    </xf>
    <xf numFmtId="0" fontId="2" fillId="6" borderId="38" xfId="0" applyFont="1" applyFill="1" applyBorder="1" applyAlignment="1">
      <alignment horizontal="center" vertical="center"/>
    </xf>
    <xf numFmtId="0" fontId="7" fillId="0" borderId="38" xfId="0" applyFont="1" applyBorder="1" applyAlignment="1">
      <alignment vertical="center"/>
    </xf>
    <xf numFmtId="0" fontId="40" fillId="6" borderId="38" xfId="0" applyFont="1" applyFill="1" applyBorder="1" applyAlignment="1">
      <alignment vertical="center"/>
    </xf>
    <xf numFmtId="0" fontId="69" fillId="6" borderId="38" xfId="0" applyFont="1" applyFill="1" applyBorder="1" applyAlignment="1">
      <alignment vertical="center"/>
    </xf>
    <xf numFmtId="0" fontId="55" fillId="0" borderId="38" xfId="0" applyFont="1" applyBorder="1" applyAlignment="1">
      <alignment vertical="center"/>
    </xf>
    <xf numFmtId="0" fontId="7" fillId="6" borderId="38" xfId="0" applyFont="1" applyFill="1" applyBorder="1" applyAlignment="1">
      <alignment vertical="center" shrinkToFit="1"/>
    </xf>
    <xf numFmtId="0" fontId="7" fillId="6" borderId="38" xfId="0" applyFont="1" applyFill="1" applyBorder="1" applyAlignment="1">
      <alignment horizontal="center" vertical="center"/>
    </xf>
    <xf numFmtId="0" fontId="55" fillId="0" borderId="38" xfId="0" applyFont="1" applyBorder="1" applyAlignment="1">
      <alignment horizontal="center" vertical="center"/>
    </xf>
    <xf numFmtId="0" fontId="70" fillId="6" borderId="38" xfId="0" applyFont="1" applyFill="1" applyBorder="1" applyAlignment="1">
      <alignment vertical="center"/>
    </xf>
    <xf numFmtId="0" fontId="16" fillId="0" borderId="38" xfId="0" applyFont="1" applyBorder="1" applyAlignment="1">
      <alignment vertical="center"/>
    </xf>
    <xf numFmtId="0" fontId="71" fillId="6" borderId="38" xfId="0" applyFont="1" applyFill="1" applyBorder="1" applyAlignment="1">
      <alignment vertical="center"/>
    </xf>
    <xf numFmtId="0" fontId="68" fillId="0" borderId="38" xfId="0" applyFont="1" applyBorder="1" applyAlignment="1">
      <alignment vertical="center"/>
    </xf>
    <xf numFmtId="0" fontId="22" fillId="6" borderId="38" xfId="0" applyFont="1" applyFill="1" applyBorder="1" applyAlignment="1">
      <alignment vertical="center"/>
    </xf>
    <xf numFmtId="0" fontId="7" fillId="0" borderId="38" xfId="0" applyFont="1" applyBorder="1" applyAlignment="1">
      <alignment horizontal="center" vertical="center"/>
    </xf>
    <xf numFmtId="0" fontId="7" fillId="0" borderId="21" xfId="0" applyFont="1" applyBorder="1" applyAlignment="1">
      <alignment horizontal="center" vertical="center"/>
    </xf>
    <xf numFmtId="0" fontId="42" fillId="9" borderId="38" xfId="0" applyFont="1" applyFill="1" applyBorder="1" applyAlignment="1">
      <alignment vertical="center"/>
    </xf>
    <xf numFmtId="0" fontId="42" fillId="6" borderId="38" xfId="0" applyFont="1" applyFill="1" applyBorder="1" applyAlignment="1">
      <alignment vertical="center"/>
    </xf>
    <xf numFmtId="0" fontId="42" fillId="6" borderId="38" xfId="0" applyFont="1" applyFill="1" applyBorder="1" applyAlignment="1">
      <alignment vertical="center" wrapText="1"/>
    </xf>
    <xf numFmtId="0" fontId="72" fillId="6" borderId="38" xfId="0" applyFont="1" applyFill="1" applyBorder="1" applyAlignment="1">
      <alignment vertical="center"/>
    </xf>
    <xf numFmtId="0" fontId="69" fillId="0" borderId="0" xfId="0" applyFont="1" applyAlignment="1">
      <alignment vertical="center"/>
    </xf>
    <xf numFmtId="0" fontId="42" fillId="0" borderId="0" xfId="0" applyFont="1" applyAlignment="1">
      <alignment horizontal="left" vertical="center"/>
    </xf>
    <xf numFmtId="0" fontId="72" fillId="0" borderId="0" xfId="0" applyFont="1" applyAlignment="1">
      <alignment vertical="center"/>
    </xf>
    <xf numFmtId="0" fontId="73" fillId="10" borderId="38" xfId="0" applyFont="1" applyFill="1" applyBorder="1" applyAlignment="1">
      <alignment horizontal="center" vertical="center" wrapText="1"/>
    </xf>
    <xf numFmtId="49" fontId="73" fillId="11" borderId="38" xfId="0" applyNumberFormat="1" applyFont="1" applyFill="1" applyBorder="1" applyAlignment="1">
      <alignment horizontal="center" vertical="center" wrapText="1"/>
    </xf>
    <xf numFmtId="0" fontId="73" fillId="11" borderId="38" xfId="0" applyFont="1" applyFill="1" applyBorder="1" applyAlignment="1">
      <alignment horizontal="center" vertical="center" wrapText="1"/>
    </xf>
    <xf numFmtId="0" fontId="74" fillId="11" borderId="38" xfId="0" applyFont="1" applyFill="1" applyBorder="1" applyAlignment="1">
      <alignment horizontal="center" vertical="center" wrapText="1"/>
    </xf>
    <xf numFmtId="49" fontId="73" fillId="12" borderId="38" xfId="0" applyNumberFormat="1" applyFont="1" applyFill="1" applyBorder="1" applyAlignment="1">
      <alignment horizontal="center" vertical="center" wrapText="1"/>
    </xf>
    <xf numFmtId="49" fontId="73" fillId="13" borderId="38" xfId="0" applyNumberFormat="1" applyFont="1" applyFill="1" applyBorder="1" applyAlignment="1">
      <alignment horizontal="center" vertical="center" wrapText="1"/>
    </xf>
    <xf numFmtId="0" fontId="74" fillId="14" borderId="38" xfId="0" applyFont="1" applyFill="1" applyBorder="1" applyAlignment="1">
      <alignment horizontal="center" vertical="center" wrapText="1"/>
    </xf>
    <xf numFmtId="49" fontId="73" fillId="14" borderId="38" xfId="0" applyNumberFormat="1" applyFont="1" applyFill="1" applyBorder="1" applyAlignment="1">
      <alignment horizontal="center" vertical="center" wrapText="1"/>
    </xf>
    <xf numFmtId="0" fontId="75" fillId="0" borderId="38" xfId="0" applyFont="1" applyBorder="1" applyAlignment="1">
      <alignment horizontal="center" vertical="center" wrapText="1"/>
    </xf>
    <xf numFmtId="49" fontId="73" fillId="4" borderId="38" xfId="0" applyNumberFormat="1" applyFont="1" applyFill="1" applyBorder="1" applyAlignment="1">
      <alignment horizontal="center" vertical="center" wrapText="1"/>
    </xf>
    <xf numFmtId="49" fontId="73" fillId="16" borderId="38" xfId="0" applyNumberFormat="1" applyFont="1" applyFill="1" applyBorder="1" applyAlignment="1">
      <alignment horizontal="center" vertical="center" wrapText="1"/>
    </xf>
    <xf numFmtId="49" fontId="73" fillId="15" borderId="38" xfId="0" applyNumberFormat="1" applyFont="1" applyFill="1" applyBorder="1" applyAlignment="1">
      <alignment horizontal="center" vertical="center" wrapText="1"/>
    </xf>
    <xf numFmtId="0" fontId="5" fillId="0" borderId="0" xfId="0" applyFont="1" applyAlignment="1">
      <alignment horizontal="center" vertical="center"/>
    </xf>
    <xf numFmtId="0" fontId="76" fillId="0" borderId="0" xfId="0" applyFont="1" applyAlignment="1">
      <alignment vertical="center"/>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27" fillId="0" borderId="0" xfId="0" applyFont="1" applyAlignment="1" applyProtection="1">
      <alignment vertical="center"/>
      <protection hidden="1"/>
    </xf>
    <xf numFmtId="0" fontId="23" fillId="0" borderId="0" xfId="0" applyFont="1" applyAlignment="1" applyProtection="1">
      <alignment vertical="top"/>
      <protection hidden="1"/>
    </xf>
    <xf numFmtId="0" fontId="37" fillId="0" borderId="0" xfId="0" applyFont="1" applyAlignment="1" applyProtection="1">
      <alignment horizontal="left" vertical="center" wrapText="1"/>
      <protection hidden="1"/>
    </xf>
    <xf numFmtId="0" fontId="37" fillId="0" borderId="0" xfId="0" applyFont="1" applyAlignment="1" applyProtection="1">
      <alignment horizontal="left" vertical="top" wrapText="1"/>
      <protection hidden="1"/>
    </xf>
    <xf numFmtId="0" fontId="109" fillId="0" borderId="0" xfId="0" applyFont="1" applyAlignment="1" applyProtection="1">
      <alignment vertical="center"/>
      <protection hidden="1"/>
    </xf>
    <xf numFmtId="0" fontId="131" fillId="0" borderId="0" xfId="0" applyFont="1" applyAlignment="1" applyProtection="1">
      <alignment vertical="center" wrapText="1"/>
      <protection hidden="1"/>
    </xf>
    <xf numFmtId="0" fontId="132" fillId="0" borderId="0" xfId="0" applyFont="1" applyAlignment="1">
      <alignment vertical="center" wrapText="1"/>
    </xf>
    <xf numFmtId="0" fontId="133" fillId="0" borderId="0" xfId="0" applyFont="1" applyAlignment="1">
      <alignment vertical="center"/>
    </xf>
    <xf numFmtId="0" fontId="93" fillId="0" borderId="0" xfId="0" applyFont="1" applyAlignment="1" applyProtection="1">
      <alignment vertical="center" wrapText="1"/>
      <protection hidden="1"/>
    </xf>
    <xf numFmtId="0" fontId="14" fillId="0" borderId="6" xfId="0" applyFont="1" applyBorder="1" applyAlignment="1">
      <alignment horizontal="center" vertical="center"/>
    </xf>
    <xf numFmtId="0" fontId="14" fillId="0" borderId="37" xfId="0" applyFont="1" applyBorder="1" applyAlignment="1">
      <alignment horizontal="center" vertical="center"/>
    </xf>
    <xf numFmtId="0" fontId="14" fillId="0" borderId="37" xfId="0" applyFont="1" applyBorder="1" applyAlignment="1">
      <alignment vertical="center"/>
    </xf>
    <xf numFmtId="0" fontId="14" fillId="0" borderId="37" xfId="0" applyFont="1" applyBorder="1" applyAlignment="1">
      <alignment horizontal="center" vertical="center" wrapText="1"/>
    </xf>
    <xf numFmtId="0" fontId="14" fillId="0" borderId="7" xfId="0" applyFont="1" applyBorder="1" applyAlignment="1">
      <alignment horizontal="center" vertical="center" wrapText="1"/>
    </xf>
    <xf numFmtId="0" fontId="2" fillId="2" borderId="35" xfId="0" applyFont="1" applyFill="1" applyBorder="1" applyAlignment="1">
      <alignment vertical="center"/>
    </xf>
    <xf numFmtId="0" fontId="14" fillId="0" borderId="34" xfId="0" applyFont="1" applyBorder="1" applyAlignment="1">
      <alignment vertical="center"/>
    </xf>
    <xf numFmtId="0" fontId="14" fillId="0" borderId="33" xfId="0" applyFont="1" applyBorder="1" applyAlignment="1">
      <alignment vertical="center"/>
    </xf>
    <xf numFmtId="0" fontId="14" fillId="0" borderId="33" xfId="0" applyFont="1" applyBorder="1" applyAlignment="1">
      <alignment vertical="center" wrapText="1"/>
    </xf>
    <xf numFmtId="0" fontId="14" fillId="0" borderId="34" xfId="0" applyFont="1" applyBorder="1" applyAlignment="1">
      <alignment horizontal="left" vertical="center"/>
    </xf>
    <xf numFmtId="0" fontId="14" fillId="0" borderId="33" xfId="0" applyFont="1" applyBorder="1" applyAlignment="1">
      <alignment horizontal="left" vertical="center"/>
    </xf>
    <xf numFmtId="0" fontId="14" fillId="0" borderId="34" xfId="0" applyFont="1" applyBorder="1" applyAlignment="1">
      <alignment horizontal="center" vertical="center"/>
    </xf>
    <xf numFmtId="0" fontId="7" fillId="0" borderId="37" xfId="0" applyFont="1" applyBorder="1" applyAlignment="1">
      <alignment horizontal="left" vertical="top" wrapText="1"/>
    </xf>
    <xf numFmtId="0" fontId="14" fillId="0" borderId="26" xfId="0" applyFont="1" applyBorder="1" applyAlignment="1">
      <alignment vertical="center"/>
    </xf>
    <xf numFmtId="0" fontId="14" fillId="0" borderId="31" xfId="0" applyFont="1" applyBorder="1" applyAlignment="1">
      <alignment vertical="center"/>
    </xf>
    <xf numFmtId="0" fontId="14" fillId="0" borderId="7" xfId="0" applyFont="1" applyBorder="1" applyAlignment="1">
      <alignment vertical="center"/>
    </xf>
    <xf numFmtId="0" fontId="36" fillId="2" borderId="34" xfId="0" applyFont="1" applyFill="1" applyBorder="1" applyAlignment="1">
      <alignment vertical="center" wrapText="1"/>
    </xf>
    <xf numFmtId="0" fontId="36" fillId="2" borderId="35" xfId="0" applyFont="1" applyFill="1" applyBorder="1" applyAlignment="1">
      <alignment vertical="center" wrapText="1"/>
    </xf>
    <xf numFmtId="0" fontId="36" fillId="2" borderId="33" xfId="0" applyFont="1" applyFill="1" applyBorder="1" applyAlignment="1">
      <alignment vertical="center" wrapText="1"/>
    </xf>
    <xf numFmtId="0" fontId="37" fillId="0" borderId="34" xfId="0" applyFont="1" applyBorder="1" applyAlignment="1">
      <alignment horizontal="left" vertical="center" wrapText="1"/>
    </xf>
    <xf numFmtId="0" fontId="37" fillId="0" borderId="33" xfId="0" applyFont="1" applyBorder="1" applyAlignment="1">
      <alignment horizontal="left" vertical="center" wrapText="1"/>
    </xf>
    <xf numFmtId="0" fontId="37" fillId="0" borderId="6" xfId="0" applyFont="1" applyBorder="1" applyAlignment="1">
      <alignment horizontal="left" vertical="center" wrapText="1"/>
    </xf>
    <xf numFmtId="0" fontId="37" fillId="0" borderId="37" xfId="0" applyFont="1" applyBorder="1" applyAlignment="1">
      <alignment horizontal="left" vertical="center" wrapText="1"/>
    </xf>
    <xf numFmtId="0" fontId="37" fillId="0" borderId="7" xfId="0" applyFont="1" applyBorder="1" applyAlignment="1">
      <alignment horizontal="left" vertical="center" wrapText="1"/>
    </xf>
    <xf numFmtId="0" fontId="22" fillId="2" borderId="35" xfId="0" applyFont="1" applyFill="1" applyBorder="1" applyAlignment="1">
      <alignment vertical="center"/>
    </xf>
    <xf numFmtId="0" fontId="7" fillId="2" borderId="35" xfId="0" applyFont="1" applyFill="1" applyBorder="1" applyAlignment="1">
      <alignment vertical="center"/>
    </xf>
    <xf numFmtId="0" fontId="2" fillId="2" borderId="35" xfId="0" applyFont="1" applyFill="1" applyBorder="1" applyAlignment="1">
      <alignment horizontal="left" vertical="top" wrapText="1"/>
    </xf>
    <xf numFmtId="0" fontId="16" fillId="2" borderId="35" xfId="0" applyFont="1" applyFill="1" applyBorder="1" applyAlignment="1">
      <alignment vertical="center"/>
    </xf>
    <xf numFmtId="0" fontId="6" fillId="2" borderId="35" xfId="0" applyFont="1" applyFill="1" applyBorder="1" applyAlignment="1">
      <alignment vertical="center"/>
    </xf>
    <xf numFmtId="0" fontId="52" fillId="2" borderId="35" xfId="0" applyFont="1" applyFill="1" applyBorder="1" applyAlignment="1">
      <alignment horizontal="left" vertical="top"/>
    </xf>
    <xf numFmtId="0" fontId="52" fillId="2" borderId="35" xfId="0" applyFont="1" applyFill="1" applyBorder="1" applyAlignment="1">
      <alignment horizontal="center" vertical="center"/>
    </xf>
    <xf numFmtId="0" fontId="57" fillId="2" borderId="35" xfId="0" applyFont="1" applyFill="1" applyBorder="1" applyAlignment="1">
      <alignment horizontal="center" vertical="center"/>
    </xf>
    <xf numFmtId="0" fontId="56" fillId="2" borderId="35" xfId="0" applyFont="1" applyFill="1" applyBorder="1" applyAlignment="1">
      <alignment vertical="center" wrapText="1"/>
    </xf>
    <xf numFmtId="0" fontId="56" fillId="2" borderId="35" xfId="0" applyFont="1" applyFill="1" applyBorder="1" applyAlignment="1">
      <alignment vertical="center"/>
    </xf>
    <xf numFmtId="0" fontId="2" fillId="2" borderId="35" xfId="0" applyFont="1" applyFill="1" applyBorder="1" applyAlignment="1">
      <alignment horizontal="left" vertical="center"/>
    </xf>
    <xf numFmtId="0" fontId="42" fillId="2" borderId="35" xfId="0" applyFont="1" applyFill="1" applyBorder="1" applyAlignment="1">
      <alignment vertical="center"/>
    </xf>
    <xf numFmtId="0" fontId="42" fillId="2" borderId="35" xfId="0" applyFont="1" applyFill="1" applyBorder="1"/>
    <xf numFmtId="0" fontId="7" fillId="2" borderId="35" xfId="0" applyFont="1" applyFill="1" applyBorder="1"/>
    <xf numFmtId="0" fontId="5" fillId="2" borderId="35" xfId="0" applyFont="1" applyFill="1" applyBorder="1" applyAlignment="1">
      <alignment horizontal="left" vertical="center"/>
    </xf>
    <xf numFmtId="0" fontId="5" fillId="2" borderId="35" xfId="0" applyFont="1" applyFill="1" applyBorder="1" applyAlignment="1">
      <alignment horizontal="left" vertical="center" wrapText="1"/>
    </xf>
    <xf numFmtId="0" fontId="62" fillId="2" borderId="35" xfId="0" applyFont="1" applyFill="1" applyBorder="1" applyAlignment="1">
      <alignment horizontal="center" vertical="center"/>
    </xf>
    <xf numFmtId="0" fontId="2" fillId="2" borderId="35" xfId="0" applyFont="1" applyFill="1" applyBorder="1" applyAlignment="1">
      <alignment horizontal="left" vertical="center" wrapText="1"/>
    </xf>
    <xf numFmtId="0" fontId="50" fillId="2" borderId="35" xfId="0" applyFont="1" applyFill="1" applyBorder="1" applyAlignment="1">
      <alignment horizontal="center" vertical="center"/>
    </xf>
    <xf numFmtId="0" fontId="42" fillId="2" borderId="35" xfId="0" applyFont="1" applyFill="1" applyBorder="1" applyAlignment="1">
      <alignment horizontal="left" vertical="center" shrinkToFit="1"/>
    </xf>
    <xf numFmtId="0" fontId="5" fillId="2" borderId="35" xfId="0" applyFont="1" applyFill="1" applyBorder="1" applyAlignment="1">
      <alignment horizontal="left" vertical="center" shrinkToFit="1"/>
    </xf>
    <xf numFmtId="0" fontId="16" fillId="2" borderId="35" xfId="0" applyFont="1" applyFill="1" applyBorder="1" applyAlignment="1">
      <alignment horizontal="center" vertical="center"/>
    </xf>
    <xf numFmtId="0" fontId="7" fillId="2" borderId="35" xfId="0" applyFont="1" applyFill="1" applyBorder="1" applyAlignment="1">
      <alignment horizontal="left" vertical="top" wrapText="1"/>
    </xf>
    <xf numFmtId="0" fontId="59" fillId="2" borderId="35" xfId="0" applyFont="1" applyFill="1" applyBorder="1" applyAlignment="1">
      <alignment horizontal="right" vertical="center"/>
    </xf>
    <xf numFmtId="0" fontId="6" fillId="8" borderId="35" xfId="0" applyFont="1" applyFill="1" applyBorder="1" applyAlignment="1">
      <alignment vertical="center"/>
    </xf>
    <xf numFmtId="0" fontId="63" fillId="8" borderId="35" xfId="0" applyFont="1" applyFill="1" applyBorder="1" applyAlignment="1">
      <alignment vertical="center"/>
    </xf>
    <xf numFmtId="0" fontId="64" fillId="2" borderId="35" xfId="0" applyFont="1" applyFill="1" applyBorder="1" applyAlignment="1">
      <alignment horizontal="center" vertical="center"/>
    </xf>
    <xf numFmtId="0" fontId="6" fillId="2" borderId="35" xfId="0" applyFont="1" applyFill="1" applyBorder="1" applyAlignment="1">
      <alignment horizontal="center" vertical="center"/>
    </xf>
    <xf numFmtId="0" fontId="3" fillId="2" borderId="35" xfId="0" applyFont="1" applyFill="1" applyBorder="1" applyAlignment="1">
      <alignment vertical="center"/>
    </xf>
    <xf numFmtId="0" fontId="6" fillId="6" borderId="35" xfId="0" applyFont="1" applyFill="1" applyBorder="1" applyAlignment="1">
      <alignment vertical="center"/>
    </xf>
    <xf numFmtId="0" fontId="6" fillId="3" borderId="35" xfId="0" applyFont="1" applyFill="1" applyBorder="1" applyAlignment="1">
      <alignment vertical="center"/>
    </xf>
    <xf numFmtId="0" fontId="65" fillId="3" borderId="35" xfId="0" applyFont="1" applyFill="1" applyBorder="1" applyAlignment="1">
      <alignment vertical="center"/>
    </xf>
    <xf numFmtId="0" fontId="64" fillId="6" borderId="35" xfId="0" applyFont="1" applyFill="1" applyBorder="1" applyAlignment="1">
      <alignment vertical="center"/>
    </xf>
    <xf numFmtId="0" fontId="42" fillId="6" borderId="35" xfId="0" applyFont="1" applyFill="1" applyBorder="1" applyAlignment="1">
      <alignment horizontal="left" vertical="center"/>
    </xf>
    <xf numFmtId="0" fontId="143" fillId="6" borderId="38" xfId="0" applyFont="1" applyFill="1" applyBorder="1" applyAlignment="1">
      <alignment vertical="center" wrapText="1"/>
    </xf>
    <xf numFmtId="0" fontId="14" fillId="5" borderId="35" xfId="0" applyFont="1" applyFill="1" applyBorder="1" applyAlignment="1" applyProtection="1">
      <alignment horizontal="center"/>
      <protection locked="0"/>
    </xf>
    <xf numFmtId="0" fontId="2" fillId="2" borderId="35" xfId="0" applyFont="1" applyFill="1" applyBorder="1" applyAlignment="1">
      <alignment vertical="center" wrapText="1"/>
    </xf>
    <xf numFmtId="0" fontId="4" fillId="0" borderId="35" xfId="1" applyFont="1" applyAlignment="1">
      <alignment vertical="center"/>
    </xf>
    <xf numFmtId="0" fontId="114" fillId="0" borderId="35" xfId="1" applyAlignment="1">
      <alignment vertical="center"/>
    </xf>
    <xf numFmtId="0" fontId="149" fillId="2" borderId="35" xfId="0" applyFont="1" applyFill="1" applyBorder="1" applyAlignment="1">
      <alignment vertical="center"/>
    </xf>
    <xf numFmtId="0" fontId="150" fillId="2" borderId="35" xfId="0" applyFont="1" applyFill="1" applyBorder="1" applyAlignment="1">
      <alignment vertical="center"/>
    </xf>
    <xf numFmtId="0" fontId="148" fillId="2" borderId="35" xfId="0" applyFont="1" applyFill="1" applyBorder="1" applyAlignment="1">
      <alignment vertical="center"/>
    </xf>
    <xf numFmtId="0" fontId="152" fillId="2" borderId="35" xfId="0" applyFont="1" applyFill="1" applyBorder="1" applyAlignment="1">
      <alignment vertical="center"/>
    </xf>
    <xf numFmtId="0" fontId="143" fillId="2" borderId="35" xfId="0" applyFont="1" applyFill="1" applyBorder="1" applyAlignment="1">
      <alignment vertical="center"/>
    </xf>
    <xf numFmtId="0" fontId="4" fillId="0" borderId="35" xfId="0" applyFont="1" applyBorder="1" applyAlignment="1" applyProtection="1">
      <alignment vertical="center"/>
      <protection locked="0"/>
    </xf>
    <xf numFmtId="0" fontId="0" fillId="0" borderId="0" xfId="0" applyAlignment="1" applyProtection="1">
      <alignment vertical="center"/>
      <protection locked="0"/>
    </xf>
    <xf numFmtId="0" fontId="7" fillId="0" borderId="0" xfId="0" applyFont="1" applyAlignment="1" applyProtection="1">
      <alignment vertical="top"/>
      <protection hidden="1"/>
    </xf>
    <xf numFmtId="0" fontId="7" fillId="0" borderId="0" xfId="0" applyFont="1" applyAlignment="1" applyProtection="1">
      <alignment horizontal="left" vertical="top" wrapText="1"/>
      <protection hidden="1"/>
    </xf>
    <xf numFmtId="0" fontId="2" fillId="2" borderId="35" xfId="0" applyFont="1" applyFill="1" applyBorder="1" applyAlignment="1">
      <alignment wrapText="1"/>
    </xf>
    <xf numFmtId="0" fontId="4" fillId="0" borderId="35" xfId="0" applyFont="1" applyBorder="1" applyAlignment="1">
      <alignment vertical="center"/>
    </xf>
    <xf numFmtId="0" fontId="139" fillId="0" borderId="35" xfId="0" applyFont="1" applyBorder="1" applyAlignment="1">
      <alignment horizontal="left" vertical="center"/>
    </xf>
    <xf numFmtId="0" fontId="159" fillId="0" borderId="35" xfId="0" applyFont="1" applyBorder="1" applyAlignment="1">
      <alignment horizontal="center" vertical="center"/>
    </xf>
    <xf numFmtId="0" fontId="4" fillId="0" borderId="35" xfId="0" applyFont="1" applyBorder="1" applyAlignment="1">
      <alignment horizontal="center" vertical="center"/>
    </xf>
    <xf numFmtId="0" fontId="4" fillId="0" borderId="35" xfId="0" applyFont="1" applyBorder="1" applyAlignment="1">
      <alignment horizontal="left" vertical="center"/>
    </xf>
    <xf numFmtId="0" fontId="3" fillId="2" borderId="35" xfId="0" applyFont="1" applyFill="1" applyBorder="1" applyAlignment="1">
      <alignment horizontal="center" vertical="center"/>
    </xf>
    <xf numFmtId="0" fontId="2" fillId="2" borderId="35" xfId="0" applyFont="1" applyFill="1" applyBorder="1" applyAlignment="1">
      <alignment vertical="center"/>
    </xf>
    <xf numFmtId="0" fontId="3" fillId="2" borderId="35" xfId="0" applyFont="1" applyFill="1" applyBorder="1" applyAlignment="1">
      <alignment vertical="center"/>
    </xf>
    <xf numFmtId="0" fontId="3" fillId="2" borderId="35" xfId="0" applyFont="1" applyFill="1" applyBorder="1" applyAlignment="1">
      <alignment wrapText="1"/>
    </xf>
    <xf numFmtId="0" fontId="160" fillId="0" borderId="35" xfId="0" applyFont="1" applyBorder="1" applyAlignment="1">
      <alignment vertical="center"/>
    </xf>
    <xf numFmtId="0" fontId="5" fillId="2" borderId="35" xfId="0" applyFont="1" applyFill="1" applyBorder="1" applyAlignment="1">
      <alignment vertical="center" wrapText="1"/>
    </xf>
    <xf numFmtId="0" fontId="5" fillId="2" borderId="35" xfId="0" applyFont="1" applyFill="1" applyBorder="1" applyAlignment="1">
      <alignment vertical="center"/>
    </xf>
    <xf numFmtId="0" fontId="2" fillId="0" borderId="0" xfId="0" applyFont="1" applyAlignment="1">
      <alignment vertical="center"/>
    </xf>
    <xf numFmtId="0" fontId="0" fillId="0" borderId="0" xfId="0" applyAlignment="1">
      <alignment vertical="center"/>
    </xf>
    <xf numFmtId="0" fontId="9" fillId="0" borderId="0" xfId="0" applyFont="1" applyAlignment="1">
      <alignment horizontal="left" vertical="top" wrapText="1"/>
    </xf>
    <xf numFmtId="0" fontId="5" fillId="0" borderId="35" xfId="0" applyFont="1" applyBorder="1" applyAlignment="1">
      <alignment vertical="center" wrapText="1"/>
    </xf>
    <xf numFmtId="0" fontId="5" fillId="0" borderId="35" xfId="0" applyFont="1" applyBorder="1" applyAlignment="1">
      <alignment vertical="center"/>
    </xf>
    <xf numFmtId="0" fontId="6" fillId="0" borderId="35" xfId="0" applyFont="1" applyBorder="1" applyAlignment="1">
      <alignment vertical="center" wrapText="1"/>
    </xf>
    <xf numFmtId="0" fontId="3" fillId="2" borderId="35" xfId="0" applyFont="1" applyFill="1" applyBorder="1" applyAlignment="1">
      <alignment vertical="center" wrapText="1"/>
    </xf>
    <xf numFmtId="0" fontId="3" fillId="2" borderId="35" xfId="0" applyFont="1" applyFill="1" applyBorder="1"/>
    <xf numFmtId="0" fontId="5" fillId="4" borderId="35" xfId="0" applyFont="1" applyFill="1" applyBorder="1" applyAlignment="1">
      <alignment vertical="center"/>
    </xf>
    <xf numFmtId="0" fontId="14" fillId="0" borderId="30" xfId="0" applyFont="1" applyBorder="1" applyAlignment="1">
      <alignment horizontal="left" vertical="center"/>
    </xf>
    <xf numFmtId="0" fontId="4" fillId="0" borderId="26" xfId="0" applyFont="1" applyBorder="1" applyAlignment="1">
      <alignment vertical="center"/>
    </xf>
    <xf numFmtId="0" fontId="4" fillId="0" borderId="31" xfId="0" applyFont="1" applyBorder="1" applyAlignment="1">
      <alignment vertical="center"/>
    </xf>
    <xf numFmtId="0" fontId="14" fillId="6" borderId="37" xfId="0" applyFont="1" applyFill="1" applyBorder="1" applyAlignment="1" applyProtection="1">
      <alignment horizontal="center" vertical="center"/>
      <protection locked="0"/>
    </xf>
    <xf numFmtId="0" fontId="4" fillId="0" borderId="37" xfId="0" applyFont="1" applyBorder="1" applyAlignment="1" applyProtection="1">
      <alignment vertical="center"/>
      <protection locked="0"/>
    </xf>
    <xf numFmtId="0" fontId="4" fillId="0" borderId="7" xfId="0" applyFont="1" applyBorder="1" applyAlignment="1" applyProtection="1">
      <alignment vertical="center"/>
      <protection locked="0"/>
    </xf>
    <xf numFmtId="0" fontId="14" fillId="6" borderId="30" xfId="0" applyFont="1" applyFill="1" applyBorder="1" applyAlignment="1" applyProtection="1">
      <alignment horizontal="center" vertical="center"/>
      <protection locked="0"/>
    </xf>
    <xf numFmtId="0" fontId="4" fillId="0" borderId="26" xfId="0" applyFont="1" applyBorder="1" applyAlignment="1" applyProtection="1">
      <alignment vertical="center"/>
      <protection locked="0"/>
    </xf>
    <xf numFmtId="0" fontId="4" fillId="0" borderId="31" xfId="0" applyFont="1" applyBorder="1" applyAlignment="1" applyProtection="1">
      <alignment vertical="center"/>
      <protection locked="0"/>
    </xf>
    <xf numFmtId="0" fontId="4" fillId="0" borderId="6" xfId="0" applyFont="1" applyBorder="1" applyAlignment="1" applyProtection="1">
      <alignment vertical="center"/>
      <protection locked="0"/>
    </xf>
    <xf numFmtId="0" fontId="14" fillId="6" borderId="35" xfId="0" applyFont="1" applyFill="1" applyBorder="1" applyAlignment="1" applyProtection="1">
      <alignment horizontal="center" vertical="center" wrapText="1"/>
      <protection locked="0"/>
    </xf>
    <xf numFmtId="0" fontId="4" fillId="0" borderId="35" xfId="0" applyFont="1" applyBorder="1" applyAlignment="1" applyProtection="1">
      <alignment vertical="center"/>
      <protection locked="0"/>
    </xf>
    <xf numFmtId="0" fontId="14" fillId="0" borderId="0" xfId="0" applyFont="1" applyAlignment="1">
      <alignment horizontal="center" vertical="center" wrapText="1"/>
    </xf>
    <xf numFmtId="0" fontId="4" fillId="0" borderId="33" xfId="0" applyFont="1" applyBorder="1" applyAlignment="1" applyProtection="1">
      <alignment vertical="center"/>
      <protection locked="0"/>
    </xf>
    <xf numFmtId="0" fontId="14" fillId="0" borderId="0" xfId="0" applyFont="1" applyAlignment="1">
      <alignment horizontal="center" vertical="center"/>
    </xf>
    <xf numFmtId="0" fontId="14" fillId="2" borderId="35" xfId="0" applyFont="1" applyFill="1" applyBorder="1" applyAlignment="1">
      <alignment horizontal="center" vertical="center"/>
    </xf>
    <xf numFmtId="0" fontId="7" fillId="0" borderId="0" xfId="0" applyFont="1" applyAlignment="1">
      <alignment horizontal="center" vertical="center" wrapText="1"/>
    </xf>
    <xf numFmtId="0" fontId="7" fillId="5" borderId="26" xfId="0" applyFont="1" applyFill="1" applyBorder="1" applyAlignment="1">
      <alignment horizontal="center" vertical="center"/>
    </xf>
    <xf numFmtId="0" fontId="14" fillId="0" borderId="30" xfId="0" applyFont="1" applyBorder="1" applyAlignment="1">
      <alignment horizontal="center" vertical="center"/>
    </xf>
    <xf numFmtId="0" fontId="4" fillId="0" borderId="6" xfId="0" applyFont="1" applyBorder="1" applyAlignment="1">
      <alignment vertical="center"/>
    </xf>
    <xf numFmtId="0" fontId="4" fillId="0" borderId="37" xfId="0" applyFont="1" applyBorder="1" applyAlignment="1">
      <alignment vertical="center"/>
    </xf>
    <xf numFmtId="0" fontId="14" fillId="0" borderId="26" xfId="0" applyFont="1" applyBorder="1" applyAlignment="1">
      <alignment horizontal="center" vertical="center"/>
    </xf>
    <xf numFmtId="0" fontId="14" fillId="6" borderId="30" xfId="0" applyFont="1" applyFill="1" applyBorder="1" applyAlignment="1" applyProtection="1">
      <alignment horizontal="center" vertical="center" wrapText="1"/>
      <protection locked="0"/>
    </xf>
    <xf numFmtId="0" fontId="4" fillId="0" borderId="27" xfId="0" applyFont="1" applyBorder="1" applyAlignment="1" applyProtection="1">
      <alignment vertical="center"/>
      <protection locked="0"/>
    </xf>
    <xf numFmtId="0" fontId="4" fillId="0" borderId="28" xfId="0" applyFont="1" applyBorder="1" applyAlignment="1" applyProtection="1">
      <alignment vertical="center"/>
      <protection locked="0"/>
    </xf>
    <xf numFmtId="0" fontId="14" fillId="0" borderId="26" xfId="0" applyFont="1" applyBorder="1" applyAlignment="1" applyProtection="1">
      <alignment horizontal="center" vertical="center"/>
      <protection locked="0"/>
    </xf>
    <xf numFmtId="0" fontId="4" fillId="0" borderId="33" xfId="0" applyFont="1" applyBorder="1" applyAlignment="1">
      <alignment vertical="center"/>
    </xf>
    <xf numFmtId="0" fontId="14" fillId="5" borderId="6" xfId="0" applyFont="1" applyFill="1" applyBorder="1" applyAlignment="1" applyProtection="1">
      <alignment horizontal="center" vertical="center"/>
      <protection locked="0"/>
    </xf>
    <xf numFmtId="0" fontId="7" fillId="5" borderId="26" xfId="0" applyFont="1" applyFill="1" applyBorder="1" applyAlignment="1">
      <alignment horizontal="left" vertical="center" shrinkToFit="1"/>
    </xf>
    <xf numFmtId="0" fontId="11" fillId="0" borderId="0" xfId="0" applyFont="1" applyAlignment="1">
      <alignment horizontal="left" vertical="center"/>
    </xf>
    <xf numFmtId="0" fontId="7" fillId="0" borderId="0" xfId="0" applyFont="1" applyAlignment="1">
      <alignment horizontal="left" vertical="top" wrapText="1"/>
    </xf>
    <xf numFmtId="0" fontId="7" fillId="0" borderId="0" xfId="0" applyFont="1" applyAlignment="1">
      <alignment horizontal="right" wrapText="1"/>
    </xf>
    <xf numFmtId="0" fontId="14" fillId="7" borderId="30" xfId="0" applyFont="1" applyFill="1" applyBorder="1" applyAlignment="1">
      <alignment horizontal="center" vertical="center"/>
    </xf>
    <xf numFmtId="0" fontId="4" fillId="0" borderId="7" xfId="0" applyFont="1" applyBorder="1" applyAlignment="1">
      <alignment vertical="center"/>
    </xf>
    <xf numFmtId="0" fontId="4" fillId="0" borderId="34" xfId="0" applyFont="1" applyBorder="1" applyAlignment="1">
      <alignment vertical="center"/>
    </xf>
    <xf numFmtId="0" fontId="14" fillId="0" borderId="34" xfId="0" applyFont="1" applyBorder="1" applyAlignment="1">
      <alignment horizontal="center" vertical="center"/>
    </xf>
    <xf numFmtId="0" fontId="4" fillId="0" borderId="34" xfId="0" applyFont="1" applyBorder="1" applyAlignment="1" applyProtection="1">
      <alignment vertical="center"/>
      <protection locked="0"/>
    </xf>
    <xf numFmtId="0" fontId="0" fillId="0" borderId="0" xfId="0" applyAlignment="1" applyProtection="1">
      <alignment vertical="center"/>
      <protection locked="0"/>
    </xf>
    <xf numFmtId="0" fontId="14" fillId="7" borderId="21" xfId="0" applyFont="1" applyFill="1" applyBorder="1" applyAlignment="1">
      <alignment horizontal="center" vertical="center" wrapText="1"/>
    </xf>
    <xf numFmtId="0" fontId="4" fillId="0" borderId="36" xfId="0" applyFont="1" applyBorder="1" applyAlignment="1">
      <alignment vertical="center"/>
    </xf>
    <xf numFmtId="0" fontId="4" fillId="0" borderId="22" xfId="0" applyFont="1" applyBorder="1" applyAlignment="1">
      <alignment vertical="center"/>
    </xf>
    <xf numFmtId="0" fontId="14" fillId="7" borderId="30" xfId="0" applyFont="1" applyFill="1" applyBorder="1" applyAlignment="1">
      <alignment horizontal="center" vertical="center" wrapText="1"/>
    </xf>
    <xf numFmtId="0" fontId="14" fillId="6" borderId="26" xfId="0" applyFont="1" applyFill="1" applyBorder="1" applyAlignment="1" applyProtection="1">
      <alignment horizontal="center" vertical="center" wrapText="1"/>
      <protection locked="0"/>
    </xf>
    <xf numFmtId="0" fontId="4" fillId="0" borderId="29" xfId="0" applyFont="1" applyBorder="1" applyAlignment="1" applyProtection="1">
      <alignment vertical="center"/>
      <protection locked="0"/>
    </xf>
    <xf numFmtId="0" fontId="14" fillId="6" borderId="34"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30" xfId="0" applyFont="1" applyBorder="1" applyAlignment="1">
      <alignment horizontal="center" vertical="center" wrapText="1"/>
    </xf>
    <xf numFmtId="0" fontId="14" fillId="0" borderId="34" xfId="0" applyFont="1" applyBorder="1" applyAlignment="1">
      <alignment horizontal="left" vertical="center" wrapText="1"/>
    </xf>
    <xf numFmtId="0" fontId="14" fillId="6" borderId="34" xfId="0" applyFont="1" applyFill="1" applyBorder="1" applyAlignment="1" applyProtection="1">
      <alignment horizontal="center" vertical="center" shrinkToFit="1"/>
      <protection locked="0"/>
    </xf>
    <xf numFmtId="0" fontId="14" fillId="2" borderId="34" xfId="0" applyFont="1" applyFill="1" applyBorder="1" applyAlignment="1">
      <alignment horizontal="center" vertical="center" wrapText="1"/>
    </xf>
    <xf numFmtId="0" fontId="14" fillId="0" borderId="30" xfId="0" applyFont="1" applyBorder="1" applyAlignment="1">
      <alignment horizontal="left" vertical="center" wrapText="1"/>
    </xf>
    <xf numFmtId="0" fontId="4" fillId="0" borderId="16" xfId="0" applyFont="1" applyBorder="1" applyAlignment="1">
      <alignment vertical="center"/>
    </xf>
    <xf numFmtId="0" fontId="4" fillId="0" borderId="32" xfId="0" applyFont="1" applyBorder="1" applyAlignment="1">
      <alignment vertical="center"/>
    </xf>
    <xf numFmtId="0" fontId="4" fillId="0" borderId="15" xfId="0" applyFont="1" applyBorder="1" applyAlignment="1">
      <alignment vertical="center"/>
    </xf>
    <xf numFmtId="0" fontId="14" fillId="2" borderId="30"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4" fillId="0" borderId="16" xfId="0" applyFont="1" applyBorder="1" applyAlignment="1" applyProtection="1">
      <alignment vertical="center"/>
      <protection locked="0"/>
    </xf>
    <xf numFmtId="0" fontId="4" fillId="0" borderId="32" xfId="0" applyFont="1" applyBorder="1" applyAlignment="1" applyProtection="1">
      <alignment vertical="center"/>
      <protection locked="0"/>
    </xf>
    <xf numFmtId="0" fontId="4" fillId="0" borderId="15" xfId="0" applyFont="1" applyBorder="1" applyAlignment="1" applyProtection="1">
      <alignment vertical="center"/>
      <protection locked="0"/>
    </xf>
    <xf numFmtId="0" fontId="21" fillId="6" borderId="34" xfId="0" applyFont="1" applyFill="1" applyBorder="1" applyAlignment="1" applyProtection="1">
      <alignment horizontal="center" vertical="center" shrinkToFit="1"/>
      <protection locked="0"/>
    </xf>
    <xf numFmtId="0" fontId="14" fillId="2" borderId="35" xfId="0" applyFont="1" applyFill="1" applyBorder="1" applyAlignment="1">
      <alignment horizontal="center" vertical="center" wrapText="1"/>
    </xf>
    <xf numFmtId="0" fontId="21" fillId="6" borderId="34" xfId="0" applyFont="1" applyFill="1" applyBorder="1" applyAlignment="1" applyProtection="1">
      <alignment horizontal="center" vertical="center" wrapText="1"/>
      <protection locked="0"/>
    </xf>
    <xf numFmtId="0" fontId="14" fillId="0" borderId="26" xfId="0" applyFont="1" applyBorder="1" applyAlignment="1">
      <alignment horizontal="left" vertical="center"/>
    </xf>
    <xf numFmtId="0" fontId="28" fillId="0" borderId="26" xfId="0" applyFont="1" applyBorder="1" applyAlignment="1">
      <alignment horizontal="center" vertical="center"/>
    </xf>
    <xf numFmtId="0" fontId="17" fillId="0" borderId="30" xfId="0" applyFont="1" applyBorder="1" applyAlignment="1">
      <alignment horizontal="right" vertical="center"/>
    </xf>
    <xf numFmtId="0" fontId="28" fillId="0" borderId="30" xfId="0" applyFont="1" applyBorder="1" applyAlignment="1">
      <alignment horizontal="center" vertical="center"/>
    </xf>
    <xf numFmtId="0" fontId="14" fillId="0" borderId="30" xfId="0" applyFont="1" applyBorder="1" applyAlignment="1">
      <alignment horizontal="left" wrapText="1"/>
    </xf>
    <xf numFmtId="0" fontId="7" fillId="0" borderId="34" xfId="0" applyFont="1" applyBorder="1" applyAlignment="1">
      <alignment horizontal="left" vertical="center" wrapText="1"/>
    </xf>
    <xf numFmtId="0" fontId="17" fillId="0" borderId="30" xfId="0" applyFont="1" applyBorder="1" applyAlignment="1">
      <alignment horizontal="center" vertical="center" wrapText="1"/>
    </xf>
    <xf numFmtId="49" fontId="14" fillId="6" borderId="30" xfId="0" applyNumberFormat="1" applyFont="1" applyFill="1" applyBorder="1" applyAlignment="1" applyProtection="1">
      <alignment horizontal="center" vertical="center" wrapText="1"/>
      <protection locked="0"/>
    </xf>
    <xf numFmtId="49" fontId="17" fillId="2" borderId="21" xfId="0" applyNumberFormat="1" applyFont="1" applyFill="1" applyBorder="1" applyAlignment="1">
      <alignment horizontal="center" vertical="center" wrapText="1"/>
    </xf>
    <xf numFmtId="0" fontId="25" fillId="0" borderId="0" xfId="0" applyFont="1" applyAlignment="1">
      <alignment horizontal="left" vertical="center" wrapText="1"/>
    </xf>
    <xf numFmtId="0" fontId="21" fillId="6" borderId="30" xfId="0" applyFont="1" applyFill="1" applyBorder="1" applyAlignment="1" applyProtection="1">
      <alignment horizontal="center" vertical="center" shrinkToFit="1"/>
      <protection locked="0"/>
    </xf>
    <xf numFmtId="0" fontId="23" fillId="0" borderId="0" xfId="0" applyFont="1" applyAlignment="1">
      <alignment horizontal="center" vertical="center"/>
    </xf>
    <xf numFmtId="0" fontId="23" fillId="6" borderId="35" xfId="0" applyFont="1" applyFill="1" applyBorder="1" applyAlignment="1" applyProtection="1">
      <alignment horizontal="center" vertical="center"/>
      <protection locked="0"/>
    </xf>
    <xf numFmtId="0" fontId="23" fillId="0" borderId="0" xfId="0" applyFont="1" applyAlignment="1">
      <alignment horizontal="left" vertical="center" wrapText="1"/>
    </xf>
    <xf numFmtId="0" fontId="23" fillId="0" borderId="0" xfId="0" applyFont="1" applyAlignment="1">
      <alignment horizontal="left" vertical="top" wrapText="1"/>
    </xf>
    <xf numFmtId="0" fontId="11" fillId="0" borderId="0" xfId="0" applyFont="1" applyAlignment="1">
      <alignment horizontal="left"/>
    </xf>
    <xf numFmtId="0" fontId="7" fillId="0" borderId="0" xfId="0" applyFont="1" applyAlignment="1" applyProtection="1">
      <alignment horizontal="center" vertical="center"/>
      <protection locked="0"/>
    </xf>
    <xf numFmtId="0" fontId="14" fillId="0" borderId="0" xfId="0" applyFont="1" applyAlignment="1">
      <alignment horizontal="left" vertical="center"/>
    </xf>
    <xf numFmtId="0" fontId="7" fillId="5" borderId="35" xfId="0" applyFont="1" applyFill="1" applyBorder="1" applyAlignment="1">
      <alignment horizontal="center" vertical="center"/>
    </xf>
    <xf numFmtId="0" fontId="7" fillId="5" borderId="35" xfId="0" applyFont="1" applyFill="1" applyBorder="1" applyAlignment="1">
      <alignment horizontal="left" vertical="center" shrinkToFit="1"/>
    </xf>
    <xf numFmtId="0" fontId="14" fillId="0" borderId="0" xfId="0" applyFont="1" applyAlignment="1">
      <alignment horizontal="left" wrapText="1"/>
    </xf>
    <xf numFmtId="0" fontId="17" fillId="0" borderId="21" xfId="0" applyFont="1" applyBorder="1" applyAlignment="1">
      <alignment horizontal="left"/>
    </xf>
    <xf numFmtId="0" fontId="14" fillId="6" borderId="30" xfId="0" applyFont="1" applyFill="1" applyBorder="1" applyAlignment="1" applyProtection="1">
      <alignment horizontal="left" vertical="top" wrapText="1"/>
      <protection locked="0"/>
    </xf>
    <xf numFmtId="0" fontId="165" fillId="0" borderId="26" xfId="0" applyFont="1" applyBorder="1" applyAlignment="1" applyProtection="1">
      <alignment horizontal="left" vertical="top"/>
      <protection locked="0"/>
    </xf>
    <xf numFmtId="0" fontId="165" fillId="0" borderId="31" xfId="0" applyFont="1" applyBorder="1" applyAlignment="1" applyProtection="1">
      <alignment horizontal="left" vertical="top"/>
      <protection locked="0"/>
    </xf>
    <xf numFmtId="0" fontId="165" fillId="0" borderId="34" xfId="0" applyFont="1" applyBorder="1" applyAlignment="1" applyProtection="1">
      <alignment horizontal="left" vertical="top"/>
      <protection locked="0"/>
    </xf>
    <xf numFmtId="0" fontId="164" fillId="0" borderId="0" xfId="0" applyFont="1" applyAlignment="1" applyProtection="1">
      <alignment horizontal="left" vertical="top"/>
      <protection locked="0"/>
    </xf>
    <xf numFmtId="0" fontId="165" fillId="0" borderId="33" xfId="0" applyFont="1" applyBorder="1" applyAlignment="1" applyProtection="1">
      <alignment horizontal="left" vertical="top"/>
      <protection locked="0"/>
    </xf>
    <xf numFmtId="0" fontId="165" fillId="0" borderId="6" xfId="0" applyFont="1" applyBorder="1" applyAlignment="1" applyProtection="1">
      <alignment horizontal="left" vertical="top"/>
      <protection locked="0"/>
    </xf>
    <xf numFmtId="0" fontId="165" fillId="0" borderId="37" xfId="0" applyFont="1" applyBorder="1" applyAlignment="1" applyProtection="1">
      <alignment horizontal="left" vertical="top"/>
      <protection locked="0"/>
    </xf>
    <xf numFmtId="0" fontId="165" fillId="0" borderId="7" xfId="0" applyFont="1" applyBorder="1" applyAlignment="1" applyProtection="1">
      <alignment horizontal="left" vertical="top"/>
      <protection locked="0"/>
    </xf>
    <xf numFmtId="0" fontId="165" fillId="0" borderId="26" xfId="0" applyFont="1" applyBorder="1" applyAlignment="1" applyProtection="1">
      <alignment vertical="center"/>
      <protection locked="0"/>
    </xf>
    <xf numFmtId="0" fontId="165" fillId="0" borderId="31" xfId="0" applyFont="1" applyBorder="1" applyAlignment="1" applyProtection="1">
      <alignment vertical="center"/>
      <protection locked="0"/>
    </xf>
    <xf numFmtId="0" fontId="165" fillId="0" borderId="34" xfId="0" applyFont="1" applyBorder="1" applyAlignment="1" applyProtection="1">
      <alignment vertical="center"/>
      <protection locked="0"/>
    </xf>
    <xf numFmtId="0" fontId="164" fillId="0" borderId="0" xfId="0" applyFont="1" applyAlignment="1" applyProtection="1">
      <alignment vertical="center"/>
      <protection locked="0"/>
    </xf>
    <xf numFmtId="0" fontId="165" fillId="0" borderId="33" xfId="0" applyFont="1" applyBorder="1" applyAlignment="1" applyProtection="1">
      <alignment vertical="center"/>
      <protection locked="0"/>
    </xf>
    <xf numFmtId="0" fontId="165" fillId="0" borderId="6" xfId="0" applyFont="1" applyBorder="1" applyAlignment="1" applyProtection="1">
      <alignment vertical="center"/>
      <protection locked="0"/>
    </xf>
    <xf numFmtId="0" fontId="165" fillId="0" borderId="37" xfId="0" applyFont="1" applyBorder="1" applyAlignment="1" applyProtection="1">
      <alignment vertical="center"/>
      <protection locked="0"/>
    </xf>
    <xf numFmtId="0" fontId="165" fillId="0" borderId="7" xfId="0" applyFont="1" applyBorder="1" applyAlignment="1" applyProtection="1">
      <alignment vertical="center"/>
      <protection locked="0"/>
    </xf>
    <xf numFmtId="0" fontId="35" fillId="0" borderId="0" xfId="0" applyFont="1" applyAlignment="1">
      <alignment horizontal="left" vertical="center" wrapText="1"/>
    </xf>
    <xf numFmtId="0" fontId="17" fillId="0" borderId="0" xfId="0" applyFont="1" applyAlignment="1">
      <alignment horizontal="left" vertical="center"/>
    </xf>
    <xf numFmtId="0" fontId="164" fillId="0" borderId="0" xfId="0" applyFont="1" applyAlignment="1">
      <alignment vertical="center"/>
    </xf>
    <xf numFmtId="0" fontId="14" fillId="0" borderId="0" xfId="0" applyFont="1" applyAlignment="1">
      <alignment horizontal="left" vertical="top" wrapText="1"/>
    </xf>
    <xf numFmtId="0" fontId="14" fillId="0" borderId="0" xfId="0" applyFont="1" applyAlignment="1">
      <alignment horizontal="left" vertical="center" wrapText="1"/>
    </xf>
    <xf numFmtId="0" fontId="28" fillId="6" borderId="30" xfId="0" applyFont="1" applyFill="1" applyBorder="1" applyAlignment="1" applyProtection="1">
      <alignment horizontal="left" vertical="center"/>
      <protection locked="0"/>
    </xf>
    <xf numFmtId="0" fontId="4" fillId="0" borderId="26" xfId="0" applyFont="1" applyBorder="1" applyAlignment="1" applyProtection="1">
      <alignment horizontal="left" vertical="center"/>
      <protection locked="0"/>
    </xf>
    <xf numFmtId="0" fontId="4" fillId="0" borderId="31" xfId="0" applyFont="1" applyBorder="1" applyAlignment="1" applyProtection="1">
      <alignment horizontal="left" vertical="center"/>
      <protection locked="0"/>
    </xf>
    <xf numFmtId="0" fontId="4" fillId="0" borderId="34" xfId="0" applyFont="1" applyBorder="1" applyAlignment="1" applyProtection="1">
      <alignment horizontal="left" vertical="center"/>
      <protection locked="0"/>
    </xf>
    <xf numFmtId="0" fontId="0" fillId="0" borderId="0" xfId="0"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37"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7" fillId="2" borderId="3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16" fillId="0" borderId="21" xfId="0" applyFont="1" applyBorder="1" applyAlignment="1">
      <alignment horizontal="left" vertical="center"/>
    </xf>
    <xf numFmtId="0" fontId="7" fillId="6" borderId="30" xfId="0" applyFont="1" applyFill="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11" fillId="0" borderId="0" xfId="0" applyFont="1" applyAlignment="1">
      <alignment horizontal="left" vertical="center" wrapText="1"/>
    </xf>
    <xf numFmtId="0" fontId="14" fillId="0" borderId="0" xfId="0" quotePrefix="1" applyFont="1" applyAlignment="1">
      <alignment horizontal="left" vertical="center" wrapText="1"/>
    </xf>
    <xf numFmtId="0" fontId="165" fillId="0" borderId="26" xfId="0" applyFont="1" applyBorder="1" applyAlignment="1" applyProtection="1">
      <alignment horizontal="left" vertical="top" wrapText="1"/>
      <protection locked="0"/>
    </xf>
    <xf numFmtId="0" fontId="165" fillId="0" borderId="31" xfId="0" applyFont="1" applyBorder="1" applyAlignment="1" applyProtection="1">
      <alignment horizontal="left" vertical="top" wrapText="1"/>
      <protection locked="0"/>
    </xf>
    <xf numFmtId="0" fontId="165" fillId="0" borderId="34" xfId="0" applyFont="1" applyBorder="1" applyAlignment="1" applyProtection="1">
      <alignment horizontal="left" vertical="top" wrapText="1"/>
      <protection locked="0"/>
    </xf>
    <xf numFmtId="0" fontId="164" fillId="0" borderId="0" xfId="0" applyFont="1" applyAlignment="1" applyProtection="1">
      <alignment horizontal="left" vertical="top" wrapText="1"/>
      <protection locked="0"/>
    </xf>
    <xf numFmtId="0" fontId="165" fillId="0" borderId="33" xfId="0" applyFont="1" applyBorder="1" applyAlignment="1" applyProtection="1">
      <alignment horizontal="left" vertical="top" wrapText="1"/>
      <protection locked="0"/>
    </xf>
    <xf numFmtId="0" fontId="165" fillId="0" borderId="6" xfId="0" applyFont="1" applyBorder="1" applyAlignment="1" applyProtection="1">
      <alignment horizontal="left" vertical="top" wrapText="1"/>
      <protection locked="0"/>
    </xf>
    <xf numFmtId="0" fontId="165" fillId="0" borderId="37" xfId="0" applyFont="1" applyBorder="1" applyAlignment="1" applyProtection="1">
      <alignment horizontal="left" vertical="top" wrapText="1"/>
      <protection locked="0"/>
    </xf>
    <xf numFmtId="0" fontId="165" fillId="0" borderId="7" xfId="0" applyFont="1" applyBorder="1" applyAlignment="1" applyProtection="1">
      <alignment horizontal="left" vertical="top" wrapText="1"/>
      <protection locked="0"/>
    </xf>
    <xf numFmtId="0" fontId="136" fillId="0" borderId="0" xfId="0" applyFont="1" applyAlignment="1" applyProtection="1">
      <alignment horizontal="left" vertical="top" wrapText="1"/>
      <protection hidden="1"/>
    </xf>
    <xf numFmtId="0" fontId="14" fillId="0" borderId="0" xfId="0" applyFont="1" applyAlignment="1" applyProtection="1">
      <alignment horizontal="left" vertical="top" wrapText="1"/>
      <protection hidden="1"/>
    </xf>
    <xf numFmtId="0" fontId="14" fillId="17" borderId="39" xfId="0" applyFont="1" applyFill="1" applyBorder="1" applyAlignment="1" applyProtection="1">
      <alignment horizontal="center" vertical="center" wrapText="1"/>
      <protection locked="0"/>
    </xf>
    <xf numFmtId="0" fontId="14" fillId="17" borderId="40" xfId="0" applyFont="1" applyFill="1" applyBorder="1" applyAlignment="1" applyProtection="1">
      <alignment horizontal="center" vertical="center" wrapText="1"/>
      <protection locked="0"/>
    </xf>
    <xf numFmtId="0" fontId="14" fillId="17" borderId="41" xfId="0" applyFont="1" applyFill="1" applyBorder="1" applyAlignment="1" applyProtection="1">
      <alignment horizontal="center" vertical="center" wrapText="1"/>
      <protection locked="0"/>
    </xf>
    <xf numFmtId="0" fontId="14" fillId="17" borderId="42" xfId="0" applyFont="1" applyFill="1" applyBorder="1" applyAlignment="1" applyProtection="1">
      <alignment horizontal="center" vertical="center" wrapText="1"/>
      <protection locked="0"/>
    </xf>
    <xf numFmtId="0" fontId="14" fillId="17" borderId="43" xfId="0" applyFont="1" applyFill="1" applyBorder="1" applyAlignment="1" applyProtection="1">
      <alignment horizontal="center" vertical="center" wrapText="1"/>
      <protection locked="0"/>
    </xf>
    <xf numFmtId="0" fontId="14" fillId="17" borderId="44" xfId="0" applyFont="1" applyFill="1" applyBorder="1" applyAlignment="1" applyProtection="1">
      <alignment horizontal="center" vertical="center" wrapText="1"/>
      <protection locked="0"/>
    </xf>
    <xf numFmtId="0" fontId="14" fillId="0" borderId="39" xfId="0" applyFont="1" applyBorder="1" applyAlignment="1" applyProtection="1">
      <alignment horizontal="center" vertical="center" wrapText="1"/>
      <protection hidden="1"/>
    </xf>
    <xf numFmtId="0" fontId="14" fillId="0" borderId="40" xfId="0" applyFont="1" applyBorder="1" applyAlignment="1" applyProtection="1">
      <alignment horizontal="center" vertical="center"/>
      <protection hidden="1"/>
    </xf>
    <xf numFmtId="0" fontId="14" fillId="0" borderId="41" xfId="0" applyFont="1" applyBorder="1" applyAlignment="1" applyProtection="1">
      <alignment horizontal="center" vertical="center"/>
      <protection hidden="1"/>
    </xf>
    <xf numFmtId="0" fontId="14" fillId="0" borderId="42" xfId="0" applyFont="1" applyBorder="1" applyAlignment="1" applyProtection="1">
      <alignment horizontal="center" vertical="center"/>
      <protection hidden="1"/>
    </xf>
    <xf numFmtId="0" fontId="14" fillId="0" borderId="43" xfId="0" applyFont="1" applyBorder="1" applyAlignment="1" applyProtection="1">
      <alignment horizontal="center" vertical="center"/>
      <protection hidden="1"/>
    </xf>
    <xf numFmtId="0" fontId="14" fillId="0" borderId="44" xfId="0" applyFont="1" applyBorder="1" applyAlignment="1" applyProtection="1">
      <alignment horizontal="center" vertical="center"/>
      <protection hidden="1"/>
    </xf>
    <xf numFmtId="0" fontId="14" fillId="0" borderId="40"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14" fillId="0" borderId="42" xfId="0" applyFont="1" applyBorder="1" applyAlignment="1" applyProtection="1">
      <alignment horizontal="center" vertical="center" wrapText="1"/>
      <protection hidden="1"/>
    </xf>
    <xf numFmtId="0" fontId="14" fillId="0" borderId="43" xfId="0" applyFont="1" applyBorder="1" applyAlignment="1" applyProtection="1">
      <alignment horizontal="center" vertical="center" wrapText="1"/>
      <protection hidden="1"/>
    </xf>
    <xf numFmtId="0" fontId="14" fillId="0" borderId="44" xfId="0" applyFont="1" applyBorder="1" applyAlignment="1" applyProtection="1">
      <alignment horizontal="center" vertical="center" wrapText="1"/>
      <protection hidden="1"/>
    </xf>
    <xf numFmtId="0" fontId="14" fillId="0" borderId="21" xfId="0" applyFont="1" applyBorder="1" applyAlignment="1">
      <alignment horizontal="left" vertical="center"/>
    </xf>
    <xf numFmtId="0" fontId="129" fillId="0" borderId="26" xfId="0" applyFont="1" applyBorder="1" applyAlignment="1" applyProtection="1">
      <alignment horizontal="left" vertical="top" wrapText="1"/>
      <protection locked="0"/>
    </xf>
    <xf numFmtId="0" fontId="129" fillId="0" borderId="31" xfId="0" applyFont="1" applyBorder="1" applyAlignment="1" applyProtection="1">
      <alignment horizontal="left" vertical="top" wrapText="1"/>
      <protection locked="0"/>
    </xf>
    <xf numFmtId="0" fontId="129" fillId="0" borderId="34"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29" fillId="0" borderId="33" xfId="0" applyFont="1" applyBorder="1" applyAlignment="1" applyProtection="1">
      <alignment horizontal="left" vertical="top" wrapText="1"/>
      <protection locked="0"/>
    </xf>
    <xf numFmtId="0" fontId="129" fillId="0" borderId="6" xfId="0" applyFont="1" applyBorder="1" applyAlignment="1" applyProtection="1">
      <alignment horizontal="left" vertical="top" wrapText="1"/>
      <protection locked="0"/>
    </xf>
    <xf numFmtId="0" fontId="129" fillId="0" borderId="37" xfId="0" applyFont="1" applyBorder="1" applyAlignment="1" applyProtection="1">
      <alignment horizontal="left" vertical="top" wrapText="1"/>
      <protection locked="0"/>
    </xf>
    <xf numFmtId="0" fontId="129" fillId="0" borderId="7" xfId="0" applyFont="1" applyBorder="1" applyAlignment="1" applyProtection="1">
      <alignment horizontal="left" vertical="top" wrapText="1"/>
      <protection locked="0"/>
    </xf>
    <xf numFmtId="0" fontId="11" fillId="0" borderId="0" xfId="0" applyFont="1" applyAlignment="1">
      <alignment horizontal="center" wrapText="1"/>
    </xf>
    <xf numFmtId="0" fontId="39" fillId="5" borderId="35" xfId="0" applyFont="1" applyFill="1" applyBorder="1" applyAlignment="1">
      <alignment horizontal="left" shrinkToFit="1"/>
    </xf>
    <xf numFmtId="0" fontId="23" fillId="0" borderId="0" xfId="0" applyFont="1" applyAlignment="1">
      <alignment vertical="center"/>
    </xf>
    <xf numFmtId="0" fontId="23" fillId="5" borderId="35" xfId="0" applyFont="1" applyFill="1" applyBorder="1" applyAlignment="1">
      <alignment horizontal="center" vertical="top" shrinkToFit="1"/>
    </xf>
    <xf numFmtId="0" fontId="23" fillId="5" borderId="35" xfId="0" applyFont="1" applyFill="1" applyBorder="1" applyAlignment="1">
      <alignment vertical="center" wrapText="1"/>
    </xf>
    <xf numFmtId="0" fontId="10" fillId="0" borderId="0" xfId="0" applyFont="1" applyAlignment="1">
      <alignment vertical="center" shrinkToFit="1"/>
    </xf>
    <xf numFmtId="0" fontId="11" fillId="0" borderId="0" xfId="0" applyFont="1" applyAlignment="1">
      <alignment horizontal="center" shrinkToFit="1"/>
    </xf>
    <xf numFmtId="176" fontId="11" fillId="5" borderId="37" xfId="0" applyNumberFormat="1" applyFont="1" applyFill="1" applyBorder="1" applyAlignment="1">
      <alignment horizontal="center" vertical="center" shrinkToFit="1"/>
    </xf>
    <xf numFmtId="0" fontId="11" fillId="0" borderId="0" xfId="0" applyFont="1" applyAlignment="1">
      <alignment horizontal="center" vertical="center"/>
    </xf>
    <xf numFmtId="0" fontId="11" fillId="5" borderId="35" xfId="0" applyFont="1" applyFill="1" applyBorder="1" applyAlignment="1">
      <alignment horizontal="center" vertical="center" shrinkToFit="1"/>
    </xf>
    <xf numFmtId="0" fontId="14" fillId="0" borderId="32" xfId="0" applyFont="1" applyBorder="1" applyAlignment="1">
      <alignment vertical="center" wrapText="1"/>
    </xf>
    <xf numFmtId="0" fontId="11" fillId="6" borderId="1" xfId="0" applyFont="1" applyFill="1" applyBorder="1" applyAlignment="1" applyProtection="1">
      <alignment vertical="center" wrapText="1"/>
      <protection locked="0"/>
    </xf>
    <xf numFmtId="0" fontId="4" fillId="0" borderId="2" xfId="0" applyFont="1" applyBorder="1" applyAlignment="1" applyProtection="1">
      <alignment vertical="center"/>
      <protection locked="0"/>
    </xf>
    <xf numFmtId="0" fontId="4" fillId="0" borderId="3" xfId="0" applyFont="1" applyBorder="1" applyAlignment="1" applyProtection="1">
      <alignment vertical="center"/>
      <protection locked="0"/>
    </xf>
    <xf numFmtId="0" fontId="4" fillId="0" borderId="4" xfId="0" applyFont="1" applyBorder="1" applyAlignment="1" applyProtection="1">
      <alignment vertical="center"/>
      <protection locked="0"/>
    </xf>
    <xf numFmtId="0" fontId="4" fillId="0" borderId="5" xfId="0" applyFont="1" applyBorder="1" applyAlignment="1" applyProtection="1">
      <alignment vertical="center"/>
      <protection locked="0"/>
    </xf>
    <xf numFmtId="0" fontId="13" fillId="0" borderId="0" xfId="0" applyFont="1" applyAlignment="1">
      <alignment horizontal="center" vertical="center" wrapText="1"/>
    </xf>
    <xf numFmtId="0" fontId="14" fillId="0" borderId="28" xfId="0" applyFont="1" applyBorder="1" applyAlignment="1">
      <alignment horizontal="center" vertical="center"/>
    </xf>
    <xf numFmtId="0" fontId="4" fillId="0" borderId="28" xfId="0" applyFont="1" applyBorder="1" applyAlignment="1">
      <alignment vertical="center"/>
    </xf>
    <xf numFmtId="0" fontId="11" fillId="6" borderId="30" xfId="0" applyFont="1" applyFill="1" applyBorder="1" applyAlignment="1" applyProtection="1">
      <alignment vertical="center" wrapText="1"/>
      <protection locked="0"/>
    </xf>
    <xf numFmtId="0" fontId="7" fillId="0" borderId="0" xfId="0" applyFont="1" applyAlignment="1">
      <alignment horizontal="left" vertical="center" wrapText="1"/>
    </xf>
    <xf numFmtId="49" fontId="140" fillId="6" borderId="30" xfId="2" applyNumberFormat="1" applyFill="1" applyBorder="1" applyAlignment="1" applyProtection="1">
      <alignment horizontal="center" vertical="center" wrapText="1"/>
      <protection locked="0"/>
    </xf>
    <xf numFmtId="0" fontId="4" fillId="0" borderId="14" xfId="0" applyFont="1" applyBorder="1" applyAlignment="1" applyProtection="1">
      <alignment vertical="center"/>
      <protection locked="0"/>
    </xf>
    <xf numFmtId="0" fontId="4" fillId="0" borderId="12" xfId="0" applyFont="1" applyBorder="1" applyAlignment="1" applyProtection="1">
      <alignment vertical="center"/>
      <protection locked="0"/>
    </xf>
    <xf numFmtId="0" fontId="14" fillId="0" borderId="18" xfId="0" applyFont="1" applyBorder="1" applyAlignment="1">
      <alignment horizontal="left" vertical="center" wrapText="1"/>
    </xf>
    <xf numFmtId="0" fontId="4" fillId="0" borderId="19" xfId="0" applyFont="1" applyBorder="1" applyAlignment="1">
      <alignment vertical="center"/>
    </xf>
    <xf numFmtId="0" fontId="4" fillId="0" borderId="20" xfId="0" applyFont="1" applyBorder="1" applyAlignment="1">
      <alignment vertical="center"/>
    </xf>
    <xf numFmtId="0" fontId="15" fillId="0" borderId="0" xfId="0" applyFont="1" applyAlignment="1">
      <alignment horizontal="left" vertical="top" wrapText="1"/>
    </xf>
    <xf numFmtId="0" fontId="17" fillId="0" borderId="0" xfId="0" applyFont="1" applyAlignment="1">
      <alignment vertical="center" wrapText="1"/>
    </xf>
    <xf numFmtId="0" fontId="18" fillId="0" borderId="0" xfId="0" applyFont="1" applyAlignment="1">
      <alignment horizontal="left" vertical="top" wrapText="1"/>
    </xf>
    <xf numFmtId="0" fontId="11" fillId="6" borderId="30" xfId="0" applyFont="1" applyFill="1" applyBorder="1" applyAlignment="1" applyProtection="1">
      <alignment horizontal="left" vertical="center" wrapText="1"/>
      <protection locked="0"/>
    </xf>
    <xf numFmtId="0" fontId="19" fillId="0" borderId="0" xfId="0" applyFont="1" applyAlignment="1">
      <alignment vertical="center" wrapText="1"/>
    </xf>
    <xf numFmtId="0" fontId="20" fillId="0" borderId="0" xfId="0" applyFont="1" applyAlignment="1">
      <alignment horizontal="left" vertical="top" wrapText="1"/>
    </xf>
    <xf numFmtId="0" fontId="9" fillId="0" borderId="0" xfId="0" applyFont="1" applyAlignment="1">
      <alignment vertical="center"/>
    </xf>
    <xf numFmtId="0" fontId="9" fillId="0" borderId="0" xfId="0" applyFont="1" applyAlignment="1">
      <alignment horizontal="center" vertical="center"/>
    </xf>
    <xf numFmtId="0" fontId="17" fillId="6" borderId="34" xfId="0" applyFont="1" applyFill="1" applyBorder="1" applyAlignment="1" applyProtection="1">
      <alignment horizontal="center" vertical="center" wrapText="1"/>
      <protection locked="0"/>
    </xf>
    <xf numFmtId="0" fontId="17" fillId="6" borderId="35" xfId="0" applyFont="1" applyFill="1" applyBorder="1" applyAlignment="1" applyProtection="1">
      <alignment horizontal="center" vertical="center" wrapText="1"/>
      <protection locked="0"/>
    </xf>
    <xf numFmtId="0" fontId="7" fillId="0" borderId="30" xfId="0" applyFont="1" applyBorder="1" applyAlignment="1">
      <alignment horizontal="left" vertical="center" wrapText="1"/>
    </xf>
    <xf numFmtId="0" fontId="11" fillId="6" borderId="1" xfId="0" applyFont="1" applyFill="1" applyBorder="1" applyAlignment="1" applyProtection="1">
      <alignment horizontal="left" vertical="center" shrinkToFit="1"/>
      <protection locked="0"/>
    </xf>
    <xf numFmtId="0" fontId="14" fillId="7" borderId="6" xfId="0" applyFont="1" applyFill="1" applyBorder="1" applyAlignment="1">
      <alignment horizontal="left" vertical="center" shrinkToFit="1"/>
    </xf>
    <xf numFmtId="0" fontId="14" fillId="0" borderId="1" xfId="0" applyFont="1" applyBorder="1" applyAlignment="1">
      <alignment horizontal="left" vertical="center" wrapText="1"/>
    </xf>
    <xf numFmtId="0" fontId="4" fillId="0" borderId="2" xfId="0" applyFont="1" applyBorder="1" applyAlignment="1">
      <alignment vertical="center"/>
    </xf>
    <xf numFmtId="0" fontId="4" fillId="0" borderId="8"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17" fillId="0" borderId="34" xfId="0" applyFont="1" applyBorder="1" applyAlignment="1">
      <alignment horizontal="center" vertical="center" wrapText="1"/>
    </xf>
    <xf numFmtId="0" fontId="7" fillId="5" borderId="34" xfId="0" applyFont="1" applyFill="1" applyBorder="1" applyAlignment="1">
      <alignment horizontal="right" vertical="center" wrapText="1"/>
    </xf>
    <xf numFmtId="49" fontId="13" fillId="6" borderId="9" xfId="0" applyNumberFormat="1" applyFont="1" applyFill="1" applyBorder="1" applyAlignment="1" applyProtection="1">
      <alignment horizontal="center" vertical="center" wrapText="1"/>
      <protection locked="0"/>
    </xf>
    <xf numFmtId="0" fontId="4" fillId="0" borderId="17" xfId="0" applyFont="1" applyBorder="1" applyAlignment="1" applyProtection="1">
      <alignment vertical="center"/>
      <protection locked="0"/>
    </xf>
    <xf numFmtId="0" fontId="14" fillId="0" borderId="13" xfId="0" applyFont="1" applyBorder="1" applyAlignment="1">
      <alignment horizontal="left" vertical="center" wrapText="1"/>
    </xf>
    <xf numFmtId="0" fontId="4" fillId="0" borderId="4" xfId="0" applyFont="1" applyBorder="1" applyAlignment="1">
      <alignment vertical="center"/>
    </xf>
    <xf numFmtId="49" fontId="13" fillId="6" borderId="30" xfId="0" applyNumberFormat="1" applyFont="1" applyFill="1" applyBorder="1" applyAlignment="1" applyProtection="1">
      <alignment horizontal="center" vertical="center" wrapText="1"/>
      <protection locked="0"/>
    </xf>
    <xf numFmtId="0" fontId="7" fillId="5" borderId="35" xfId="0" applyFont="1" applyFill="1" applyBorder="1" applyAlignment="1">
      <alignment horizontal="left" vertical="center" wrapText="1"/>
    </xf>
    <xf numFmtId="0" fontId="4" fillId="0" borderId="17" xfId="0" applyFont="1" applyBorder="1" applyAlignment="1">
      <alignment vertical="center"/>
    </xf>
    <xf numFmtId="0" fontId="4" fillId="0" borderId="12" xfId="0" applyFont="1" applyBorder="1" applyAlignment="1">
      <alignment vertical="center"/>
    </xf>
    <xf numFmtId="0" fontId="14" fillId="5" borderId="30" xfId="0" applyFont="1" applyFill="1" applyBorder="1" applyAlignment="1">
      <alignment horizontal="center" vertical="center" wrapText="1"/>
    </xf>
    <xf numFmtId="0" fontId="22" fillId="5" borderId="21" xfId="0" applyFont="1" applyFill="1" applyBorder="1" applyAlignment="1">
      <alignment horizontal="center" vertical="center"/>
    </xf>
    <xf numFmtId="0" fontId="17" fillId="6" borderId="26" xfId="0" applyFont="1" applyFill="1" applyBorder="1" applyAlignment="1" applyProtection="1">
      <alignment horizontal="center" vertical="center" wrapText="1"/>
      <protection locked="0"/>
    </xf>
    <xf numFmtId="0" fontId="17" fillId="6" borderId="30" xfId="0" applyFont="1" applyFill="1" applyBorder="1" applyAlignment="1" applyProtection="1">
      <alignment horizontal="center" vertical="center"/>
      <protection locked="0"/>
    </xf>
    <xf numFmtId="49" fontId="14" fillId="6" borderId="9" xfId="0" applyNumberFormat="1" applyFont="1" applyFill="1" applyBorder="1" applyAlignment="1" applyProtection="1">
      <alignment horizontal="center" vertical="center" wrapText="1"/>
      <protection locked="0"/>
    </xf>
    <xf numFmtId="0" fontId="4" fillId="0" borderId="8" xfId="0" applyFont="1" applyBorder="1" applyAlignment="1" applyProtection="1">
      <alignment vertical="center"/>
      <protection locked="0"/>
    </xf>
    <xf numFmtId="0" fontId="14" fillId="0" borderId="9" xfId="0" applyFont="1" applyBorder="1" applyAlignment="1">
      <alignment horizontal="center" vertical="center" wrapText="1"/>
    </xf>
    <xf numFmtId="0" fontId="17" fillId="6" borderId="9" xfId="0" applyFont="1" applyFill="1" applyBorder="1" applyAlignment="1" applyProtection="1">
      <alignment horizontal="center" vertical="center" wrapText="1"/>
      <protection locked="0"/>
    </xf>
    <xf numFmtId="0" fontId="14" fillId="0" borderId="10" xfId="0" applyFont="1" applyBorder="1" applyAlignment="1">
      <alignment horizontal="left" vertical="center" wrapText="1"/>
    </xf>
    <xf numFmtId="0" fontId="14" fillId="0" borderId="1" xfId="0" applyFont="1" applyBorder="1" applyAlignment="1">
      <alignment horizontal="center" vertical="center" wrapText="1"/>
    </xf>
    <xf numFmtId="0" fontId="4" fillId="0" borderId="3" xfId="0" applyFont="1" applyBorder="1" applyAlignment="1">
      <alignment vertical="center"/>
    </xf>
    <xf numFmtId="0" fontId="4" fillId="0" borderId="5" xfId="0" applyFont="1" applyBorder="1" applyAlignment="1">
      <alignment vertical="center"/>
    </xf>
    <xf numFmtId="49" fontId="21" fillId="6" borderId="30" xfId="0" applyNumberFormat="1" applyFont="1" applyFill="1" applyBorder="1" applyAlignment="1" applyProtection="1">
      <alignment horizontal="center" vertical="center" wrapText="1"/>
      <protection locked="0"/>
    </xf>
    <xf numFmtId="0" fontId="7" fillId="0" borderId="0" xfId="0" applyFont="1" applyAlignment="1">
      <alignment horizontal="center" vertical="center"/>
    </xf>
    <xf numFmtId="0" fontId="7" fillId="0" borderId="0" xfId="0" applyFont="1" applyAlignment="1">
      <alignment horizontal="center" vertical="center" shrinkToFit="1"/>
    </xf>
    <xf numFmtId="0" fontId="7" fillId="0" borderId="0" xfId="0" applyFont="1" applyAlignment="1">
      <alignment horizontal="left" vertical="center"/>
    </xf>
    <xf numFmtId="0" fontId="14" fillId="0" borderId="30" xfId="0" applyFont="1" applyBorder="1" applyAlignment="1">
      <alignment horizontal="right" vertical="center"/>
    </xf>
    <xf numFmtId="0" fontId="14" fillId="5" borderId="30" xfId="0" applyFont="1" applyFill="1" applyBorder="1" applyAlignment="1">
      <alignment horizontal="center" vertical="center"/>
    </xf>
    <xf numFmtId="0" fontId="166" fillId="0" borderId="26" xfId="0" applyFont="1" applyBorder="1" applyAlignment="1" applyProtection="1">
      <alignment vertical="center"/>
      <protection locked="0"/>
    </xf>
    <xf numFmtId="0" fontId="166" fillId="0" borderId="31" xfId="0" applyFont="1" applyBorder="1" applyAlignment="1" applyProtection="1">
      <alignment vertical="center"/>
      <protection locked="0"/>
    </xf>
    <xf numFmtId="0" fontId="166" fillId="0" borderId="34" xfId="0" applyFont="1" applyBorder="1" applyAlignment="1" applyProtection="1">
      <alignment vertical="center"/>
      <protection locked="0"/>
    </xf>
    <xf numFmtId="0" fontId="7" fillId="0" borderId="0" xfId="0" applyFont="1" applyAlignment="1" applyProtection="1">
      <alignment vertical="center"/>
      <protection locked="0"/>
    </xf>
    <xf numFmtId="0" fontId="166" fillId="0" borderId="33" xfId="0" applyFont="1" applyBorder="1" applyAlignment="1" applyProtection="1">
      <alignment vertical="center"/>
      <protection locked="0"/>
    </xf>
    <xf numFmtId="0" fontId="166" fillId="0" borderId="6" xfId="0" applyFont="1" applyBorder="1" applyAlignment="1" applyProtection="1">
      <alignment vertical="center"/>
      <protection locked="0"/>
    </xf>
    <xf numFmtId="0" fontId="166" fillId="0" borderId="37" xfId="0" applyFont="1" applyBorder="1" applyAlignment="1" applyProtection="1">
      <alignment vertical="center"/>
      <protection locked="0"/>
    </xf>
    <xf numFmtId="0" fontId="166" fillId="0" borderId="7" xfId="0" applyFont="1" applyBorder="1" applyAlignment="1" applyProtection="1">
      <alignment vertical="center"/>
      <protection locked="0"/>
    </xf>
    <xf numFmtId="0" fontId="14" fillId="5" borderId="34" xfId="0" applyFont="1" applyFill="1" applyBorder="1" applyAlignment="1">
      <alignment horizontal="center" vertical="center"/>
    </xf>
    <xf numFmtId="0" fontId="14" fillId="5" borderId="35" xfId="0" applyFont="1" applyFill="1" applyBorder="1" applyAlignment="1">
      <alignment horizontal="center" vertical="center"/>
    </xf>
    <xf numFmtId="0" fontId="137" fillId="5" borderId="30" xfId="0" applyFont="1" applyFill="1" applyBorder="1" applyAlignment="1">
      <alignment horizontal="center" vertical="center" wrapText="1"/>
    </xf>
    <xf numFmtId="0" fontId="139" fillId="0" borderId="26" xfId="0" applyFont="1" applyBorder="1" applyAlignment="1">
      <alignment vertical="center"/>
    </xf>
    <xf numFmtId="0" fontId="139" fillId="0" borderId="34" xfId="0" applyFont="1" applyBorder="1" applyAlignment="1">
      <alignment vertical="center"/>
    </xf>
    <xf numFmtId="0" fontId="138" fillId="0" borderId="0" xfId="0" applyFont="1" applyAlignment="1">
      <alignment vertical="center"/>
    </xf>
    <xf numFmtId="0" fontId="139" fillId="0" borderId="6" xfId="0" applyFont="1" applyBorder="1" applyAlignment="1">
      <alignment vertical="center"/>
    </xf>
    <xf numFmtId="0" fontId="139" fillId="0" borderId="37" xfId="0" applyFont="1" applyBorder="1" applyAlignment="1">
      <alignment vertical="center"/>
    </xf>
    <xf numFmtId="0" fontId="14" fillId="5" borderId="26" xfId="0" applyFont="1" applyFill="1" applyBorder="1" applyAlignment="1">
      <alignment horizontal="center" vertical="center"/>
    </xf>
    <xf numFmtId="0" fontId="14" fillId="5" borderId="30" xfId="0" applyFont="1" applyFill="1" applyBorder="1" applyAlignment="1">
      <alignment horizontal="right" vertical="center"/>
    </xf>
    <xf numFmtId="0" fontId="14" fillId="5" borderId="26" xfId="0" applyFont="1" applyFill="1" applyBorder="1" applyAlignment="1">
      <alignment horizontal="left" vertical="center"/>
    </xf>
    <xf numFmtId="0" fontId="7" fillId="6" borderId="30" xfId="0" applyFont="1" applyFill="1" applyBorder="1" applyAlignment="1" applyProtection="1">
      <alignment horizontal="center" vertical="center" wrapText="1"/>
      <protection locked="0"/>
    </xf>
    <xf numFmtId="0" fontId="22" fillId="6" borderId="23" xfId="0" applyFont="1" applyFill="1" applyBorder="1" applyAlignment="1" applyProtection="1">
      <alignment horizontal="center" vertical="center"/>
      <protection locked="0"/>
    </xf>
    <xf numFmtId="0" fontId="4" fillId="0" borderId="24" xfId="0" applyFont="1" applyBorder="1" applyAlignment="1" applyProtection="1">
      <alignment vertical="center"/>
      <protection locked="0"/>
    </xf>
    <xf numFmtId="0" fontId="4" fillId="0" borderId="25" xfId="0" applyFont="1" applyBorder="1" applyAlignment="1" applyProtection="1">
      <alignment vertical="center"/>
      <protection locked="0"/>
    </xf>
    <xf numFmtId="0" fontId="17" fillId="0" borderId="36" xfId="0" applyFont="1" applyBorder="1" applyAlignment="1">
      <alignment horizontal="left" vertical="center"/>
    </xf>
    <xf numFmtId="0" fontId="14" fillId="0" borderId="26" xfId="0" applyFont="1" applyBorder="1" applyAlignment="1">
      <alignment vertical="center"/>
    </xf>
    <xf numFmtId="0" fontId="7" fillId="18" borderId="0" xfId="0" applyFont="1" applyFill="1" applyAlignment="1" applyProtection="1">
      <alignment horizontal="center" vertical="center"/>
      <protection hidden="1"/>
    </xf>
    <xf numFmtId="0" fontId="7" fillId="18" borderId="0" xfId="0" applyFont="1" applyFill="1" applyAlignment="1">
      <alignment horizontal="center" vertical="center"/>
    </xf>
    <xf numFmtId="0" fontId="11" fillId="0" borderId="0" xfId="0" applyFont="1" applyAlignment="1" applyProtection="1">
      <alignment horizontal="left" vertical="center" wrapText="1"/>
      <protection hidden="1"/>
    </xf>
    <xf numFmtId="0" fontId="28" fillId="0" borderId="0" xfId="0" applyFont="1" applyAlignment="1" applyProtection="1">
      <alignment horizontal="center" vertical="center"/>
      <protection hidden="1"/>
    </xf>
    <xf numFmtId="0" fontId="7" fillId="0" borderId="0" xfId="0" applyFont="1" applyAlignment="1" applyProtection="1">
      <alignment horizontal="left" vertical="top" wrapText="1"/>
      <protection hidden="1"/>
    </xf>
    <xf numFmtId="0" fontId="7" fillId="0" borderId="0" xfId="0" applyFont="1" applyAlignment="1" applyProtection="1">
      <alignment horizontal="left" vertical="top"/>
      <protection hidden="1"/>
    </xf>
    <xf numFmtId="0" fontId="14" fillId="5" borderId="34" xfId="0" applyFont="1" applyFill="1" applyBorder="1" applyAlignment="1" applyProtection="1">
      <alignment horizontal="center"/>
      <protection locked="0"/>
    </xf>
    <xf numFmtId="0" fontId="14" fillId="5" borderId="35" xfId="0" applyFont="1" applyFill="1" applyBorder="1" applyAlignment="1" applyProtection="1">
      <alignment horizontal="center"/>
      <protection locked="0"/>
    </xf>
    <xf numFmtId="0" fontId="7" fillId="0" borderId="45" xfId="0" applyFont="1" applyBorder="1" applyAlignment="1" applyProtection="1">
      <alignment horizontal="center" vertical="center" wrapText="1"/>
      <protection hidden="1"/>
    </xf>
    <xf numFmtId="0" fontId="7" fillId="0" borderId="45" xfId="0" applyFont="1" applyBorder="1" applyAlignment="1" applyProtection="1">
      <alignment horizontal="center" vertical="center"/>
      <protection hidden="1"/>
    </xf>
    <xf numFmtId="0" fontId="22" fillId="0" borderId="35" xfId="0" applyFont="1" applyBorder="1" applyAlignment="1">
      <alignment horizontal="left" vertical="center"/>
    </xf>
    <xf numFmtId="0" fontId="22" fillId="0" borderId="35" xfId="0" applyFont="1" applyBorder="1" applyAlignment="1">
      <alignment horizontal="center" vertical="center"/>
    </xf>
    <xf numFmtId="0" fontId="43" fillId="2" borderId="35" xfId="0" applyFont="1" applyFill="1" applyBorder="1" applyAlignment="1">
      <alignment horizontal="center" vertical="center"/>
    </xf>
    <xf numFmtId="0" fontId="22" fillId="2" borderId="21" xfId="0" applyFont="1" applyFill="1" applyBorder="1" applyAlignment="1">
      <alignment vertical="center"/>
    </xf>
    <xf numFmtId="0" fontId="22" fillId="5" borderId="21" xfId="0" applyFont="1" applyFill="1" applyBorder="1" applyAlignment="1">
      <alignment horizontal="center" vertical="center" shrinkToFit="1"/>
    </xf>
    <xf numFmtId="0" fontId="42" fillId="2" borderId="35" xfId="0" applyFont="1" applyFill="1" applyBorder="1" applyAlignment="1">
      <alignment vertical="center"/>
    </xf>
    <xf numFmtId="0" fontId="22" fillId="6" borderId="32" xfId="0" applyFont="1" applyFill="1" applyBorder="1" applyAlignment="1" applyProtection="1">
      <alignment vertical="center"/>
      <protection locked="0"/>
    </xf>
    <xf numFmtId="0" fontId="22" fillId="2" borderId="35" xfId="0" applyFont="1" applyFill="1" applyBorder="1" applyAlignment="1">
      <alignment vertical="center"/>
    </xf>
    <xf numFmtId="176" fontId="43" fillId="6" borderId="35" xfId="0" applyNumberFormat="1" applyFont="1" applyFill="1" applyBorder="1" applyAlignment="1" applyProtection="1">
      <alignment horizontal="center" vertical="center"/>
      <protection locked="0"/>
    </xf>
    <xf numFmtId="0" fontId="44" fillId="0" borderId="0" xfId="0" applyFont="1" applyAlignment="1">
      <alignment horizontal="left" vertical="top" wrapText="1"/>
    </xf>
    <xf numFmtId="0" fontId="45" fillId="5" borderId="35" xfId="0" applyFont="1" applyFill="1" applyBorder="1" applyAlignment="1">
      <alignment horizontal="center" vertical="center"/>
    </xf>
    <xf numFmtId="0" fontId="45" fillId="5" borderId="35" xfId="0" applyFont="1" applyFill="1" applyBorder="1" applyAlignment="1">
      <alignment horizontal="left" vertical="center" shrinkToFit="1"/>
    </xf>
    <xf numFmtId="0" fontId="45" fillId="2" borderId="21" xfId="0" applyFont="1" applyFill="1" applyBorder="1" applyAlignment="1">
      <alignment horizontal="center" vertical="center"/>
    </xf>
    <xf numFmtId="0" fontId="43" fillId="5" borderId="21" xfId="0" applyFont="1" applyFill="1" applyBorder="1" applyAlignment="1">
      <alignment horizontal="center" vertical="center" shrinkToFit="1"/>
    </xf>
    <xf numFmtId="0" fontId="44" fillId="0" borderId="0" xfId="0" applyFont="1" applyAlignment="1">
      <alignment vertical="center" wrapText="1"/>
    </xf>
    <xf numFmtId="0" fontId="42" fillId="5" borderId="21" xfId="0" applyFont="1" applyFill="1" applyBorder="1" applyAlignment="1">
      <alignment horizontal="center" vertical="center" shrinkToFit="1"/>
    </xf>
    <xf numFmtId="0" fontId="22" fillId="2" borderId="30" xfId="0" applyFont="1" applyFill="1" applyBorder="1" applyAlignment="1">
      <alignment vertical="center" wrapText="1"/>
    </xf>
    <xf numFmtId="0" fontId="47" fillId="2" borderId="21" xfId="0" applyFont="1" applyFill="1" applyBorder="1" applyAlignment="1">
      <alignment horizontal="center" vertical="center"/>
    </xf>
    <xf numFmtId="0" fontId="22" fillId="2" borderId="21" xfId="0" applyFont="1" applyFill="1" applyBorder="1" applyAlignment="1">
      <alignment horizontal="center" vertical="center" shrinkToFit="1"/>
    </xf>
    <xf numFmtId="0" fontId="22" fillId="2" borderId="21" xfId="0" applyFont="1" applyFill="1" applyBorder="1" applyAlignment="1">
      <alignment horizontal="center" vertical="center" wrapText="1"/>
    </xf>
    <xf numFmtId="0" fontId="22" fillId="2" borderId="30" xfId="0" applyFont="1" applyFill="1" applyBorder="1" applyAlignment="1">
      <alignment horizontal="center" vertical="center"/>
    </xf>
    <xf numFmtId="0" fontId="22" fillId="2" borderId="21" xfId="0" applyFont="1" applyFill="1" applyBorder="1" applyAlignment="1">
      <alignment horizontal="center" vertical="center"/>
    </xf>
    <xf numFmtId="0" fontId="42" fillId="2" borderId="21" xfId="0" applyFont="1" applyFill="1" applyBorder="1" applyAlignment="1">
      <alignment vertical="center"/>
    </xf>
    <xf numFmtId="0" fontId="16" fillId="6" borderId="21" xfId="0" applyFont="1" applyFill="1" applyBorder="1" applyAlignment="1" applyProtection="1">
      <alignment horizontal="center" vertical="center"/>
      <protection locked="0"/>
    </xf>
    <xf numFmtId="0" fontId="4" fillId="0" borderId="22" xfId="0" applyFont="1" applyBorder="1" applyAlignment="1" applyProtection="1">
      <alignment vertical="center"/>
      <protection locked="0"/>
    </xf>
    <xf numFmtId="0" fontId="42" fillId="2" borderId="21" xfId="0" applyFont="1" applyFill="1" applyBorder="1" applyAlignment="1">
      <alignment vertical="center" wrapText="1"/>
    </xf>
    <xf numFmtId="0" fontId="16" fillId="6" borderId="21" xfId="0" applyFont="1" applyFill="1" applyBorder="1" applyAlignment="1">
      <alignment horizontal="center" vertical="center"/>
    </xf>
    <xf numFmtId="0" fontId="42" fillId="2" borderId="30" xfId="0" applyFont="1" applyFill="1" applyBorder="1" applyAlignment="1">
      <alignment vertical="center"/>
    </xf>
    <xf numFmtId="0" fontId="45" fillId="2" borderId="35" xfId="0" applyFont="1" applyFill="1" applyBorder="1" applyAlignment="1">
      <alignment vertical="center"/>
    </xf>
    <xf numFmtId="0" fontId="45" fillId="2" borderId="21" xfId="0" applyFont="1" applyFill="1" applyBorder="1" applyAlignment="1">
      <alignment vertical="center" wrapText="1"/>
    </xf>
    <xf numFmtId="0" fontId="141" fillId="2" borderId="21" xfId="0" applyFont="1" applyFill="1" applyBorder="1" applyAlignment="1">
      <alignment vertical="center" wrapText="1"/>
    </xf>
    <xf numFmtId="0" fontId="45" fillId="2" borderId="26" xfId="0" applyFont="1" applyFill="1" applyBorder="1" applyAlignment="1">
      <alignment vertical="center"/>
    </xf>
    <xf numFmtId="49" fontId="22" fillId="2" borderId="21" xfId="0" applyNumberFormat="1" applyFont="1" applyFill="1" applyBorder="1" applyAlignment="1">
      <alignment horizontal="center" vertical="center"/>
    </xf>
    <xf numFmtId="0" fontId="49" fillId="2" borderId="35" xfId="0" applyFont="1" applyFill="1" applyBorder="1" applyAlignment="1">
      <alignment vertical="center"/>
    </xf>
    <xf numFmtId="0" fontId="48" fillId="2" borderId="21" xfId="0" applyFont="1" applyFill="1" applyBorder="1" applyAlignment="1">
      <alignment vertical="center" wrapText="1"/>
    </xf>
    <xf numFmtId="0" fontId="45" fillId="2" borderId="21" xfId="0" applyFont="1" applyFill="1" applyBorder="1" applyAlignment="1">
      <alignment horizontal="left" vertical="center" wrapText="1"/>
    </xf>
    <xf numFmtId="49" fontId="45" fillId="2" borderId="30" xfId="0" applyNumberFormat="1" applyFont="1" applyFill="1" applyBorder="1" applyAlignment="1">
      <alignment horizontal="left" vertical="center" wrapText="1"/>
    </xf>
    <xf numFmtId="49" fontId="45" fillId="2" borderId="21" xfId="0" applyNumberFormat="1" applyFont="1" applyFill="1" applyBorder="1" applyAlignment="1">
      <alignment vertical="center" wrapText="1"/>
    </xf>
    <xf numFmtId="0" fontId="44" fillId="0" borderId="0" xfId="0" applyFont="1" applyAlignment="1">
      <alignment horizontal="left" wrapText="1"/>
    </xf>
    <xf numFmtId="0" fontId="0" fillId="0" borderId="0" xfId="0"/>
    <xf numFmtId="0" fontId="22" fillId="2" borderId="36" xfId="0" applyFont="1" applyFill="1" applyBorder="1" applyAlignment="1">
      <alignment horizontal="center" vertical="center"/>
    </xf>
    <xf numFmtId="0" fontId="22" fillId="2" borderId="22" xfId="0" applyFont="1" applyFill="1" applyBorder="1" applyAlignment="1">
      <alignment horizontal="center" vertical="center"/>
    </xf>
    <xf numFmtId="0" fontId="7" fillId="6" borderId="21" xfId="0" applyFont="1" applyFill="1" applyBorder="1" applyAlignment="1" applyProtection="1">
      <alignment horizontal="center" vertical="center"/>
      <protection locked="0"/>
    </xf>
    <xf numFmtId="0" fontId="4" fillId="0" borderId="36" xfId="0" applyFont="1" applyBorder="1" applyAlignment="1" applyProtection="1">
      <alignment vertical="center"/>
      <protection locked="0"/>
    </xf>
    <xf numFmtId="0" fontId="7" fillId="2" borderId="35" xfId="1" applyFont="1" applyFill="1" applyAlignment="1">
      <alignment vertical="center" wrapText="1"/>
    </xf>
    <xf numFmtId="0" fontId="4" fillId="0" borderId="35" xfId="1" applyFont="1" applyAlignment="1">
      <alignment vertical="center"/>
    </xf>
    <xf numFmtId="0" fontId="4" fillId="0" borderId="37" xfId="1" applyFont="1" applyBorder="1" applyAlignment="1">
      <alignment vertical="center"/>
    </xf>
    <xf numFmtId="0" fontId="7" fillId="0" borderId="21" xfId="0" applyFont="1" applyBorder="1" applyAlignment="1">
      <alignment vertical="center"/>
    </xf>
    <xf numFmtId="0" fontId="54" fillId="0" borderId="21" xfId="1" applyFont="1" applyBorder="1" applyAlignment="1">
      <alignment horizontal="center" vertical="center" shrinkToFit="1"/>
    </xf>
    <xf numFmtId="0" fontId="4" fillId="0" borderId="36" xfId="1" applyFont="1" applyBorder="1" applyAlignment="1">
      <alignment vertical="center"/>
    </xf>
    <xf numFmtId="0" fontId="4" fillId="0" borderId="22" xfId="1" applyFont="1" applyBorder="1" applyAlignment="1">
      <alignment vertical="center"/>
    </xf>
    <xf numFmtId="0" fontId="54" fillId="0" borderId="21" xfId="1" applyFont="1" applyBorder="1" applyAlignment="1">
      <alignment horizontal="center" vertical="center" wrapText="1" shrinkToFit="1"/>
    </xf>
    <xf numFmtId="0" fontId="154" fillId="0" borderId="21" xfId="1" applyFont="1" applyBorder="1" applyAlignment="1">
      <alignment horizontal="center" vertical="center" wrapText="1" shrinkToFit="1"/>
    </xf>
    <xf numFmtId="0" fontId="112" fillId="0" borderId="36" xfId="1" applyFont="1" applyBorder="1" applyAlignment="1">
      <alignment vertical="center"/>
    </xf>
    <xf numFmtId="0" fontId="112" fillId="0" borderId="22" xfId="1" applyFont="1" applyBorder="1" applyAlignment="1">
      <alignment vertical="center"/>
    </xf>
    <xf numFmtId="0" fontId="42" fillId="0" borderId="21" xfId="1" applyFont="1" applyBorder="1" applyAlignment="1">
      <alignment horizontal="left" vertical="center" shrinkToFit="1"/>
    </xf>
    <xf numFmtId="0" fontId="42" fillId="0" borderId="21" xfId="1" applyFont="1" applyBorder="1" applyAlignment="1">
      <alignment horizontal="left" vertical="center" wrapText="1" shrinkToFit="1"/>
    </xf>
    <xf numFmtId="0" fontId="7" fillId="0" borderId="30" xfId="1" applyFont="1" applyBorder="1" applyAlignment="1">
      <alignment vertical="center" wrapText="1"/>
    </xf>
    <xf numFmtId="0" fontId="4" fillId="0" borderId="26" xfId="1" applyFont="1" applyBorder="1" applyAlignment="1">
      <alignment vertical="center"/>
    </xf>
    <xf numFmtId="0" fontId="4" fillId="0" borderId="31" xfId="1" applyFont="1" applyBorder="1" applyAlignment="1">
      <alignment vertical="center"/>
    </xf>
    <xf numFmtId="0" fontId="4" fillId="0" borderId="6" xfId="1" applyFont="1" applyBorder="1" applyAlignment="1">
      <alignment vertical="center"/>
    </xf>
    <xf numFmtId="0" fontId="4" fillId="0" borderId="7" xfId="1" applyFont="1" applyBorder="1" applyAlignment="1">
      <alignment vertical="center"/>
    </xf>
    <xf numFmtId="0" fontId="44" fillId="0" borderId="35" xfId="1" applyFont="1" applyAlignment="1">
      <alignment vertical="center" wrapText="1"/>
    </xf>
    <xf numFmtId="0" fontId="114" fillId="0" borderId="35" xfId="1" applyAlignment="1">
      <alignment vertical="center"/>
    </xf>
    <xf numFmtId="0" fontId="144" fillId="0" borderId="35" xfId="1" applyFont="1" applyAlignment="1">
      <alignment horizontal="center" wrapText="1"/>
    </xf>
    <xf numFmtId="0" fontId="7" fillId="5" borderId="35" xfId="0" applyFont="1" applyFill="1" applyBorder="1" applyAlignment="1">
      <alignment horizontal="center" vertical="center" shrinkToFit="1"/>
    </xf>
    <xf numFmtId="0" fontId="51" fillId="2" borderId="35" xfId="1" applyFont="1" applyFill="1" applyAlignment="1">
      <alignment horizontal="center" vertical="center" wrapText="1"/>
    </xf>
    <xf numFmtId="0" fontId="16" fillId="5" borderId="30" xfId="0" applyFont="1" applyFill="1" applyBorder="1" applyAlignment="1">
      <alignment horizontal="center" vertical="center"/>
    </xf>
    <xf numFmtId="0" fontId="53" fillId="0" borderId="34" xfId="0" applyFont="1" applyBorder="1" applyAlignment="1">
      <alignment vertical="center" wrapText="1"/>
    </xf>
    <xf numFmtId="0" fontId="22" fillId="2" borderId="35" xfId="1" applyFont="1" applyFill="1" applyAlignment="1">
      <alignment horizontal="left" vertical="center" wrapText="1"/>
    </xf>
    <xf numFmtId="0" fontId="147" fillId="2" borderId="35" xfId="1" applyFont="1" applyFill="1" applyAlignment="1">
      <alignment horizontal="left" vertical="center" wrapText="1"/>
    </xf>
    <xf numFmtId="0" fontId="148" fillId="0" borderId="37" xfId="1" applyFont="1" applyBorder="1" applyAlignment="1">
      <alignment horizontal="left" vertical="center" wrapText="1"/>
    </xf>
    <xf numFmtId="0" fontId="16" fillId="2" borderId="35" xfId="0" applyFont="1" applyFill="1" applyBorder="1" applyAlignment="1">
      <alignment horizontal="left" vertical="center"/>
    </xf>
    <xf numFmtId="0" fontId="22" fillId="0" borderId="30" xfId="1" applyFont="1" applyBorder="1" applyAlignment="1">
      <alignment vertical="center" wrapText="1"/>
    </xf>
    <xf numFmtId="0" fontId="4" fillId="0" borderId="34" xfId="1" applyFont="1" applyBorder="1" applyAlignment="1">
      <alignment vertical="center"/>
    </xf>
    <xf numFmtId="0" fontId="4" fillId="0" borderId="33" xfId="1" applyFont="1" applyBorder="1" applyAlignment="1">
      <alignment vertical="center"/>
    </xf>
    <xf numFmtId="0" fontId="7" fillId="5" borderId="30" xfId="0" applyFont="1" applyFill="1" applyBorder="1" applyAlignment="1" applyProtection="1">
      <alignment horizontal="center" vertical="center" shrinkToFit="1"/>
      <protection locked="0"/>
    </xf>
    <xf numFmtId="0" fontId="148" fillId="5" borderId="35" xfId="0" applyFont="1" applyFill="1" applyBorder="1" applyAlignment="1">
      <alignment vertical="center"/>
    </xf>
    <xf numFmtId="0" fontId="148" fillId="2" borderId="35" xfId="0" applyFont="1" applyFill="1" applyBorder="1" applyAlignment="1">
      <alignment vertical="top" wrapText="1"/>
    </xf>
    <xf numFmtId="0" fontId="7" fillId="2" borderId="37" xfId="1" applyFont="1" applyFill="1" applyBorder="1" applyAlignment="1">
      <alignment vertical="center" wrapText="1"/>
    </xf>
    <xf numFmtId="0" fontId="4" fillId="0" borderId="37" xfId="1" applyFont="1" applyBorder="1" applyAlignment="1">
      <alignment vertical="center" wrapText="1"/>
    </xf>
    <xf numFmtId="0" fontId="7" fillId="6" borderId="30" xfId="0" applyFont="1" applyFill="1" applyBorder="1" applyAlignment="1" applyProtection="1">
      <alignment horizontal="left" vertical="top" wrapText="1"/>
      <protection locked="0"/>
    </xf>
    <xf numFmtId="0" fontId="143" fillId="5" borderId="35" xfId="0" applyFont="1" applyFill="1" applyBorder="1" applyAlignment="1">
      <alignment vertical="center"/>
    </xf>
    <xf numFmtId="0" fontId="143" fillId="2" borderId="35" xfId="0" applyFont="1" applyFill="1" applyBorder="1" applyAlignment="1">
      <alignment horizontal="left" vertical="center" wrapText="1"/>
    </xf>
    <xf numFmtId="0" fontId="7" fillId="2" borderId="35" xfId="1" applyFont="1" applyFill="1" applyAlignment="1">
      <alignment horizontal="left" vertical="top" wrapText="1"/>
    </xf>
    <xf numFmtId="0" fontId="7" fillId="6" borderId="30" xfId="0" applyFont="1" applyFill="1" applyBorder="1" applyAlignment="1" applyProtection="1">
      <alignment horizontal="center" vertical="center"/>
      <protection locked="0"/>
    </xf>
    <xf numFmtId="0" fontId="22" fillId="0" borderId="26" xfId="1" applyFont="1" applyBorder="1" applyAlignment="1">
      <alignment vertical="center" wrapText="1"/>
    </xf>
    <xf numFmtId="0" fontId="22" fillId="0" borderId="31" xfId="1" applyFont="1" applyBorder="1" applyAlignment="1">
      <alignment vertical="center" wrapText="1"/>
    </xf>
    <xf numFmtId="0" fontId="22" fillId="0" borderId="6" xfId="1" applyFont="1" applyBorder="1" applyAlignment="1">
      <alignment vertical="center" wrapText="1"/>
    </xf>
    <xf numFmtId="0" fontId="22" fillId="0" borderId="37" xfId="1" applyFont="1" applyBorder="1" applyAlignment="1">
      <alignment vertical="center" wrapText="1"/>
    </xf>
    <xf numFmtId="0" fontId="22" fillId="0" borderId="7" xfId="1" applyFont="1" applyBorder="1" applyAlignment="1">
      <alignment vertical="center" wrapText="1"/>
    </xf>
    <xf numFmtId="0" fontId="7" fillId="2" borderId="37" xfId="1" applyFont="1" applyFill="1" applyBorder="1" applyAlignment="1">
      <alignment vertical="center"/>
    </xf>
    <xf numFmtId="0" fontId="4" fillId="0" borderId="26"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37"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7" fillId="2" borderId="35" xfId="0" applyFont="1" applyFill="1" applyBorder="1" applyAlignment="1">
      <alignment horizontal="center" vertical="center"/>
    </xf>
    <xf numFmtId="0" fontId="7" fillId="6" borderId="32" xfId="0" applyFont="1" applyFill="1" applyBorder="1" applyAlignment="1" applyProtection="1">
      <alignment vertical="center"/>
      <protection locked="0"/>
    </xf>
    <xf numFmtId="0" fontId="7" fillId="2" borderId="32" xfId="0" applyFont="1" applyFill="1" applyBorder="1" applyAlignment="1">
      <alignment horizontal="center" vertical="center"/>
    </xf>
    <xf numFmtId="0" fontId="7" fillId="5" borderId="35" xfId="0" applyFont="1" applyFill="1" applyBorder="1" applyAlignment="1">
      <alignment horizontal="right" vertical="center"/>
    </xf>
    <xf numFmtId="0" fontId="4" fillId="0" borderId="26" xfId="1" applyFont="1" applyBorder="1" applyAlignment="1">
      <alignment vertical="center" wrapText="1"/>
    </xf>
    <xf numFmtId="0" fontId="4" fillId="0" borderId="31" xfId="1" applyFont="1" applyBorder="1" applyAlignment="1">
      <alignment vertical="center" wrapText="1"/>
    </xf>
    <xf numFmtId="0" fontId="4" fillId="0" borderId="6" xfId="1" applyFont="1" applyBorder="1" applyAlignment="1">
      <alignment vertical="center" wrapText="1"/>
    </xf>
    <xf numFmtId="0" fontId="4" fillId="0" borderId="7" xfId="1" applyFont="1" applyBorder="1" applyAlignment="1">
      <alignment vertical="center" wrapText="1"/>
    </xf>
    <xf numFmtId="0" fontId="7" fillId="0" borderId="30" xfId="1" applyFont="1" applyBorder="1" applyAlignment="1">
      <alignment vertical="center" wrapText="1" shrinkToFit="1"/>
    </xf>
    <xf numFmtId="0" fontId="7" fillId="0" borderId="30" xfId="0" applyFont="1" applyBorder="1" applyAlignment="1">
      <alignment vertical="center"/>
    </xf>
    <xf numFmtId="49" fontId="7" fillId="6" borderId="30" xfId="0" applyNumberFormat="1" applyFont="1" applyFill="1" applyBorder="1" applyAlignment="1" applyProtection="1">
      <alignment horizontal="center" vertical="center"/>
      <protection locked="0"/>
    </xf>
    <xf numFmtId="0" fontId="7" fillId="0" borderId="0" xfId="0" applyFont="1" applyAlignment="1">
      <alignment vertical="center"/>
    </xf>
    <xf numFmtId="0" fontId="7" fillId="0" borderId="21" xfId="1" applyFont="1" applyBorder="1" applyAlignment="1">
      <alignment vertical="center" wrapText="1"/>
    </xf>
    <xf numFmtId="0" fontId="7" fillId="5" borderId="35" xfId="0" applyFont="1" applyFill="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0" fillId="0" borderId="0" xfId="0" applyFont="1" applyAlignment="1">
      <alignment vertical="center" wrapText="1"/>
    </xf>
    <xf numFmtId="0" fontId="42" fillId="5" borderId="35" xfId="0" applyFont="1" applyFill="1" applyBorder="1" applyAlignment="1">
      <alignment horizontal="right" vertical="center"/>
    </xf>
    <xf numFmtId="0" fontId="42" fillId="5" borderId="35" xfId="0" applyFont="1" applyFill="1" applyBorder="1" applyAlignment="1">
      <alignment horizontal="left" vertical="center" shrinkToFit="1"/>
    </xf>
    <xf numFmtId="0" fontId="56" fillId="2" borderId="35" xfId="0" applyFont="1" applyFill="1" applyBorder="1" applyAlignment="1">
      <alignment horizontal="left" vertical="center" wrapText="1"/>
    </xf>
    <xf numFmtId="0" fontId="52" fillId="2" borderId="35" xfId="0" applyFont="1" applyFill="1" applyBorder="1" applyAlignment="1">
      <alignment horizontal="center" vertical="center"/>
    </xf>
    <xf numFmtId="0" fontId="6" fillId="0" borderId="37" xfId="0" applyFont="1" applyBorder="1" applyAlignment="1" applyProtection="1">
      <alignment horizontal="left" vertical="center"/>
      <protection locked="0"/>
    </xf>
    <xf numFmtId="0" fontId="111" fillId="2" borderId="35" xfId="0" applyFont="1" applyFill="1" applyBorder="1" applyAlignment="1">
      <alignment horizontal="center" vertical="center"/>
    </xf>
    <xf numFmtId="0" fontId="58" fillId="2" borderId="35" xfId="0" applyFont="1" applyFill="1" applyBorder="1" applyAlignment="1">
      <alignment vertical="center" wrapText="1"/>
    </xf>
    <xf numFmtId="0" fontId="22" fillId="2" borderId="35" xfId="0" applyFont="1" applyFill="1" applyBorder="1" applyAlignment="1">
      <alignment wrapText="1"/>
    </xf>
    <xf numFmtId="0" fontId="23" fillId="0" borderId="0" xfId="0" applyFont="1" applyAlignment="1" applyProtection="1">
      <alignment horizontal="center" shrinkToFit="1"/>
      <protection locked="0"/>
    </xf>
    <xf numFmtId="0" fontId="45" fillId="2" borderId="35" xfId="0" applyFont="1" applyFill="1" applyBorder="1" applyAlignment="1">
      <alignment horizontal="center" wrapText="1" shrinkToFit="1"/>
    </xf>
    <xf numFmtId="0" fontId="112" fillId="0" borderId="35" xfId="0" applyFont="1" applyBorder="1" applyAlignment="1">
      <alignment vertical="center" wrapText="1"/>
    </xf>
    <xf numFmtId="0" fontId="113" fillId="0" borderId="0" xfId="0" applyFont="1" applyAlignment="1">
      <alignment vertical="center" wrapText="1"/>
    </xf>
    <xf numFmtId="0" fontId="7" fillId="0" borderId="0" xfId="0" applyFont="1" applyAlignment="1" applyProtection="1">
      <alignment horizontal="center" shrinkToFit="1"/>
      <protection locked="0"/>
    </xf>
    <xf numFmtId="0" fontId="45" fillId="2" borderId="35" xfId="0" applyFont="1" applyFill="1" applyBorder="1" applyAlignment="1">
      <alignment wrapText="1"/>
    </xf>
    <xf numFmtId="0" fontId="112" fillId="0" borderId="35" xfId="0" applyFont="1" applyBorder="1" applyAlignment="1">
      <alignment vertical="center"/>
    </xf>
    <xf numFmtId="0" fontId="113" fillId="0" borderId="0" xfId="0" applyFont="1" applyAlignment="1">
      <alignment vertical="center"/>
    </xf>
    <xf numFmtId="0" fontId="42" fillId="2" borderId="35" xfId="0" applyFont="1" applyFill="1" applyBorder="1" applyAlignment="1">
      <alignment horizontal="left"/>
    </xf>
    <xf numFmtId="0" fontId="42" fillId="2" borderId="35" xfId="0" applyFont="1" applyFill="1" applyBorder="1" applyAlignment="1">
      <alignment horizontal="left" shrinkToFit="1"/>
    </xf>
    <xf numFmtId="0" fontId="14" fillId="0" borderId="0" xfId="0" applyFont="1" applyAlignment="1" applyProtection="1">
      <alignment horizontal="left" shrinkToFit="1"/>
      <protection locked="0"/>
    </xf>
    <xf numFmtId="0" fontId="22" fillId="6" borderId="30" xfId="0" applyFont="1" applyFill="1" applyBorder="1" applyAlignment="1" applyProtection="1">
      <alignment horizontal="center" vertical="center"/>
      <protection locked="0"/>
    </xf>
    <xf numFmtId="0" fontId="22" fillId="2" borderId="30" xfId="0" applyFont="1" applyFill="1" applyBorder="1" applyAlignment="1">
      <alignment vertical="center"/>
    </xf>
    <xf numFmtId="0" fontId="42" fillId="2" borderId="35" xfId="0" applyFont="1" applyFill="1" applyBorder="1" applyAlignment="1">
      <alignment wrapText="1"/>
    </xf>
    <xf numFmtId="0" fontId="4" fillId="0" borderId="35" xfId="0" applyFont="1" applyBorder="1" applyAlignment="1">
      <alignment vertical="center" wrapText="1"/>
    </xf>
    <xf numFmtId="0" fontId="0" fillId="0" borderId="0" xfId="0" applyAlignment="1">
      <alignment vertical="center" wrapText="1"/>
    </xf>
    <xf numFmtId="0" fontId="22" fillId="2" borderId="35" xfId="0" applyFont="1" applyFill="1" applyBorder="1" applyAlignment="1">
      <alignment vertical="center" wrapText="1"/>
    </xf>
    <xf numFmtId="0" fontId="7" fillId="2" borderId="35" xfId="0" applyFont="1" applyFill="1" applyBorder="1" applyAlignment="1">
      <alignment horizontal="center" vertical="center" shrinkToFit="1"/>
    </xf>
    <xf numFmtId="0" fontId="7" fillId="2" borderId="35" xfId="0" applyFont="1" applyFill="1" applyBorder="1" applyAlignment="1">
      <alignment horizontal="left" vertical="center"/>
    </xf>
    <xf numFmtId="0" fontId="45" fillId="2" borderId="35" xfId="0" applyFont="1" applyFill="1" applyBorder="1" applyAlignment="1">
      <alignment horizontal="left" wrapText="1" shrinkToFit="1"/>
    </xf>
    <xf numFmtId="0" fontId="16" fillId="0" borderId="0" xfId="0" applyFont="1" applyAlignment="1" applyProtection="1">
      <alignment horizontal="left" wrapText="1"/>
      <protection locked="0"/>
    </xf>
    <xf numFmtId="0" fontId="59" fillId="2" borderId="35" xfId="0" applyFont="1" applyFill="1" applyBorder="1" applyAlignment="1">
      <alignment vertical="center"/>
    </xf>
    <xf numFmtId="0" fontId="14"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0" borderId="26" xfId="0" applyFont="1" applyBorder="1" applyAlignment="1" applyProtection="1">
      <alignment horizontal="center" vertical="center"/>
      <protection locked="0"/>
    </xf>
    <xf numFmtId="0" fontId="22" fillId="2" borderId="35" xfId="0" applyFont="1" applyFill="1" applyBorder="1" applyAlignment="1">
      <alignment horizontal="center" vertical="center"/>
    </xf>
    <xf numFmtId="0" fontId="11" fillId="2" borderId="35" xfId="0" applyFont="1" applyFill="1" applyBorder="1" applyAlignment="1">
      <alignment horizontal="center" vertical="center"/>
    </xf>
    <xf numFmtId="0" fontId="22" fillId="2" borderId="35" xfId="0" applyFont="1" applyFill="1" applyBorder="1" applyAlignment="1">
      <alignment horizontal="left" vertical="center" wrapText="1"/>
    </xf>
    <xf numFmtId="0" fontId="61" fillId="2" borderId="37" xfId="0" applyFont="1" applyFill="1" applyBorder="1"/>
    <xf numFmtId="0" fontId="7" fillId="2" borderId="21" xfId="0" applyFont="1" applyFill="1" applyBorder="1" applyAlignment="1">
      <alignment horizontal="center" vertical="center"/>
    </xf>
    <xf numFmtId="0" fontId="16" fillId="5" borderId="21" xfId="0" applyFont="1" applyFill="1" applyBorder="1" applyAlignment="1">
      <alignment horizontal="center" vertical="center"/>
    </xf>
    <xf numFmtId="0" fontId="58" fillId="2" borderId="35" xfId="0" applyFont="1" applyFill="1" applyBorder="1" applyAlignment="1">
      <alignment vertical="center"/>
    </xf>
    <xf numFmtId="0" fontId="7" fillId="6" borderId="21" xfId="0" applyFont="1" applyFill="1" applyBorder="1" applyAlignment="1" applyProtection="1">
      <alignment horizontal="left" vertical="center"/>
      <protection locked="0"/>
    </xf>
    <xf numFmtId="0" fontId="42" fillId="0" borderId="37" xfId="0" applyFont="1" applyBorder="1" applyAlignment="1">
      <alignment horizontal="left" vertical="center"/>
    </xf>
    <xf numFmtId="0" fontId="22" fillId="2" borderId="33" xfId="0" applyFont="1" applyFill="1" applyBorder="1" applyAlignment="1">
      <alignment horizontal="center" vertical="center"/>
    </xf>
    <xf numFmtId="0" fontId="22" fillId="2" borderId="34" xfId="0" applyFont="1" applyFill="1" applyBorder="1" applyAlignment="1">
      <alignment horizontal="center" vertical="center"/>
    </xf>
    <xf numFmtId="0" fontId="55" fillId="6" borderId="30" xfId="0" applyFont="1" applyFill="1" applyBorder="1" applyAlignment="1" applyProtection="1">
      <alignment horizontal="left" vertical="top" wrapText="1"/>
      <protection locked="0"/>
    </xf>
    <xf numFmtId="0" fontId="4" fillId="0" borderId="26" xfId="0" applyFont="1" applyBorder="1" applyAlignment="1" applyProtection="1">
      <alignment vertical="top"/>
      <protection locked="0"/>
    </xf>
    <xf numFmtId="0" fontId="4" fillId="0" borderId="31" xfId="0" applyFont="1" applyBorder="1" applyAlignment="1" applyProtection="1">
      <alignment vertical="top"/>
      <protection locked="0"/>
    </xf>
    <xf numFmtId="0" fontId="4" fillId="0" borderId="34" xfId="0" applyFont="1" applyBorder="1" applyAlignment="1" applyProtection="1">
      <alignment vertical="top"/>
      <protection locked="0"/>
    </xf>
    <xf numFmtId="0" fontId="0" fillId="0" borderId="0" xfId="0" applyAlignment="1" applyProtection="1">
      <alignment vertical="top"/>
      <protection locked="0"/>
    </xf>
    <xf numFmtId="0" fontId="4" fillId="0" borderId="33" xfId="0" applyFont="1" applyBorder="1" applyAlignment="1" applyProtection="1">
      <alignment vertical="top"/>
      <protection locked="0"/>
    </xf>
    <xf numFmtId="0" fontId="4" fillId="0" borderId="6" xfId="0" applyFont="1" applyBorder="1" applyAlignment="1" applyProtection="1">
      <alignment vertical="top"/>
      <protection locked="0"/>
    </xf>
    <xf numFmtId="0" fontId="4" fillId="0" borderId="37" xfId="0" applyFont="1" applyBorder="1" applyAlignment="1" applyProtection="1">
      <alignment vertical="top"/>
      <protection locked="0"/>
    </xf>
    <xf numFmtId="0" fontId="4" fillId="0" borderId="7" xfId="0" applyFont="1" applyBorder="1" applyAlignment="1" applyProtection="1">
      <alignment vertical="top"/>
      <protection locked="0"/>
    </xf>
    <xf numFmtId="0" fontId="166" fillId="0" borderId="26" xfId="0" applyFont="1" applyBorder="1" applyAlignment="1" applyProtection="1">
      <alignment vertical="top"/>
      <protection locked="0"/>
    </xf>
    <xf numFmtId="0" fontId="166" fillId="0" borderId="31" xfId="0" applyFont="1" applyBorder="1" applyAlignment="1" applyProtection="1">
      <alignment vertical="top"/>
      <protection locked="0"/>
    </xf>
    <xf numFmtId="0" fontId="166" fillId="0" borderId="34" xfId="0" applyFont="1" applyBorder="1" applyAlignment="1" applyProtection="1">
      <alignment vertical="top"/>
      <protection locked="0"/>
    </xf>
    <xf numFmtId="0" fontId="7" fillId="0" borderId="0" xfId="0" applyFont="1" applyAlignment="1" applyProtection="1">
      <alignment vertical="top"/>
      <protection locked="0"/>
    </xf>
    <xf numFmtId="0" fontId="166" fillId="0" borderId="33" xfId="0" applyFont="1" applyBorder="1" applyAlignment="1" applyProtection="1">
      <alignment vertical="top"/>
      <protection locked="0"/>
    </xf>
    <xf numFmtId="0" fontId="166" fillId="0" borderId="6" xfId="0" applyFont="1" applyBorder="1" applyAlignment="1" applyProtection="1">
      <alignment vertical="top"/>
      <protection locked="0"/>
    </xf>
    <xf numFmtId="0" fontId="166" fillId="0" borderId="37" xfId="0" applyFont="1" applyBorder="1" applyAlignment="1" applyProtection="1">
      <alignment vertical="top"/>
      <protection locked="0"/>
    </xf>
    <xf numFmtId="0" fontId="166" fillId="0" borderId="7" xfId="0" applyFont="1" applyBorder="1" applyAlignment="1" applyProtection="1">
      <alignment vertical="top"/>
      <protection locked="0"/>
    </xf>
    <xf numFmtId="0" fontId="16" fillId="0" borderId="0" xfId="0" applyFont="1" applyAlignment="1">
      <alignment horizontal="left" vertical="center" wrapText="1"/>
    </xf>
    <xf numFmtId="0" fontId="2" fillId="0" borderId="0" xfId="0" applyFont="1" applyAlignment="1">
      <alignment horizontal="center" vertical="center" wrapText="1"/>
    </xf>
    <xf numFmtId="0" fontId="22" fillId="0" borderId="0" xfId="0" applyFont="1" applyAlignment="1">
      <alignment horizontal="center" vertical="center"/>
    </xf>
    <xf numFmtId="0" fontId="42" fillId="2" borderId="35" xfId="0" applyFont="1" applyFill="1" applyBorder="1" applyAlignment="1">
      <alignment vertical="center" wrapText="1"/>
    </xf>
    <xf numFmtId="0" fontId="45" fillId="6" borderId="30" xfId="0" applyFont="1" applyFill="1" applyBorder="1" applyAlignment="1">
      <alignment horizontal="center" vertical="center"/>
    </xf>
    <xf numFmtId="0" fontId="42" fillId="2" borderId="35" xfId="0" applyFont="1" applyFill="1" applyBorder="1" applyAlignment="1">
      <alignment horizontal="left" vertical="center" wrapText="1"/>
    </xf>
    <xf numFmtId="0" fontId="16" fillId="2" borderId="35" xfId="0" applyFont="1" applyFill="1" applyBorder="1" applyAlignment="1">
      <alignment horizontal="center" vertical="center"/>
    </xf>
    <xf numFmtId="0" fontId="42" fillId="2" borderId="35" xfId="0" applyFont="1" applyFill="1" applyBorder="1" applyAlignment="1">
      <alignment horizontal="left" vertical="center"/>
    </xf>
    <xf numFmtId="0" fontId="22" fillId="6" borderId="30" xfId="0" applyFont="1" applyFill="1" applyBorder="1" applyAlignment="1">
      <alignment horizontal="left" vertical="top" wrapText="1"/>
    </xf>
    <xf numFmtId="0" fontId="42" fillId="4" borderId="35" xfId="0" applyFont="1" applyFill="1" applyBorder="1" applyAlignment="1">
      <alignment horizontal="left" vertical="center" wrapText="1"/>
    </xf>
    <xf numFmtId="0" fontId="45" fillId="4" borderId="35" xfId="0" applyFont="1" applyFill="1" applyBorder="1" applyAlignment="1">
      <alignment horizontal="left" vertical="center" wrapText="1"/>
    </xf>
    <xf numFmtId="0" fontId="42" fillId="2" borderId="37" xfId="0" applyFont="1" applyFill="1" applyBorder="1" applyAlignment="1">
      <alignment vertical="center" shrinkToFit="1"/>
    </xf>
    <xf numFmtId="0" fontId="22" fillId="6" borderId="30" xfId="0" applyFont="1" applyFill="1" applyBorder="1" applyAlignment="1">
      <alignment horizontal="left" vertical="center" shrinkToFit="1"/>
    </xf>
    <xf numFmtId="0" fontId="42" fillId="2" borderId="36" xfId="0" applyFont="1" applyFill="1" applyBorder="1" applyAlignment="1">
      <alignment horizontal="left" vertical="center"/>
    </xf>
    <xf numFmtId="0" fontId="42" fillId="6" borderId="21" xfId="0" applyFont="1" applyFill="1" applyBorder="1" applyAlignment="1">
      <alignment horizontal="left" vertical="center"/>
    </xf>
    <xf numFmtId="0" fontId="14" fillId="6" borderId="30" xfId="0" applyFont="1" applyFill="1" applyBorder="1" applyAlignment="1">
      <alignment horizontal="center" vertical="center"/>
    </xf>
    <xf numFmtId="0" fontId="42" fillId="2" borderId="35" xfId="0" applyFont="1" applyFill="1" applyBorder="1" applyAlignment="1">
      <alignment vertical="center" shrinkToFit="1"/>
    </xf>
    <xf numFmtId="0" fontId="16" fillId="0" borderId="30" xfId="0" applyFont="1" applyBorder="1" applyAlignment="1">
      <alignment horizontal="center" vertical="top" wrapText="1"/>
    </xf>
    <xf numFmtId="0" fontId="59" fillId="2" borderId="35" xfId="0" applyFont="1" applyFill="1" applyBorder="1" applyAlignment="1">
      <alignment horizontal="right" vertical="center"/>
    </xf>
    <xf numFmtId="0" fontId="63" fillId="8" borderId="35" xfId="0" applyFont="1" applyFill="1" applyBorder="1" applyAlignment="1">
      <alignment vertical="center"/>
    </xf>
    <xf numFmtId="0" fontId="6" fillId="2" borderId="35" xfId="0" applyFont="1" applyFill="1" applyBorder="1" applyAlignment="1">
      <alignment vertical="center"/>
    </xf>
    <xf numFmtId="0" fontId="64" fillId="2" borderId="35" xfId="0" applyFont="1" applyFill="1" applyBorder="1" applyAlignment="1">
      <alignment vertical="center"/>
    </xf>
    <xf numFmtId="0" fontId="6" fillId="2" borderId="35" xfId="0" applyFont="1" applyFill="1" applyBorder="1" applyAlignment="1">
      <alignment vertical="center" wrapText="1"/>
    </xf>
    <xf numFmtId="0" fontId="6" fillId="2" borderId="35" xfId="0" applyFont="1" applyFill="1" applyBorder="1" applyAlignment="1">
      <alignment horizontal="center" vertical="center"/>
    </xf>
    <xf numFmtId="0" fontId="6" fillId="2" borderId="35" xfId="0" applyFont="1" applyFill="1" applyBorder="1" applyAlignment="1">
      <alignment horizontal="left" vertical="top" wrapText="1"/>
    </xf>
    <xf numFmtId="0" fontId="6" fillId="2" borderId="35" xfId="0" applyFont="1" applyFill="1" applyBorder="1" applyAlignment="1">
      <alignment wrapText="1"/>
    </xf>
    <xf numFmtId="0" fontId="66" fillId="2" borderId="35" xfId="0" applyFont="1" applyFill="1" applyBorder="1" applyAlignment="1">
      <alignment vertical="center"/>
    </xf>
    <xf numFmtId="0" fontId="64" fillId="2" borderId="35" xfId="0" applyFont="1" applyFill="1" applyBorder="1" applyAlignment="1">
      <alignment horizontal="right" vertical="center"/>
    </xf>
    <xf numFmtId="0" fontId="16" fillId="0" borderId="0" xfId="0" applyFont="1" applyAlignment="1">
      <alignment vertical="center"/>
    </xf>
    <xf numFmtId="0" fontId="55" fillId="0" borderId="0" xfId="0" applyFont="1" applyAlignment="1">
      <alignment vertical="center" wrapText="1"/>
    </xf>
    <xf numFmtId="49" fontId="73" fillId="15" borderId="21" xfId="0" applyNumberFormat="1" applyFont="1" applyFill="1" applyBorder="1" applyAlignment="1">
      <alignment horizontal="center" vertical="center" wrapText="1"/>
    </xf>
    <xf numFmtId="0" fontId="167" fillId="0" borderId="0" xfId="0" applyFont="1" applyAlignment="1">
      <alignment horizontal="left" vertical="center" wrapText="1"/>
    </xf>
    <xf numFmtId="0" fontId="4" fillId="0" borderId="34" xfId="0" applyFont="1" applyBorder="1" applyAlignment="1">
      <alignment horizontal="center" vertical="center"/>
    </xf>
    <xf numFmtId="0" fontId="0" fillId="0" borderId="0" xfId="0" applyAlignment="1">
      <alignment horizontal="center" vertical="center"/>
    </xf>
    <xf numFmtId="0" fontId="4" fillId="0" borderId="33" xfId="0" applyFont="1" applyBorder="1" applyAlignment="1">
      <alignment horizontal="center" vertical="center"/>
    </xf>
    <xf numFmtId="0" fontId="45" fillId="2" borderId="21" xfId="0" quotePrefix="1" applyFont="1" applyFill="1" applyBorder="1" applyAlignment="1">
      <alignment vertical="center" wrapText="1"/>
    </xf>
  </cellXfs>
  <cellStyles count="4">
    <cellStyle name="ハイパーリンク" xfId="2" builtinId="8"/>
    <cellStyle name="標準" xfId="0" builtinId="0"/>
    <cellStyle name="標準 2" xfId="1" xr:uid="{AF919660-DE13-4300-9D44-C1BF4C19730C}"/>
    <cellStyle name="標準 3" xfId="3" xr:uid="{C731F1D0-E982-452B-8126-BF6A68AEF5FB}"/>
  </cellStyles>
  <dxfs count="1">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customschemas.google.com/relationships/workbookmetadata" Target="metadata"/><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jp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45</xdr:col>
      <xdr:colOff>38100</xdr:colOff>
      <xdr:row>4</xdr:row>
      <xdr:rowOff>314325</xdr:rowOff>
    </xdr:from>
    <xdr:ext cx="695325" cy="609600"/>
    <xdr:sp macro="" textlink="">
      <xdr:nvSpPr>
        <xdr:cNvPr id="3" name="Shape 3">
          <a:extLst>
            <a:ext uri="{FF2B5EF4-FFF2-40B4-BE49-F238E27FC236}">
              <a16:creationId xmlns:a16="http://schemas.microsoft.com/office/drawing/2014/main" id="{00000000-0008-0000-0000-000003000000}"/>
            </a:ext>
          </a:extLst>
        </xdr:cNvPr>
        <xdr:cNvSpPr/>
      </xdr:nvSpPr>
      <xdr:spPr>
        <a:xfrm>
          <a:off x="5003100" y="3479963"/>
          <a:ext cx="685800" cy="600075"/>
        </a:xfrm>
        <a:prstGeom prst="rect">
          <a:avLst/>
        </a:prstGeom>
        <a:blipFill rotWithShape="1">
          <a:blip xmlns:r="http://schemas.openxmlformats.org/officeDocument/2006/relationships" r:embed="rId1">
            <a:alphaModFix/>
          </a:blip>
          <a:stretch>
            <a:fillRect/>
          </a:stretch>
        </a:blip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45</xdr:col>
      <xdr:colOff>38100</xdr:colOff>
      <xdr:row>7</xdr:row>
      <xdr:rowOff>47625</xdr:rowOff>
    </xdr:from>
    <xdr:ext cx="695325" cy="657225"/>
    <xdr:sp macro="" textlink="">
      <xdr:nvSpPr>
        <xdr:cNvPr id="4" name="Shape 4">
          <a:extLst>
            <a:ext uri="{FF2B5EF4-FFF2-40B4-BE49-F238E27FC236}">
              <a16:creationId xmlns:a16="http://schemas.microsoft.com/office/drawing/2014/main" id="{00000000-0008-0000-0000-000004000000}"/>
            </a:ext>
          </a:extLst>
        </xdr:cNvPr>
        <xdr:cNvSpPr/>
      </xdr:nvSpPr>
      <xdr:spPr>
        <a:xfrm>
          <a:off x="5003100" y="3456150"/>
          <a:ext cx="685800" cy="647700"/>
        </a:xfrm>
        <a:prstGeom prst="rect">
          <a:avLst/>
        </a:prstGeom>
        <a:blipFill rotWithShape="1">
          <a:blip xmlns:r="http://schemas.openxmlformats.org/officeDocument/2006/relationships" r:embed="rId2">
            <a:alphaModFix/>
          </a:blip>
          <a:stretch>
            <a:fillRect/>
          </a:stretch>
        </a:blip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41</xdr:col>
      <xdr:colOff>762001</xdr:colOff>
      <xdr:row>15</xdr:row>
      <xdr:rowOff>645795</xdr:rowOff>
    </xdr:from>
    <xdr:ext cx="708660" cy="847725"/>
    <xdr:grpSp>
      <xdr:nvGrpSpPr>
        <xdr:cNvPr id="28" name="Shape 2">
          <a:extLst>
            <a:ext uri="{FF2B5EF4-FFF2-40B4-BE49-F238E27FC236}">
              <a16:creationId xmlns:a16="http://schemas.microsoft.com/office/drawing/2014/main" id="{00000000-0008-0000-0000-00001C000000}"/>
            </a:ext>
          </a:extLst>
        </xdr:cNvPr>
        <xdr:cNvGrpSpPr/>
      </xdr:nvGrpSpPr>
      <xdr:grpSpPr>
        <a:xfrm>
          <a:off x="4667251" y="4608195"/>
          <a:ext cx="708660" cy="847725"/>
          <a:chOff x="5065013" y="3356138"/>
          <a:chExt cx="561975" cy="847725"/>
        </a:xfrm>
      </xdr:grpSpPr>
      <xdr:grpSp>
        <xdr:nvGrpSpPr>
          <xdr:cNvPr id="29" name="Shape 24">
            <a:extLst>
              <a:ext uri="{FF2B5EF4-FFF2-40B4-BE49-F238E27FC236}">
                <a16:creationId xmlns:a16="http://schemas.microsoft.com/office/drawing/2014/main" id="{00000000-0008-0000-0000-00001D000000}"/>
              </a:ext>
            </a:extLst>
          </xdr:cNvPr>
          <xdr:cNvGrpSpPr/>
        </xdr:nvGrpSpPr>
        <xdr:grpSpPr>
          <a:xfrm>
            <a:off x="5065013" y="3356138"/>
            <a:ext cx="561975" cy="847725"/>
            <a:chOff x="5065013" y="3356138"/>
            <a:chExt cx="561975" cy="847725"/>
          </a:xfrm>
        </xdr:grpSpPr>
        <xdr:sp macro="" textlink="">
          <xdr:nvSpPr>
            <xdr:cNvPr id="30" name="Shape 6">
              <a:extLst>
                <a:ext uri="{FF2B5EF4-FFF2-40B4-BE49-F238E27FC236}">
                  <a16:creationId xmlns:a16="http://schemas.microsoft.com/office/drawing/2014/main" id="{00000000-0008-0000-0000-00001E000000}"/>
                </a:ext>
              </a:extLst>
            </xdr:cNvPr>
            <xdr:cNvSpPr/>
          </xdr:nvSpPr>
          <xdr:spPr>
            <a:xfrm>
              <a:off x="5065013" y="3356138"/>
              <a:ext cx="561975" cy="847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1" name="Shape 25">
              <a:extLst>
                <a:ext uri="{FF2B5EF4-FFF2-40B4-BE49-F238E27FC236}">
                  <a16:creationId xmlns:a16="http://schemas.microsoft.com/office/drawing/2014/main" id="{00000000-0008-0000-0000-00001F000000}"/>
                </a:ext>
              </a:extLst>
            </xdr:cNvPr>
            <xdr:cNvGrpSpPr/>
          </xdr:nvGrpSpPr>
          <xdr:grpSpPr>
            <a:xfrm>
              <a:off x="5065013" y="3356138"/>
              <a:ext cx="561975" cy="847725"/>
              <a:chOff x="4569890" y="3876675"/>
              <a:chExt cx="764110" cy="942974"/>
            </a:xfrm>
          </xdr:grpSpPr>
          <xdr:sp macro="" textlink="">
            <xdr:nvSpPr>
              <xdr:cNvPr id="32" name="Shape 26">
                <a:extLst>
                  <a:ext uri="{FF2B5EF4-FFF2-40B4-BE49-F238E27FC236}">
                    <a16:creationId xmlns:a16="http://schemas.microsoft.com/office/drawing/2014/main" id="{00000000-0008-0000-0000-000020000000}"/>
                  </a:ext>
                </a:extLst>
              </xdr:cNvPr>
              <xdr:cNvSpPr/>
            </xdr:nvSpPr>
            <xdr:spPr>
              <a:xfrm>
                <a:off x="4569890" y="3876675"/>
                <a:ext cx="764100" cy="942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33" name="Shape 27">
                <a:extLst>
                  <a:ext uri="{FF2B5EF4-FFF2-40B4-BE49-F238E27FC236}">
                    <a16:creationId xmlns:a16="http://schemas.microsoft.com/office/drawing/2014/main" id="{00000000-0008-0000-0000-000021000000}"/>
                  </a:ext>
                </a:extLst>
              </xdr:cNvPr>
              <xdr:cNvPicPr preferRelativeResize="0"/>
            </xdr:nvPicPr>
            <xdr:blipFill rotWithShape="1">
              <a:blip xmlns:r="http://schemas.openxmlformats.org/officeDocument/2006/relationships" r:embed="rId3">
                <a:alphaModFix/>
              </a:blip>
              <a:srcRect/>
              <a:stretch/>
            </xdr:blipFill>
            <xdr:spPr>
              <a:xfrm>
                <a:off x="4569890" y="3914774"/>
                <a:ext cx="668860" cy="904875"/>
              </a:xfrm>
              <a:prstGeom prst="rect">
                <a:avLst/>
              </a:prstGeom>
              <a:noFill/>
              <a:ln w="9525" cap="flat" cmpd="sng">
                <a:solidFill>
                  <a:srgbClr val="000000"/>
                </a:solidFill>
                <a:prstDash val="solid"/>
                <a:round/>
                <a:headEnd type="none" w="sm" len="sm"/>
                <a:tailEnd type="none" w="sm" len="sm"/>
              </a:ln>
            </xdr:spPr>
          </xdr:pic>
          <xdr:pic>
            <xdr:nvPicPr>
              <xdr:cNvPr id="34" name="Shape 28">
                <a:extLst>
                  <a:ext uri="{FF2B5EF4-FFF2-40B4-BE49-F238E27FC236}">
                    <a16:creationId xmlns:a16="http://schemas.microsoft.com/office/drawing/2014/main" id="{00000000-0008-0000-0000-000022000000}"/>
                  </a:ext>
                </a:extLst>
              </xdr:cNvPr>
              <xdr:cNvPicPr preferRelativeResize="0"/>
            </xdr:nvPicPr>
            <xdr:blipFill rotWithShape="1">
              <a:blip xmlns:r="http://schemas.openxmlformats.org/officeDocument/2006/relationships" r:embed="rId4">
                <a:alphaModFix/>
              </a:blip>
              <a:srcRect/>
              <a:stretch/>
            </xdr:blipFill>
            <xdr:spPr>
              <a:xfrm>
                <a:off x="4873624" y="3876675"/>
                <a:ext cx="460376" cy="161925"/>
              </a:xfrm>
              <a:prstGeom prst="rect">
                <a:avLst/>
              </a:prstGeom>
              <a:noFill/>
              <a:ln w="19050" cap="flat" cmpd="sng">
                <a:solidFill>
                  <a:srgbClr val="FF0000"/>
                </a:solidFill>
                <a:prstDash val="solid"/>
                <a:round/>
                <a:headEnd type="none" w="sm" len="sm"/>
                <a:tailEnd type="none" w="sm" len="sm"/>
              </a:ln>
            </xdr:spPr>
          </xdr:pic>
          <xdr:pic>
            <xdr:nvPicPr>
              <xdr:cNvPr id="35" name="Shape 29" descr="「Excel」の画像検索結果">
                <a:extLst>
                  <a:ext uri="{FF2B5EF4-FFF2-40B4-BE49-F238E27FC236}">
                    <a16:creationId xmlns:a16="http://schemas.microsoft.com/office/drawing/2014/main" id="{00000000-0008-0000-0000-000023000000}"/>
                  </a:ext>
                </a:extLst>
              </xdr:cNvPr>
              <xdr:cNvPicPr preferRelativeResize="0"/>
            </xdr:nvPicPr>
            <xdr:blipFill rotWithShape="1">
              <a:blip xmlns:r="http://schemas.openxmlformats.org/officeDocument/2006/relationships" r:embed="rId5">
                <a:alphaModFix/>
              </a:blip>
              <a:srcRect/>
              <a:stretch/>
            </xdr:blipFill>
            <xdr:spPr>
              <a:xfrm>
                <a:off x="4733925" y="4171950"/>
                <a:ext cx="361949" cy="361949"/>
              </a:xfrm>
              <a:prstGeom prst="rect">
                <a:avLst/>
              </a:prstGeom>
              <a:noFill/>
              <a:ln>
                <a:noFill/>
              </a:ln>
            </xdr:spPr>
          </xdr:pic>
        </xdr:grpSp>
      </xdr:grpSp>
    </xdr:grpSp>
    <xdr:clientData fLocksWithSheet="0"/>
  </xdr:oneCellAnchor>
  <xdr:oneCellAnchor>
    <xdr:from>
      <xdr:col>41</xdr:col>
      <xdr:colOff>887730</xdr:colOff>
      <xdr:row>18</xdr:row>
      <xdr:rowOff>360045</xdr:rowOff>
    </xdr:from>
    <xdr:ext cx="514350" cy="638175"/>
    <xdr:pic>
      <xdr:nvPicPr>
        <xdr:cNvPr id="36" name="image1.png" descr="「Email」の画像検索結果">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6" cstate="print"/>
        <a:stretch>
          <a:fillRect/>
        </a:stretch>
      </xdr:blipFill>
      <xdr:spPr>
        <a:xfrm>
          <a:off x="4949190" y="5518785"/>
          <a:ext cx="514350" cy="638175"/>
        </a:xfrm>
        <a:prstGeom prst="rect">
          <a:avLst/>
        </a:prstGeom>
        <a:noFill/>
      </xdr:spPr>
    </xdr:pic>
    <xdr:clientData fLocksWithSheet="0"/>
  </xdr:oneCellAnchor>
  <xdr:oneCellAnchor>
    <xdr:from>
      <xdr:col>37</xdr:col>
      <xdr:colOff>24765</xdr:colOff>
      <xdr:row>4</xdr:row>
      <xdr:rowOff>62865</xdr:rowOff>
    </xdr:from>
    <xdr:ext cx="266700" cy="333375"/>
    <xdr:pic>
      <xdr:nvPicPr>
        <xdr:cNvPr id="37" name="image2.jpg" descr="「Excel」の画像検索結果">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7" cstate="print"/>
        <a:stretch>
          <a:fillRect/>
        </a:stretch>
      </xdr:blipFill>
      <xdr:spPr>
        <a:xfrm>
          <a:off x="3689985" y="977265"/>
          <a:ext cx="266700" cy="333375"/>
        </a:xfrm>
        <a:prstGeom prst="rect">
          <a:avLst/>
        </a:prstGeom>
        <a:noFill/>
      </xdr:spPr>
    </xdr:pic>
    <xdr:clientData fLocksWithSheet="0"/>
  </xdr:oneCellAnchor>
  <xdr:twoCellAnchor>
    <xdr:from>
      <xdr:col>41</xdr:col>
      <xdr:colOff>1228725</xdr:colOff>
      <xdr:row>11</xdr:row>
      <xdr:rowOff>62865</xdr:rowOff>
    </xdr:from>
    <xdr:to>
      <xdr:col>48</xdr:col>
      <xdr:colOff>3810</xdr:colOff>
      <xdr:row>11</xdr:row>
      <xdr:rowOff>434340</xdr:rowOff>
    </xdr:to>
    <xdr:grpSp>
      <xdr:nvGrpSpPr>
        <xdr:cNvPr id="40" name="グループ化 39">
          <a:extLst>
            <a:ext uri="{FF2B5EF4-FFF2-40B4-BE49-F238E27FC236}">
              <a16:creationId xmlns:a16="http://schemas.microsoft.com/office/drawing/2014/main" id="{87406D1C-C4C8-80B5-09BC-CD216075E5F0}"/>
            </a:ext>
          </a:extLst>
        </xdr:cNvPr>
        <xdr:cNvGrpSpPr/>
      </xdr:nvGrpSpPr>
      <xdr:grpSpPr>
        <a:xfrm>
          <a:off x="5135880" y="2621280"/>
          <a:ext cx="861060" cy="379095"/>
          <a:chOff x="3057525" y="3347085"/>
          <a:chExt cx="885825" cy="371475"/>
        </a:xfrm>
      </xdr:grpSpPr>
      <xdr:pic>
        <xdr:nvPicPr>
          <xdr:cNvPr id="38" name="image3.png" descr="「get illustration hand」の画像検索結果">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8" cstate="print"/>
          <a:stretch>
            <a:fillRect/>
          </a:stretch>
        </xdr:blipFill>
        <xdr:spPr>
          <a:xfrm>
            <a:off x="3057525" y="3347085"/>
            <a:ext cx="523875" cy="371475"/>
          </a:xfrm>
          <a:prstGeom prst="rect">
            <a:avLst/>
          </a:prstGeom>
          <a:noFill/>
        </xdr:spPr>
      </xdr:pic>
      <xdr:pic>
        <xdr:nvPicPr>
          <xdr:cNvPr id="39" name="image4.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9" cstate="print"/>
          <a:stretch>
            <a:fillRect/>
          </a:stretch>
        </xdr:blipFill>
        <xdr:spPr>
          <a:xfrm>
            <a:off x="3486150" y="3413760"/>
            <a:ext cx="457200" cy="276225"/>
          </a:xfrm>
          <a:prstGeom prst="rect">
            <a:avLst/>
          </a:prstGeom>
          <a:noFill/>
        </xdr:spPr>
      </xdr:pic>
    </xdr:grpSp>
    <xdr:clientData fLocksWithSheet="0"/>
  </xdr:twoCellAnchor>
</xdr:wsDr>
</file>

<file path=xl/drawings/drawing2.xml><?xml version="1.0" encoding="utf-8"?>
<xdr:wsDr xmlns:xdr="http://schemas.openxmlformats.org/drawingml/2006/spreadsheetDrawing" xmlns:a="http://schemas.openxmlformats.org/drawingml/2006/main">
  <xdr:oneCellAnchor>
    <xdr:from>
      <xdr:col>37</xdr:col>
      <xdr:colOff>85725</xdr:colOff>
      <xdr:row>263</xdr:row>
      <xdr:rowOff>19050</xdr:rowOff>
    </xdr:from>
    <xdr:ext cx="838200" cy="971550"/>
    <xdr:pic>
      <xdr:nvPicPr>
        <xdr:cNvPr id="2" name="image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19050</xdr:colOff>
      <xdr:row>15</xdr:row>
      <xdr:rowOff>57150</xdr:rowOff>
    </xdr:from>
    <xdr:ext cx="3943350" cy="2238375"/>
    <xdr:sp macro="" textlink="">
      <xdr:nvSpPr>
        <xdr:cNvPr id="40" name="Shape 40">
          <a:extLst>
            <a:ext uri="{FF2B5EF4-FFF2-40B4-BE49-F238E27FC236}">
              <a16:creationId xmlns:a16="http://schemas.microsoft.com/office/drawing/2014/main" id="{00000000-0008-0000-0800-000028000000}"/>
            </a:ext>
          </a:extLst>
        </xdr:cNvPr>
        <xdr:cNvSpPr/>
      </xdr:nvSpPr>
      <xdr:spPr>
        <a:xfrm>
          <a:off x="3379088" y="2665575"/>
          <a:ext cx="3933825" cy="2228850"/>
        </a:xfrm>
        <a:prstGeom prst="rect">
          <a:avLst/>
        </a:prstGeom>
        <a:solidFill>
          <a:srgbClr val="E1EFD8"/>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18</xdr:col>
      <xdr:colOff>38100</xdr:colOff>
      <xdr:row>17</xdr:row>
      <xdr:rowOff>123825</xdr:rowOff>
    </xdr:from>
    <xdr:ext cx="1457325" cy="1409700"/>
    <xdr:sp macro="" textlink="">
      <xdr:nvSpPr>
        <xdr:cNvPr id="41" name="Shape 41">
          <a:extLst>
            <a:ext uri="{FF2B5EF4-FFF2-40B4-BE49-F238E27FC236}">
              <a16:creationId xmlns:a16="http://schemas.microsoft.com/office/drawing/2014/main" id="{00000000-0008-0000-0800-000029000000}"/>
            </a:ext>
          </a:extLst>
        </xdr:cNvPr>
        <xdr:cNvSpPr/>
      </xdr:nvSpPr>
      <xdr:spPr>
        <a:xfrm>
          <a:off x="4622100" y="3079913"/>
          <a:ext cx="1447800" cy="1400175"/>
        </a:xfrm>
        <a:prstGeom prst="roundRect">
          <a:avLst>
            <a:gd name="adj" fmla="val 16667"/>
          </a:avLst>
        </a:prstGeom>
        <a:solidFill>
          <a:srgbClr val="FBE4D4"/>
        </a:solidFill>
        <a:ln w="12700" cap="flat" cmpd="sng">
          <a:solidFill>
            <a:srgbClr val="42719B"/>
          </a:solidFill>
          <a:prstDash val="lg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42</xdr:row>
      <xdr:rowOff>19050</xdr:rowOff>
    </xdr:from>
    <xdr:ext cx="171450" cy="1276350"/>
    <xdr:sp macro="" textlink="">
      <xdr:nvSpPr>
        <xdr:cNvPr id="42" name="Shape 42">
          <a:extLst>
            <a:ext uri="{FF2B5EF4-FFF2-40B4-BE49-F238E27FC236}">
              <a16:creationId xmlns:a16="http://schemas.microsoft.com/office/drawing/2014/main" id="{00000000-0008-0000-0800-00002A000000}"/>
            </a:ext>
          </a:extLst>
        </xdr:cNvPr>
        <xdr:cNvSpPr/>
      </xdr:nvSpPr>
      <xdr:spPr>
        <a:xfrm>
          <a:off x="5265038" y="3146588"/>
          <a:ext cx="161925" cy="1266825"/>
        </a:xfrm>
        <a:prstGeom prst="downArrow">
          <a:avLst>
            <a:gd name="adj1" fmla="val 50000"/>
            <a:gd name="adj2" fmla="val 50000"/>
          </a:avLst>
        </a:prstGeom>
        <a:solidFill>
          <a:srgbClr val="FF0000"/>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123825</xdr:colOff>
      <xdr:row>16</xdr:row>
      <xdr:rowOff>28575</xdr:rowOff>
    </xdr:from>
    <xdr:ext cx="1219200" cy="371475"/>
    <xdr:grpSp>
      <xdr:nvGrpSpPr>
        <xdr:cNvPr id="2" name="Shape 2">
          <a:extLst>
            <a:ext uri="{FF2B5EF4-FFF2-40B4-BE49-F238E27FC236}">
              <a16:creationId xmlns:a16="http://schemas.microsoft.com/office/drawing/2014/main" id="{00000000-0008-0000-0800-000002000000}"/>
            </a:ext>
          </a:extLst>
        </xdr:cNvPr>
        <xdr:cNvGrpSpPr/>
      </xdr:nvGrpSpPr>
      <xdr:grpSpPr>
        <a:xfrm>
          <a:off x="1154430" y="3208020"/>
          <a:ext cx="1219200" cy="371475"/>
          <a:chOff x="4736400" y="3594263"/>
          <a:chExt cx="1219200" cy="371475"/>
        </a:xfrm>
      </xdr:grpSpPr>
      <xdr:grpSp>
        <xdr:nvGrpSpPr>
          <xdr:cNvPr id="43" name="Shape 43">
            <a:extLst>
              <a:ext uri="{FF2B5EF4-FFF2-40B4-BE49-F238E27FC236}">
                <a16:creationId xmlns:a16="http://schemas.microsoft.com/office/drawing/2014/main" id="{00000000-0008-0000-0800-00002B000000}"/>
              </a:ext>
            </a:extLst>
          </xdr:cNvPr>
          <xdr:cNvGrpSpPr/>
        </xdr:nvGrpSpPr>
        <xdr:grpSpPr>
          <a:xfrm>
            <a:off x="4736400" y="3594263"/>
            <a:ext cx="1219200" cy="371475"/>
            <a:chOff x="4736400" y="3594263"/>
            <a:chExt cx="1219200" cy="371475"/>
          </a:xfrm>
        </xdr:grpSpPr>
        <xdr:sp macro="" textlink="">
          <xdr:nvSpPr>
            <xdr:cNvPr id="6" name="Shape 6">
              <a:extLst>
                <a:ext uri="{FF2B5EF4-FFF2-40B4-BE49-F238E27FC236}">
                  <a16:creationId xmlns:a16="http://schemas.microsoft.com/office/drawing/2014/main" id="{00000000-0008-0000-0800-000006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 name="Shape 44">
              <a:extLst>
                <a:ext uri="{FF2B5EF4-FFF2-40B4-BE49-F238E27FC236}">
                  <a16:creationId xmlns:a16="http://schemas.microsoft.com/office/drawing/2014/main" id="{00000000-0008-0000-0800-00002C000000}"/>
                </a:ext>
              </a:extLst>
            </xdr:cNvPr>
            <xdr:cNvGrpSpPr/>
          </xdr:nvGrpSpPr>
          <xdr:grpSpPr>
            <a:xfrm>
              <a:off x="4736400" y="3594263"/>
              <a:ext cx="1219200" cy="371475"/>
              <a:chOff x="1209675" y="1476376"/>
              <a:chExt cx="1453515" cy="374252"/>
            </a:xfrm>
          </xdr:grpSpPr>
          <xdr:sp macro="" textlink="">
            <xdr:nvSpPr>
              <xdr:cNvPr id="45" name="Shape 45">
                <a:extLst>
                  <a:ext uri="{FF2B5EF4-FFF2-40B4-BE49-F238E27FC236}">
                    <a16:creationId xmlns:a16="http://schemas.microsoft.com/office/drawing/2014/main" id="{00000000-0008-0000-0800-00002D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46" name="Shape 46" descr="「worksheet excel」の画像検索結果">
                <a:extLst>
                  <a:ext uri="{FF2B5EF4-FFF2-40B4-BE49-F238E27FC236}">
                    <a16:creationId xmlns:a16="http://schemas.microsoft.com/office/drawing/2014/main" id="{00000000-0008-0000-0800-00002E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47" name="Shape 47">
                <a:extLst>
                  <a:ext uri="{FF2B5EF4-FFF2-40B4-BE49-F238E27FC236}">
                    <a16:creationId xmlns:a16="http://schemas.microsoft.com/office/drawing/2014/main" id="{00000000-0008-0000-0800-00002F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Application Form (AF)</a:t>
                </a:r>
                <a:endParaRPr sz="1000">
                  <a:solidFill>
                    <a:srgbClr val="000000"/>
                  </a:solidFill>
                </a:endParaRPr>
              </a:p>
            </xdr:txBody>
          </xdr:sp>
        </xdr:grpSp>
      </xdr:grpSp>
    </xdr:grpSp>
    <xdr:clientData fLocksWithSheet="0"/>
  </xdr:oneCellAnchor>
  <xdr:oneCellAnchor>
    <xdr:from>
      <xdr:col>6</xdr:col>
      <xdr:colOff>123825</xdr:colOff>
      <xdr:row>18</xdr:row>
      <xdr:rowOff>66675</xdr:rowOff>
    </xdr:from>
    <xdr:ext cx="1219200" cy="371475"/>
    <xdr:grpSp>
      <xdr:nvGrpSpPr>
        <xdr:cNvPr id="3" name="Shape 2">
          <a:extLst>
            <a:ext uri="{FF2B5EF4-FFF2-40B4-BE49-F238E27FC236}">
              <a16:creationId xmlns:a16="http://schemas.microsoft.com/office/drawing/2014/main" id="{00000000-0008-0000-0800-000003000000}"/>
            </a:ext>
          </a:extLst>
        </xdr:cNvPr>
        <xdr:cNvGrpSpPr/>
      </xdr:nvGrpSpPr>
      <xdr:grpSpPr>
        <a:xfrm>
          <a:off x="1154430" y="3589020"/>
          <a:ext cx="1219200" cy="371475"/>
          <a:chOff x="4736400" y="3594263"/>
          <a:chExt cx="1219200" cy="371475"/>
        </a:xfrm>
      </xdr:grpSpPr>
      <xdr:grpSp>
        <xdr:nvGrpSpPr>
          <xdr:cNvPr id="48" name="Shape 48">
            <a:extLst>
              <a:ext uri="{FF2B5EF4-FFF2-40B4-BE49-F238E27FC236}">
                <a16:creationId xmlns:a16="http://schemas.microsoft.com/office/drawing/2014/main" id="{00000000-0008-0000-0800-000030000000}"/>
              </a:ext>
            </a:extLst>
          </xdr:cNvPr>
          <xdr:cNvGrpSpPr/>
        </xdr:nvGrpSpPr>
        <xdr:grpSpPr>
          <a:xfrm>
            <a:off x="4736400" y="3594263"/>
            <a:ext cx="1219200" cy="371475"/>
            <a:chOff x="4736400" y="3594263"/>
            <a:chExt cx="1219200" cy="371475"/>
          </a:xfrm>
        </xdr:grpSpPr>
        <xdr:sp macro="" textlink="">
          <xdr:nvSpPr>
            <xdr:cNvPr id="4" name="Shape 6">
              <a:extLst>
                <a:ext uri="{FF2B5EF4-FFF2-40B4-BE49-F238E27FC236}">
                  <a16:creationId xmlns:a16="http://schemas.microsoft.com/office/drawing/2014/main" id="{00000000-0008-0000-0800-000004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9" name="Shape 49">
              <a:extLst>
                <a:ext uri="{FF2B5EF4-FFF2-40B4-BE49-F238E27FC236}">
                  <a16:creationId xmlns:a16="http://schemas.microsoft.com/office/drawing/2014/main" id="{00000000-0008-0000-0800-000031000000}"/>
                </a:ext>
              </a:extLst>
            </xdr:cNvPr>
            <xdr:cNvGrpSpPr/>
          </xdr:nvGrpSpPr>
          <xdr:grpSpPr>
            <a:xfrm>
              <a:off x="4736400" y="3594263"/>
              <a:ext cx="1219200" cy="371475"/>
              <a:chOff x="1209675" y="1476376"/>
              <a:chExt cx="1453515" cy="374252"/>
            </a:xfrm>
          </xdr:grpSpPr>
          <xdr:sp macro="" textlink="">
            <xdr:nvSpPr>
              <xdr:cNvPr id="50" name="Shape 50">
                <a:extLst>
                  <a:ext uri="{FF2B5EF4-FFF2-40B4-BE49-F238E27FC236}">
                    <a16:creationId xmlns:a16="http://schemas.microsoft.com/office/drawing/2014/main" id="{00000000-0008-0000-0800-000032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51" name="Shape 51" descr="「worksheet excel」の画像検索結果">
                <a:extLst>
                  <a:ext uri="{FF2B5EF4-FFF2-40B4-BE49-F238E27FC236}">
                    <a16:creationId xmlns:a16="http://schemas.microsoft.com/office/drawing/2014/main" id="{00000000-0008-0000-0800-000033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52" name="Shape 52">
                <a:extLst>
                  <a:ext uri="{FF2B5EF4-FFF2-40B4-BE49-F238E27FC236}">
                    <a16:creationId xmlns:a16="http://schemas.microsoft.com/office/drawing/2014/main" id="{00000000-0008-0000-0800-000034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AF Check List</a:t>
                </a:r>
                <a:endParaRPr sz="1000">
                  <a:solidFill>
                    <a:srgbClr val="000000"/>
                  </a:solidFill>
                </a:endParaRPr>
              </a:p>
            </xdr:txBody>
          </xdr:sp>
        </xdr:grpSp>
      </xdr:grpSp>
    </xdr:grpSp>
    <xdr:clientData fLocksWithSheet="0"/>
  </xdr:oneCellAnchor>
  <xdr:oneCellAnchor>
    <xdr:from>
      <xdr:col>6</xdr:col>
      <xdr:colOff>123825</xdr:colOff>
      <xdr:row>20</xdr:row>
      <xdr:rowOff>104775</xdr:rowOff>
    </xdr:from>
    <xdr:ext cx="1219200" cy="371475"/>
    <xdr:grpSp>
      <xdr:nvGrpSpPr>
        <xdr:cNvPr id="5" name="Shape 2">
          <a:extLst>
            <a:ext uri="{FF2B5EF4-FFF2-40B4-BE49-F238E27FC236}">
              <a16:creationId xmlns:a16="http://schemas.microsoft.com/office/drawing/2014/main" id="{00000000-0008-0000-0800-000005000000}"/>
            </a:ext>
          </a:extLst>
        </xdr:cNvPr>
        <xdr:cNvGrpSpPr/>
      </xdr:nvGrpSpPr>
      <xdr:grpSpPr>
        <a:xfrm>
          <a:off x="1154430" y="3970020"/>
          <a:ext cx="1219200" cy="371475"/>
          <a:chOff x="4736400" y="3594263"/>
          <a:chExt cx="1219200" cy="371475"/>
        </a:xfrm>
      </xdr:grpSpPr>
      <xdr:grpSp>
        <xdr:nvGrpSpPr>
          <xdr:cNvPr id="53" name="Shape 53">
            <a:extLst>
              <a:ext uri="{FF2B5EF4-FFF2-40B4-BE49-F238E27FC236}">
                <a16:creationId xmlns:a16="http://schemas.microsoft.com/office/drawing/2014/main" id="{00000000-0008-0000-0800-000035000000}"/>
              </a:ext>
            </a:extLst>
          </xdr:cNvPr>
          <xdr:cNvGrpSpPr/>
        </xdr:nvGrpSpPr>
        <xdr:grpSpPr>
          <a:xfrm>
            <a:off x="4736400" y="3594263"/>
            <a:ext cx="1219200" cy="371475"/>
            <a:chOff x="4736400" y="3594263"/>
            <a:chExt cx="1219200" cy="371475"/>
          </a:xfrm>
        </xdr:grpSpPr>
        <xdr:sp macro="" textlink="">
          <xdr:nvSpPr>
            <xdr:cNvPr id="7" name="Shape 6">
              <a:extLst>
                <a:ext uri="{FF2B5EF4-FFF2-40B4-BE49-F238E27FC236}">
                  <a16:creationId xmlns:a16="http://schemas.microsoft.com/office/drawing/2014/main" id="{00000000-0008-0000-0800-000007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 name="Shape 54">
              <a:extLst>
                <a:ext uri="{FF2B5EF4-FFF2-40B4-BE49-F238E27FC236}">
                  <a16:creationId xmlns:a16="http://schemas.microsoft.com/office/drawing/2014/main" id="{00000000-0008-0000-0800-000036000000}"/>
                </a:ext>
              </a:extLst>
            </xdr:cNvPr>
            <xdr:cNvGrpSpPr/>
          </xdr:nvGrpSpPr>
          <xdr:grpSpPr>
            <a:xfrm>
              <a:off x="4736400" y="3594263"/>
              <a:ext cx="1219200" cy="371475"/>
              <a:chOff x="1209675" y="1476376"/>
              <a:chExt cx="1453515" cy="374252"/>
            </a:xfrm>
          </xdr:grpSpPr>
          <xdr:sp macro="" textlink="">
            <xdr:nvSpPr>
              <xdr:cNvPr id="55" name="Shape 55">
                <a:extLst>
                  <a:ext uri="{FF2B5EF4-FFF2-40B4-BE49-F238E27FC236}">
                    <a16:creationId xmlns:a16="http://schemas.microsoft.com/office/drawing/2014/main" id="{00000000-0008-0000-0800-000037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56" name="Shape 56" descr="「worksheet excel」の画像検索結果">
                <a:extLst>
                  <a:ext uri="{FF2B5EF4-FFF2-40B4-BE49-F238E27FC236}">
                    <a16:creationId xmlns:a16="http://schemas.microsoft.com/office/drawing/2014/main" id="{00000000-0008-0000-0800-000038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57" name="Shape 57">
                <a:extLst>
                  <a:ext uri="{FF2B5EF4-FFF2-40B4-BE49-F238E27FC236}">
                    <a16:creationId xmlns:a16="http://schemas.microsoft.com/office/drawing/2014/main" id="{00000000-0008-0000-0800-000039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Annex Form</a:t>
                </a:r>
                <a:endParaRPr sz="1000">
                  <a:solidFill>
                    <a:srgbClr val="000000"/>
                  </a:solidFill>
                </a:endParaRPr>
              </a:p>
            </xdr:txBody>
          </xdr:sp>
        </xdr:grpSp>
      </xdr:grpSp>
    </xdr:grpSp>
    <xdr:clientData fLocksWithSheet="0"/>
  </xdr:oneCellAnchor>
  <xdr:oneCellAnchor>
    <xdr:from>
      <xdr:col>6</xdr:col>
      <xdr:colOff>123825</xdr:colOff>
      <xdr:row>22</xdr:row>
      <xdr:rowOff>152400</xdr:rowOff>
    </xdr:from>
    <xdr:ext cx="1219200" cy="371475"/>
    <xdr:grpSp>
      <xdr:nvGrpSpPr>
        <xdr:cNvPr id="8" name="Shape 2">
          <a:extLst>
            <a:ext uri="{FF2B5EF4-FFF2-40B4-BE49-F238E27FC236}">
              <a16:creationId xmlns:a16="http://schemas.microsoft.com/office/drawing/2014/main" id="{00000000-0008-0000-0800-000008000000}"/>
            </a:ext>
          </a:extLst>
        </xdr:cNvPr>
        <xdr:cNvGrpSpPr/>
      </xdr:nvGrpSpPr>
      <xdr:grpSpPr>
        <a:xfrm>
          <a:off x="1154430" y="4362450"/>
          <a:ext cx="1219200" cy="371475"/>
          <a:chOff x="4736400" y="3594263"/>
          <a:chExt cx="1219200" cy="371475"/>
        </a:xfrm>
      </xdr:grpSpPr>
      <xdr:grpSp>
        <xdr:nvGrpSpPr>
          <xdr:cNvPr id="58" name="Shape 58">
            <a:extLst>
              <a:ext uri="{FF2B5EF4-FFF2-40B4-BE49-F238E27FC236}">
                <a16:creationId xmlns:a16="http://schemas.microsoft.com/office/drawing/2014/main" id="{00000000-0008-0000-0800-00003A000000}"/>
              </a:ext>
            </a:extLst>
          </xdr:cNvPr>
          <xdr:cNvGrpSpPr/>
        </xdr:nvGrpSpPr>
        <xdr:grpSpPr>
          <a:xfrm>
            <a:off x="4736400" y="3594263"/>
            <a:ext cx="1219200" cy="371475"/>
            <a:chOff x="4736400" y="3594263"/>
            <a:chExt cx="1219200" cy="371475"/>
          </a:xfrm>
        </xdr:grpSpPr>
        <xdr:sp macro="" textlink="">
          <xdr:nvSpPr>
            <xdr:cNvPr id="9" name="Shape 6">
              <a:extLst>
                <a:ext uri="{FF2B5EF4-FFF2-40B4-BE49-F238E27FC236}">
                  <a16:creationId xmlns:a16="http://schemas.microsoft.com/office/drawing/2014/main" id="{00000000-0008-0000-0800-000009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 name="Shape 59">
              <a:extLst>
                <a:ext uri="{FF2B5EF4-FFF2-40B4-BE49-F238E27FC236}">
                  <a16:creationId xmlns:a16="http://schemas.microsoft.com/office/drawing/2014/main" id="{00000000-0008-0000-0800-00003B000000}"/>
                </a:ext>
              </a:extLst>
            </xdr:cNvPr>
            <xdr:cNvGrpSpPr/>
          </xdr:nvGrpSpPr>
          <xdr:grpSpPr>
            <a:xfrm>
              <a:off x="4736400" y="3594263"/>
              <a:ext cx="1219200" cy="371475"/>
              <a:chOff x="1209675" y="1476376"/>
              <a:chExt cx="1453515" cy="374252"/>
            </a:xfrm>
          </xdr:grpSpPr>
          <xdr:sp macro="" textlink="">
            <xdr:nvSpPr>
              <xdr:cNvPr id="60" name="Shape 60">
                <a:extLst>
                  <a:ext uri="{FF2B5EF4-FFF2-40B4-BE49-F238E27FC236}">
                    <a16:creationId xmlns:a16="http://schemas.microsoft.com/office/drawing/2014/main" id="{00000000-0008-0000-0800-00003C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61" name="Shape 61" descr="「worksheet excel」の画像検索結果">
                <a:extLst>
                  <a:ext uri="{FF2B5EF4-FFF2-40B4-BE49-F238E27FC236}">
                    <a16:creationId xmlns:a16="http://schemas.microsoft.com/office/drawing/2014/main" id="{00000000-0008-0000-0800-00003D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62" name="Shape 62">
                <a:extLst>
                  <a:ext uri="{FF2B5EF4-FFF2-40B4-BE49-F238E27FC236}">
                    <a16:creationId xmlns:a16="http://schemas.microsoft.com/office/drawing/2014/main" id="{00000000-0008-0000-0800-00003E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Employment Form</a:t>
                </a:r>
                <a:endParaRPr sz="1000">
                  <a:solidFill>
                    <a:srgbClr val="000000"/>
                  </a:solidFill>
                </a:endParaRPr>
              </a:p>
            </xdr:txBody>
          </xdr:sp>
        </xdr:grpSp>
      </xdr:grpSp>
    </xdr:grpSp>
    <xdr:clientData fLocksWithSheet="0"/>
  </xdr:oneCellAnchor>
  <xdr:oneCellAnchor>
    <xdr:from>
      <xdr:col>6</xdr:col>
      <xdr:colOff>123825</xdr:colOff>
      <xdr:row>25</xdr:row>
      <xdr:rowOff>9525</xdr:rowOff>
    </xdr:from>
    <xdr:ext cx="1219200" cy="371475"/>
    <xdr:grpSp>
      <xdr:nvGrpSpPr>
        <xdr:cNvPr id="10" name="Shape 2">
          <a:extLst>
            <a:ext uri="{FF2B5EF4-FFF2-40B4-BE49-F238E27FC236}">
              <a16:creationId xmlns:a16="http://schemas.microsoft.com/office/drawing/2014/main" id="{00000000-0008-0000-0800-00000A000000}"/>
            </a:ext>
          </a:extLst>
        </xdr:cNvPr>
        <xdr:cNvGrpSpPr/>
      </xdr:nvGrpSpPr>
      <xdr:grpSpPr>
        <a:xfrm>
          <a:off x="1154430" y="4735830"/>
          <a:ext cx="1219200" cy="371475"/>
          <a:chOff x="4736400" y="3594263"/>
          <a:chExt cx="1219200" cy="371475"/>
        </a:xfrm>
      </xdr:grpSpPr>
      <xdr:grpSp>
        <xdr:nvGrpSpPr>
          <xdr:cNvPr id="63" name="Shape 63">
            <a:extLst>
              <a:ext uri="{FF2B5EF4-FFF2-40B4-BE49-F238E27FC236}">
                <a16:creationId xmlns:a16="http://schemas.microsoft.com/office/drawing/2014/main" id="{00000000-0008-0000-0800-00003F000000}"/>
              </a:ext>
            </a:extLst>
          </xdr:cNvPr>
          <xdr:cNvGrpSpPr/>
        </xdr:nvGrpSpPr>
        <xdr:grpSpPr>
          <a:xfrm>
            <a:off x="4736400" y="3594263"/>
            <a:ext cx="1219200" cy="371475"/>
            <a:chOff x="4736400" y="3594263"/>
            <a:chExt cx="1219200" cy="371475"/>
          </a:xfrm>
        </xdr:grpSpPr>
        <xdr:sp macro="" textlink="">
          <xdr:nvSpPr>
            <xdr:cNvPr id="11" name="Shape 6">
              <a:extLst>
                <a:ext uri="{FF2B5EF4-FFF2-40B4-BE49-F238E27FC236}">
                  <a16:creationId xmlns:a16="http://schemas.microsoft.com/office/drawing/2014/main" id="{00000000-0008-0000-0800-00000B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4" name="Shape 64">
              <a:extLst>
                <a:ext uri="{FF2B5EF4-FFF2-40B4-BE49-F238E27FC236}">
                  <a16:creationId xmlns:a16="http://schemas.microsoft.com/office/drawing/2014/main" id="{00000000-0008-0000-0800-000040000000}"/>
                </a:ext>
              </a:extLst>
            </xdr:cNvPr>
            <xdr:cNvGrpSpPr/>
          </xdr:nvGrpSpPr>
          <xdr:grpSpPr>
            <a:xfrm>
              <a:off x="4736400" y="3594263"/>
              <a:ext cx="1219200" cy="371475"/>
              <a:chOff x="1209675" y="1476376"/>
              <a:chExt cx="1453515" cy="374252"/>
            </a:xfrm>
          </xdr:grpSpPr>
          <xdr:sp macro="" textlink="">
            <xdr:nvSpPr>
              <xdr:cNvPr id="65" name="Shape 65">
                <a:extLst>
                  <a:ext uri="{FF2B5EF4-FFF2-40B4-BE49-F238E27FC236}">
                    <a16:creationId xmlns:a16="http://schemas.microsoft.com/office/drawing/2014/main" id="{00000000-0008-0000-0800-000041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66" name="Shape 66" descr="「worksheet excel」の画像検索結果">
                <a:extLst>
                  <a:ext uri="{FF2B5EF4-FFF2-40B4-BE49-F238E27FC236}">
                    <a16:creationId xmlns:a16="http://schemas.microsoft.com/office/drawing/2014/main" id="{00000000-0008-0000-0800-000042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67" name="Shape 67">
                <a:extLst>
                  <a:ext uri="{FF2B5EF4-FFF2-40B4-BE49-F238E27FC236}">
                    <a16:creationId xmlns:a16="http://schemas.microsoft.com/office/drawing/2014/main" id="{00000000-0008-0000-0800-000043000000}"/>
                  </a:ext>
                </a:extLst>
              </xdr:cNvPr>
              <xdr:cNvSpPr/>
            </xdr:nvSpPr>
            <xdr:spPr>
              <a:xfrm>
                <a:off x="1276350" y="1562100"/>
                <a:ext cx="1386840" cy="219075"/>
              </a:xfrm>
              <a:prstGeom prst="rect">
                <a:avLst/>
              </a:prstGeom>
              <a:solidFill>
                <a:srgbClr val="CCFF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Questionnaire</a:t>
                </a:r>
                <a:endParaRPr sz="1000">
                  <a:solidFill>
                    <a:srgbClr val="000000"/>
                  </a:solidFill>
                </a:endParaRPr>
              </a:p>
            </xdr:txBody>
          </xdr:sp>
        </xdr:grpSp>
      </xdr:grpSp>
    </xdr:grpSp>
    <xdr:clientData fLocksWithSheet="0"/>
  </xdr:oneCellAnchor>
  <xdr:oneCellAnchor>
    <xdr:from>
      <xdr:col>19</xdr:col>
      <xdr:colOff>19050</xdr:colOff>
      <xdr:row>18</xdr:row>
      <xdr:rowOff>66675</xdr:rowOff>
    </xdr:from>
    <xdr:ext cx="1219200" cy="371475"/>
    <xdr:grpSp>
      <xdr:nvGrpSpPr>
        <xdr:cNvPr id="12" name="Shape 2">
          <a:extLst>
            <a:ext uri="{FF2B5EF4-FFF2-40B4-BE49-F238E27FC236}">
              <a16:creationId xmlns:a16="http://schemas.microsoft.com/office/drawing/2014/main" id="{00000000-0008-0000-0800-00000C000000}"/>
            </a:ext>
          </a:extLst>
        </xdr:cNvPr>
        <xdr:cNvGrpSpPr/>
      </xdr:nvGrpSpPr>
      <xdr:grpSpPr>
        <a:xfrm>
          <a:off x="3272790" y="3589020"/>
          <a:ext cx="1219200" cy="371475"/>
          <a:chOff x="4736400" y="3594263"/>
          <a:chExt cx="1219200" cy="371475"/>
        </a:xfrm>
      </xdr:grpSpPr>
      <xdr:grpSp>
        <xdr:nvGrpSpPr>
          <xdr:cNvPr id="68" name="Shape 68">
            <a:extLst>
              <a:ext uri="{FF2B5EF4-FFF2-40B4-BE49-F238E27FC236}">
                <a16:creationId xmlns:a16="http://schemas.microsoft.com/office/drawing/2014/main" id="{00000000-0008-0000-0800-000044000000}"/>
              </a:ext>
            </a:extLst>
          </xdr:cNvPr>
          <xdr:cNvGrpSpPr/>
        </xdr:nvGrpSpPr>
        <xdr:grpSpPr>
          <a:xfrm>
            <a:off x="4736400" y="3594263"/>
            <a:ext cx="1219200" cy="371475"/>
            <a:chOff x="4736400" y="3594263"/>
            <a:chExt cx="1219200" cy="371475"/>
          </a:xfrm>
        </xdr:grpSpPr>
        <xdr:sp macro="" textlink="">
          <xdr:nvSpPr>
            <xdr:cNvPr id="13" name="Shape 6">
              <a:extLst>
                <a:ext uri="{FF2B5EF4-FFF2-40B4-BE49-F238E27FC236}">
                  <a16:creationId xmlns:a16="http://schemas.microsoft.com/office/drawing/2014/main" id="{00000000-0008-0000-0800-00000D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9" name="Shape 69">
              <a:extLst>
                <a:ext uri="{FF2B5EF4-FFF2-40B4-BE49-F238E27FC236}">
                  <a16:creationId xmlns:a16="http://schemas.microsoft.com/office/drawing/2014/main" id="{00000000-0008-0000-0800-000045000000}"/>
                </a:ext>
              </a:extLst>
            </xdr:cNvPr>
            <xdr:cNvGrpSpPr/>
          </xdr:nvGrpSpPr>
          <xdr:grpSpPr>
            <a:xfrm>
              <a:off x="4736400" y="3594263"/>
              <a:ext cx="1219200" cy="371475"/>
              <a:chOff x="1209675" y="1476376"/>
              <a:chExt cx="1453515" cy="374252"/>
            </a:xfrm>
          </xdr:grpSpPr>
          <xdr:sp macro="" textlink="">
            <xdr:nvSpPr>
              <xdr:cNvPr id="70" name="Shape 70">
                <a:extLst>
                  <a:ext uri="{FF2B5EF4-FFF2-40B4-BE49-F238E27FC236}">
                    <a16:creationId xmlns:a16="http://schemas.microsoft.com/office/drawing/2014/main" id="{00000000-0008-0000-0800-000046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71" name="Shape 71" descr="「worksheet excel」の画像検索結果">
                <a:extLst>
                  <a:ext uri="{FF2B5EF4-FFF2-40B4-BE49-F238E27FC236}">
                    <a16:creationId xmlns:a16="http://schemas.microsoft.com/office/drawing/2014/main" id="{00000000-0008-0000-0800-000047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72" name="Shape 72">
                <a:extLst>
                  <a:ext uri="{FF2B5EF4-FFF2-40B4-BE49-F238E27FC236}">
                    <a16:creationId xmlns:a16="http://schemas.microsoft.com/office/drawing/2014/main" id="{00000000-0008-0000-0800-000048000000}"/>
                  </a:ext>
                </a:extLst>
              </xdr:cNvPr>
              <xdr:cNvSpPr/>
            </xdr:nvSpPr>
            <xdr:spPr>
              <a:xfrm>
                <a:off x="1276350" y="1562100"/>
                <a:ext cx="1386840" cy="219075"/>
              </a:xfrm>
              <a:prstGeom prst="rect">
                <a:avLst/>
              </a:prstGeom>
              <a:solidFill>
                <a:srgbClr val="FF99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ADM (JICEが使用）</a:t>
                </a:r>
                <a:endParaRPr sz="1000">
                  <a:solidFill>
                    <a:srgbClr val="000000"/>
                  </a:solidFill>
                </a:endParaRPr>
              </a:p>
            </xdr:txBody>
          </xdr:sp>
        </xdr:grpSp>
      </xdr:grpSp>
    </xdr:grpSp>
    <xdr:clientData fLocksWithSheet="0"/>
  </xdr:oneCellAnchor>
  <xdr:oneCellAnchor>
    <xdr:from>
      <xdr:col>19</xdr:col>
      <xdr:colOff>19050</xdr:colOff>
      <xdr:row>20</xdr:row>
      <xdr:rowOff>104775</xdr:rowOff>
    </xdr:from>
    <xdr:ext cx="1219200" cy="371475"/>
    <xdr:grpSp>
      <xdr:nvGrpSpPr>
        <xdr:cNvPr id="14" name="Shape 2">
          <a:extLst>
            <a:ext uri="{FF2B5EF4-FFF2-40B4-BE49-F238E27FC236}">
              <a16:creationId xmlns:a16="http://schemas.microsoft.com/office/drawing/2014/main" id="{00000000-0008-0000-0800-00000E000000}"/>
            </a:ext>
          </a:extLst>
        </xdr:cNvPr>
        <xdr:cNvGrpSpPr/>
      </xdr:nvGrpSpPr>
      <xdr:grpSpPr>
        <a:xfrm>
          <a:off x="3272790" y="3970020"/>
          <a:ext cx="1219200" cy="371475"/>
          <a:chOff x="4736400" y="3594263"/>
          <a:chExt cx="1219200" cy="371475"/>
        </a:xfrm>
      </xdr:grpSpPr>
      <xdr:grpSp>
        <xdr:nvGrpSpPr>
          <xdr:cNvPr id="73" name="Shape 73">
            <a:extLst>
              <a:ext uri="{FF2B5EF4-FFF2-40B4-BE49-F238E27FC236}">
                <a16:creationId xmlns:a16="http://schemas.microsoft.com/office/drawing/2014/main" id="{00000000-0008-0000-0800-000049000000}"/>
              </a:ext>
            </a:extLst>
          </xdr:cNvPr>
          <xdr:cNvGrpSpPr/>
        </xdr:nvGrpSpPr>
        <xdr:grpSpPr>
          <a:xfrm>
            <a:off x="4736400" y="3594263"/>
            <a:ext cx="1219200" cy="371475"/>
            <a:chOff x="4736400" y="3594263"/>
            <a:chExt cx="1219200" cy="371475"/>
          </a:xfrm>
        </xdr:grpSpPr>
        <xdr:sp macro="" textlink="">
          <xdr:nvSpPr>
            <xdr:cNvPr id="15" name="Shape 6">
              <a:extLst>
                <a:ext uri="{FF2B5EF4-FFF2-40B4-BE49-F238E27FC236}">
                  <a16:creationId xmlns:a16="http://schemas.microsoft.com/office/drawing/2014/main" id="{00000000-0008-0000-0800-00000F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4" name="Shape 74">
              <a:extLst>
                <a:ext uri="{FF2B5EF4-FFF2-40B4-BE49-F238E27FC236}">
                  <a16:creationId xmlns:a16="http://schemas.microsoft.com/office/drawing/2014/main" id="{00000000-0008-0000-0800-00004A000000}"/>
                </a:ext>
              </a:extLst>
            </xdr:cNvPr>
            <xdr:cNvGrpSpPr/>
          </xdr:nvGrpSpPr>
          <xdr:grpSpPr>
            <a:xfrm>
              <a:off x="4736400" y="3594263"/>
              <a:ext cx="1219200" cy="371475"/>
              <a:chOff x="1209675" y="1476376"/>
              <a:chExt cx="1453515" cy="374252"/>
            </a:xfrm>
          </xdr:grpSpPr>
          <xdr:sp macro="" textlink="">
            <xdr:nvSpPr>
              <xdr:cNvPr id="75" name="Shape 75">
                <a:extLst>
                  <a:ext uri="{FF2B5EF4-FFF2-40B4-BE49-F238E27FC236}">
                    <a16:creationId xmlns:a16="http://schemas.microsoft.com/office/drawing/2014/main" id="{00000000-0008-0000-0800-00004B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76" name="Shape 76" descr="「worksheet excel」の画像検索結果">
                <a:extLst>
                  <a:ext uri="{FF2B5EF4-FFF2-40B4-BE49-F238E27FC236}">
                    <a16:creationId xmlns:a16="http://schemas.microsoft.com/office/drawing/2014/main" id="{00000000-0008-0000-0800-00004C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77" name="Shape 77">
                <a:extLst>
                  <a:ext uri="{FF2B5EF4-FFF2-40B4-BE49-F238E27FC236}">
                    <a16:creationId xmlns:a16="http://schemas.microsoft.com/office/drawing/2014/main" id="{00000000-0008-0000-0800-00004D000000}"/>
                  </a:ext>
                </a:extLst>
              </xdr:cNvPr>
              <xdr:cNvSpPr/>
            </xdr:nvSpPr>
            <xdr:spPr>
              <a:xfrm>
                <a:off x="1276350" y="1562100"/>
                <a:ext cx="1386840" cy="219075"/>
              </a:xfrm>
              <a:prstGeom prst="rect">
                <a:avLst/>
              </a:prstGeom>
              <a:solidFill>
                <a:srgbClr val="FF99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DATA (JICEが使用)</a:t>
                </a:r>
                <a:endParaRPr sz="1000">
                  <a:solidFill>
                    <a:srgbClr val="000000"/>
                  </a:solidFill>
                </a:endParaRPr>
              </a:p>
            </xdr:txBody>
          </xdr:sp>
        </xdr:grpSp>
      </xdr:grpSp>
    </xdr:grpSp>
    <xdr:clientData fLocksWithSheet="0"/>
  </xdr:oneCellAnchor>
  <xdr:oneCellAnchor>
    <xdr:from>
      <xdr:col>14</xdr:col>
      <xdr:colOff>123825</xdr:colOff>
      <xdr:row>17</xdr:row>
      <xdr:rowOff>38100</xdr:rowOff>
    </xdr:from>
    <xdr:ext cx="733425" cy="400050"/>
    <xdr:grpSp>
      <xdr:nvGrpSpPr>
        <xdr:cNvPr id="16" name="Shape 2">
          <a:extLst>
            <a:ext uri="{FF2B5EF4-FFF2-40B4-BE49-F238E27FC236}">
              <a16:creationId xmlns:a16="http://schemas.microsoft.com/office/drawing/2014/main" id="{00000000-0008-0000-0800-000010000000}"/>
            </a:ext>
          </a:extLst>
        </xdr:cNvPr>
        <xdr:cNvGrpSpPr/>
      </xdr:nvGrpSpPr>
      <xdr:grpSpPr>
        <a:xfrm>
          <a:off x="2526030" y="3390900"/>
          <a:ext cx="733425" cy="400050"/>
          <a:chOff x="4979288" y="3579975"/>
          <a:chExt cx="733425" cy="400050"/>
        </a:xfrm>
      </xdr:grpSpPr>
      <xdr:grpSp>
        <xdr:nvGrpSpPr>
          <xdr:cNvPr id="78" name="Shape 78">
            <a:extLst>
              <a:ext uri="{FF2B5EF4-FFF2-40B4-BE49-F238E27FC236}">
                <a16:creationId xmlns:a16="http://schemas.microsoft.com/office/drawing/2014/main" id="{00000000-0008-0000-0800-00004E000000}"/>
              </a:ext>
            </a:extLst>
          </xdr:cNvPr>
          <xdr:cNvGrpSpPr/>
        </xdr:nvGrpSpPr>
        <xdr:grpSpPr>
          <a:xfrm>
            <a:off x="4979288" y="3579975"/>
            <a:ext cx="733425" cy="400050"/>
            <a:chOff x="4984050" y="3584663"/>
            <a:chExt cx="723900" cy="390600"/>
          </a:xfrm>
        </xdr:grpSpPr>
        <xdr:sp macro="" textlink="">
          <xdr:nvSpPr>
            <xdr:cNvPr id="17" name="Shape 6">
              <a:extLst>
                <a:ext uri="{FF2B5EF4-FFF2-40B4-BE49-F238E27FC236}">
                  <a16:creationId xmlns:a16="http://schemas.microsoft.com/office/drawing/2014/main" id="{00000000-0008-0000-0800-000011000000}"/>
                </a:ext>
              </a:extLst>
            </xdr:cNvPr>
            <xdr:cNvSpPr/>
          </xdr:nvSpPr>
          <xdr:spPr>
            <a:xfrm>
              <a:off x="4984050" y="3584663"/>
              <a:ext cx="723900" cy="3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9" name="Shape 79">
              <a:extLst>
                <a:ext uri="{FF2B5EF4-FFF2-40B4-BE49-F238E27FC236}">
                  <a16:creationId xmlns:a16="http://schemas.microsoft.com/office/drawing/2014/main" id="{00000000-0008-0000-0800-00004F000000}"/>
                </a:ext>
              </a:extLst>
            </xdr:cNvPr>
            <xdr:cNvCxnSpPr>
              <a:stCxn id="72" idx="1"/>
              <a:endCxn id="47" idx="3"/>
            </xdr:cNvCxnSpPr>
          </xdr:nvCxnSpPr>
          <xdr:spPr>
            <a:xfrm rot="10800000">
              <a:off x="4984050" y="3584663"/>
              <a:ext cx="723900" cy="390600"/>
            </a:xfrm>
            <a:prstGeom prst="straightConnector1">
              <a:avLst/>
            </a:prstGeom>
            <a:noFill/>
            <a:ln w="9525" cap="flat" cmpd="sng">
              <a:solidFill>
                <a:srgbClr val="FF0000"/>
              </a:solidFill>
              <a:prstDash val="solid"/>
              <a:miter lim="800000"/>
              <a:headEnd type="none" w="sm" len="sm"/>
              <a:tailEnd type="triangle" w="med" len="med"/>
            </a:ln>
          </xdr:spPr>
        </xdr:cxnSp>
      </xdr:grpSp>
    </xdr:grpSp>
    <xdr:clientData fLocksWithSheet="0"/>
  </xdr:oneCellAnchor>
  <xdr:oneCellAnchor>
    <xdr:from>
      <xdr:col>14</xdr:col>
      <xdr:colOff>123825</xdr:colOff>
      <xdr:row>17</xdr:row>
      <xdr:rowOff>38100</xdr:rowOff>
    </xdr:from>
    <xdr:ext cx="733425" cy="800100"/>
    <xdr:grpSp>
      <xdr:nvGrpSpPr>
        <xdr:cNvPr id="18" name="Shape 2">
          <a:extLst>
            <a:ext uri="{FF2B5EF4-FFF2-40B4-BE49-F238E27FC236}">
              <a16:creationId xmlns:a16="http://schemas.microsoft.com/office/drawing/2014/main" id="{00000000-0008-0000-0800-000012000000}"/>
            </a:ext>
          </a:extLst>
        </xdr:cNvPr>
        <xdr:cNvGrpSpPr/>
      </xdr:nvGrpSpPr>
      <xdr:grpSpPr>
        <a:xfrm>
          <a:off x="2526030" y="3390900"/>
          <a:ext cx="733425" cy="800100"/>
          <a:chOff x="4979288" y="3379950"/>
          <a:chExt cx="733425" cy="800100"/>
        </a:xfrm>
      </xdr:grpSpPr>
      <xdr:grpSp>
        <xdr:nvGrpSpPr>
          <xdr:cNvPr id="80" name="Shape 80">
            <a:extLst>
              <a:ext uri="{FF2B5EF4-FFF2-40B4-BE49-F238E27FC236}">
                <a16:creationId xmlns:a16="http://schemas.microsoft.com/office/drawing/2014/main" id="{00000000-0008-0000-0800-000050000000}"/>
              </a:ext>
            </a:extLst>
          </xdr:cNvPr>
          <xdr:cNvGrpSpPr/>
        </xdr:nvGrpSpPr>
        <xdr:grpSpPr>
          <a:xfrm>
            <a:off x="4979288" y="3379950"/>
            <a:ext cx="733425" cy="800100"/>
            <a:chOff x="4984050" y="3384713"/>
            <a:chExt cx="723900" cy="790500"/>
          </a:xfrm>
        </xdr:grpSpPr>
        <xdr:sp macro="" textlink="">
          <xdr:nvSpPr>
            <xdr:cNvPr id="19" name="Shape 6">
              <a:extLst>
                <a:ext uri="{FF2B5EF4-FFF2-40B4-BE49-F238E27FC236}">
                  <a16:creationId xmlns:a16="http://schemas.microsoft.com/office/drawing/2014/main" id="{00000000-0008-0000-0800-000013000000}"/>
                </a:ext>
              </a:extLst>
            </xdr:cNvPr>
            <xdr:cNvSpPr/>
          </xdr:nvSpPr>
          <xdr:spPr>
            <a:xfrm>
              <a:off x="4984050" y="3384713"/>
              <a:ext cx="723900" cy="7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81" name="Shape 81">
              <a:extLst>
                <a:ext uri="{FF2B5EF4-FFF2-40B4-BE49-F238E27FC236}">
                  <a16:creationId xmlns:a16="http://schemas.microsoft.com/office/drawing/2014/main" id="{00000000-0008-0000-0800-000051000000}"/>
                </a:ext>
              </a:extLst>
            </xdr:cNvPr>
            <xdr:cNvCxnSpPr>
              <a:stCxn id="47" idx="3"/>
              <a:endCxn id="77" idx="1"/>
            </xdr:cNvCxnSpPr>
          </xdr:nvCxnSpPr>
          <xdr:spPr>
            <a:xfrm>
              <a:off x="4984050" y="3384713"/>
              <a:ext cx="723900" cy="790500"/>
            </a:xfrm>
            <a:prstGeom prst="straightConnector1">
              <a:avLst/>
            </a:prstGeom>
            <a:noFill/>
            <a:ln w="9525" cap="flat" cmpd="sng">
              <a:solidFill>
                <a:srgbClr val="0000CC"/>
              </a:solidFill>
              <a:prstDash val="solid"/>
              <a:miter lim="800000"/>
              <a:headEnd type="none" w="sm" len="sm"/>
              <a:tailEnd type="triangle" w="med" len="med"/>
            </a:ln>
          </xdr:spPr>
        </xdr:cxnSp>
      </xdr:grpSp>
    </xdr:grpSp>
    <xdr:clientData fLocksWithSheet="0"/>
  </xdr:oneCellAnchor>
  <xdr:oneCellAnchor>
    <xdr:from>
      <xdr:col>1</xdr:col>
      <xdr:colOff>152400</xdr:colOff>
      <xdr:row>37</xdr:row>
      <xdr:rowOff>152400</xdr:rowOff>
    </xdr:from>
    <xdr:ext cx="781050" cy="733425"/>
    <xdr:grpSp>
      <xdr:nvGrpSpPr>
        <xdr:cNvPr id="20" name="Shape 2">
          <a:extLst>
            <a:ext uri="{FF2B5EF4-FFF2-40B4-BE49-F238E27FC236}">
              <a16:creationId xmlns:a16="http://schemas.microsoft.com/office/drawing/2014/main" id="{00000000-0008-0000-0800-000014000000}"/>
            </a:ext>
          </a:extLst>
        </xdr:cNvPr>
        <xdr:cNvGrpSpPr/>
      </xdr:nvGrpSpPr>
      <xdr:grpSpPr>
        <a:xfrm>
          <a:off x="323850" y="6934200"/>
          <a:ext cx="781050" cy="733425"/>
          <a:chOff x="4955475" y="3413288"/>
          <a:chExt cx="781050" cy="733425"/>
        </a:xfrm>
      </xdr:grpSpPr>
      <xdr:grpSp>
        <xdr:nvGrpSpPr>
          <xdr:cNvPr id="82" name="Shape 82">
            <a:extLst>
              <a:ext uri="{FF2B5EF4-FFF2-40B4-BE49-F238E27FC236}">
                <a16:creationId xmlns:a16="http://schemas.microsoft.com/office/drawing/2014/main" id="{00000000-0008-0000-0800-000052000000}"/>
              </a:ext>
            </a:extLst>
          </xdr:cNvPr>
          <xdr:cNvGrpSpPr/>
        </xdr:nvGrpSpPr>
        <xdr:grpSpPr>
          <a:xfrm>
            <a:off x="4955475" y="3413288"/>
            <a:ext cx="781050" cy="733425"/>
            <a:chOff x="4955475" y="3413288"/>
            <a:chExt cx="781050" cy="733425"/>
          </a:xfrm>
        </xdr:grpSpPr>
        <xdr:sp macro="" textlink="">
          <xdr:nvSpPr>
            <xdr:cNvPr id="21" name="Shape 6">
              <a:extLst>
                <a:ext uri="{FF2B5EF4-FFF2-40B4-BE49-F238E27FC236}">
                  <a16:creationId xmlns:a16="http://schemas.microsoft.com/office/drawing/2014/main" id="{00000000-0008-0000-0800-000015000000}"/>
                </a:ext>
              </a:extLst>
            </xdr:cNvPr>
            <xdr:cNvSpPr/>
          </xdr:nvSpPr>
          <xdr:spPr>
            <a:xfrm>
              <a:off x="4955475" y="3413288"/>
              <a:ext cx="781050" cy="733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3" name="Shape 83">
              <a:extLst>
                <a:ext uri="{FF2B5EF4-FFF2-40B4-BE49-F238E27FC236}">
                  <a16:creationId xmlns:a16="http://schemas.microsoft.com/office/drawing/2014/main" id="{00000000-0008-0000-0800-000053000000}"/>
                </a:ext>
              </a:extLst>
            </xdr:cNvPr>
            <xdr:cNvGrpSpPr/>
          </xdr:nvGrpSpPr>
          <xdr:grpSpPr>
            <a:xfrm>
              <a:off x="4955475" y="3413288"/>
              <a:ext cx="781050" cy="733425"/>
              <a:chOff x="161925" y="6234113"/>
              <a:chExt cx="1114425" cy="866503"/>
            </a:xfrm>
          </xdr:grpSpPr>
          <xdr:sp macro="" textlink="">
            <xdr:nvSpPr>
              <xdr:cNvPr id="84" name="Shape 84">
                <a:extLst>
                  <a:ext uri="{FF2B5EF4-FFF2-40B4-BE49-F238E27FC236}">
                    <a16:creationId xmlns:a16="http://schemas.microsoft.com/office/drawing/2014/main" id="{00000000-0008-0000-0800-000054000000}"/>
                  </a:ext>
                </a:extLst>
              </xdr:cNvPr>
              <xdr:cNvSpPr/>
            </xdr:nvSpPr>
            <xdr:spPr>
              <a:xfrm>
                <a:off x="161925" y="6234113"/>
                <a:ext cx="1114425" cy="866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85" name="Shape 85" descr="「フォルダ」の画像検索結果">
                <a:extLst>
                  <a:ext uri="{FF2B5EF4-FFF2-40B4-BE49-F238E27FC236}">
                    <a16:creationId xmlns:a16="http://schemas.microsoft.com/office/drawing/2014/main" id="{00000000-0008-0000-0800-000055000000}"/>
                  </a:ext>
                </a:extLst>
              </xdr:cNvPr>
              <xdr:cNvPicPr preferRelativeResize="0"/>
            </xdr:nvPicPr>
            <xdr:blipFill rotWithShape="1">
              <a:blip xmlns:r="http://schemas.openxmlformats.org/officeDocument/2006/relationships" r:embed="rId2">
                <a:alphaModFix/>
              </a:blip>
              <a:srcRect/>
              <a:stretch/>
            </xdr:blipFill>
            <xdr:spPr>
              <a:xfrm>
                <a:off x="161925" y="6234113"/>
                <a:ext cx="1114425" cy="866503"/>
              </a:xfrm>
              <a:prstGeom prst="rect">
                <a:avLst/>
              </a:prstGeom>
              <a:noFill/>
              <a:ln>
                <a:noFill/>
              </a:ln>
            </xdr:spPr>
          </xdr:pic>
          <xdr:pic>
            <xdr:nvPicPr>
              <xdr:cNvPr id="86" name="Shape 86" descr="クリックすると新しいウィンドウで開きます">
                <a:extLst>
                  <a:ext uri="{FF2B5EF4-FFF2-40B4-BE49-F238E27FC236}">
                    <a16:creationId xmlns:a16="http://schemas.microsoft.com/office/drawing/2014/main" id="{00000000-0008-0000-0800-000056000000}"/>
                  </a:ext>
                </a:extLst>
              </xdr:cNvPr>
              <xdr:cNvPicPr preferRelativeResize="0"/>
            </xdr:nvPicPr>
            <xdr:blipFill rotWithShape="1">
              <a:blip xmlns:r="http://schemas.openxmlformats.org/officeDocument/2006/relationships" r:embed="rId3">
                <a:alphaModFix/>
              </a:blip>
              <a:srcRect/>
              <a:stretch/>
            </xdr:blipFill>
            <xdr:spPr>
              <a:xfrm>
                <a:off x="476249" y="6453187"/>
                <a:ext cx="381001" cy="381001"/>
              </a:xfrm>
              <a:prstGeom prst="rect">
                <a:avLst/>
              </a:prstGeom>
              <a:noFill/>
              <a:ln>
                <a:noFill/>
              </a:ln>
            </xdr:spPr>
          </xdr:pic>
          <xdr:sp macro="" textlink="">
            <xdr:nvSpPr>
              <xdr:cNvPr id="87" name="Shape 87">
                <a:extLst>
                  <a:ext uri="{FF2B5EF4-FFF2-40B4-BE49-F238E27FC236}">
                    <a16:creationId xmlns:a16="http://schemas.microsoft.com/office/drawing/2014/main" id="{00000000-0008-0000-0800-000057000000}"/>
                  </a:ext>
                </a:extLst>
              </xdr:cNvPr>
              <xdr:cNvSpPr/>
            </xdr:nvSpPr>
            <xdr:spPr>
              <a:xfrm>
                <a:off x="238125" y="6848476"/>
                <a:ext cx="866775" cy="238124"/>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Calibri"/>
                  <a:buNone/>
                </a:pPr>
                <a:r>
                  <a:rPr lang="en-US" sz="800" b="1">
                    <a:solidFill>
                      <a:srgbClr val="000000"/>
                    </a:solidFill>
                    <a:latin typeface="Calibri"/>
                    <a:ea typeface="Calibri"/>
                    <a:cs typeface="Calibri"/>
                    <a:sym typeface="Calibri"/>
                  </a:rPr>
                  <a:t>集計マクロ</a:t>
                </a:r>
                <a:endParaRPr sz="1400"/>
              </a:p>
            </xdr:txBody>
          </xdr:sp>
        </xdr:grpSp>
      </xdr:grpSp>
    </xdr:grpSp>
    <xdr:clientData fLocksWithSheet="0"/>
  </xdr:oneCellAnchor>
  <xdr:oneCellAnchor>
    <xdr:from>
      <xdr:col>17</xdr:col>
      <xdr:colOff>38100</xdr:colOff>
      <xdr:row>36</xdr:row>
      <xdr:rowOff>19050</xdr:rowOff>
    </xdr:from>
    <xdr:ext cx="2190750" cy="361950"/>
    <xdr:grpSp>
      <xdr:nvGrpSpPr>
        <xdr:cNvPr id="22" name="Shape 2">
          <a:extLst>
            <a:ext uri="{FF2B5EF4-FFF2-40B4-BE49-F238E27FC236}">
              <a16:creationId xmlns:a16="http://schemas.microsoft.com/office/drawing/2014/main" id="{00000000-0008-0000-0800-000016000000}"/>
            </a:ext>
          </a:extLst>
        </xdr:cNvPr>
        <xdr:cNvGrpSpPr/>
      </xdr:nvGrpSpPr>
      <xdr:grpSpPr>
        <a:xfrm>
          <a:off x="2952750" y="6625590"/>
          <a:ext cx="2190750" cy="361950"/>
          <a:chOff x="4250625" y="3599025"/>
          <a:chExt cx="2190750" cy="361950"/>
        </a:xfrm>
      </xdr:grpSpPr>
      <xdr:grpSp>
        <xdr:nvGrpSpPr>
          <xdr:cNvPr id="88" name="Shape 88">
            <a:extLst>
              <a:ext uri="{FF2B5EF4-FFF2-40B4-BE49-F238E27FC236}">
                <a16:creationId xmlns:a16="http://schemas.microsoft.com/office/drawing/2014/main" id="{00000000-0008-0000-0800-000058000000}"/>
              </a:ext>
            </a:extLst>
          </xdr:cNvPr>
          <xdr:cNvGrpSpPr/>
        </xdr:nvGrpSpPr>
        <xdr:grpSpPr>
          <a:xfrm>
            <a:off x="4250625" y="3599025"/>
            <a:ext cx="2190750" cy="361950"/>
            <a:chOff x="4250625" y="3599025"/>
            <a:chExt cx="2190750" cy="361950"/>
          </a:xfrm>
        </xdr:grpSpPr>
        <xdr:sp macro="" textlink="">
          <xdr:nvSpPr>
            <xdr:cNvPr id="23" name="Shape 6">
              <a:extLst>
                <a:ext uri="{FF2B5EF4-FFF2-40B4-BE49-F238E27FC236}">
                  <a16:creationId xmlns:a16="http://schemas.microsoft.com/office/drawing/2014/main" id="{00000000-0008-0000-0800-000017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9" name="Shape 89">
              <a:extLst>
                <a:ext uri="{FF2B5EF4-FFF2-40B4-BE49-F238E27FC236}">
                  <a16:creationId xmlns:a16="http://schemas.microsoft.com/office/drawing/2014/main" id="{00000000-0008-0000-0800-000059000000}"/>
                </a:ext>
              </a:extLst>
            </xdr:cNvPr>
            <xdr:cNvGrpSpPr/>
          </xdr:nvGrpSpPr>
          <xdr:grpSpPr>
            <a:xfrm>
              <a:off x="4250625" y="3599025"/>
              <a:ext cx="2190750" cy="361950"/>
              <a:chOff x="3619500" y="6353175"/>
              <a:chExt cx="2590800" cy="361950"/>
            </a:xfrm>
          </xdr:grpSpPr>
          <xdr:sp macro="" textlink="">
            <xdr:nvSpPr>
              <xdr:cNvPr id="90" name="Shape 90">
                <a:extLst>
                  <a:ext uri="{FF2B5EF4-FFF2-40B4-BE49-F238E27FC236}">
                    <a16:creationId xmlns:a16="http://schemas.microsoft.com/office/drawing/2014/main" id="{00000000-0008-0000-0800-00005A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91" name="Shape 91" descr="クリックすると新しいウィンドウで開きます">
                <a:extLst>
                  <a:ext uri="{FF2B5EF4-FFF2-40B4-BE49-F238E27FC236}">
                    <a16:creationId xmlns:a16="http://schemas.microsoft.com/office/drawing/2014/main" id="{00000000-0008-0000-0800-00005B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92" name="Shape 92">
                <a:extLst>
                  <a:ext uri="{FF2B5EF4-FFF2-40B4-BE49-F238E27FC236}">
                    <a16:creationId xmlns:a16="http://schemas.microsoft.com/office/drawing/2014/main" id="{00000000-0008-0000-0800-00005C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17</xdr:col>
      <xdr:colOff>38100</xdr:colOff>
      <xdr:row>38</xdr:row>
      <xdr:rowOff>76200</xdr:rowOff>
    </xdr:from>
    <xdr:ext cx="2190750" cy="361950"/>
    <xdr:grpSp>
      <xdr:nvGrpSpPr>
        <xdr:cNvPr id="24" name="Shape 2">
          <a:extLst>
            <a:ext uri="{FF2B5EF4-FFF2-40B4-BE49-F238E27FC236}">
              <a16:creationId xmlns:a16="http://schemas.microsoft.com/office/drawing/2014/main" id="{00000000-0008-0000-0800-000018000000}"/>
            </a:ext>
          </a:extLst>
        </xdr:cNvPr>
        <xdr:cNvGrpSpPr/>
      </xdr:nvGrpSpPr>
      <xdr:grpSpPr>
        <a:xfrm>
          <a:off x="2952750" y="7029450"/>
          <a:ext cx="2190750" cy="361950"/>
          <a:chOff x="4250625" y="3599025"/>
          <a:chExt cx="2190750" cy="361950"/>
        </a:xfrm>
      </xdr:grpSpPr>
      <xdr:grpSp>
        <xdr:nvGrpSpPr>
          <xdr:cNvPr id="93" name="Shape 93">
            <a:extLst>
              <a:ext uri="{FF2B5EF4-FFF2-40B4-BE49-F238E27FC236}">
                <a16:creationId xmlns:a16="http://schemas.microsoft.com/office/drawing/2014/main" id="{00000000-0008-0000-0800-00005D000000}"/>
              </a:ext>
            </a:extLst>
          </xdr:cNvPr>
          <xdr:cNvGrpSpPr/>
        </xdr:nvGrpSpPr>
        <xdr:grpSpPr>
          <a:xfrm>
            <a:off x="4250625" y="3599025"/>
            <a:ext cx="2190750" cy="361950"/>
            <a:chOff x="4250625" y="3599025"/>
            <a:chExt cx="2190750" cy="361950"/>
          </a:xfrm>
        </xdr:grpSpPr>
        <xdr:sp macro="" textlink="">
          <xdr:nvSpPr>
            <xdr:cNvPr id="25" name="Shape 6">
              <a:extLst>
                <a:ext uri="{FF2B5EF4-FFF2-40B4-BE49-F238E27FC236}">
                  <a16:creationId xmlns:a16="http://schemas.microsoft.com/office/drawing/2014/main" id="{00000000-0008-0000-0800-000019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4" name="Shape 94">
              <a:extLst>
                <a:ext uri="{FF2B5EF4-FFF2-40B4-BE49-F238E27FC236}">
                  <a16:creationId xmlns:a16="http://schemas.microsoft.com/office/drawing/2014/main" id="{00000000-0008-0000-0800-00005E000000}"/>
                </a:ext>
              </a:extLst>
            </xdr:cNvPr>
            <xdr:cNvGrpSpPr/>
          </xdr:nvGrpSpPr>
          <xdr:grpSpPr>
            <a:xfrm>
              <a:off x="4250625" y="3599025"/>
              <a:ext cx="2190750" cy="361950"/>
              <a:chOff x="3619500" y="6353175"/>
              <a:chExt cx="2590800" cy="361950"/>
            </a:xfrm>
          </xdr:grpSpPr>
          <xdr:sp macro="" textlink="">
            <xdr:nvSpPr>
              <xdr:cNvPr id="95" name="Shape 95">
                <a:extLst>
                  <a:ext uri="{FF2B5EF4-FFF2-40B4-BE49-F238E27FC236}">
                    <a16:creationId xmlns:a16="http://schemas.microsoft.com/office/drawing/2014/main" id="{00000000-0008-0000-0800-00005F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96" name="Shape 96" descr="クリックすると新しいウィンドウで開きます">
                <a:extLst>
                  <a:ext uri="{FF2B5EF4-FFF2-40B4-BE49-F238E27FC236}">
                    <a16:creationId xmlns:a16="http://schemas.microsoft.com/office/drawing/2014/main" id="{00000000-0008-0000-0800-000060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97" name="Shape 97">
                <a:extLst>
                  <a:ext uri="{FF2B5EF4-FFF2-40B4-BE49-F238E27FC236}">
                    <a16:creationId xmlns:a16="http://schemas.microsoft.com/office/drawing/2014/main" id="{00000000-0008-0000-0800-000061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17</xdr:col>
      <xdr:colOff>38100</xdr:colOff>
      <xdr:row>40</xdr:row>
      <xdr:rowOff>133350</xdr:rowOff>
    </xdr:from>
    <xdr:ext cx="2190750" cy="361950"/>
    <xdr:grpSp>
      <xdr:nvGrpSpPr>
        <xdr:cNvPr id="26" name="Shape 2">
          <a:extLst>
            <a:ext uri="{FF2B5EF4-FFF2-40B4-BE49-F238E27FC236}">
              <a16:creationId xmlns:a16="http://schemas.microsoft.com/office/drawing/2014/main" id="{00000000-0008-0000-0800-00001A000000}"/>
            </a:ext>
          </a:extLst>
        </xdr:cNvPr>
        <xdr:cNvGrpSpPr/>
      </xdr:nvGrpSpPr>
      <xdr:grpSpPr>
        <a:xfrm>
          <a:off x="2952750" y="7425690"/>
          <a:ext cx="2190750" cy="361950"/>
          <a:chOff x="4250625" y="3599025"/>
          <a:chExt cx="2190750" cy="361950"/>
        </a:xfrm>
      </xdr:grpSpPr>
      <xdr:grpSp>
        <xdr:nvGrpSpPr>
          <xdr:cNvPr id="98" name="Shape 98">
            <a:extLst>
              <a:ext uri="{FF2B5EF4-FFF2-40B4-BE49-F238E27FC236}">
                <a16:creationId xmlns:a16="http://schemas.microsoft.com/office/drawing/2014/main" id="{00000000-0008-0000-0800-000062000000}"/>
              </a:ext>
            </a:extLst>
          </xdr:cNvPr>
          <xdr:cNvGrpSpPr/>
        </xdr:nvGrpSpPr>
        <xdr:grpSpPr>
          <a:xfrm>
            <a:off x="4250625" y="3599025"/>
            <a:ext cx="2190750" cy="361950"/>
            <a:chOff x="4250625" y="3599025"/>
            <a:chExt cx="2190750" cy="361950"/>
          </a:xfrm>
        </xdr:grpSpPr>
        <xdr:sp macro="" textlink="">
          <xdr:nvSpPr>
            <xdr:cNvPr id="27" name="Shape 6">
              <a:extLst>
                <a:ext uri="{FF2B5EF4-FFF2-40B4-BE49-F238E27FC236}">
                  <a16:creationId xmlns:a16="http://schemas.microsoft.com/office/drawing/2014/main" id="{00000000-0008-0000-0800-00001B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9" name="Shape 99">
              <a:extLst>
                <a:ext uri="{FF2B5EF4-FFF2-40B4-BE49-F238E27FC236}">
                  <a16:creationId xmlns:a16="http://schemas.microsoft.com/office/drawing/2014/main" id="{00000000-0008-0000-0800-000063000000}"/>
                </a:ext>
              </a:extLst>
            </xdr:cNvPr>
            <xdr:cNvGrpSpPr/>
          </xdr:nvGrpSpPr>
          <xdr:grpSpPr>
            <a:xfrm>
              <a:off x="4250625" y="3599025"/>
              <a:ext cx="2190750" cy="361950"/>
              <a:chOff x="3619500" y="6353175"/>
              <a:chExt cx="2590800" cy="361950"/>
            </a:xfrm>
          </xdr:grpSpPr>
          <xdr:sp macro="" textlink="">
            <xdr:nvSpPr>
              <xdr:cNvPr id="100" name="Shape 100">
                <a:extLst>
                  <a:ext uri="{FF2B5EF4-FFF2-40B4-BE49-F238E27FC236}">
                    <a16:creationId xmlns:a16="http://schemas.microsoft.com/office/drawing/2014/main" id="{00000000-0008-0000-0800-000064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01" name="Shape 101" descr="クリックすると新しいウィンドウで開きます">
                <a:extLst>
                  <a:ext uri="{FF2B5EF4-FFF2-40B4-BE49-F238E27FC236}">
                    <a16:creationId xmlns:a16="http://schemas.microsoft.com/office/drawing/2014/main" id="{00000000-0008-0000-0800-000065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102" name="Shape 102">
                <a:extLst>
                  <a:ext uri="{FF2B5EF4-FFF2-40B4-BE49-F238E27FC236}">
                    <a16:creationId xmlns:a16="http://schemas.microsoft.com/office/drawing/2014/main" id="{00000000-0008-0000-0800-000066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17</xdr:col>
      <xdr:colOff>38100</xdr:colOff>
      <xdr:row>43</xdr:row>
      <xdr:rowOff>19050</xdr:rowOff>
    </xdr:from>
    <xdr:ext cx="2190750" cy="361950"/>
    <xdr:grpSp>
      <xdr:nvGrpSpPr>
        <xdr:cNvPr id="28" name="Shape 2">
          <a:extLst>
            <a:ext uri="{FF2B5EF4-FFF2-40B4-BE49-F238E27FC236}">
              <a16:creationId xmlns:a16="http://schemas.microsoft.com/office/drawing/2014/main" id="{00000000-0008-0000-0800-00001C000000}"/>
            </a:ext>
          </a:extLst>
        </xdr:cNvPr>
        <xdr:cNvGrpSpPr/>
      </xdr:nvGrpSpPr>
      <xdr:grpSpPr>
        <a:xfrm>
          <a:off x="2952750" y="7825740"/>
          <a:ext cx="2190750" cy="361950"/>
          <a:chOff x="4250625" y="3599025"/>
          <a:chExt cx="2190750" cy="361950"/>
        </a:xfrm>
      </xdr:grpSpPr>
      <xdr:grpSp>
        <xdr:nvGrpSpPr>
          <xdr:cNvPr id="103" name="Shape 103">
            <a:extLst>
              <a:ext uri="{FF2B5EF4-FFF2-40B4-BE49-F238E27FC236}">
                <a16:creationId xmlns:a16="http://schemas.microsoft.com/office/drawing/2014/main" id="{00000000-0008-0000-0800-000067000000}"/>
              </a:ext>
            </a:extLst>
          </xdr:cNvPr>
          <xdr:cNvGrpSpPr/>
        </xdr:nvGrpSpPr>
        <xdr:grpSpPr>
          <a:xfrm>
            <a:off x="4250625" y="3599025"/>
            <a:ext cx="2190750" cy="361950"/>
            <a:chOff x="4250625" y="3599025"/>
            <a:chExt cx="2190750" cy="361950"/>
          </a:xfrm>
        </xdr:grpSpPr>
        <xdr:sp macro="" textlink="">
          <xdr:nvSpPr>
            <xdr:cNvPr id="29" name="Shape 6">
              <a:extLst>
                <a:ext uri="{FF2B5EF4-FFF2-40B4-BE49-F238E27FC236}">
                  <a16:creationId xmlns:a16="http://schemas.microsoft.com/office/drawing/2014/main" id="{00000000-0008-0000-0800-00001D000000}"/>
                </a:ext>
              </a:extLst>
            </xdr:cNvPr>
            <xdr:cNvSpPr/>
          </xdr:nvSpPr>
          <xdr:spPr>
            <a:xfrm>
              <a:off x="4250625" y="3599025"/>
              <a:ext cx="21907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4" name="Shape 104">
              <a:extLst>
                <a:ext uri="{FF2B5EF4-FFF2-40B4-BE49-F238E27FC236}">
                  <a16:creationId xmlns:a16="http://schemas.microsoft.com/office/drawing/2014/main" id="{00000000-0008-0000-0800-000068000000}"/>
                </a:ext>
              </a:extLst>
            </xdr:cNvPr>
            <xdr:cNvGrpSpPr/>
          </xdr:nvGrpSpPr>
          <xdr:grpSpPr>
            <a:xfrm>
              <a:off x="4250625" y="3599025"/>
              <a:ext cx="2190750" cy="361950"/>
              <a:chOff x="3619500" y="6353175"/>
              <a:chExt cx="2590800" cy="361950"/>
            </a:xfrm>
          </xdr:grpSpPr>
          <xdr:sp macro="" textlink="">
            <xdr:nvSpPr>
              <xdr:cNvPr id="105" name="Shape 105">
                <a:extLst>
                  <a:ext uri="{FF2B5EF4-FFF2-40B4-BE49-F238E27FC236}">
                    <a16:creationId xmlns:a16="http://schemas.microsoft.com/office/drawing/2014/main" id="{00000000-0008-0000-0800-000069000000}"/>
                  </a:ext>
                </a:extLst>
              </xdr:cNvPr>
              <xdr:cNvSpPr/>
            </xdr:nvSpPr>
            <xdr:spPr>
              <a:xfrm>
                <a:off x="3619500" y="6353175"/>
                <a:ext cx="25908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06" name="Shape 106" descr="クリックすると新しいウィンドウで開きます">
                <a:extLst>
                  <a:ext uri="{FF2B5EF4-FFF2-40B4-BE49-F238E27FC236}">
                    <a16:creationId xmlns:a16="http://schemas.microsoft.com/office/drawing/2014/main" id="{00000000-0008-0000-0800-00006A000000}"/>
                  </a:ext>
                </a:extLst>
              </xdr:cNvPr>
              <xdr:cNvPicPr preferRelativeResize="0"/>
            </xdr:nvPicPr>
            <xdr:blipFill rotWithShape="1">
              <a:blip xmlns:r="http://schemas.openxmlformats.org/officeDocument/2006/relationships" r:embed="rId4">
                <a:alphaModFix/>
              </a:blip>
              <a:srcRect/>
              <a:stretch/>
            </xdr:blipFill>
            <xdr:spPr>
              <a:xfrm>
                <a:off x="3619500" y="6353175"/>
                <a:ext cx="361950" cy="361950"/>
              </a:xfrm>
              <a:prstGeom prst="rect">
                <a:avLst/>
              </a:prstGeom>
              <a:noFill/>
              <a:ln>
                <a:noFill/>
              </a:ln>
            </xdr:spPr>
          </xdr:pic>
          <xdr:pic>
            <xdr:nvPicPr>
              <xdr:cNvPr id="107" name="Shape 107">
                <a:extLst>
                  <a:ext uri="{FF2B5EF4-FFF2-40B4-BE49-F238E27FC236}">
                    <a16:creationId xmlns:a16="http://schemas.microsoft.com/office/drawing/2014/main" id="{00000000-0008-0000-0800-00006B000000}"/>
                  </a:ext>
                </a:extLst>
              </xdr:cNvPr>
              <xdr:cNvPicPr preferRelativeResize="0"/>
            </xdr:nvPicPr>
            <xdr:blipFill rotWithShape="1">
              <a:blip xmlns:r="http://schemas.openxmlformats.org/officeDocument/2006/relationships" r:embed="rId5">
                <a:alphaModFix/>
              </a:blip>
              <a:srcRect t="34107" r="28674" b="52924"/>
              <a:stretch/>
            </xdr:blipFill>
            <xdr:spPr>
              <a:xfrm>
                <a:off x="4038599" y="6418488"/>
                <a:ext cx="2171701" cy="212751"/>
              </a:xfrm>
              <a:prstGeom prst="rect">
                <a:avLst/>
              </a:prstGeom>
              <a:noFill/>
              <a:ln w="9525" cap="flat" cmpd="sng">
                <a:solidFill>
                  <a:srgbClr val="0000CC"/>
                </a:solidFill>
                <a:prstDash val="solid"/>
                <a:round/>
                <a:headEnd type="none" w="sm" len="sm"/>
                <a:tailEnd type="none" w="sm" len="sm"/>
              </a:ln>
            </xdr:spPr>
          </xdr:pic>
        </xdr:grpSp>
      </xdr:grpSp>
    </xdr:grpSp>
    <xdr:clientData fLocksWithSheet="0"/>
  </xdr:oneCellAnchor>
  <xdr:oneCellAnchor>
    <xdr:from>
      <xdr:col>13</xdr:col>
      <xdr:colOff>123825</xdr:colOff>
      <xdr:row>33</xdr:row>
      <xdr:rowOff>38100</xdr:rowOff>
    </xdr:from>
    <xdr:ext cx="1285875" cy="428625"/>
    <xdr:sp macro="" textlink="">
      <xdr:nvSpPr>
        <xdr:cNvPr id="108" name="Shape 108">
          <a:extLst>
            <a:ext uri="{FF2B5EF4-FFF2-40B4-BE49-F238E27FC236}">
              <a16:creationId xmlns:a16="http://schemas.microsoft.com/office/drawing/2014/main" id="{00000000-0008-0000-0800-00006C000000}"/>
            </a:ext>
          </a:extLst>
        </xdr:cNvPr>
        <xdr:cNvSpPr/>
      </xdr:nvSpPr>
      <xdr:spPr>
        <a:xfrm>
          <a:off x="4707825" y="3570450"/>
          <a:ext cx="1276350" cy="419100"/>
        </a:xfrm>
        <a:prstGeom prst="wedgeRoundRectCallout">
          <a:avLst>
            <a:gd name="adj1" fmla="val -2962"/>
            <a:gd name="adj2" fmla="val 100495"/>
            <a:gd name="adj3" fmla="val 16667"/>
          </a:avLst>
        </a:prstGeom>
        <a:solidFill>
          <a:srgbClr val="F2F2F2"/>
        </a:solidFill>
        <a:ln w="12700" cap="flat" cmpd="sng">
          <a:solidFill>
            <a:srgbClr val="42719B"/>
          </a:solidFill>
          <a:prstDash val="solid"/>
          <a:miter lim="800000"/>
          <a:headEnd type="none" w="sm" len="sm"/>
          <a:tailEnd type="none" w="sm" len="sm"/>
        </a:ln>
      </xdr:spPr>
      <xdr:txBody>
        <a:bodyPr spcFirstLastPara="1" wrap="square" lIns="36000" tIns="36000" rIns="36000" bIns="36000" anchor="ctr" anchorCtr="0">
          <a:noAutofit/>
        </a:bodyPr>
        <a:lstStyle/>
        <a:p>
          <a:pPr marL="0" lvl="0" indent="0" algn="ctr" rtl="0">
            <a:spcBef>
              <a:spcPts val="0"/>
            </a:spcBef>
            <a:spcAft>
              <a:spcPts val="0"/>
            </a:spcAft>
            <a:buClr>
              <a:srgbClr val="000000"/>
            </a:buClr>
            <a:buSzPts val="900"/>
            <a:buFont typeface="MS PGothic"/>
            <a:buNone/>
          </a:pPr>
          <a:r>
            <a:rPr lang="en-US" sz="900" b="1">
              <a:solidFill>
                <a:srgbClr val="000000"/>
              </a:solidFill>
              <a:latin typeface="MS PGothic"/>
              <a:ea typeface="MS PGothic"/>
              <a:cs typeface="MS PGothic"/>
              <a:sym typeface="MS PGothic"/>
            </a:rPr>
            <a:t>①</a:t>
          </a:r>
          <a:r>
            <a:rPr lang="en-US" sz="900">
              <a:solidFill>
                <a:srgbClr val="000000"/>
              </a:solidFill>
              <a:latin typeface="MS PGothic"/>
              <a:ea typeface="MS PGothic"/>
              <a:cs typeface="MS PGothic"/>
              <a:sym typeface="MS PGothic"/>
            </a:rPr>
            <a:t>  各応募者が提出した</a:t>
          </a:r>
          <a:endParaRPr sz="900">
            <a:solidFill>
              <a:srgbClr val="000000"/>
            </a:solidFill>
            <a:latin typeface="MS PGothic"/>
            <a:ea typeface="MS PGothic"/>
            <a:cs typeface="MS PGothic"/>
            <a:sym typeface="MS PGothic"/>
          </a:endParaRPr>
        </a:p>
        <a:p>
          <a:pPr marL="0" lvl="0" indent="0" algn="ctr" rtl="0">
            <a:spcBef>
              <a:spcPts val="0"/>
            </a:spcBef>
            <a:spcAft>
              <a:spcPts val="0"/>
            </a:spcAft>
            <a:buClr>
              <a:srgbClr val="C00000"/>
            </a:buClr>
            <a:buSzPts val="900"/>
            <a:buFont typeface="MS PGothic"/>
            <a:buNone/>
          </a:pPr>
          <a:r>
            <a:rPr lang="en-US" sz="900" b="1">
              <a:solidFill>
                <a:srgbClr val="C00000"/>
              </a:solidFill>
              <a:latin typeface="MS PGothic"/>
              <a:ea typeface="MS PGothic"/>
              <a:cs typeface="MS PGothic"/>
              <a:sym typeface="MS PGothic"/>
            </a:rPr>
            <a:t>AFファイル</a:t>
          </a:r>
          <a:r>
            <a:rPr lang="en-US" sz="900">
              <a:solidFill>
                <a:srgbClr val="000000"/>
              </a:solidFill>
              <a:latin typeface="MS PGothic"/>
              <a:ea typeface="MS PGothic"/>
              <a:cs typeface="MS PGothic"/>
              <a:sym typeface="MS PGothic"/>
            </a:rPr>
            <a:t>（本ファイル）</a:t>
          </a:r>
          <a:endParaRPr sz="1400"/>
        </a:p>
      </xdr:txBody>
    </xdr:sp>
    <xdr:clientData fLocksWithSheet="0"/>
  </xdr:oneCellAnchor>
  <xdr:oneCellAnchor>
    <xdr:from>
      <xdr:col>24</xdr:col>
      <xdr:colOff>0</xdr:colOff>
      <xdr:row>32</xdr:row>
      <xdr:rowOff>161925</xdr:rowOff>
    </xdr:from>
    <xdr:ext cx="1381125" cy="590550"/>
    <xdr:sp macro="" textlink="">
      <xdr:nvSpPr>
        <xdr:cNvPr id="109" name="Shape 109">
          <a:extLst>
            <a:ext uri="{FF2B5EF4-FFF2-40B4-BE49-F238E27FC236}">
              <a16:creationId xmlns:a16="http://schemas.microsoft.com/office/drawing/2014/main" id="{00000000-0008-0000-0800-00006D000000}"/>
            </a:ext>
          </a:extLst>
        </xdr:cNvPr>
        <xdr:cNvSpPr/>
      </xdr:nvSpPr>
      <xdr:spPr>
        <a:xfrm>
          <a:off x="4660200" y="3489488"/>
          <a:ext cx="1371600" cy="581025"/>
        </a:xfrm>
        <a:prstGeom prst="wedgeRoundRectCallout">
          <a:avLst>
            <a:gd name="adj1" fmla="val -8844"/>
            <a:gd name="adj2" fmla="val 86936"/>
            <a:gd name="adj3" fmla="val 16667"/>
          </a:avLst>
        </a:prstGeom>
        <a:solidFill>
          <a:srgbClr val="F2F2F2"/>
        </a:solidFill>
        <a:ln w="12700" cap="flat" cmpd="sng">
          <a:solidFill>
            <a:srgbClr val="42719B"/>
          </a:solidFill>
          <a:prstDash val="solid"/>
          <a:miter lim="800000"/>
          <a:headEnd type="none" w="sm" len="sm"/>
          <a:tailEnd type="none" w="sm" len="sm"/>
        </a:ln>
      </xdr:spPr>
      <xdr:txBody>
        <a:bodyPr spcFirstLastPara="1" wrap="square" lIns="36000" tIns="0" rIns="36000" bIns="0" anchor="ctr" anchorCtr="0">
          <a:noAutofit/>
        </a:bodyPr>
        <a:lstStyle/>
        <a:p>
          <a:pPr marL="0" lvl="0" indent="0" algn="ctr" rtl="0">
            <a:spcBef>
              <a:spcPts val="0"/>
            </a:spcBef>
            <a:spcAft>
              <a:spcPts val="0"/>
            </a:spcAft>
            <a:buClr>
              <a:srgbClr val="000000"/>
            </a:buClr>
            <a:buSzPts val="900"/>
            <a:buFont typeface="MS PGothic"/>
            <a:buNone/>
          </a:pPr>
          <a:r>
            <a:rPr lang="en-US" sz="900" b="1">
              <a:solidFill>
                <a:srgbClr val="000000"/>
              </a:solidFill>
              <a:latin typeface="MS PGothic"/>
              <a:ea typeface="MS PGothic"/>
              <a:cs typeface="MS PGothic"/>
              <a:sym typeface="MS PGothic"/>
            </a:rPr>
            <a:t>②</a:t>
          </a:r>
          <a:r>
            <a:rPr lang="en-US" sz="900">
              <a:solidFill>
                <a:srgbClr val="000000"/>
              </a:solidFill>
              <a:latin typeface="MS PGothic"/>
              <a:ea typeface="MS PGothic"/>
              <a:cs typeface="MS PGothic"/>
              <a:sym typeface="MS PGothic"/>
            </a:rPr>
            <a:t>  </a:t>
          </a:r>
          <a:r>
            <a:rPr lang="en-US" sz="900" b="1">
              <a:solidFill>
                <a:srgbClr val="C00000"/>
              </a:solidFill>
              <a:latin typeface="MS PGothic"/>
              <a:ea typeface="MS PGothic"/>
              <a:cs typeface="MS PGothic"/>
              <a:sym typeface="MS PGothic"/>
            </a:rPr>
            <a:t>DATAシート</a:t>
          </a:r>
          <a:endParaRPr sz="900" b="1">
            <a:solidFill>
              <a:srgbClr val="C00000"/>
            </a:solidFill>
            <a:latin typeface="MS PGothic"/>
            <a:ea typeface="MS PGothic"/>
            <a:cs typeface="MS PGothic"/>
            <a:sym typeface="MS PGothic"/>
          </a:endParaRPr>
        </a:p>
        <a:p>
          <a:pPr marL="0" lvl="0" indent="0" algn="ctr" rtl="0">
            <a:spcBef>
              <a:spcPts val="0"/>
            </a:spcBef>
            <a:spcAft>
              <a:spcPts val="0"/>
            </a:spcAft>
            <a:buClr>
              <a:srgbClr val="000000"/>
            </a:buClr>
            <a:buSzPts val="900"/>
            <a:buFont typeface="MS PGothic"/>
            <a:buNone/>
          </a:pPr>
          <a:r>
            <a:rPr lang="en-US" sz="900">
              <a:solidFill>
                <a:srgbClr val="000000"/>
              </a:solidFill>
              <a:latin typeface="MS PGothic"/>
              <a:ea typeface="MS PGothic"/>
              <a:cs typeface="MS PGothic"/>
              <a:sym typeface="MS PGothic"/>
            </a:rPr>
            <a:t>（応募者のAFデータを横一列に並べたもの）</a:t>
          </a:r>
          <a:endParaRPr sz="1400"/>
        </a:p>
      </xdr:txBody>
    </xdr:sp>
    <xdr:clientData fLocksWithSheet="0"/>
  </xdr:oneCellAnchor>
  <xdr:oneCellAnchor>
    <xdr:from>
      <xdr:col>7</xdr:col>
      <xdr:colOff>152400</xdr:colOff>
      <xdr:row>40</xdr:row>
      <xdr:rowOff>0</xdr:rowOff>
    </xdr:from>
    <xdr:ext cx="866775" cy="219075"/>
    <xdr:sp macro="" textlink="">
      <xdr:nvSpPr>
        <xdr:cNvPr id="110" name="Shape 110">
          <a:extLst>
            <a:ext uri="{FF2B5EF4-FFF2-40B4-BE49-F238E27FC236}">
              <a16:creationId xmlns:a16="http://schemas.microsoft.com/office/drawing/2014/main" id="{00000000-0008-0000-0800-00006E000000}"/>
            </a:ext>
          </a:extLst>
        </xdr:cNvPr>
        <xdr:cNvSpPr/>
      </xdr:nvSpPr>
      <xdr:spPr>
        <a:xfrm>
          <a:off x="4917375" y="3675225"/>
          <a:ext cx="857250" cy="2095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C00000"/>
            </a:buClr>
            <a:buSzPts val="1800"/>
            <a:buFont typeface="Calibri"/>
            <a:buNone/>
          </a:pPr>
          <a:r>
            <a:rPr lang="en-US" sz="1800" b="1">
              <a:solidFill>
                <a:srgbClr val="C00000"/>
              </a:solidFill>
              <a:latin typeface="Calibri"/>
              <a:ea typeface="Calibri"/>
              <a:cs typeface="Calibri"/>
              <a:sym typeface="Calibri"/>
            </a:rPr>
            <a:t>集計！</a:t>
          </a:r>
          <a:endParaRPr sz="1400"/>
        </a:p>
      </xdr:txBody>
    </xdr:sp>
    <xdr:clientData fLocksWithSheet="0"/>
  </xdr:oneCellAnchor>
  <xdr:oneCellAnchor>
    <xdr:from>
      <xdr:col>7</xdr:col>
      <xdr:colOff>85725</xdr:colOff>
      <xdr:row>37</xdr:row>
      <xdr:rowOff>9525</xdr:rowOff>
    </xdr:from>
    <xdr:ext cx="1476375" cy="361950"/>
    <xdr:grpSp>
      <xdr:nvGrpSpPr>
        <xdr:cNvPr id="30" name="Shape 2">
          <a:extLst>
            <a:ext uri="{FF2B5EF4-FFF2-40B4-BE49-F238E27FC236}">
              <a16:creationId xmlns:a16="http://schemas.microsoft.com/office/drawing/2014/main" id="{00000000-0008-0000-0800-00001E000000}"/>
            </a:ext>
          </a:extLst>
        </xdr:cNvPr>
        <xdr:cNvGrpSpPr/>
      </xdr:nvGrpSpPr>
      <xdr:grpSpPr>
        <a:xfrm>
          <a:off x="1287780" y="6793230"/>
          <a:ext cx="1476375" cy="361950"/>
          <a:chOff x="4607813" y="3599025"/>
          <a:chExt cx="1476375" cy="361950"/>
        </a:xfrm>
      </xdr:grpSpPr>
      <xdr:grpSp>
        <xdr:nvGrpSpPr>
          <xdr:cNvPr id="111" name="Shape 111">
            <a:extLst>
              <a:ext uri="{FF2B5EF4-FFF2-40B4-BE49-F238E27FC236}">
                <a16:creationId xmlns:a16="http://schemas.microsoft.com/office/drawing/2014/main" id="{00000000-0008-0000-0800-00006F000000}"/>
              </a:ext>
            </a:extLst>
          </xdr:cNvPr>
          <xdr:cNvGrpSpPr/>
        </xdr:nvGrpSpPr>
        <xdr:grpSpPr>
          <a:xfrm>
            <a:off x="4607813" y="3599025"/>
            <a:ext cx="1476375" cy="361950"/>
            <a:chOff x="4612425" y="3599025"/>
            <a:chExt cx="1467000" cy="362100"/>
          </a:xfrm>
        </xdr:grpSpPr>
        <xdr:sp macro="" textlink="">
          <xdr:nvSpPr>
            <xdr:cNvPr id="31" name="Shape 6">
              <a:extLst>
                <a:ext uri="{FF2B5EF4-FFF2-40B4-BE49-F238E27FC236}">
                  <a16:creationId xmlns:a16="http://schemas.microsoft.com/office/drawing/2014/main" id="{00000000-0008-0000-0800-00001F000000}"/>
                </a:ext>
              </a:extLst>
            </xdr:cNvPr>
            <xdr:cNvSpPr/>
          </xdr:nvSpPr>
          <xdr:spPr>
            <a:xfrm>
              <a:off x="4612425" y="3599025"/>
              <a:ext cx="1467000" cy="362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2" name="Shape 112">
              <a:extLst>
                <a:ext uri="{FF2B5EF4-FFF2-40B4-BE49-F238E27FC236}">
                  <a16:creationId xmlns:a16="http://schemas.microsoft.com/office/drawing/2014/main" id="{00000000-0008-0000-0800-000070000000}"/>
                </a:ext>
              </a:extLst>
            </xdr:cNvPr>
            <xdr:cNvCxnSpPr>
              <a:stCxn id="91" idx="1"/>
            </xdr:cNvCxnSpPr>
          </xdr:nvCxnSpPr>
          <xdr:spPr>
            <a:xfrm flipH="1">
              <a:off x="4612425" y="3599025"/>
              <a:ext cx="1467000" cy="3621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7</xdr:col>
      <xdr:colOff>114300</xdr:colOff>
      <xdr:row>39</xdr:row>
      <xdr:rowOff>66675</xdr:rowOff>
    </xdr:from>
    <xdr:ext cx="1447800" cy="66675"/>
    <xdr:grpSp>
      <xdr:nvGrpSpPr>
        <xdr:cNvPr id="32" name="Shape 2">
          <a:extLst>
            <a:ext uri="{FF2B5EF4-FFF2-40B4-BE49-F238E27FC236}">
              <a16:creationId xmlns:a16="http://schemas.microsoft.com/office/drawing/2014/main" id="{00000000-0008-0000-0800-000020000000}"/>
            </a:ext>
          </a:extLst>
        </xdr:cNvPr>
        <xdr:cNvGrpSpPr/>
      </xdr:nvGrpSpPr>
      <xdr:grpSpPr>
        <a:xfrm>
          <a:off x="1314450" y="7189470"/>
          <a:ext cx="1447800" cy="66675"/>
          <a:chOff x="4622100" y="3746663"/>
          <a:chExt cx="1447800" cy="66675"/>
        </a:xfrm>
      </xdr:grpSpPr>
      <xdr:grpSp>
        <xdr:nvGrpSpPr>
          <xdr:cNvPr id="113" name="Shape 113">
            <a:extLst>
              <a:ext uri="{FF2B5EF4-FFF2-40B4-BE49-F238E27FC236}">
                <a16:creationId xmlns:a16="http://schemas.microsoft.com/office/drawing/2014/main" id="{00000000-0008-0000-0800-000071000000}"/>
              </a:ext>
            </a:extLst>
          </xdr:cNvPr>
          <xdr:cNvGrpSpPr/>
        </xdr:nvGrpSpPr>
        <xdr:grpSpPr>
          <a:xfrm>
            <a:off x="4622100" y="3746663"/>
            <a:ext cx="1447800" cy="66675"/>
            <a:chOff x="4626938" y="3751425"/>
            <a:chExt cx="1438200" cy="57300"/>
          </a:xfrm>
        </xdr:grpSpPr>
        <xdr:sp macro="" textlink="">
          <xdr:nvSpPr>
            <xdr:cNvPr id="33" name="Shape 6">
              <a:extLst>
                <a:ext uri="{FF2B5EF4-FFF2-40B4-BE49-F238E27FC236}">
                  <a16:creationId xmlns:a16="http://schemas.microsoft.com/office/drawing/2014/main" id="{00000000-0008-0000-0800-000021000000}"/>
                </a:ext>
              </a:extLst>
            </xdr:cNvPr>
            <xdr:cNvSpPr/>
          </xdr:nvSpPr>
          <xdr:spPr>
            <a:xfrm>
              <a:off x="4626938" y="3751425"/>
              <a:ext cx="1438200" cy="57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4" name="Shape 114">
              <a:extLst>
                <a:ext uri="{FF2B5EF4-FFF2-40B4-BE49-F238E27FC236}">
                  <a16:creationId xmlns:a16="http://schemas.microsoft.com/office/drawing/2014/main" id="{00000000-0008-0000-0800-000072000000}"/>
                </a:ext>
              </a:extLst>
            </xdr:cNvPr>
            <xdr:cNvCxnSpPr>
              <a:stCxn id="96" idx="1"/>
            </xdr:cNvCxnSpPr>
          </xdr:nvCxnSpPr>
          <xdr:spPr>
            <a:xfrm flipH="1">
              <a:off x="4626938" y="3751425"/>
              <a:ext cx="1438200" cy="573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7</xdr:col>
      <xdr:colOff>85725</xdr:colOff>
      <xdr:row>40</xdr:row>
      <xdr:rowOff>66675</xdr:rowOff>
    </xdr:from>
    <xdr:ext cx="1476375" cy="247650"/>
    <xdr:grpSp>
      <xdr:nvGrpSpPr>
        <xdr:cNvPr id="34" name="Shape 2">
          <a:extLst>
            <a:ext uri="{FF2B5EF4-FFF2-40B4-BE49-F238E27FC236}">
              <a16:creationId xmlns:a16="http://schemas.microsoft.com/office/drawing/2014/main" id="{00000000-0008-0000-0800-000022000000}"/>
            </a:ext>
          </a:extLst>
        </xdr:cNvPr>
        <xdr:cNvGrpSpPr/>
      </xdr:nvGrpSpPr>
      <xdr:grpSpPr>
        <a:xfrm>
          <a:off x="1287780" y="7360920"/>
          <a:ext cx="1476375" cy="247650"/>
          <a:chOff x="4607813" y="3656175"/>
          <a:chExt cx="1476375" cy="247650"/>
        </a:xfrm>
      </xdr:grpSpPr>
      <xdr:grpSp>
        <xdr:nvGrpSpPr>
          <xdr:cNvPr id="115" name="Shape 115">
            <a:extLst>
              <a:ext uri="{FF2B5EF4-FFF2-40B4-BE49-F238E27FC236}">
                <a16:creationId xmlns:a16="http://schemas.microsoft.com/office/drawing/2014/main" id="{00000000-0008-0000-0800-000073000000}"/>
              </a:ext>
            </a:extLst>
          </xdr:cNvPr>
          <xdr:cNvGrpSpPr/>
        </xdr:nvGrpSpPr>
        <xdr:grpSpPr>
          <a:xfrm>
            <a:off x="4607813" y="3656175"/>
            <a:ext cx="1476375" cy="247650"/>
            <a:chOff x="4612425" y="3660863"/>
            <a:chExt cx="1467000" cy="238200"/>
          </a:xfrm>
        </xdr:grpSpPr>
        <xdr:sp macro="" textlink="">
          <xdr:nvSpPr>
            <xdr:cNvPr id="35" name="Shape 6">
              <a:extLst>
                <a:ext uri="{FF2B5EF4-FFF2-40B4-BE49-F238E27FC236}">
                  <a16:creationId xmlns:a16="http://schemas.microsoft.com/office/drawing/2014/main" id="{00000000-0008-0000-0800-000023000000}"/>
                </a:ext>
              </a:extLst>
            </xdr:cNvPr>
            <xdr:cNvSpPr/>
          </xdr:nvSpPr>
          <xdr:spPr>
            <a:xfrm>
              <a:off x="4612425" y="3660863"/>
              <a:ext cx="1467000" cy="238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6" name="Shape 116">
              <a:extLst>
                <a:ext uri="{FF2B5EF4-FFF2-40B4-BE49-F238E27FC236}">
                  <a16:creationId xmlns:a16="http://schemas.microsoft.com/office/drawing/2014/main" id="{00000000-0008-0000-0800-000074000000}"/>
                </a:ext>
              </a:extLst>
            </xdr:cNvPr>
            <xdr:cNvCxnSpPr>
              <a:stCxn id="101" idx="1"/>
            </xdr:cNvCxnSpPr>
          </xdr:nvCxnSpPr>
          <xdr:spPr>
            <a:xfrm rot="10800000">
              <a:off x="4612425" y="3660863"/>
              <a:ext cx="1467000" cy="2382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7</xdr:col>
      <xdr:colOff>76200</xdr:colOff>
      <xdr:row>41</xdr:row>
      <xdr:rowOff>9525</xdr:rowOff>
    </xdr:from>
    <xdr:ext cx="1485900" cy="542925"/>
    <xdr:grpSp>
      <xdr:nvGrpSpPr>
        <xdr:cNvPr id="36" name="Shape 2">
          <a:extLst>
            <a:ext uri="{FF2B5EF4-FFF2-40B4-BE49-F238E27FC236}">
              <a16:creationId xmlns:a16="http://schemas.microsoft.com/office/drawing/2014/main" id="{00000000-0008-0000-0800-000024000000}"/>
            </a:ext>
          </a:extLst>
        </xdr:cNvPr>
        <xdr:cNvGrpSpPr/>
      </xdr:nvGrpSpPr>
      <xdr:grpSpPr>
        <a:xfrm>
          <a:off x="1276350" y="7479030"/>
          <a:ext cx="1485900" cy="542925"/>
          <a:chOff x="4603050" y="3508538"/>
          <a:chExt cx="1485900" cy="542925"/>
        </a:xfrm>
      </xdr:grpSpPr>
      <xdr:grpSp>
        <xdr:nvGrpSpPr>
          <xdr:cNvPr id="117" name="Shape 117">
            <a:extLst>
              <a:ext uri="{FF2B5EF4-FFF2-40B4-BE49-F238E27FC236}">
                <a16:creationId xmlns:a16="http://schemas.microsoft.com/office/drawing/2014/main" id="{00000000-0008-0000-0800-000075000000}"/>
              </a:ext>
            </a:extLst>
          </xdr:cNvPr>
          <xdr:cNvGrpSpPr/>
        </xdr:nvGrpSpPr>
        <xdr:grpSpPr>
          <a:xfrm>
            <a:off x="4603050" y="3508538"/>
            <a:ext cx="1485900" cy="542925"/>
            <a:chOff x="4607888" y="3508463"/>
            <a:chExt cx="1476300" cy="543000"/>
          </a:xfrm>
        </xdr:grpSpPr>
        <xdr:sp macro="" textlink="">
          <xdr:nvSpPr>
            <xdr:cNvPr id="37" name="Shape 6">
              <a:extLst>
                <a:ext uri="{FF2B5EF4-FFF2-40B4-BE49-F238E27FC236}">
                  <a16:creationId xmlns:a16="http://schemas.microsoft.com/office/drawing/2014/main" id="{00000000-0008-0000-0800-000025000000}"/>
                </a:ext>
              </a:extLst>
            </xdr:cNvPr>
            <xdr:cNvSpPr/>
          </xdr:nvSpPr>
          <xdr:spPr>
            <a:xfrm>
              <a:off x="4607888" y="3508463"/>
              <a:ext cx="1476300" cy="543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8" name="Shape 118">
              <a:extLst>
                <a:ext uri="{FF2B5EF4-FFF2-40B4-BE49-F238E27FC236}">
                  <a16:creationId xmlns:a16="http://schemas.microsoft.com/office/drawing/2014/main" id="{00000000-0008-0000-0800-000076000000}"/>
                </a:ext>
              </a:extLst>
            </xdr:cNvPr>
            <xdr:cNvCxnSpPr>
              <a:stCxn id="106" idx="1"/>
            </xdr:cNvCxnSpPr>
          </xdr:nvCxnSpPr>
          <xdr:spPr>
            <a:xfrm rot="10800000">
              <a:off x="4607888" y="3508463"/>
              <a:ext cx="1476300" cy="543000"/>
            </a:xfrm>
            <a:prstGeom prst="straightConnector1">
              <a:avLst/>
            </a:prstGeom>
            <a:noFill/>
            <a:ln w="9525" cap="flat" cmpd="sng">
              <a:solidFill>
                <a:schemeClr val="dk1"/>
              </a:solidFill>
              <a:prstDash val="solid"/>
              <a:miter lim="800000"/>
              <a:headEnd type="none" w="sm" len="sm"/>
              <a:tailEnd type="triangle" w="med" len="med"/>
            </a:ln>
          </xdr:spPr>
        </xdr:cxnSp>
      </xdr:grpSp>
    </xdr:grpSp>
    <xdr:clientData fLocksWithSheet="0"/>
  </xdr:oneCellAnchor>
  <xdr:oneCellAnchor>
    <xdr:from>
      <xdr:col>6</xdr:col>
      <xdr:colOff>38100</xdr:colOff>
      <xdr:row>44</xdr:row>
      <xdr:rowOff>28575</xdr:rowOff>
    </xdr:from>
    <xdr:ext cx="1666875" cy="781050"/>
    <xdr:sp macro="" textlink="">
      <xdr:nvSpPr>
        <xdr:cNvPr id="119" name="Shape 119">
          <a:extLst>
            <a:ext uri="{FF2B5EF4-FFF2-40B4-BE49-F238E27FC236}">
              <a16:creationId xmlns:a16="http://schemas.microsoft.com/office/drawing/2014/main" id="{00000000-0008-0000-0800-000077000000}"/>
            </a:ext>
          </a:extLst>
        </xdr:cNvPr>
        <xdr:cNvSpPr/>
      </xdr:nvSpPr>
      <xdr:spPr>
        <a:xfrm>
          <a:off x="4517325" y="3394238"/>
          <a:ext cx="1657350" cy="771525"/>
        </a:xfrm>
        <a:prstGeom prst="wedgeRoundRectCallout">
          <a:avLst>
            <a:gd name="adj1" fmla="val -58503"/>
            <a:gd name="adj2" fmla="val -78157"/>
            <a:gd name="adj3" fmla="val 16667"/>
          </a:avLst>
        </a:prstGeom>
        <a:solidFill>
          <a:srgbClr val="F2F2F2"/>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900"/>
            <a:buFont typeface="MS PGothic"/>
            <a:buNone/>
          </a:pPr>
          <a:r>
            <a:rPr lang="en-US" sz="900" b="1">
              <a:solidFill>
                <a:srgbClr val="000000"/>
              </a:solidFill>
              <a:latin typeface="MS PGothic"/>
              <a:ea typeface="MS PGothic"/>
              <a:cs typeface="MS PGothic"/>
              <a:sym typeface="MS PGothic"/>
            </a:rPr>
            <a:t>③</a:t>
          </a:r>
          <a:r>
            <a:rPr lang="en-US" sz="900">
              <a:solidFill>
                <a:srgbClr val="000000"/>
              </a:solidFill>
              <a:latin typeface="MS PGothic"/>
              <a:ea typeface="MS PGothic"/>
              <a:cs typeface="MS PGothic"/>
              <a:sym typeface="MS PGothic"/>
            </a:rPr>
            <a:t> 各AFファイルの情報を手作業でコピペすることなくマクロで一旦集約し、</a:t>
          </a:r>
          <a:r>
            <a:rPr lang="en-US" sz="900" b="1">
              <a:solidFill>
                <a:srgbClr val="C00000"/>
              </a:solidFill>
              <a:latin typeface="MS PGothic"/>
              <a:ea typeface="MS PGothic"/>
              <a:cs typeface="MS PGothic"/>
              <a:sym typeface="MS PGothic"/>
            </a:rPr>
            <a:t>応募者DB作成前に各応募者データを以下のようにまとめる</a:t>
          </a:r>
          <a:r>
            <a:rPr lang="en-US" sz="900">
              <a:solidFill>
                <a:srgbClr val="000000"/>
              </a:solidFill>
              <a:latin typeface="MS PGothic"/>
              <a:ea typeface="MS PGothic"/>
              <a:cs typeface="MS PGothic"/>
              <a:sym typeface="MS PGothic"/>
            </a:rPr>
            <a:t>。</a:t>
          </a:r>
          <a:endParaRPr sz="1400"/>
        </a:p>
      </xdr:txBody>
    </xdr:sp>
    <xdr:clientData fLocksWithSheet="0"/>
  </xdr:oneCellAnchor>
  <xdr:oneCellAnchor>
    <xdr:from>
      <xdr:col>0</xdr:col>
      <xdr:colOff>38100</xdr:colOff>
      <xdr:row>19</xdr:row>
      <xdr:rowOff>66675</xdr:rowOff>
    </xdr:from>
    <xdr:ext cx="962025" cy="419100"/>
    <xdr:sp macro="" textlink="">
      <xdr:nvSpPr>
        <xdr:cNvPr id="120" name="Shape 120">
          <a:extLst>
            <a:ext uri="{FF2B5EF4-FFF2-40B4-BE49-F238E27FC236}">
              <a16:creationId xmlns:a16="http://schemas.microsoft.com/office/drawing/2014/main" id="{00000000-0008-0000-0800-000078000000}"/>
            </a:ext>
          </a:extLst>
        </xdr:cNvPr>
        <xdr:cNvSpPr/>
      </xdr:nvSpPr>
      <xdr:spPr>
        <a:xfrm>
          <a:off x="4869750" y="3575213"/>
          <a:ext cx="952500" cy="409575"/>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Clr>
              <a:srgbClr val="000000"/>
            </a:buClr>
            <a:buSzPts val="900"/>
            <a:buFont typeface="Calibri"/>
            <a:buNone/>
          </a:pPr>
          <a:r>
            <a:rPr lang="en-US" sz="900" b="1">
              <a:solidFill>
                <a:srgbClr val="000000"/>
              </a:solidFill>
              <a:latin typeface="Calibri"/>
              <a:ea typeface="Calibri"/>
              <a:cs typeface="Calibri"/>
              <a:sym typeface="Calibri"/>
            </a:rPr>
            <a:t>Excel版</a:t>
          </a:r>
          <a:endParaRPr sz="900" b="1">
            <a:solidFill>
              <a:srgbClr val="000000"/>
            </a:solidFill>
          </a:endParaRPr>
        </a:p>
        <a:p>
          <a:pPr marL="0" lvl="0" indent="0" algn="ctr" rtl="0">
            <a:spcBef>
              <a:spcPts val="0"/>
            </a:spcBef>
            <a:spcAft>
              <a:spcPts val="0"/>
            </a:spcAft>
            <a:buClr>
              <a:srgbClr val="000000"/>
            </a:buClr>
            <a:buSzPts val="900"/>
            <a:buFont typeface="Calibri"/>
            <a:buNone/>
          </a:pPr>
          <a:r>
            <a:rPr lang="en-US" sz="900" b="1">
              <a:solidFill>
                <a:srgbClr val="000000"/>
              </a:solidFill>
              <a:latin typeface="Calibri"/>
              <a:ea typeface="Calibri"/>
              <a:cs typeface="Calibri"/>
              <a:sym typeface="Calibri"/>
            </a:rPr>
            <a:t>AFファイル</a:t>
          </a:r>
          <a:endParaRPr sz="1400"/>
        </a:p>
      </xdr:txBody>
    </xdr:sp>
    <xdr:clientData fLocksWithSheet="0"/>
  </xdr:oneCellAnchor>
  <xdr:oneCellAnchor>
    <xdr:from>
      <xdr:col>19</xdr:col>
      <xdr:colOff>19050</xdr:colOff>
      <xdr:row>22</xdr:row>
      <xdr:rowOff>142875</xdr:rowOff>
    </xdr:from>
    <xdr:ext cx="1219200" cy="371475"/>
    <xdr:grpSp>
      <xdr:nvGrpSpPr>
        <xdr:cNvPr id="38" name="Shape 2">
          <a:extLst>
            <a:ext uri="{FF2B5EF4-FFF2-40B4-BE49-F238E27FC236}">
              <a16:creationId xmlns:a16="http://schemas.microsoft.com/office/drawing/2014/main" id="{00000000-0008-0000-0800-000026000000}"/>
            </a:ext>
          </a:extLst>
        </xdr:cNvPr>
        <xdr:cNvGrpSpPr/>
      </xdr:nvGrpSpPr>
      <xdr:grpSpPr>
        <a:xfrm>
          <a:off x="3272790" y="4351020"/>
          <a:ext cx="1219200" cy="371475"/>
          <a:chOff x="4736400" y="3594263"/>
          <a:chExt cx="1219200" cy="371475"/>
        </a:xfrm>
      </xdr:grpSpPr>
      <xdr:grpSp>
        <xdr:nvGrpSpPr>
          <xdr:cNvPr id="121" name="Shape 121">
            <a:extLst>
              <a:ext uri="{FF2B5EF4-FFF2-40B4-BE49-F238E27FC236}">
                <a16:creationId xmlns:a16="http://schemas.microsoft.com/office/drawing/2014/main" id="{00000000-0008-0000-0800-000079000000}"/>
              </a:ext>
            </a:extLst>
          </xdr:cNvPr>
          <xdr:cNvGrpSpPr/>
        </xdr:nvGrpSpPr>
        <xdr:grpSpPr>
          <a:xfrm>
            <a:off x="4736400" y="3594263"/>
            <a:ext cx="1219200" cy="371475"/>
            <a:chOff x="4736400" y="3594263"/>
            <a:chExt cx="1219200" cy="371475"/>
          </a:xfrm>
        </xdr:grpSpPr>
        <xdr:sp macro="" textlink="">
          <xdr:nvSpPr>
            <xdr:cNvPr id="39" name="Shape 6">
              <a:extLst>
                <a:ext uri="{FF2B5EF4-FFF2-40B4-BE49-F238E27FC236}">
                  <a16:creationId xmlns:a16="http://schemas.microsoft.com/office/drawing/2014/main" id="{00000000-0008-0000-0800-000027000000}"/>
                </a:ext>
              </a:extLst>
            </xdr:cNvPr>
            <xdr:cNvSpPr/>
          </xdr:nvSpPr>
          <xdr:spPr>
            <a:xfrm>
              <a:off x="4736400" y="3594263"/>
              <a:ext cx="12192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2" name="Shape 122">
              <a:extLst>
                <a:ext uri="{FF2B5EF4-FFF2-40B4-BE49-F238E27FC236}">
                  <a16:creationId xmlns:a16="http://schemas.microsoft.com/office/drawing/2014/main" id="{00000000-0008-0000-0800-00007A000000}"/>
                </a:ext>
              </a:extLst>
            </xdr:cNvPr>
            <xdr:cNvGrpSpPr/>
          </xdr:nvGrpSpPr>
          <xdr:grpSpPr>
            <a:xfrm>
              <a:off x="4736400" y="3594263"/>
              <a:ext cx="1219200" cy="371475"/>
              <a:chOff x="1209675" y="1476376"/>
              <a:chExt cx="1453515" cy="374252"/>
            </a:xfrm>
          </xdr:grpSpPr>
          <xdr:sp macro="" textlink="">
            <xdr:nvSpPr>
              <xdr:cNvPr id="123" name="Shape 123">
                <a:extLst>
                  <a:ext uri="{FF2B5EF4-FFF2-40B4-BE49-F238E27FC236}">
                    <a16:creationId xmlns:a16="http://schemas.microsoft.com/office/drawing/2014/main" id="{00000000-0008-0000-0800-00007B000000}"/>
                  </a:ext>
                </a:extLst>
              </xdr:cNvPr>
              <xdr:cNvSpPr/>
            </xdr:nvSpPr>
            <xdr:spPr>
              <a:xfrm>
                <a:off x="1209675" y="1476376"/>
                <a:ext cx="1453500" cy="374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24" name="Shape 124" descr="「worksheet excel」の画像検索結果">
                <a:extLst>
                  <a:ext uri="{FF2B5EF4-FFF2-40B4-BE49-F238E27FC236}">
                    <a16:creationId xmlns:a16="http://schemas.microsoft.com/office/drawing/2014/main" id="{00000000-0008-0000-0800-00007C000000}"/>
                  </a:ext>
                </a:extLst>
              </xdr:cNvPr>
              <xdr:cNvPicPr preferRelativeResize="0"/>
            </xdr:nvPicPr>
            <xdr:blipFill rotWithShape="1">
              <a:blip xmlns:r="http://schemas.openxmlformats.org/officeDocument/2006/relationships" r:embed="rId1">
                <a:alphaModFix/>
              </a:blip>
              <a:srcRect/>
              <a:stretch/>
            </xdr:blipFill>
            <xdr:spPr>
              <a:xfrm>
                <a:off x="1209675" y="1476376"/>
                <a:ext cx="600075" cy="374252"/>
              </a:xfrm>
              <a:prstGeom prst="rect">
                <a:avLst/>
              </a:prstGeom>
              <a:noFill/>
              <a:ln w="12700" cap="flat" cmpd="sng">
                <a:solidFill>
                  <a:schemeClr val="dk1"/>
                </a:solidFill>
                <a:prstDash val="solid"/>
                <a:round/>
                <a:headEnd type="none" w="sm" len="sm"/>
                <a:tailEnd type="none" w="sm" len="sm"/>
              </a:ln>
            </xdr:spPr>
          </xdr:pic>
          <xdr:sp macro="" textlink="">
            <xdr:nvSpPr>
              <xdr:cNvPr id="125" name="Shape 125">
                <a:extLst>
                  <a:ext uri="{FF2B5EF4-FFF2-40B4-BE49-F238E27FC236}">
                    <a16:creationId xmlns:a16="http://schemas.microsoft.com/office/drawing/2014/main" id="{00000000-0008-0000-0800-00007D000000}"/>
                  </a:ext>
                </a:extLst>
              </xdr:cNvPr>
              <xdr:cNvSpPr/>
            </xdr:nvSpPr>
            <xdr:spPr>
              <a:xfrm>
                <a:off x="1276350" y="1562100"/>
                <a:ext cx="1386840" cy="219075"/>
              </a:xfrm>
              <a:prstGeom prst="rect">
                <a:avLst/>
              </a:prstGeom>
              <a:solidFill>
                <a:srgbClr val="FF99FF"/>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00"/>
                  <a:buFont typeface="Calibri"/>
                  <a:buNone/>
                </a:pPr>
                <a:r>
                  <a:rPr lang="en-US" sz="1000">
                    <a:solidFill>
                      <a:srgbClr val="000000"/>
                    </a:solidFill>
                    <a:latin typeface="Calibri"/>
                    <a:ea typeface="Calibri"/>
                    <a:cs typeface="Calibri"/>
                    <a:sym typeface="Calibri"/>
                  </a:rPr>
                  <a:t>How to (JICEが使用)</a:t>
                </a:r>
                <a:endParaRPr sz="1000">
                  <a:solidFill>
                    <a:srgbClr val="000000"/>
                  </a:solidFill>
                </a:endParaRPr>
              </a:p>
            </xdr:txBody>
          </xdr:sp>
        </xdr:grpSp>
      </xdr:grpSp>
    </xdr:grpSp>
    <xdr:clientData fLocksWithSheet="0"/>
  </xdr:oneCellAnchor>
  <xdr:oneCellAnchor>
    <xdr:from>
      <xdr:col>17</xdr:col>
      <xdr:colOff>104775</xdr:colOff>
      <xdr:row>13</xdr:row>
      <xdr:rowOff>590550</xdr:rowOff>
    </xdr:from>
    <xdr:ext cx="1352550" cy="514350"/>
    <xdr:sp macro="" textlink="">
      <xdr:nvSpPr>
        <xdr:cNvPr id="126" name="Shape 126">
          <a:extLst>
            <a:ext uri="{FF2B5EF4-FFF2-40B4-BE49-F238E27FC236}">
              <a16:creationId xmlns:a16="http://schemas.microsoft.com/office/drawing/2014/main" id="{00000000-0008-0000-0800-00007E000000}"/>
            </a:ext>
          </a:extLst>
        </xdr:cNvPr>
        <xdr:cNvSpPr/>
      </xdr:nvSpPr>
      <xdr:spPr>
        <a:xfrm>
          <a:off x="4674488" y="3527588"/>
          <a:ext cx="1343025" cy="504825"/>
        </a:xfrm>
        <a:prstGeom prst="wedgeEllipseCallout">
          <a:avLst>
            <a:gd name="adj1" fmla="val -60057"/>
            <a:gd name="adj2" fmla="val 103338"/>
          </a:avLst>
        </a:prstGeom>
        <a:solidFill>
          <a:srgbClr val="BBD6EE"/>
        </a:solidFill>
        <a:ln w="12700" cap="flat" cmpd="sng">
          <a:solidFill>
            <a:srgbClr val="42719B"/>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800"/>
            <a:buFont typeface="Calibri"/>
            <a:buNone/>
          </a:pPr>
          <a:r>
            <a:rPr lang="en-US" sz="800">
              <a:solidFill>
                <a:srgbClr val="000000"/>
              </a:solidFill>
              <a:latin typeface="Calibri"/>
              <a:ea typeface="Calibri"/>
              <a:cs typeface="Calibri"/>
              <a:sym typeface="Calibri"/>
            </a:rPr>
            <a:t>JICE側で毎年更新する部分の一括コントロール</a:t>
          </a:r>
          <a:endParaRPr sz="1400"/>
        </a:p>
      </xdr:txBody>
    </xdr:sp>
    <xdr:clientData fLocksWithSheet="0"/>
  </xdr:oneCellAnchor>
  <xdr:oneCellAnchor>
    <xdr:from>
      <xdr:col>26</xdr:col>
      <xdr:colOff>9525</xdr:colOff>
      <xdr:row>25</xdr:row>
      <xdr:rowOff>104775</xdr:rowOff>
    </xdr:from>
    <xdr:ext cx="1371600" cy="533400"/>
    <xdr:sp macro="" textlink="">
      <xdr:nvSpPr>
        <xdr:cNvPr id="127" name="Shape 127">
          <a:extLst>
            <a:ext uri="{FF2B5EF4-FFF2-40B4-BE49-F238E27FC236}">
              <a16:creationId xmlns:a16="http://schemas.microsoft.com/office/drawing/2014/main" id="{00000000-0008-0000-0800-00007F000000}"/>
            </a:ext>
          </a:extLst>
        </xdr:cNvPr>
        <xdr:cNvSpPr/>
      </xdr:nvSpPr>
      <xdr:spPr>
        <a:xfrm>
          <a:off x="4664963" y="3518063"/>
          <a:ext cx="1362075" cy="523875"/>
        </a:xfrm>
        <a:prstGeom prst="wedgeEllipseCallout">
          <a:avLst>
            <a:gd name="adj1" fmla="val -46203"/>
            <a:gd name="adj2" fmla="val -76144"/>
          </a:avLst>
        </a:prstGeom>
        <a:solidFill>
          <a:srgbClr val="BBD6EE"/>
        </a:solidFill>
        <a:ln w="12700" cap="flat" cmpd="sng">
          <a:solidFill>
            <a:srgbClr val="42719B"/>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800"/>
            <a:buFont typeface="Calibri"/>
            <a:buNone/>
          </a:pPr>
          <a:r>
            <a:rPr lang="en-US" sz="800">
              <a:solidFill>
                <a:srgbClr val="000000"/>
              </a:solidFill>
              <a:latin typeface="Calibri"/>
              <a:ea typeface="Calibri"/>
              <a:cs typeface="Calibri"/>
              <a:sym typeface="Calibri"/>
            </a:rPr>
            <a:t>これらのシートは非表示にしておく</a:t>
          </a:r>
          <a:endParaRPr sz="1400"/>
        </a:p>
      </xdr:txBody>
    </xdr:sp>
    <xdr:clientData fLocksWithSheet="0"/>
  </xdr:oneCellAnchor>
  <xdr:oneCellAnchor>
    <xdr:from>
      <xdr:col>13</xdr:col>
      <xdr:colOff>142875</xdr:colOff>
      <xdr:row>25</xdr:row>
      <xdr:rowOff>161925</xdr:rowOff>
    </xdr:from>
    <xdr:ext cx="1638300" cy="514350"/>
    <xdr:sp macro="" textlink="">
      <xdr:nvSpPr>
        <xdr:cNvPr id="128" name="Shape 128">
          <a:extLst>
            <a:ext uri="{FF2B5EF4-FFF2-40B4-BE49-F238E27FC236}">
              <a16:creationId xmlns:a16="http://schemas.microsoft.com/office/drawing/2014/main" id="{00000000-0008-0000-0800-000080000000}"/>
            </a:ext>
          </a:extLst>
        </xdr:cNvPr>
        <xdr:cNvSpPr/>
      </xdr:nvSpPr>
      <xdr:spPr>
        <a:xfrm>
          <a:off x="4531613" y="3527588"/>
          <a:ext cx="1628775" cy="504825"/>
        </a:xfrm>
        <a:prstGeom prst="wedgeEllipseCallout">
          <a:avLst>
            <a:gd name="adj1" fmla="val -15885"/>
            <a:gd name="adj2" fmla="val -139799"/>
          </a:avLst>
        </a:prstGeom>
        <a:solidFill>
          <a:srgbClr val="BBD6EE"/>
        </a:solidFill>
        <a:ln w="12700" cap="flat" cmpd="sng">
          <a:solidFill>
            <a:srgbClr val="42719B"/>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800"/>
            <a:buFont typeface="Calibri"/>
            <a:buNone/>
          </a:pPr>
          <a:r>
            <a:rPr lang="en-US" sz="800">
              <a:solidFill>
                <a:srgbClr val="000000"/>
              </a:solidFill>
              <a:latin typeface="Calibri"/>
              <a:ea typeface="Calibri"/>
              <a:cs typeface="Calibri"/>
              <a:sym typeface="Calibri"/>
            </a:rPr>
            <a:t>「応募者DB」を作るためにAFとアンケートデータを集約</a:t>
          </a:r>
          <a:endParaRPr sz="1400"/>
        </a:p>
      </xdr:txBody>
    </xdr:sp>
    <xdr:clientData fLocksWithSheet="0"/>
  </xdr:oneCellAnchor>
  <xdr:oneCellAnchor>
    <xdr:from>
      <xdr:col>14</xdr:col>
      <xdr:colOff>123825</xdr:colOff>
      <xdr:row>21</xdr:row>
      <xdr:rowOff>114300</xdr:rowOff>
    </xdr:from>
    <xdr:ext cx="733425" cy="819150"/>
    <xdr:grpSp>
      <xdr:nvGrpSpPr>
        <xdr:cNvPr id="129" name="Shape 2">
          <a:extLst>
            <a:ext uri="{FF2B5EF4-FFF2-40B4-BE49-F238E27FC236}">
              <a16:creationId xmlns:a16="http://schemas.microsoft.com/office/drawing/2014/main" id="{00000000-0008-0000-0800-000081000000}"/>
            </a:ext>
          </a:extLst>
        </xdr:cNvPr>
        <xdr:cNvGrpSpPr/>
      </xdr:nvGrpSpPr>
      <xdr:grpSpPr>
        <a:xfrm>
          <a:off x="2526030" y="4152900"/>
          <a:ext cx="733425" cy="819150"/>
          <a:chOff x="4979288" y="3370425"/>
          <a:chExt cx="733425" cy="819150"/>
        </a:xfrm>
      </xdr:grpSpPr>
      <xdr:grpSp>
        <xdr:nvGrpSpPr>
          <xdr:cNvPr id="130" name="Shape 129">
            <a:extLst>
              <a:ext uri="{FF2B5EF4-FFF2-40B4-BE49-F238E27FC236}">
                <a16:creationId xmlns:a16="http://schemas.microsoft.com/office/drawing/2014/main" id="{00000000-0008-0000-0800-000082000000}"/>
              </a:ext>
            </a:extLst>
          </xdr:cNvPr>
          <xdr:cNvGrpSpPr/>
        </xdr:nvGrpSpPr>
        <xdr:grpSpPr>
          <a:xfrm>
            <a:off x="4979288" y="3370425"/>
            <a:ext cx="733425" cy="819150"/>
            <a:chOff x="4984050" y="3370275"/>
            <a:chExt cx="723900" cy="819300"/>
          </a:xfrm>
        </xdr:grpSpPr>
        <xdr:sp macro="" textlink="">
          <xdr:nvSpPr>
            <xdr:cNvPr id="131" name="Shape 6">
              <a:extLst>
                <a:ext uri="{FF2B5EF4-FFF2-40B4-BE49-F238E27FC236}">
                  <a16:creationId xmlns:a16="http://schemas.microsoft.com/office/drawing/2014/main" id="{00000000-0008-0000-0800-000083000000}"/>
                </a:ext>
              </a:extLst>
            </xdr:cNvPr>
            <xdr:cNvSpPr/>
          </xdr:nvSpPr>
          <xdr:spPr>
            <a:xfrm>
              <a:off x="4984050" y="3370275"/>
              <a:ext cx="723900" cy="819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32" name="Shape 130">
              <a:extLst>
                <a:ext uri="{FF2B5EF4-FFF2-40B4-BE49-F238E27FC236}">
                  <a16:creationId xmlns:a16="http://schemas.microsoft.com/office/drawing/2014/main" id="{00000000-0008-0000-0800-000084000000}"/>
                </a:ext>
              </a:extLst>
            </xdr:cNvPr>
            <xdr:cNvCxnSpPr>
              <a:stCxn id="67" idx="3"/>
              <a:endCxn id="77" idx="1"/>
            </xdr:cNvCxnSpPr>
          </xdr:nvCxnSpPr>
          <xdr:spPr>
            <a:xfrm rot="10800000" flipH="1">
              <a:off x="4984050" y="3370275"/>
              <a:ext cx="723900" cy="819300"/>
            </a:xfrm>
            <a:prstGeom prst="straightConnector1">
              <a:avLst/>
            </a:prstGeom>
            <a:noFill/>
            <a:ln w="9525" cap="flat" cmpd="sng">
              <a:solidFill>
                <a:srgbClr val="0000CC"/>
              </a:solidFill>
              <a:prstDash val="solid"/>
              <a:miter lim="800000"/>
              <a:headEnd type="none" w="sm" len="sm"/>
              <a:tailEnd type="triangle" w="med" len="med"/>
            </a:ln>
          </xdr:spPr>
        </xdr:cxnSp>
      </xdr:grpSp>
    </xdr:grpSp>
    <xdr:clientData fLocksWithSheet="0"/>
  </xdr:oneCellAnchor>
  <xdr:oneCellAnchor>
    <xdr:from>
      <xdr:col>1</xdr:col>
      <xdr:colOff>123825</xdr:colOff>
      <xdr:row>48</xdr:row>
      <xdr:rowOff>9525</xdr:rowOff>
    </xdr:from>
    <xdr:ext cx="4581525" cy="1704975"/>
    <xdr:pic>
      <xdr:nvPicPr>
        <xdr:cNvPr id="133" name="image7.png">
          <a:extLst>
            <a:ext uri="{FF2B5EF4-FFF2-40B4-BE49-F238E27FC236}">
              <a16:creationId xmlns:a16="http://schemas.microsoft.com/office/drawing/2014/main" id="{00000000-0008-0000-0800-00008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133350</xdr:colOff>
      <xdr:row>16</xdr:row>
      <xdr:rowOff>19050</xdr:rowOff>
    </xdr:from>
    <xdr:ext cx="514350" cy="628650"/>
    <xdr:pic>
      <xdr:nvPicPr>
        <xdr:cNvPr id="134" name="image6.png" descr="クリックすると新しいウィンドウで開きます">
          <a:extLst>
            <a:ext uri="{FF2B5EF4-FFF2-40B4-BE49-F238E27FC236}">
              <a16:creationId xmlns:a16="http://schemas.microsoft.com/office/drawing/2014/main" id="{00000000-0008-0000-0800-00008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ice1-my.sharepoint.com/Users/080153/Desktop/AF(KHM)2018v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AF"/>
      <sheetName val="(2) Check list"/>
      <sheetName val="(3) Annex"/>
      <sheetName val="(4) Employment"/>
      <sheetName val="(5) Questionnaire"/>
      <sheetName val="How to"/>
      <sheetName val="ADM"/>
      <sheetName val="Data"/>
      <sheetName val="修正個所"/>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CC"/>
  </sheetPr>
  <dimension ref="A1:CU1001"/>
  <sheetViews>
    <sheetView topLeftCell="A6" workbookViewId="0">
      <selection activeCell="BF18" sqref="BF18"/>
    </sheetView>
  </sheetViews>
  <sheetFormatPr defaultColWidth="14.44140625" defaultRowHeight="15" customHeight="1"/>
  <cols>
    <col min="1" max="41" width="1.44140625" customWidth="1"/>
    <col min="42" max="42" width="22.109375" customWidth="1"/>
    <col min="43" max="56" width="1.44140625" customWidth="1"/>
  </cols>
  <sheetData>
    <row r="1" spans="1:99" ht="18" customHeight="1">
      <c r="A1" s="141" t="s">
        <v>0</v>
      </c>
      <c r="B1" s="141"/>
      <c r="C1" s="141"/>
      <c r="D1" s="141"/>
      <c r="E1" s="141"/>
      <c r="F1" s="141"/>
      <c r="G1" s="141"/>
      <c r="H1" s="141"/>
      <c r="I1" s="141"/>
      <c r="J1" s="141"/>
      <c r="K1" s="141"/>
      <c r="L1" s="141"/>
      <c r="M1" s="141"/>
      <c r="N1" s="141"/>
      <c r="O1" s="141"/>
      <c r="P1" s="141"/>
      <c r="Q1" s="141"/>
      <c r="R1" s="141"/>
      <c r="S1" s="141"/>
      <c r="T1" s="141"/>
      <c r="U1" s="141"/>
    </row>
    <row r="2" spans="1:99" ht="18" customHeight="1">
      <c r="A2" s="214" t="s">
        <v>1</v>
      </c>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row>
    <row r="3" spans="1:99" ht="18" customHeight="1">
      <c r="A3" s="215"/>
      <c r="B3" s="209"/>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row>
    <row r="4" spans="1:99" ht="18" customHeight="1">
      <c r="A4" s="216" t="s">
        <v>2</v>
      </c>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row>
    <row r="5" spans="1:99" ht="34.5" customHeight="1">
      <c r="A5" s="217" t="s">
        <v>629</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1"/>
      <c r="AR5" s="1"/>
      <c r="AS5" s="1"/>
      <c r="AT5" s="1"/>
      <c r="AU5" s="1"/>
      <c r="AV5" s="1"/>
      <c r="AW5" s="1"/>
      <c r="AX5" s="1"/>
      <c r="AY5" s="1"/>
      <c r="AZ5" s="1"/>
      <c r="BA5" s="1"/>
      <c r="BB5" s="1"/>
      <c r="BC5" s="1"/>
      <c r="BD5" s="1"/>
    </row>
    <row r="6" spans="1:99" ht="15" customHeight="1">
      <c r="A6" s="219"/>
      <c r="B6" s="209"/>
      <c r="C6" s="220" t="s">
        <v>3</v>
      </c>
      <c r="D6" s="209"/>
      <c r="E6" s="209"/>
      <c r="F6" s="209"/>
      <c r="G6" s="209"/>
      <c r="H6" s="209"/>
      <c r="I6" s="209"/>
      <c r="J6" s="209"/>
      <c r="K6" s="209"/>
      <c r="L6" s="209"/>
      <c r="M6" s="209"/>
      <c r="N6" s="209"/>
      <c r="O6" s="209"/>
      <c r="P6" s="209"/>
      <c r="Q6" s="209"/>
      <c r="R6" s="209"/>
      <c r="S6" s="209"/>
      <c r="T6" s="209"/>
      <c r="U6" s="209"/>
      <c r="V6" s="220" t="s">
        <v>4</v>
      </c>
      <c r="W6" s="209"/>
      <c r="X6" s="209"/>
      <c r="Y6" s="209"/>
      <c r="Z6" s="209"/>
      <c r="AA6" s="209"/>
      <c r="AB6" s="209"/>
      <c r="AC6" s="209"/>
      <c r="AD6" s="209"/>
      <c r="AE6" s="209"/>
      <c r="AF6" s="209"/>
      <c r="AG6" s="209"/>
      <c r="AH6" s="209"/>
      <c r="AI6" s="209"/>
      <c r="AJ6" s="209"/>
      <c r="AK6" s="209"/>
      <c r="AL6" s="209"/>
      <c r="AM6" s="209"/>
      <c r="AN6" s="209"/>
      <c r="AO6" s="209"/>
      <c r="AP6" s="209"/>
    </row>
    <row r="7" spans="1:99" ht="15" customHeight="1">
      <c r="A7" s="219"/>
      <c r="B7" s="209"/>
      <c r="C7" s="220" t="s">
        <v>5</v>
      </c>
      <c r="D7" s="209"/>
      <c r="E7" s="209"/>
      <c r="F7" s="209"/>
      <c r="G7" s="209"/>
      <c r="H7" s="209"/>
      <c r="I7" s="209"/>
      <c r="J7" s="209"/>
      <c r="K7" s="209"/>
      <c r="L7" s="209"/>
      <c r="M7" s="209"/>
      <c r="N7" s="209"/>
      <c r="O7" s="209"/>
      <c r="P7" s="209"/>
      <c r="Q7" s="209"/>
      <c r="R7" s="209"/>
      <c r="S7" s="209"/>
      <c r="T7" s="209"/>
      <c r="U7" s="209"/>
      <c r="V7" s="220" t="s">
        <v>6</v>
      </c>
      <c r="W7" s="209"/>
      <c r="X7" s="209"/>
      <c r="Y7" s="209"/>
      <c r="Z7" s="209"/>
      <c r="AA7" s="209"/>
      <c r="AB7" s="209"/>
      <c r="AC7" s="209"/>
      <c r="AD7" s="209"/>
      <c r="AE7" s="209"/>
      <c r="AF7" s="209"/>
      <c r="AG7" s="209"/>
      <c r="AH7" s="209"/>
      <c r="AI7" s="209"/>
      <c r="AJ7" s="209"/>
      <c r="AK7" s="209"/>
      <c r="AL7" s="209"/>
      <c r="AM7" s="209"/>
      <c r="AN7" s="209"/>
      <c r="AO7" s="209"/>
      <c r="AP7" s="209"/>
    </row>
    <row r="8" spans="1:99" ht="15" customHeight="1">
      <c r="A8" s="219"/>
      <c r="B8" s="209"/>
      <c r="C8" s="220" t="s">
        <v>7</v>
      </c>
      <c r="D8" s="209"/>
      <c r="E8" s="209"/>
      <c r="F8" s="209"/>
      <c r="G8" s="209"/>
      <c r="H8" s="209"/>
      <c r="I8" s="209"/>
      <c r="J8" s="209"/>
      <c r="K8" s="209"/>
      <c r="L8" s="209"/>
      <c r="M8" s="209"/>
      <c r="N8" s="209"/>
      <c r="O8" s="209"/>
      <c r="P8" s="209"/>
      <c r="Q8" s="209"/>
      <c r="R8" s="209"/>
      <c r="S8" s="209"/>
      <c r="T8" s="209"/>
      <c r="U8" s="209"/>
      <c r="V8" s="220" t="s">
        <v>625</v>
      </c>
      <c r="W8" s="209"/>
      <c r="X8" s="209"/>
      <c r="Y8" s="209"/>
      <c r="Z8" s="209"/>
      <c r="AA8" s="209"/>
      <c r="AB8" s="209"/>
      <c r="AC8" s="209"/>
      <c r="AD8" s="209"/>
      <c r="AE8" s="209"/>
      <c r="AF8" s="209"/>
      <c r="AG8" s="209"/>
      <c r="AH8" s="209"/>
      <c r="AI8" s="209"/>
      <c r="AJ8" s="209"/>
      <c r="AK8" s="209"/>
      <c r="AL8" s="209"/>
      <c r="AM8" s="209"/>
      <c r="AN8" s="209"/>
      <c r="AO8" s="209"/>
      <c r="AP8" s="209"/>
    </row>
    <row r="9" spans="1:99" ht="15" customHeight="1">
      <c r="A9" s="219"/>
      <c r="B9" s="209"/>
      <c r="C9" s="220" t="s">
        <v>8</v>
      </c>
      <c r="D9" s="209"/>
      <c r="E9" s="209"/>
      <c r="F9" s="209"/>
      <c r="G9" s="209"/>
      <c r="H9" s="209"/>
      <c r="I9" s="209"/>
      <c r="J9" s="209"/>
      <c r="K9" s="209"/>
      <c r="L9" s="209"/>
      <c r="M9" s="209"/>
      <c r="N9" s="209"/>
      <c r="O9" s="209"/>
      <c r="P9" s="209"/>
      <c r="Q9" s="209"/>
      <c r="R9" s="209"/>
      <c r="S9" s="209"/>
      <c r="T9" s="209"/>
      <c r="U9" s="209"/>
      <c r="V9" s="220" t="s">
        <v>626</v>
      </c>
      <c r="W9" s="209"/>
      <c r="X9" s="209"/>
      <c r="Y9" s="209"/>
      <c r="Z9" s="209"/>
      <c r="AA9" s="209"/>
      <c r="AB9" s="209"/>
      <c r="AC9" s="209"/>
      <c r="AD9" s="209"/>
      <c r="AE9" s="209"/>
      <c r="AF9" s="209"/>
      <c r="AG9" s="209"/>
      <c r="AH9" s="209"/>
      <c r="AI9" s="209"/>
      <c r="AJ9" s="209"/>
      <c r="AK9" s="209"/>
      <c r="AL9" s="209"/>
      <c r="AM9" s="209"/>
      <c r="AN9" s="209"/>
      <c r="AO9" s="209"/>
      <c r="AP9" s="209"/>
    </row>
    <row r="10" spans="1:99" ht="15" customHeight="1">
      <c r="A10" s="224"/>
      <c r="B10" s="209"/>
      <c r="C10" s="225" t="s">
        <v>624</v>
      </c>
      <c r="D10" s="209"/>
      <c r="E10" s="209"/>
      <c r="F10" s="209"/>
      <c r="G10" s="209"/>
      <c r="H10" s="209"/>
      <c r="I10" s="209"/>
      <c r="J10" s="209"/>
      <c r="K10" s="209"/>
      <c r="L10" s="209"/>
      <c r="M10" s="209"/>
      <c r="N10" s="209"/>
      <c r="O10" s="209"/>
      <c r="P10" s="209"/>
      <c r="Q10" s="209"/>
      <c r="R10" s="209"/>
      <c r="S10" s="209"/>
      <c r="T10" s="209"/>
      <c r="U10" s="209"/>
      <c r="V10" s="225" t="s">
        <v>4</v>
      </c>
      <c r="W10" s="209"/>
      <c r="X10" s="209"/>
      <c r="Y10" s="209"/>
      <c r="Z10" s="209"/>
      <c r="AA10" s="209"/>
      <c r="AB10" s="209"/>
      <c r="AC10" s="209"/>
      <c r="AD10" s="209"/>
      <c r="AE10" s="209"/>
      <c r="AF10" s="209"/>
      <c r="AG10" s="209"/>
      <c r="AH10" s="209"/>
      <c r="AI10" s="209"/>
      <c r="AJ10" s="209"/>
      <c r="AK10" s="209"/>
      <c r="AL10" s="209"/>
      <c r="AM10" s="209"/>
      <c r="AN10" s="209"/>
      <c r="AO10" s="209"/>
      <c r="AP10" s="209"/>
    </row>
    <row r="11" spans="1:99" ht="20.399999999999999" customHeight="1">
      <c r="A11" s="226" t="s">
        <v>9</v>
      </c>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row>
    <row r="12" spans="1:99" ht="40.200000000000003" customHeight="1">
      <c r="A12" s="227" t="s">
        <v>628</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1"/>
      <c r="AR12" s="1"/>
      <c r="AS12" s="1"/>
      <c r="AT12" s="1"/>
      <c r="AU12" s="1"/>
      <c r="AV12" s="1"/>
      <c r="AW12" s="1"/>
      <c r="AX12" s="1"/>
      <c r="AY12" s="1"/>
      <c r="AZ12" s="1"/>
      <c r="BA12" s="1"/>
      <c r="BB12" s="1"/>
      <c r="BC12" s="1"/>
      <c r="BD12" s="1"/>
      <c r="BF12" s="208"/>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row>
    <row r="13" spans="1:99" ht="19.8" customHeight="1">
      <c r="A13" s="196"/>
      <c r="B13" s="211"/>
      <c r="C13" s="212"/>
      <c r="D13" s="210" t="s">
        <v>631</v>
      </c>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row>
    <row r="14" spans="1:99" ht="30.6" customHeight="1">
      <c r="A14" s="227" t="s">
        <v>630</v>
      </c>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1"/>
      <c r="AR14" s="1"/>
      <c r="AS14" s="1"/>
      <c r="AT14" s="1"/>
      <c r="AU14" s="1"/>
      <c r="AV14" s="1"/>
      <c r="AW14" s="1"/>
      <c r="AX14" s="1"/>
      <c r="AY14" s="1"/>
      <c r="AZ14" s="1"/>
      <c r="BA14" s="1"/>
      <c r="BB14" s="1"/>
      <c r="BC14" s="1"/>
      <c r="BD14" s="1"/>
    </row>
    <row r="15" spans="1:99" ht="19.8" customHeight="1">
      <c r="A15" s="196"/>
      <c r="B15" s="211"/>
      <c r="C15" s="212"/>
      <c r="D15" s="213" t="s">
        <v>627</v>
      </c>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row>
    <row r="16" spans="1:99" ht="58.2" customHeight="1">
      <c r="A16" s="227" t="s">
        <v>657</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row>
    <row r="17" spans="1:56" ht="34.5" customHeight="1">
      <c r="A17" s="228" t="s">
        <v>632</v>
      </c>
      <c r="B17" s="218"/>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1"/>
      <c r="AR17" s="1"/>
      <c r="AS17" s="1"/>
      <c r="AT17" s="1"/>
      <c r="AU17" s="1"/>
      <c r="AV17" s="1"/>
      <c r="AW17" s="1"/>
      <c r="AX17" s="1"/>
      <c r="AY17" s="1"/>
      <c r="AZ17" s="1"/>
      <c r="BA17" s="1"/>
      <c r="BB17" s="1"/>
      <c r="BC17" s="1"/>
      <c r="BD17" s="1"/>
    </row>
    <row r="18" spans="1:56" ht="18.75" customHeight="1">
      <c r="A18" s="229" t="s">
        <v>10</v>
      </c>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row>
    <row r="19" spans="1:56" ht="30" customHeight="1">
      <c r="A19" s="219" t="s">
        <v>633</v>
      </c>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row>
    <row r="20" spans="1:56" ht="46.5" customHeight="1">
      <c r="A20" s="219" t="s">
        <v>634</v>
      </c>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row>
    <row r="21" spans="1:56" ht="18" customHeight="1">
      <c r="A21" s="221"/>
      <c r="B21" s="222"/>
      <c r="C21" s="22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row>
    <row r="22" spans="1:56" ht="18" customHeight="1">
      <c r="C22" s="2"/>
      <c r="D22" s="3"/>
      <c r="E22" s="223"/>
      <c r="F22" s="222"/>
      <c r="G22" s="222"/>
      <c r="H22" s="222"/>
      <c r="I22" s="222"/>
      <c r="J22" s="222"/>
      <c r="K22" s="222"/>
      <c r="L22" s="222"/>
      <c r="M22" s="222"/>
      <c r="N22" s="222"/>
      <c r="O22" s="222"/>
      <c r="P22" s="222"/>
      <c r="Q22" s="222"/>
      <c r="R22" s="222"/>
      <c r="S22" s="222"/>
      <c r="T22" s="222"/>
      <c r="U22" s="222"/>
      <c r="V22" s="222"/>
      <c r="W22" s="222"/>
      <c r="X22" s="222"/>
      <c r="Y22" s="222"/>
      <c r="Z22" s="222"/>
      <c r="AA22" s="222"/>
      <c r="AB22" s="222"/>
    </row>
    <row r="23" spans="1:56" ht="18" customHeight="1">
      <c r="C23" s="2"/>
      <c r="D23" s="4"/>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row>
    <row r="24" spans="1:56" ht="18" customHeight="1">
      <c r="C24" s="2"/>
      <c r="D24" s="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row>
    <row r="25" spans="1:56" ht="18" customHeight="1">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56" ht="18" customHeight="1">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56" ht="18" customHeight="1">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56" ht="18" customHeight="1">
      <c r="C28" s="5"/>
      <c r="D28" s="5"/>
      <c r="E28" s="5"/>
      <c r="F28" s="5"/>
      <c r="G28" s="5"/>
      <c r="H28" s="5"/>
      <c r="I28" s="5"/>
      <c r="J28" s="5"/>
      <c r="K28" s="5"/>
      <c r="L28" s="5"/>
      <c r="M28" s="5"/>
      <c r="N28" s="5"/>
      <c r="O28" s="5"/>
      <c r="P28" s="5"/>
      <c r="Q28" s="5"/>
      <c r="R28" s="5"/>
      <c r="S28" s="5"/>
      <c r="T28" s="5"/>
      <c r="U28" s="5"/>
      <c r="V28" s="5"/>
      <c r="W28" s="5"/>
      <c r="X28" s="5"/>
      <c r="Y28" s="5"/>
      <c r="Z28" s="5"/>
      <c r="AA28" s="5"/>
      <c r="AB28" s="5"/>
    </row>
    <row r="29" spans="1:56" ht="18" customHeight="1"/>
    <row r="30" spans="1:56" ht="18" customHeight="1"/>
    <row r="31" spans="1:56" ht="18" customHeight="1"/>
    <row r="32" spans="1:56"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sheetData>
  <mergeCells count="34">
    <mergeCell ref="A21:AP21"/>
    <mergeCell ref="E22:AB24"/>
    <mergeCell ref="A10:B10"/>
    <mergeCell ref="C10:U10"/>
    <mergeCell ref="V10:AP10"/>
    <mergeCell ref="A11:AP11"/>
    <mergeCell ref="A12:AP12"/>
    <mergeCell ref="A14:AP14"/>
    <mergeCell ref="A16:AP16"/>
    <mergeCell ref="A17:AP17"/>
    <mergeCell ref="A18:AP18"/>
    <mergeCell ref="A19:AP19"/>
    <mergeCell ref="A20:AP20"/>
    <mergeCell ref="C9:U9"/>
    <mergeCell ref="V9:AP9"/>
    <mergeCell ref="A7:B7"/>
    <mergeCell ref="C7:U7"/>
    <mergeCell ref="V7:AP7"/>
    <mergeCell ref="A8:B8"/>
    <mergeCell ref="C8:U8"/>
    <mergeCell ref="V8:AP8"/>
    <mergeCell ref="A9:B9"/>
    <mergeCell ref="A2:AP2"/>
    <mergeCell ref="A3:AP3"/>
    <mergeCell ref="A4:AP4"/>
    <mergeCell ref="A5:AP5"/>
    <mergeCell ref="A6:B6"/>
    <mergeCell ref="C6:U6"/>
    <mergeCell ref="V6:AP6"/>
    <mergeCell ref="BF12:CU12"/>
    <mergeCell ref="D13:AP13"/>
    <mergeCell ref="B13:C13"/>
    <mergeCell ref="B15:C15"/>
    <mergeCell ref="D15:AP15"/>
  </mergeCells>
  <phoneticPr fontId="110"/>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Z1000"/>
  <sheetViews>
    <sheetView workbookViewId="0"/>
  </sheetViews>
  <sheetFormatPr defaultColWidth="14.44140625" defaultRowHeight="15" customHeight="1"/>
  <cols>
    <col min="1" max="5" width="9" customWidth="1"/>
    <col min="6" max="6" width="5.88671875" customWidth="1"/>
    <col min="7" max="26" width="9" customWidth="1"/>
  </cols>
  <sheetData>
    <row r="1" spans="1:26" ht="11.25" customHeight="1">
      <c r="A1" s="87"/>
      <c r="B1" s="87"/>
      <c r="C1" s="87"/>
      <c r="D1" s="87"/>
      <c r="E1" s="87"/>
      <c r="F1" s="87"/>
      <c r="G1" s="87"/>
      <c r="H1" s="87"/>
      <c r="I1" s="87"/>
      <c r="J1" s="87"/>
      <c r="K1" s="87"/>
      <c r="L1" s="87"/>
      <c r="M1" s="87"/>
      <c r="N1" s="87"/>
      <c r="O1" s="87"/>
      <c r="P1" s="87"/>
      <c r="Q1" s="87"/>
      <c r="R1" s="87"/>
      <c r="S1" s="87"/>
      <c r="T1" s="87"/>
      <c r="U1" s="87"/>
      <c r="V1" s="87"/>
      <c r="W1" s="87"/>
      <c r="X1" s="87"/>
      <c r="Y1" s="87"/>
      <c r="Z1" s="87"/>
    </row>
    <row r="2" spans="1:26" ht="11.25" customHeight="1">
      <c r="A2" s="87"/>
      <c r="B2" s="87" t="s">
        <v>457</v>
      </c>
      <c r="C2" s="87"/>
      <c r="D2" s="87" t="s">
        <v>458</v>
      </c>
      <c r="E2" s="87"/>
      <c r="F2" s="108" t="s">
        <v>459</v>
      </c>
      <c r="G2" s="108" t="s">
        <v>281</v>
      </c>
      <c r="H2" s="87"/>
      <c r="I2" s="87"/>
      <c r="J2" s="87"/>
      <c r="K2" s="87"/>
      <c r="L2" s="87"/>
      <c r="M2" s="87"/>
      <c r="N2" s="87"/>
      <c r="O2" s="87"/>
      <c r="P2" s="87"/>
      <c r="Q2" s="87"/>
      <c r="R2" s="87"/>
      <c r="S2" s="87"/>
      <c r="T2" s="87"/>
      <c r="U2" s="87"/>
      <c r="V2" s="87"/>
      <c r="W2" s="87"/>
      <c r="X2" s="87"/>
      <c r="Y2" s="87"/>
      <c r="Z2" s="87"/>
    </row>
    <row r="3" spans="1:26" ht="11.25" customHeight="1">
      <c r="A3" s="87"/>
      <c r="B3" s="105" t="s">
        <v>460</v>
      </c>
      <c r="C3" s="87"/>
      <c r="D3" s="105" t="s">
        <v>460</v>
      </c>
      <c r="E3" s="87"/>
      <c r="F3" s="87" t="s">
        <v>461</v>
      </c>
      <c r="G3" s="87"/>
      <c r="H3" s="87"/>
      <c r="I3" s="87"/>
      <c r="J3" s="87"/>
      <c r="K3" s="87"/>
      <c r="L3" s="87"/>
      <c r="M3" s="87"/>
      <c r="N3" s="87"/>
      <c r="O3" s="87"/>
      <c r="P3" s="87"/>
      <c r="Q3" s="87"/>
      <c r="R3" s="87"/>
      <c r="S3" s="87"/>
      <c r="T3" s="87"/>
      <c r="U3" s="87"/>
      <c r="V3" s="87"/>
      <c r="W3" s="87"/>
      <c r="X3" s="87"/>
      <c r="Y3" s="87"/>
      <c r="Z3" s="87"/>
    </row>
    <row r="4" spans="1:26" ht="11.25" customHeight="1">
      <c r="A4" s="87"/>
      <c r="B4" s="105"/>
      <c r="C4" s="87"/>
      <c r="D4" s="105" t="s">
        <v>359</v>
      </c>
      <c r="E4" s="87"/>
      <c r="F4" s="193" t="s">
        <v>462</v>
      </c>
      <c r="G4" s="87"/>
      <c r="H4" s="87"/>
      <c r="I4" s="87"/>
      <c r="J4" s="87"/>
      <c r="K4" s="87"/>
      <c r="L4" s="87"/>
      <c r="M4" s="87"/>
      <c r="N4" s="87"/>
      <c r="O4" s="87"/>
      <c r="P4" s="87"/>
      <c r="Q4" s="87"/>
      <c r="R4" s="87"/>
      <c r="S4" s="87"/>
      <c r="T4" s="87"/>
      <c r="U4" s="87"/>
      <c r="V4" s="87"/>
      <c r="W4" s="87"/>
      <c r="X4" s="87"/>
      <c r="Y4" s="87"/>
      <c r="Z4" s="87"/>
    </row>
    <row r="5" spans="1:26" ht="11.25" customHeight="1">
      <c r="A5" s="87"/>
      <c r="B5" s="87"/>
      <c r="C5" s="87"/>
      <c r="D5" s="105"/>
      <c r="E5" s="87"/>
      <c r="F5" s="193" t="s">
        <v>463</v>
      </c>
      <c r="G5" s="87"/>
      <c r="H5" s="87"/>
      <c r="I5" s="87"/>
      <c r="J5" s="87"/>
      <c r="K5" s="87"/>
      <c r="L5" s="87"/>
      <c r="M5" s="87"/>
      <c r="N5" s="87"/>
      <c r="O5" s="87"/>
      <c r="P5" s="87"/>
      <c r="Q5" s="87"/>
      <c r="R5" s="87"/>
      <c r="S5" s="87"/>
      <c r="T5" s="87"/>
      <c r="U5" s="87"/>
      <c r="V5" s="87"/>
      <c r="W5" s="87"/>
      <c r="X5" s="87"/>
      <c r="Y5" s="87"/>
      <c r="Z5" s="87"/>
    </row>
    <row r="6" spans="1:26" ht="11.25" customHeight="1">
      <c r="A6" s="87"/>
      <c r="B6" s="87"/>
      <c r="C6" s="87"/>
      <c r="D6" s="87"/>
      <c r="E6" s="87"/>
      <c r="F6" s="193" t="s">
        <v>464</v>
      </c>
      <c r="G6" s="87"/>
      <c r="H6" s="87"/>
      <c r="I6" s="87"/>
      <c r="J6" s="87"/>
      <c r="K6" s="87"/>
      <c r="L6" s="87"/>
      <c r="M6" s="87"/>
      <c r="N6" s="87"/>
      <c r="O6" s="87"/>
      <c r="P6" s="87"/>
      <c r="Q6" s="87"/>
      <c r="R6" s="87"/>
      <c r="S6" s="87"/>
      <c r="T6" s="87"/>
      <c r="U6" s="87"/>
      <c r="V6" s="87"/>
      <c r="W6" s="87"/>
      <c r="X6" s="87"/>
      <c r="Y6" s="87"/>
      <c r="Z6" s="87"/>
    </row>
    <row r="7" spans="1:26" ht="11.25" customHeight="1">
      <c r="A7" s="87"/>
      <c r="B7" s="87"/>
      <c r="C7" s="87"/>
      <c r="D7" s="87"/>
      <c r="E7" s="87"/>
      <c r="F7" s="193" t="s">
        <v>465</v>
      </c>
      <c r="G7" s="87"/>
      <c r="H7" s="87"/>
      <c r="I7" s="87"/>
      <c r="J7" s="87"/>
      <c r="K7" s="87"/>
      <c r="L7" s="87"/>
      <c r="M7" s="87"/>
      <c r="N7" s="87"/>
      <c r="O7" s="87"/>
      <c r="P7" s="87"/>
      <c r="Q7" s="87"/>
      <c r="R7" s="87"/>
      <c r="S7" s="87"/>
      <c r="T7" s="87"/>
      <c r="U7" s="87"/>
      <c r="V7" s="87"/>
      <c r="W7" s="87"/>
      <c r="X7" s="87"/>
      <c r="Y7" s="87"/>
      <c r="Z7" s="87"/>
    </row>
    <row r="8" spans="1:26" ht="11.25" customHeight="1">
      <c r="A8" s="87"/>
      <c r="B8" s="87"/>
      <c r="C8" s="87"/>
      <c r="D8" s="87"/>
      <c r="E8" s="87"/>
      <c r="F8" s="109"/>
      <c r="G8" s="87"/>
      <c r="H8" s="87"/>
      <c r="I8" s="87"/>
      <c r="J8" s="87"/>
      <c r="K8" s="87"/>
      <c r="L8" s="87"/>
      <c r="M8" s="87"/>
      <c r="N8" s="87"/>
      <c r="O8" s="87"/>
      <c r="P8" s="87"/>
      <c r="Q8" s="87"/>
      <c r="R8" s="87"/>
      <c r="S8" s="87"/>
      <c r="T8" s="87"/>
      <c r="U8" s="87"/>
      <c r="V8" s="87"/>
      <c r="W8" s="87"/>
      <c r="X8" s="87"/>
      <c r="Y8" s="87"/>
      <c r="Z8" s="87"/>
    </row>
    <row r="9" spans="1:26" ht="11.25" customHeight="1">
      <c r="A9" s="87"/>
      <c r="B9" s="87"/>
      <c r="C9" s="87"/>
      <c r="D9" s="87"/>
      <c r="E9" s="87"/>
      <c r="F9" s="108" t="s">
        <v>466</v>
      </c>
      <c r="G9" s="108" t="s">
        <v>467</v>
      </c>
      <c r="H9" s="87"/>
      <c r="I9" s="87"/>
      <c r="J9" s="87"/>
      <c r="K9" s="87"/>
      <c r="L9" s="87"/>
      <c r="M9" s="87"/>
      <c r="N9" s="87"/>
      <c r="O9" s="87"/>
      <c r="P9" s="87"/>
      <c r="Q9" s="87"/>
      <c r="R9" s="87"/>
      <c r="S9" s="87"/>
      <c r="T9" s="87"/>
      <c r="U9" s="87"/>
      <c r="V9" s="87"/>
      <c r="W9" s="87"/>
      <c r="X9" s="87"/>
      <c r="Y9" s="87"/>
      <c r="Z9" s="87"/>
    </row>
    <row r="10" spans="1:26" ht="11.25" customHeight="1">
      <c r="A10" s="87"/>
      <c r="B10" s="87"/>
      <c r="C10" s="87"/>
      <c r="D10" s="87"/>
      <c r="E10" s="87"/>
      <c r="F10" s="193" t="s">
        <v>468</v>
      </c>
      <c r="G10" s="87"/>
      <c r="H10" s="87"/>
      <c r="I10" s="87"/>
      <c r="J10" s="87"/>
      <c r="K10" s="87"/>
      <c r="L10" s="87"/>
      <c r="M10" s="87"/>
      <c r="N10" s="87"/>
      <c r="O10" s="87"/>
      <c r="P10" s="87"/>
      <c r="Q10" s="87"/>
      <c r="R10" s="87"/>
      <c r="S10" s="87"/>
      <c r="T10" s="87"/>
      <c r="U10" s="87"/>
      <c r="V10" s="87"/>
      <c r="W10" s="87"/>
      <c r="X10" s="87"/>
      <c r="Y10" s="87"/>
      <c r="Z10" s="87"/>
    </row>
    <row r="11" spans="1:26" ht="11.25" customHeight="1">
      <c r="A11" s="87"/>
      <c r="B11" s="87"/>
      <c r="C11" s="87"/>
      <c r="D11" s="87"/>
      <c r="E11" s="87"/>
      <c r="F11" s="193" t="s">
        <v>469</v>
      </c>
      <c r="G11" s="87"/>
      <c r="H11" s="87"/>
      <c r="I11" s="87"/>
      <c r="J11" s="87"/>
      <c r="K11" s="87"/>
      <c r="L11" s="87"/>
      <c r="M11" s="87"/>
      <c r="N11" s="87"/>
      <c r="O11" s="87"/>
      <c r="P11" s="87"/>
      <c r="Q11" s="87"/>
      <c r="R11" s="87"/>
      <c r="S11" s="87"/>
      <c r="T11" s="87"/>
      <c r="U11" s="87"/>
      <c r="V11" s="87"/>
      <c r="W11" s="87"/>
      <c r="X11" s="87"/>
      <c r="Y11" s="87"/>
      <c r="Z11" s="87"/>
    </row>
    <row r="12" spans="1:26" ht="11.25" customHeight="1">
      <c r="A12" s="87"/>
      <c r="B12" s="87"/>
      <c r="C12" s="87"/>
      <c r="D12" s="87"/>
      <c r="E12" s="87"/>
      <c r="F12" s="193" t="s">
        <v>470</v>
      </c>
      <c r="G12" s="87"/>
      <c r="H12" s="87"/>
      <c r="I12" s="87"/>
      <c r="J12" s="87"/>
      <c r="K12" s="87"/>
      <c r="L12" s="87"/>
      <c r="M12" s="87"/>
      <c r="N12" s="87"/>
      <c r="O12" s="87"/>
      <c r="P12" s="87"/>
      <c r="Q12" s="87"/>
      <c r="R12" s="87"/>
      <c r="S12" s="87"/>
      <c r="T12" s="87"/>
      <c r="U12" s="87"/>
      <c r="V12" s="87"/>
      <c r="W12" s="87"/>
      <c r="X12" s="87"/>
      <c r="Y12" s="87"/>
      <c r="Z12" s="87"/>
    </row>
    <row r="13" spans="1:26" ht="11.25" customHeight="1">
      <c r="A13" s="87"/>
      <c r="B13" s="87"/>
      <c r="C13" s="87"/>
      <c r="D13" s="87"/>
      <c r="E13" s="87"/>
      <c r="F13" s="193" t="s">
        <v>471</v>
      </c>
      <c r="G13" s="87"/>
      <c r="H13" s="87"/>
      <c r="I13" s="87"/>
      <c r="J13" s="87"/>
      <c r="K13" s="87"/>
      <c r="L13" s="87"/>
      <c r="M13" s="87"/>
      <c r="N13" s="87"/>
      <c r="O13" s="87"/>
      <c r="P13" s="87"/>
      <c r="Q13" s="87"/>
      <c r="R13" s="87"/>
      <c r="S13" s="87"/>
      <c r="T13" s="87"/>
      <c r="U13" s="87"/>
      <c r="V13" s="87"/>
      <c r="W13" s="87"/>
      <c r="X13" s="87"/>
      <c r="Y13" s="87"/>
      <c r="Z13" s="87"/>
    </row>
    <row r="14" spans="1:26" ht="11.25" customHeight="1">
      <c r="A14" s="87"/>
      <c r="B14" s="87"/>
      <c r="C14" s="87"/>
      <c r="D14" s="87"/>
      <c r="E14" s="87"/>
      <c r="F14" s="193" t="s">
        <v>472</v>
      </c>
      <c r="G14" s="87"/>
      <c r="H14" s="87"/>
      <c r="I14" s="87"/>
      <c r="J14" s="87"/>
      <c r="K14" s="87"/>
      <c r="L14" s="87"/>
      <c r="M14" s="87"/>
      <c r="N14" s="87"/>
      <c r="O14" s="87"/>
      <c r="P14" s="87"/>
      <c r="Q14" s="87"/>
      <c r="R14" s="87"/>
      <c r="S14" s="87"/>
      <c r="T14" s="87"/>
      <c r="U14" s="87"/>
      <c r="V14" s="87"/>
      <c r="W14" s="87"/>
      <c r="X14" s="87"/>
      <c r="Y14" s="87"/>
      <c r="Z14" s="87"/>
    </row>
    <row r="15" spans="1:26" ht="11.25" customHeight="1">
      <c r="A15" s="87"/>
      <c r="B15" s="87"/>
      <c r="C15" s="87"/>
      <c r="D15" s="87"/>
      <c r="E15" s="87"/>
      <c r="F15" s="193" t="s">
        <v>473</v>
      </c>
      <c r="G15" s="87"/>
      <c r="H15" s="87"/>
      <c r="I15" s="87"/>
      <c r="J15" s="87"/>
      <c r="K15" s="87"/>
      <c r="L15" s="87"/>
      <c r="M15" s="87"/>
      <c r="N15" s="87"/>
      <c r="O15" s="87"/>
      <c r="P15" s="87"/>
      <c r="Q15" s="87"/>
      <c r="R15" s="87"/>
      <c r="S15" s="87"/>
      <c r="T15" s="87"/>
      <c r="U15" s="87"/>
      <c r="V15" s="87"/>
      <c r="W15" s="87"/>
      <c r="X15" s="87"/>
      <c r="Y15" s="87"/>
      <c r="Z15" s="87"/>
    </row>
    <row r="16" spans="1:26" ht="11.25" customHeight="1">
      <c r="A16" s="87"/>
      <c r="B16" s="87"/>
      <c r="C16" s="87"/>
      <c r="D16" s="87"/>
      <c r="E16" s="87"/>
      <c r="F16" s="193" t="s">
        <v>474</v>
      </c>
      <c r="G16" s="87"/>
      <c r="H16" s="87"/>
      <c r="I16" s="87"/>
      <c r="J16" s="87"/>
      <c r="K16" s="87"/>
      <c r="L16" s="87"/>
      <c r="M16" s="87"/>
      <c r="N16" s="87"/>
      <c r="O16" s="87"/>
      <c r="P16" s="87"/>
      <c r="Q16" s="87"/>
      <c r="R16" s="87"/>
      <c r="S16" s="87"/>
      <c r="T16" s="87"/>
      <c r="U16" s="87"/>
      <c r="V16" s="87"/>
      <c r="W16" s="87"/>
      <c r="X16" s="87"/>
      <c r="Y16" s="87"/>
      <c r="Z16" s="87"/>
    </row>
    <row r="17" spans="1:26" ht="11.25" customHeight="1">
      <c r="A17" s="87"/>
      <c r="B17" s="87"/>
      <c r="C17" s="87"/>
      <c r="D17" s="87"/>
      <c r="E17" s="87"/>
      <c r="F17" s="193" t="s">
        <v>475</v>
      </c>
      <c r="G17" s="87"/>
      <c r="H17" s="87"/>
      <c r="I17" s="87"/>
      <c r="J17" s="87"/>
      <c r="K17" s="87"/>
      <c r="L17" s="87"/>
      <c r="M17" s="87"/>
      <c r="N17" s="87"/>
      <c r="O17" s="87"/>
      <c r="P17" s="87"/>
      <c r="Q17" s="87"/>
      <c r="R17" s="87"/>
      <c r="S17" s="87"/>
      <c r="T17" s="87"/>
      <c r="U17" s="87"/>
      <c r="V17" s="87"/>
      <c r="W17" s="87"/>
      <c r="X17" s="87"/>
      <c r="Y17" s="87"/>
      <c r="Z17" s="87"/>
    </row>
    <row r="18" spans="1:26" ht="11.25"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row>
    <row r="19" spans="1:26" ht="11.25" customHeight="1">
      <c r="A19" s="87"/>
      <c r="B19" s="87"/>
      <c r="C19" s="87"/>
      <c r="D19" s="87"/>
      <c r="E19" s="87"/>
      <c r="F19" s="108" t="s">
        <v>476</v>
      </c>
      <c r="G19" s="108" t="s">
        <v>255</v>
      </c>
      <c r="H19" s="87"/>
      <c r="I19" s="87"/>
      <c r="J19" s="87"/>
      <c r="K19" s="87"/>
      <c r="L19" s="87"/>
      <c r="M19" s="87"/>
      <c r="N19" s="87"/>
      <c r="O19" s="87"/>
      <c r="P19" s="87"/>
      <c r="Q19" s="87"/>
      <c r="R19" s="87"/>
      <c r="S19" s="87"/>
      <c r="T19" s="87"/>
      <c r="U19" s="87"/>
      <c r="V19" s="87"/>
      <c r="W19" s="87"/>
      <c r="X19" s="87"/>
      <c r="Y19" s="87"/>
      <c r="Z19" s="87"/>
    </row>
    <row r="20" spans="1:26" ht="11.25" customHeight="1">
      <c r="A20" s="87"/>
      <c r="B20" s="87"/>
      <c r="C20" s="87"/>
      <c r="D20" s="87"/>
      <c r="E20" s="87"/>
      <c r="F20" s="193" t="s">
        <v>477</v>
      </c>
      <c r="G20" s="87"/>
      <c r="H20" s="87"/>
      <c r="I20" s="87"/>
      <c r="J20" s="87"/>
      <c r="K20" s="87"/>
      <c r="L20" s="87"/>
      <c r="M20" s="87"/>
      <c r="N20" s="87"/>
      <c r="O20" s="87"/>
      <c r="P20" s="87"/>
      <c r="Q20" s="87"/>
      <c r="R20" s="87"/>
      <c r="S20" s="87"/>
      <c r="T20" s="87"/>
      <c r="U20" s="87"/>
      <c r="V20" s="87"/>
      <c r="W20" s="87"/>
      <c r="X20" s="87"/>
      <c r="Y20" s="87"/>
      <c r="Z20" s="87"/>
    </row>
    <row r="21" spans="1:26" ht="11.25" customHeight="1">
      <c r="A21" s="87"/>
      <c r="B21" s="87"/>
      <c r="C21" s="87"/>
      <c r="D21" s="87"/>
      <c r="E21" s="87"/>
      <c r="F21" s="193" t="s">
        <v>478</v>
      </c>
      <c r="G21" s="87"/>
      <c r="H21" s="87"/>
      <c r="I21" s="87"/>
      <c r="J21" s="87"/>
      <c r="K21" s="87"/>
      <c r="L21" s="87"/>
      <c r="M21" s="87"/>
      <c r="N21" s="87"/>
      <c r="O21" s="87"/>
      <c r="P21" s="87"/>
      <c r="Q21" s="87"/>
      <c r="R21" s="87"/>
      <c r="S21" s="87"/>
      <c r="T21" s="87"/>
      <c r="U21" s="87"/>
      <c r="V21" s="87"/>
      <c r="W21" s="87"/>
      <c r="X21" s="87"/>
      <c r="Y21" s="87"/>
      <c r="Z21" s="87"/>
    </row>
    <row r="22" spans="1:26" ht="11.25" customHeight="1">
      <c r="A22" s="87"/>
      <c r="B22" s="87"/>
      <c r="C22" s="87"/>
      <c r="D22" s="87"/>
      <c r="E22" s="87"/>
      <c r="F22" s="193" t="s">
        <v>479</v>
      </c>
      <c r="G22" s="87"/>
      <c r="H22" s="87"/>
      <c r="I22" s="87"/>
      <c r="J22" s="87"/>
      <c r="K22" s="87"/>
      <c r="L22" s="87"/>
      <c r="M22" s="87"/>
      <c r="N22" s="87"/>
      <c r="O22" s="87"/>
      <c r="P22" s="87"/>
      <c r="Q22" s="87"/>
      <c r="R22" s="87"/>
      <c r="S22" s="87"/>
      <c r="T22" s="87"/>
      <c r="U22" s="87"/>
      <c r="V22" s="87"/>
      <c r="W22" s="87"/>
      <c r="X22" s="87"/>
      <c r="Y22" s="87"/>
      <c r="Z22" s="87"/>
    </row>
    <row r="23" spans="1:26" ht="11.25" customHeight="1">
      <c r="A23" s="87"/>
      <c r="B23" s="87"/>
      <c r="C23" s="87"/>
      <c r="D23" s="87"/>
      <c r="E23" s="87"/>
      <c r="F23" s="193" t="s">
        <v>480</v>
      </c>
      <c r="G23" s="87"/>
      <c r="H23" s="87"/>
      <c r="I23" s="87"/>
      <c r="J23" s="87"/>
      <c r="K23" s="87"/>
      <c r="L23" s="87"/>
      <c r="M23" s="87"/>
      <c r="N23" s="87"/>
      <c r="O23" s="87"/>
      <c r="P23" s="87"/>
      <c r="Q23" s="87"/>
      <c r="R23" s="87"/>
      <c r="S23" s="87"/>
      <c r="T23" s="87"/>
      <c r="U23" s="87"/>
      <c r="V23" s="87"/>
      <c r="W23" s="87"/>
      <c r="X23" s="87"/>
      <c r="Y23" s="87"/>
      <c r="Z23" s="87"/>
    </row>
    <row r="24" spans="1:26" ht="11.25" customHeight="1">
      <c r="A24" s="87"/>
      <c r="B24" s="87"/>
      <c r="C24" s="87"/>
      <c r="D24" s="87"/>
      <c r="E24" s="87"/>
      <c r="F24" s="193" t="s">
        <v>481</v>
      </c>
      <c r="G24" s="87"/>
      <c r="H24" s="87"/>
      <c r="I24" s="87"/>
      <c r="J24" s="87"/>
      <c r="K24" s="87"/>
      <c r="L24" s="87"/>
      <c r="M24" s="87"/>
      <c r="N24" s="87"/>
      <c r="O24" s="87"/>
      <c r="P24" s="87"/>
      <c r="Q24" s="87"/>
      <c r="R24" s="87"/>
      <c r="S24" s="87"/>
      <c r="T24" s="87"/>
      <c r="U24" s="87"/>
      <c r="V24" s="87"/>
      <c r="W24" s="87"/>
      <c r="X24" s="87"/>
      <c r="Y24" s="87"/>
      <c r="Z24" s="87"/>
    </row>
    <row r="25" spans="1:26" ht="11.25" customHeight="1">
      <c r="A25" s="87"/>
      <c r="B25" s="87"/>
      <c r="C25" s="87"/>
      <c r="D25" s="87"/>
      <c r="E25" s="87"/>
      <c r="F25" s="109"/>
      <c r="G25" s="87"/>
      <c r="H25" s="87"/>
      <c r="I25" s="87"/>
      <c r="J25" s="87"/>
      <c r="K25" s="87"/>
      <c r="L25" s="87"/>
      <c r="M25" s="87"/>
      <c r="N25" s="87"/>
      <c r="O25" s="87"/>
      <c r="P25" s="87"/>
      <c r="Q25" s="87"/>
      <c r="R25" s="87"/>
      <c r="S25" s="87"/>
      <c r="T25" s="87"/>
      <c r="U25" s="87"/>
      <c r="V25" s="87"/>
      <c r="W25" s="87"/>
      <c r="X25" s="87"/>
      <c r="Y25" s="87"/>
      <c r="Z25" s="87"/>
    </row>
    <row r="26" spans="1:26" ht="11.25" customHeight="1">
      <c r="A26" s="87"/>
      <c r="B26" s="87"/>
      <c r="C26" s="87"/>
      <c r="D26" s="87"/>
      <c r="E26" s="87"/>
      <c r="F26" s="108" t="s">
        <v>482</v>
      </c>
      <c r="G26" s="87"/>
      <c r="H26" s="87"/>
      <c r="I26" s="87"/>
      <c r="J26" s="87"/>
      <c r="K26" s="87"/>
      <c r="L26" s="87"/>
      <c r="M26" s="87"/>
      <c r="N26" s="87"/>
      <c r="O26" s="87"/>
      <c r="P26" s="87"/>
      <c r="Q26" s="87"/>
      <c r="R26" s="87"/>
      <c r="S26" s="87"/>
      <c r="T26" s="87"/>
      <c r="U26" s="87"/>
      <c r="V26" s="87"/>
      <c r="W26" s="87"/>
      <c r="X26" s="87"/>
      <c r="Y26" s="87"/>
      <c r="Z26" s="87"/>
    </row>
    <row r="27" spans="1:26" ht="11.25" customHeight="1">
      <c r="A27" s="87"/>
      <c r="B27" s="87"/>
      <c r="C27" s="87"/>
      <c r="D27" s="87"/>
      <c r="E27" s="87"/>
      <c r="F27" s="193" t="s">
        <v>483</v>
      </c>
      <c r="G27" s="87"/>
      <c r="H27" s="87"/>
      <c r="I27" s="87"/>
      <c r="J27" s="87"/>
      <c r="K27" s="87"/>
      <c r="L27" s="87"/>
      <c r="M27" s="87"/>
      <c r="N27" s="87"/>
      <c r="O27" s="87"/>
      <c r="P27" s="87"/>
      <c r="Q27" s="87"/>
      <c r="R27" s="87"/>
      <c r="S27" s="87"/>
      <c r="T27" s="87"/>
      <c r="U27" s="87"/>
      <c r="V27" s="87"/>
      <c r="W27" s="87"/>
      <c r="X27" s="87"/>
      <c r="Y27" s="87"/>
      <c r="Z27" s="87"/>
    </row>
    <row r="28" spans="1:26" ht="11.25" customHeight="1">
      <c r="A28" s="87"/>
      <c r="B28" s="87"/>
      <c r="C28" s="87"/>
      <c r="D28" s="87"/>
      <c r="E28" s="87"/>
      <c r="F28" s="193" t="s">
        <v>484</v>
      </c>
      <c r="G28" s="87"/>
      <c r="H28" s="87"/>
      <c r="I28" s="87"/>
      <c r="J28" s="87"/>
      <c r="K28" s="87"/>
      <c r="L28" s="87"/>
      <c r="M28" s="87"/>
      <c r="N28" s="87"/>
      <c r="O28" s="87"/>
      <c r="P28" s="87"/>
      <c r="Q28" s="87"/>
      <c r="R28" s="87"/>
      <c r="S28" s="87"/>
      <c r="T28" s="87"/>
      <c r="U28" s="87"/>
      <c r="V28" s="87"/>
      <c r="W28" s="87"/>
      <c r="X28" s="87"/>
      <c r="Y28" s="87"/>
      <c r="Z28" s="87"/>
    </row>
    <row r="29" spans="1:26" ht="11.25" customHeight="1">
      <c r="A29" s="87"/>
      <c r="B29" s="87"/>
      <c r="C29" s="87"/>
      <c r="D29" s="87"/>
      <c r="E29" s="87"/>
      <c r="F29" s="193" t="s">
        <v>485</v>
      </c>
      <c r="G29" s="87"/>
      <c r="H29" s="87"/>
      <c r="I29" s="87"/>
      <c r="J29" s="87"/>
      <c r="K29" s="87"/>
      <c r="L29" s="87"/>
      <c r="M29" s="87"/>
      <c r="N29" s="87"/>
      <c r="O29" s="87"/>
      <c r="P29" s="87"/>
      <c r="Q29" s="87"/>
      <c r="R29" s="87"/>
      <c r="S29" s="87"/>
      <c r="T29" s="87"/>
      <c r="U29" s="87"/>
      <c r="V29" s="87"/>
      <c r="W29" s="87"/>
      <c r="X29" s="87"/>
      <c r="Y29" s="87"/>
      <c r="Z29" s="87"/>
    </row>
    <row r="30" spans="1:26" ht="11.25" customHeight="1">
      <c r="A30" s="87"/>
      <c r="B30" s="87"/>
      <c r="C30" s="87"/>
      <c r="D30" s="87"/>
      <c r="E30" s="87"/>
      <c r="F30" s="193" t="s">
        <v>486</v>
      </c>
      <c r="G30" s="87"/>
      <c r="H30" s="87"/>
      <c r="I30" s="87"/>
      <c r="J30" s="87"/>
      <c r="K30" s="87"/>
      <c r="L30" s="87"/>
      <c r="M30" s="87"/>
      <c r="N30" s="87"/>
      <c r="O30" s="87"/>
      <c r="P30" s="87"/>
      <c r="Q30" s="87"/>
      <c r="R30" s="87"/>
      <c r="S30" s="87"/>
      <c r="T30" s="87"/>
      <c r="U30" s="87"/>
      <c r="V30" s="87"/>
      <c r="W30" s="87"/>
      <c r="X30" s="87"/>
      <c r="Y30" s="87"/>
      <c r="Z30" s="87"/>
    </row>
    <row r="31" spans="1:26" ht="11.25" customHeight="1">
      <c r="A31" s="87"/>
      <c r="B31" s="87"/>
      <c r="C31" s="87"/>
      <c r="D31" s="87"/>
      <c r="E31" s="87"/>
      <c r="F31" s="193" t="s">
        <v>487</v>
      </c>
      <c r="G31" s="87"/>
      <c r="H31" s="87"/>
      <c r="I31" s="87"/>
      <c r="J31" s="87"/>
      <c r="K31" s="87"/>
      <c r="L31" s="87"/>
      <c r="M31" s="87"/>
      <c r="N31" s="87"/>
      <c r="O31" s="87"/>
      <c r="P31" s="87"/>
      <c r="Q31" s="87"/>
      <c r="R31" s="87"/>
      <c r="S31" s="87"/>
      <c r="T31" s="87"/>
      <c r="U31" s="87"/>
      <c r="V31" s="87"/>
      <c r="W31" s="87"/>
      <c r="X31" s="87"/>
      <c r="Y31" s="87"/>
      <c r="Z31" s="87"/>
    </row>
    <row r="32" spans="1:26" ht="11.25" customHeight="1">
      <c r="A32" s="87"/>
      <c r="B32" s="87"/>
      <c r="C32" s="87"/>
      <c r="D32" s="87"/>
      <c r="E32" s="87"/>
      <c r="F32" s="193" t="s">
        <v>488</v>
      </c>
      <c r="G32" s="87"/>
      <c r="H32" s="87"/>
      <c r="I32" s="87"/>
      <c r="J32" s="87"/>
      <c r="K32" s="87"/>
      <c r="L32" s="87"/>
      <c r="M32" s="87"/>
      <c r="N32" s="87"/>
      <c r="O32" s="87"/>
      <c r="P32" s="87"/>
      <c r="Q32" s="87"/>
      <c r="R32" s="87"/>
      <c r="S32" s="87"/>
      <c r="T32" s="87"/>
      <c r="U32" s="87"/>
      <c r="V32" s="87"/>
      <c r="W32" s="87"/>
      <c r="X32" s="87"/>
      <c r="Y32" s="87"/>
      <c r="Z32" s="87"/>
    </row>
    <row r="33" spans="1:26" ht="11.25" customHeight="1">
      <c r="A33" s="87"/>
      <c r="B33" s="87"/>
      <c r="C33" s="87"/>
      <c r="D33" s="87"/>
      <c r="E33" s="87"/>
      <c r="F33" s="193" t="s">
        <v>489</v>
      </c>
      <c r="G33" s="87"/>
      <c r="H33" s="87"/>
      <c r="I33" s="87"/>
      <c r="J33" s="87"/>
      <c r="K33" s="87"/>
      <c r="L33" s="87"/>
      <c r="M33" s="87"/>
      <c r="N33" s="87"/>
      <c r="O33" s="87"/>
      <c r="P33" s="87"/>
      <c r="Q33" s="87"/>
      <c r="R33" s="87"/>
      <c r="S33" s="87"/>
      <c r="T33" s="87"/>
      <c r="U33" s="87"/>
      <c r="V33" s="87"/>
      <c r="W33" s="87"/>
      <c r="X33" s="87"/>
      <c r="Y33" s="87"/>
      <c r="Z33" s="87"/>
    </row>
    <row r="34" spans="1:26" ht="11.2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ht="11.25" customHeight="1">
      <c r="A35" s="87"/>
      <c r="B35" s="87"/>
      <c r="C35" s="87"/>
      <c r="D35" s="87"/>
      <c r="E35" s="110"/>
      <c r="F35" s="108" t="s">
        <v>490</v>
      </c>
      <c r="G35" s="108" t="s">
        <v>264</v>
      </c>
      <c r="H35" s="87"/>
      <c r="I35" s="87"/>
      <c r="J35" s="87"/>
      <c r="K35" s="87"/>
      <c r="L35" s="87"/>
      <c r="M35" s="87"/>
      <c r="N35" s="87"/>
      <c r="O35" s="87"/>
      <c r="P35" s="87"/>
      <c r="Q35" s="87"/>
      <c r="R35" s="87"/>
      <c r="S35" s="87"/>
      <c r="T35" s="87"/>
      <c r="U35" s="87"/>
      <c r="V35" s="87"/>
      <c r="W35" s="87"/>
      <c r="X35" s="87"/>
      <c r="Y35" s="87"/>
      <c r="Z35" s="87"/>
    </row>
    <row r="36" spans="1:26" ht="11.25" customHeight="1">
      <c r="A36" s="87"/>
      <c r="B36" s="87"/>
      <c r="C36" s="87"/>
      <c r="D36" s="87"/>
      <c r="E36" s="110"/>
      <c r="F36" s="193" t="s">
        <v>491</v>
      </c>
      <c r="G36" s="87"/>
      <c r="H36" s="87"/>
      <c r="I36" s="87"/>
      <c r="J36" s="87"/>
      <c r="K36" s="87"/>
      <c r="L36" s="87"/>
      <c r="M36" s="87"/>
      <c r="N36" s="87"/>
      <c r="O36" s="87"/>
      <c r="P36" s="87"/>
      <c r="Q36" s="87"/>
      <c r="R36" s="87"/>
      <c r="S36" s="87"/>
      <c r="T36" s="87"/>
      <c r="U36" s="87"/>
      <c r="V36" s="87"/>
      <c r="W36" s="87"/>
      <c r="X36" s="87"/>
      <c r="Y36" s="87"/>
      <c r="Z36" s="87"/>
    </row>
    <row r="37" spans="1:26" ht="11.25" customHeight="1">
      <c r="A37" s="87"/>
      <c r="B37" s="87"/>
      <c r="C37" s="87"/>
      <c r="D37" s="87"/>
      <c r="E37" s="110"/>
      <c r="F37" s="193" t="s">
        <v>492</v>
      </c>
      <c r="G37" s="87"/>
      <c r="H37" s="87"/>
      <c r="I37" s="87"/>
      <c r="J37" s="87"/>
      <c r="K37" s="87"/>
      <c r="L37" s="87"/>
      <c r="M37" s="87"/>
      <c r="N37" s="87"/>
      <c r="O37" s="87"/>
      <c r="P37" s="87"/>
      <c r="Q37" s="87"/>
      <c r="R37" s="87"/>
      <c r="S37" s="87"/>
      <c r="T37" s="87"/>
      <c r="U37" s="87"/>
      <c r="V37" s="87"/>
      <c r="W37" s="87"/>
      <c r="X37" s="87"/>
      <c r="Y37" s="87"/>
      <c r="Z37" s="87"/>
    </row>
    <row r="38" spans="1:26" ht="11.25" customHeight="1">
      <c r="A38" s="87"/>
      <c r="B38" s="87"/>
      <c r="C38" s="87"/>
      <c r="D38" s="87"/>
      <c r="E38" s="110"/>
      <c r="F38" s="193" t="s">
        <v>493</v>
      </c>
      <c r="G38" s="87"/>
      <c r="H38" s="87"/>
      <c r="I38" s="87"/>
      <c r="J38" s="87"/>
      <c r="K38" s="87"/>
      <c r="L38" s="87"/>
      <c r="M38" s="87"/>
      <c r="N38" s="87"/>
      <c r="O38" s="87"/>
      <c r="P38" s="87"/>
      <c r="Q38" s="87"/>
      <c r="R38" s="87"/>
      <c r="S38" s="87"/>
      <c r="T38" s="87"/>
      <c r="U38" s="87"/>
      <c r="V38" s="87"/>
      <c r="W38" s="87"/>
      <c r="X38" s="87"/>
      <c r="Y38" s="87"/>
      <c r="Z38" s="87"/>
    </row>
    <row r="39" spans="1:26" ht="11.25" customHeight="1">
      <c r="A39" s="87"/>
      <c r="B39" s="87"/>
      <c r="C39" s="87"/>
      <c r="D39" s="87"/>
      <c r="E39" s="110"/>
      <c r="F39" s="87"/>
      <c r="G39" s="87"/>
      <c r="H39" s="87"/>
      <c r="I39" s="87"/>
      <c r="J39" s="87"/>
      <c r="K39" s="87"/>
      <c r="L39" s="87"/>
      <c r="M39" s="87"/>
      <c r="N39" s="87"/>
      <c r="O39" s="87"/>
      <c r="P39" s="87"/>
      <c r="Q39" s="87"/>
      <c r="R39" s="87"/>
      <c r="S39" s="87"/>
      <c r="T39" s="87"/>
      <c r="U39" s="87"/>
      <c r="V39" s="87"/>
      <c r="W39" s="87"/>
      <c r="X39" s="87"/>
      <c r="Y39" s="87"/>
      <c r="Z39" s="87"/>
    </row>
    <row r="40" spans="1:26" ht="11.25" customHeight="1">
      <c r="A40" s="87"/>
      <c r="B40" s="87"/>
      <c r="C40" s="87"/>
      <c r="D40" s="87"/>
      <c r="E40" s="110"/>
      <c r="F40" s="87"/>
      <c r="G40" s="87"/>
      <c r="H40" s="87"/>
      <c r="I40" s="87"/>
      <c r="J40" s="87"/>
      <c r="K40" s="87"/>
      <c r="L40" s="87"/>
      <c r="M40" s="87"/>
      <c r="N40" s="87"/>
      <c r="O40" s="87"/>
      <c r="P40" s="87"/>
      <c r="Q40" s="87"/>
      <c r="R40" s="87"/>
      <c r="S40" s="87"/>
      <c r="T40" s="87"/>
      <c r="U40" s="87"/>
      <c r="V40" s="87"/>
      <c r="W40" s="87"/>
      <c r="X40" s="87"/>
      <c r="Y40" s="87"/>
      <c r="Z40" s="87"/>
    </row>
    <row r="41" spans="1:26" ht="11.25" customHeight="1">
      <c r="A41" s="87"/>
      <c r="B41" s="87"/>
      <c r="C41" s="87"/>
      <c r="D41" s="87"/>
      <c r="E41" s="110"/>
      <c r="F41" s="108" t="s">
        <v>494</v>
      </c>
      <c r="G41" s="108" t="s">
        <v>495</v>
      </c>
      <c r="H41" s="87"/>
      <c r="I41" s="87"/>
      <c r="J41" s="87"/>
      <c r="K41" s="87"/>
      <c r="L41" s="87"/>
      <c r="M41" s="87"/>
      <c r="N41" s="87"/>
      <c r="O41" s="87"/>
      <c r="P41" s="87"/>
      <c r="Q41" s="87"/>
      <c r="R41" s="87"/>
      <c r="S41" s="87"/>
      <c r="T41" s="87"/>
      <c r="U41" s="87"/>
      <c r="V41" s="87"/>
      <c r="W41" s="87"/>
      <c r="X41" s="87"/>
      <c r="Y41" s="87"/>
      <c r="Z41" s="87"/>
    </row>
    <row r="42" spans="1:26" ht="11.25" customHeight="1">
      <c r="A42" s="87"/>
      <c r="B42" s="87"/>
      <c r="C42" s="87"/>
      <c r="D42" s="87"/>
      <c r="E42" s="87"/>
      <c r="F42" s="193" t="s">
        <v>496</v>
      </c>
      <c r="G42" s="87"/>
      <c r="H42" s="87"/>
      <c r="I42" s="87"/>
      <c r="J42" s="87"/>
      <c r="K42" s="87"/>
      <c r="L42" s="87"/>
      <c r="M42" s="87"/>
      <c r="N42" s="87"/>
      <c r="O42" s="87"/>
      <c r="P42" s="87"/>
      <c r="Q42" s="87"/>
      <c r="R42" s="87"/>
      <c r="S42" s="87"/>
      <c r="T42" s="87"/>
      <c r="U42" s="87"/>
      <c r="V42" s="87"/>
      <c r="W42" s="87"/>
      <c r="X42" s="87"/>
      <c r="Y42" s="87"/>
      <c r="Z42" s="87"/>
    </row>
    <row r="43" spans="1:26" ht="11.25" customHeight="1">
      <c r="A43" s="87"/>
      <c r="B43" s="87"/>
      <c r="C43" s="87"/>
      <c r="D43" s="87"/>
      <c r="E43" s="87"/>
      <c r="F43" s="193" t="s">
        <v>497</v>
      </c>
      <c r="G43" s="87"/>
      <c r="H43" s="87"/>
      <c r="I43" s="87"/>
      <c r="J43" s="87"/>
      <c r="K43" s="87"/>
      <c r="L43" s="87"/>
      <c r="M43" s="87"/>
      <c r="N43" s="87"/>
      <c r="O43" s="87"/>
      <c r="P43" s="87"/>
      <c r="Q43" s="87"/>
      <c r="R43" s="87"/>
      <c r="S43" s="87"/>
      <c r="T43" s="87"/>
      <c r="U43" s="87"/>
      <c r="V43" s="87"/>
      <c r="W43" s="87"/>
      <c r="X43" s="87"/>
      <c r="Y43" s="87"/>
      <c r="Z43" s="87"/>
    </row>
    <row r="44" spans="1:26" ht="11.25" customHeight="1">
      <c r="A44" s="87"/>
      <c r="B44" s="87"/>
      <c r="C44" s="87"/>
      <c r="D44" s="87"/>
      <c r="E44" s="87"/>
      <c r="F44" s="193" t="s">
        <v>498</v>
      </c>
      <c r="G44" s="87"/>
      <c r="H44" s="87"/>
      <c r="I44" s="87"/>
      <c r="J44" s="87"/>
      <c r="K44" s="87"/>
      <c r="L44" s="87"/>
      <c r="M44" s="87"/>
      <c r="N44" s="87"/>
      <c r="O44" s="87"/>
      <c r="P44" s="87"/>
      <c r="Q44" s="87"/>
      <c r="R44" s="87"/>
      <c r="S44" s="87"/>
      <c r="T44" s="87"/>
      <c r="U44" s="87"/>
      <c r="V44" s="87"/>
      <c r="W44" s="87"/>
      <c r="X44" s="87"/>
      <c r="Y44" s="87"/>
      <c r="Z44" s="87"/>
    </row>
    <row r="45" spans="1:26" ht="11.25" customHeight="1">
      <c r="A45" s="87"/>
      <c r="B45" s="87"/>
      <c r="C45" s="87"/>
      <c r="D45" s="87"/>
      <c r="E45" s="87"/>
      <c r="F45" s="193" t="s">
        <v>499</v>
      </c>
      <c r="G45" s="87"/>
      <c r="H45" s="87"/>
      <c r="I45" s="87"/>
      <c r="J45" s="87"/>
      <c r="K45" s="87"/>
      <c r="L45" s="87"/>
      <c r="M45" s="87"/>
      <c r="N45" s="87"/>
      <c r="O45" s="87"/>
      <c r="P45" s="87"/>
      <c r="Q45" s="87"/>
      <c r="R45" s="87"/>
      <c r="S45" s="87"/>
      <c r="T45" s="87"/>
      <c r="U45" s="87"/>
      <c r="V45" s="87"/>
      <c r="W45" s="87"/>
      <c r="X45" s="87"/>
      <c r="Y45" s="87"/>
      <c r="Z45" s="87"/>
    </row>
    <row r="46" spans="1:26" ht="11.25" customHeight="1">
      <c r="A46" s="87"/>
      <c r="B46" s="87"/>
      <c r="C46" s="87"/>
      <c r="D46" s="87"/>
      <c r="E46" s="87"/>
      <c r="F46" s="193" t="s">
        <v>500</v>
      </c>
      <c r="G46" s="87"/>
      <c r="H46" s="87"/>
      <c r="I46" s="87"/>
      <c r="J46" s="87"/>
      <c r="K46" s="87"/>
      <c r="L46" s="87"/>
      <c r="M46" s="87"/>
      <c r="N46" s="87"/>
      <c r="O46" s="87"/>
      <c r="P46" s="87"/>
      <c r="Q46" s="87"/>
      <c r="R46" s="87"/>
      <c r="S46" s="87"/>
      <c r="T46" s="87"/>
      <c r="U46" s="87"/>
      <c r="V46" s="87"/>
      <c r="W46" s="87"/>
      <c r="X46" s="87"/>
      <c r="Y46" s="87"/>
      <c r="Z46" s="87"/>
    </row>
    <row r="47" spans="1:26" ht="11.25" customHeight="1">
      <c r="A47" s="87"/>
      <c r="B47" s="87"/>
      <c r="C47" s="87"/>
      <c r="D47" s="87"/>
      <c r="E47" s="87"/>
      <c r="F47" s="193" t="s">
        <v>501</v>
      </c>
      <c r="G47" s="87"/>
      <c r="H47" s="87"/>
      <c r="I47" s="87"/>
      <c r="J47" s="87"/>
      <c r="K47" s="87"/>
      <c r="L47" s="87"/>
      <c r="M47" s="87"/>
      <c r="N47" s="87"/>
      <c r="O47" s="87"/>
      <c r="P47" s="87"/>
      <c r="Q47" s="87"/>
      <c r="R47" s="87"/>
      <c r="S47" s="87"/>
      <c r="T47" s="87"/>
      <c r="U47" s="87"/>
      <c r="V47" s="87"/>
      <c r="W47" s="87"/>
      <c r="X47" s="87"/>
      <c r="Y47" s="87"/>
      <c r="Z47" s="87"/>
    </row>
    <row r="48" spans="1:26" ht="11.25" customHeight="1">
      <c r="A48" s="87"/>
      <c r="B48" s="87"/>
      <c r="C48" s="87"/>
      <c r="D48" s="87"/>
      <c r="E48" s="87"/>
      <c r="F48" s="193" t="s">
        <v>502</v>
      </c>
      <c r="G48" s="87"/>
      <c r="H48" s="87"/>
      <c r="I48" s="87"/>
      <c r="J48" s="87"/>
      <c r="K48" s="87"/>
      <c r="L48" s="87"/>
      <c r="M48" s="87"/>
      <c r="N48" s="87"/>
      <c r="O48" s="87"/>
      <c r="P48" s="87"/>
      <c r="Q48" s="87"/>
      <c r="R48" s="87"/>
      <c r="S48" s="87"/>
      <c r="T48" s="87"/>
      <c r="U48" s="87"/>
      <c r="V48" s="87"/>
      <c r="W48" s="87"/>
      <c r="X48" s="87"/>
      <c r="Y48" s="87"/>
      <c r="Z48" s="87"/>
    </row>
    <row r="49" spans="1:26" ht="11.25" customHeight="1">
      <c r="A49" s="87"/>
      <c r="B49" s="87"/>
      <c r="C49" s="87"/>
      <c r="D49" s="87"/>
      <c r="E49" s="87"/>
      <c r="F49" s="193" t="s">
        <v>503</v>
      </c>
      <c r="G49" s="87"/>
      <c r="H49" s="87"/>
      <c r="I49" s="87"/>
      <c r="J49" s="87"/>
      <c r="K49" s="87"/>
      <c r="L49" s="87"/>
      <c r="M49" s="87"/>
      <c r="N49" s="87"/>
      <c r="O49" s="87"/>
      <c r="P49" s="87"/>
      <c r="Q49" s="87"/>
      <c r="R49" s="87"/>
      <c r="S49" s="87"/>
      <c r="T49" s="87"/>
      <c r="U49" s="87"/>
      <c r="V49" s="87"/>
      <c r="W49" s="87"/>
      <c r="X49" s="87"/>
      <c r="Y49" s="87"/>
      <c r="Z49" s="87"/>
    </row>
    <row r="50" spans="1:26" ht="11.25" customHeight="1">
      <c r="A50" s="87"/>
      <c r="B50" s="87"/>
      <c r="C50" s="87"/>
      <c r="D50" s="87"/>
      <c r="E50" s="87"/>
      <c r="F50" s="193"/>
      <c r="G50" s="87"/>
      <c r="H50" s="87"/>
      <c r="I50" s="87"/>
      <c r="J50" s="87"/>
      <c r="K50" s="87"/>
      <c r="L50" s="87"/>
      <c r="M50" s="87"/>
      <c r="N50" s="87"/>
      <c r="O50" s="87"/>
      <c r="P50" s="87"/>
      <c r="Q50" s="87"/>
      <c r="R50" s="87"/>
      <c r="S50" s="87"/>
      <c r="T50" s="87"/>
      <c r="U50" s="87"/>
      <c r="V50" s="87"/>
      <c r="W50" s="87"/>
      <c r="X50" s="87"/>
      <c r="Y50" s="87"/>
      <c r="Z50" s="87"/>
    </row>
    <row r="51" spans="1:26" ht="11.2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1.2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1.2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1.2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1.2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1.2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1.2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1.2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1.2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1.2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1.2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1.2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1.2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1.2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1.2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1.2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1.2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1.2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1.2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1.2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1.2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1.2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1.2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1.2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1.2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1.2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1.2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1.2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1.2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1.2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1.2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1.2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1.2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1.2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1.2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1.2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1.2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1.2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1.2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1.2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1.2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1.2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1.2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1.2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1.2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1.2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1.2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1.2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1.2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1.2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1.2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1.2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1.2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1.2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1.2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1.2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1.2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1.2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1.2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1.2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1.2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1.2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1.2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1.2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1.2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1.2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1.2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1.2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1.2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1.2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1.2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1.2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1.2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1.2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1.2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1.2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1.2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1.2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1.2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1.2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1.2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1.2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1.2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1.2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1.2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1.2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1.2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1.2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1.2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1.2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1.2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1.2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1.2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1.2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1.2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1.2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1.2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1.2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1.2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1.2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1.2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1.2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1.2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1.2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1.2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1.2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1.2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1.2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1.2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1.2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1.2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1.2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1.2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1.2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1.2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1.2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1.2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1.2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1.2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1.2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1.2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1.2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1.2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1.2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1.2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1.2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1.2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1.2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1.2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1.2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1.2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1.2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1.2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1.2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1.2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1.2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1.2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1.2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1.2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1.2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1.2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1.2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1.2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1.2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1.2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1.2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1.2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1.2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1.2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1.2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1.2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1.2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1.2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1.2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1.2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1.2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1.2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1.2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1.2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1.2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1.2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1.2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1.2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1.2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1.2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1.2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1.2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1.2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1.2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1.2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1.2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1.2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1.2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1.2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1.2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1.2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1.2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1.2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1.2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1.2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1.2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1.2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1.2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1.2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1.2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1.2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1.2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1.2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1.2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1.2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1.2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1.2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1.2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1.2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1.2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1.2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1.2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1.2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1.2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1.2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1.2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1.2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1.2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1.2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1.2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1.2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1.2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1.2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1.2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1.2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1.2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1.2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1.2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1.2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1.2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1.2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1.2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1.2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1.2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1.2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1.2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1.2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1.2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1.2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1.2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1.2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1.2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1.2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1.2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1.2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1.2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1.2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1.2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1.2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1.2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1.2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1.2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1.2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1.2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1.2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1.2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1.2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1.2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1.2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1.2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1.2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1.2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1.2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1.2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1.2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1.2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1.2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1.2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1.2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1.2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1.2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1.2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1.2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1.2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1.2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1.2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1.2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1.2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1.2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1.2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1.2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1.2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1.2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1.2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1.2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1.2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1.2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1.2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1.2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1.2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1.2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1.2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1.2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1.2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1.2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1.2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1.2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1.2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1.2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1.2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1.2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1.2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1.2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1.2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1.2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1.2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1.2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1.2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1.2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1.2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1.2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1.2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1.2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1.2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1.2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1.2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1.2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1.2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1.2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1.2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1.2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1.2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1.2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1.2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1.2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1.2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1.2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1.2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1.2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1.2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1.2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1.2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1.2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1.2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1.2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1.2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1.2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1.2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1.2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1.2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1.2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1.2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1.2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1.2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1.2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1.2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1.2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1.2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1.2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1.2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1.2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1.2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1.2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1.2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1.2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1.2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1.2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1.2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1.2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1.2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1.2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1.2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1.2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1.2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1.2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1.2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1.2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1.2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1.2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1.2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1.2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1.2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1.2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1.2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1.2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1.2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1.2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1.2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1.2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1.2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1.2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1.2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1.2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1.2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1.2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1.2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1.2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1.2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1.2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1.2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1.2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1.2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1.2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1.2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1.2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1.2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1.2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1.2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1.2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1.2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1.2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1.2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1.2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1.2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1.2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1.2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1.2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1.2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1.2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1.2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1.2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1.2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1.2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1.2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1.2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1.2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1.2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1.2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1.2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1.2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1.2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1.2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1.2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1.2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1.2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1.2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1.2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1.2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1.2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1.2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1.2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1.2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1.2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1.2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1.2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1.2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1.2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1.2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1.2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1.2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1.2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1.2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1.2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1.2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1.2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1.2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1.2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1.2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1.2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1.2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1.2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1.2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1.2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1.2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1.2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1.2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1.2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1.2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1.2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1.2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1.2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1.2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1.2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1.2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1.2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1.2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1.2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1.2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1.2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1.2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1.2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1.2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1.2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1.2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1.2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1.2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1.2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1.2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1.2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1.2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1.2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1.2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1.2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1.2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1.2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1.2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1.2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1.2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1.2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1.2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1.2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1.2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1.2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1.2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1.2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1.2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1.2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1.2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1.2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1.2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1.2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1.2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1.2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1.2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1.2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1.2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1.2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1.2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1.2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1.2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1.2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1.2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1.2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1.2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1.2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1.2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1.2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1.2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1.2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1.2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1.2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1.2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1.2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1.2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1.2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1.2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1.2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1.2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1.2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1.2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1.2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1.2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1.2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1.2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1.2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1.2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1.2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1.2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1.2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1.2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1.2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1.2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1.2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1.2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1.2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1.2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1.2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1.2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1.2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1.2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1.2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1.2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1.2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1.2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1.2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1.2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1.2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1.2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1.2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1.2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1.2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1.2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1.2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1.2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1.2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1.2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1.2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1.2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1.2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1.2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1.2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1.2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1.2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1.2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1.2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1.2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1.2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1.2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1.2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1.2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1.2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1.2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1.2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1.2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1.2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1.2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1.2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1.2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1.2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1.2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1.2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1.2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1.2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1.2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1.2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1.2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1.2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1.2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1.2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1.2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1.2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1.2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1.2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1.2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1.2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1.2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1.2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1.2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1.2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1.2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1.2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1.2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1.2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1.2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1.2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1.2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1.2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1.2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1.2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1.2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1.2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1.2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1.2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1.2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1.2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1.2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1.2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1.2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1.2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1.2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1.2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1.2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1.2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1.2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1.2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1.2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1.2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1.2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1.2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1.2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1.2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1.2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1.2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1.2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1.2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1.2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1.2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1.2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1.2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1.2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1.2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1.2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1.2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1.2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1.2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1.2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1.2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1.2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1.2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1.2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1.2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1.2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1.2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1.2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1.2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1.2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1.2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1.2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1.2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1.2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1.2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1.2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1.2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1.2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1.2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1.2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1.2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1.2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1.2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1.2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1.2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1.2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1.2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1.2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1.2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1.2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1.2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1.2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1.2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1.2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1.2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1.2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1.2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1.2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1.2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1.2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1.2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1.2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1.2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1.2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1.2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1.2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1.2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1.2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1.2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1.2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1.2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1.2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1.2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1.2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1.2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1.2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1.2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1.2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1.2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1.2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1.2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1.2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1.2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1.2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1.2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1.2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1.2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1.2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1.2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1.2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1.2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1.2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1.2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1.2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1.2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1.2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1.2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1.2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1.2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1.2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1.2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1.2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1.2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1.2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1.2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1.2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1.2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1.2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1.2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1.2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1.2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1.2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1.2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1.2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1.2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1.2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1.2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1.2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1.2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1.2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1.2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1.2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1.2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1.2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1.2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1.2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1.2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1.2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1.2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1.2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1.2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1.2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1.2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1.2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1.2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1.2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1.2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1.2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1.2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1.2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1.2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1.2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1.2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1.2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1.2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1.2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1.2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1.2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1.2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1.2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1.2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1.2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1.2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1.2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1.2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1.2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1.2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1.2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1.2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1.2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1.2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1.2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1.2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1.2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1.2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1.2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1.2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1.2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1.2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1.2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1.2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1.2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1.2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1.2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1.2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1.2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1.2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1.2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1.2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1.2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1.2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1.2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1.2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1.2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1.2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1.2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1.2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1.2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1.2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1.2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1.2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1.2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1.2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1.2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1.2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1.2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1.2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1.2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1.2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1.2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1.2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1.2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1.2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1.2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1.2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1.2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1.2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1.2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1.2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1.2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1.2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1.2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1.2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1.2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1.2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1.2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1.2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1.2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1.2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1.2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1.2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1.2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1.2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1.2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1.2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1.2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1.2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1.2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1.2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1.2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1.2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1.2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1.2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1.2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1.2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1.2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1.2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1.2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1.2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1.2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1.2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1.2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1.2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1.2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1.2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1.2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1.2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1.2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1.2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1.2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1.2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1.2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1.2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1.2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1.2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1.2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1.2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1.2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1.2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1.2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1.2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1.2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1.2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1.2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1.2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1.2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1.2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1.2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1.2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1.2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1.2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1.2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1.2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1.2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1.2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1.2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1.2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1.2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1.2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1.2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1.2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1.2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1.2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1.2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1.2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1.2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1.2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1.2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1.2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1.2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1.2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1.2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1.2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1.2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1.2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1.2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1.2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1.2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1.2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1.2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1.2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1.2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1.2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1.2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1.2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1.2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1.2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1.2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1.2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1.2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1.2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1.2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1.2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1.2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1.2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1.2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1.2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1.2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1.2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1.2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1.2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1.2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1.2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1.2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1.2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1.2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1.2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1.2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1.2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sheetData>
  <phoneticPr fontId="11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CG1000"/>
  <sheetViews>
    <sheetView topLeftCell="R1" workbookViewId="0">
      <selection activeCell="S29" sqref="S29"/>
    </sheetView>
  </sheetViews>
  <sheetFormatPr defaultColWidth="14.44140625" defaultRowHeight="15" customHeight="1"/>
  <cols>
    <col min="1" max="42" width="8.5546875" customWidth="1"/>
    <col min="43" max="43" width="10.5546875" customWidth="1"/>
    <col min="44" max="46" width="8.5546875" customWidth="1"/>
    <col min="47" max="47" width="9.88671875" customWidth="1"/>
    <col min="48" max="52" width="8.5546875" customWidth="1"/>
    <col min="53" max="74" width="6.5546875" customWidth="1"/>
    <col min="75" max="82" width="7.44140625" customWidth="1"/>
    <col min="83" max="85" width="8.5546875" customWidth="1"/>
  </cols>
  <sheetData>
    <row r="1" spans="1:85" ht="18" customHeight="1">
      <c r="A1" s="111" t="s">
        <v>504</v>
      </c>
      <c r="B1" s="111" t="s">
        <v>505</v>
      </c>
      <c r="C1" s="111" t="s">
        <v>506</v>
      </c>
      <c r="D1" s="111" t="s">
        <v>20</v>
      </c>
      <c r="E1" s="111" t="s">
        <v>507</v>
      </c>
      <c r="F1" s="112" t="s">
        <v>508</v>
      </c>
      <c r="G1" s="112" t="s">
        <v>509</v>
      </c>
      <c r="H1" s="112" t="s">
        <v>510</v>
      </c>
      <c r="I1" s="112" t="s">
        <v>511</v>
      </c>
      <c r="J1" s="113" t="s">
        <v>512</v>
      </c>
      <c r="K1" s="113" t="s">
        <v>513</v>
      </c>
      <c r="L1" s="112" t="s">
        <v>514</v>
      </c>
      <c r="M1" s="112" t="s">
        <v>515</v>
      </c>
      <c r="N1" s="114" t="s">
        <v>516</v>
      </c>
      <c r="O1" s="114" t="s">
        <v>123</v>
      </c>
      <c r="P1" s="115" t="s">
        <v>517</v>
      </c>
      <c r="Q1" s="115" t="s">
        <v>518</v>
      </c>
      <c r="R1" s="115" t="s">
        <v>519</v>
      </c>
      <c r="S1" s="115" t="s">
        <v>520</v>
      </c>
      <c r="T1" s="115" t="s">
        <v>521</v>
      </c>
      <c r="U1" s="115" t="s">
        <v>522</v>
      </c>
      <c r="V1" s="115" t="s">
        <v>523</v>
      </c>
      <c r="W1" s="115" t="s">
        <v>524</v>
      </c>
      <c r="X1" s="115" t="s">
        <v>525</v>
      </c>
      <c r="Y1" s="116" t="s">
        <v>526</v>
      </c>
      <c r="Z1" s="116" t="s">
        <v>527</v>
      </c>
      <c r="AA1" s="116" t="s">
        <v>528</v>
      </c>
      <c r="AB1" s="117" t="s">
        <v>529</v>
      </c>
      <c r="AC1" s="117" t="s">
        <v>119</v>
      </c>
      <c r="AD1" s="117" t="s">
        <v>530</v>
      </c>
      <c r="AE1" s="117" t="s">
        <v>116</v>
      </c>
      <c r="AF1" s="118" t="s">
        <v>531</v>
      </c>
      <c r="AG1" s="118" t="s">
        <v>532</v>
      </c>
      <c r="AH1" s="118" t="s">
        <v>533</v>
      </c>
      <c r="AI1" s="709" t="s">
        <v>534</v>
      </c>
      <c r="AJ1" s="269"/>
      <c r="AK1" s="269"/>
      <c r="AL1" s="270"/>
      <c r="AM1" s="119" t="s">
        <v>535</v>
      </c>
      <c r="AN1" s="119" t="s">
        <v>536</v>
      </c>
      <c r="AO1" s="119" t="s">
        <v>116</v>
      </c>
      <c r="AP1" s="119" t="s">
        <v>530</v>
      </c>
      <c r="AQ1" s="119" t="s">
        <v>119</v>
      </c>
      <c r="AR1" s="119" t="s">
        <v>122</v>
      </c>
      <c r="AS1" s="119" t="s">
        <v>123</v>
      </c>
      <c r="AT1" s="120" t="s">
        <v>537</v>
      </c>
      <c r="AU1" s="121" t="s">
        <v>538</v>
      </c>
      <c r="AV1" s="122" t="s">
        <v>539</v>
      </c>
      <c r="AW1" s="122" t="s">
        <v>540</v>
      </c>
      <c r="AX1" s="122" t="s">
        <v>541</v>
      </c>
      <c r="AY1" s="122" t="s">
        <v>542</v>
      </c>
      <c r="AZ1" s="122" t="s">
        <v>543</v>
      </c>
      <c r="BA1" s="89" t="s">
        <v>544</v>
      </c>
      <c r="BB1" s="89" t="s">
        <v>545</v>
      </c>
      <c r="BC1" s="89" t="s">
        <v>546</v>
      </c>
      <c r="BD1" s="89" t="s">
        <v>547</v>
      </c>
      <c r="BE1" s="89" t="s">
        <v>548</v>
      </c>
      <c r="BF1" s="89" t="s">
        <v>549</v>
      </c>
      <c r="BG1" s="89" t="s">
        <v>550</v>
      </c>
      <c r="BH1" s="89" t="s">
        <v>551</v>
      </c>
      <c r="BI1" s="89" t="s">
        <v>552</v>
      </c>
      <c r="BJ1" s="89" t="s">
        <v>553</v>
      </c>
      <c r="BK1" s="89" t="s">
        <v>554</v>
      </c>
      <c r="BL1" s="89" t="s">
        <v>555</v>
      </c>
      <c r="BM1" s="89" t="s">
        <v>556</v>
      </c>
      <c r="BN1" s="89" t="s">
        <v>208</v>
      </c>
      <c r="BO1" s="89" t="s">
        <v>209</v>
      </c>
      <c r="BP1" s="89" t="s">
        <v>210</v>
      </c>
      <c r="BQ1" s="89" t="s">
        <v>557</v>
      </c>
      <c r="BR1" s="89" t="s">
        <v>213</v>
      </c>
      <c r="BS1" s="89" t="s">
        <v>214</v>
      </c>
      <c r="BT1" s="89" t="s">
        <v>558</v>
      </c>
      <c r="BU1" s="89" t="s">
        <v>559</v>
      </c>
      <c r="BV1" s="89" t="s">
        <v>560</v>
      </c>
      <c r="BW1" s="89" t="s">
        <v>561</v>
      </c>
      <c r="BX1" s="89" t="s">
        <v>562</v>
      </c>
      <c r="BY1" s="89" t="s">
        <v>563</v>
      </c>
      <c r="BZ1" s="89" t="s">
        <v>564</v>
      </c>
      <c r="CA1" s="89" t="s">
        <v>565</v>
      </c>
      <c r="CB1" s="89" t="s">
        <v>566</v>
      </c>
      <c r="CC1" s="89" t="s">
        <v>567</v>
      </c>
      <c r="CD1" s="89" t="s">
        <v>568</v>
      </c>
      <c r="CE1" s="89" t="s">
        <v>569</v>
      </c>
      <c r="CF1" s="89" t="s">
        <v>570</v>
      </c>
      <c r="CG1" s="89" t="s">
        <v>571</v>
      </c>
    </row>
    <row r="2" spans="1:85" ht="18" customHeight="1">
      <c r="A2" s="78" t="str">
        <f>IF('(2) Check list'!AO2="","",'(2) Check list'!AO2)</f>
        <v/>
      </c>
      <c r="B2" s="78" t="str">
        <f>IF('(1) AF'!B12="","",'(1) AF'!B12)</f>
        <v/>
      </c>
      <c r="C2" s="78" t="str">
        <f>IF('(1) AF'!B16="","",'(1) AF'!B16)</f>
        <v/>
      </c>
      <c r="D2" s="78" t="str">
        <f>IF('(1) AF'!B20="","",'(1) AF'!B20)</f>
        <v/>
      </c>
      <c r="E2" s="78" t="str">
        <f>IF('(1) AF'!B24="","",'(1) AF'!B24)</f>
        <v/>
      </c>
      <c r="F2" s="78" t="str">
        <f>IF('(1) AF'!I36="","",PROPER('(1) AF'!I36))</f>
        <v/>
      </c>
      <c r="G2" s="78" t="str">
        <f>IF('(1) AF'!I39="","",PROPER('(1) AF'!I39))</f>
        <v/>
      </c>
      <c r="H2" s="78" t="str">
        <f>IF('(1) AF'!I42="","",'(1) AF'!I42)</f>
        <v/>
      </c>
      <c r="I2" s="78" t="str">
        <f>'(1) AF'!I45&amp;"/"&amp;'(1) AF'!L45&amp;"/"&amp;'(1) AF'!P45</f>
        <v>//</v>
      </c>
      <c r="J2" s="78" t="str">
        <f>IF('(1) AF'!AA45="","",'(1) AF'!AA45)</f>
        <v/>
      </c>
      <c r="K2" s="78" t="str">
        <f>IF('(1) AF'!I47="","",'(1) AF'!I47)</f>
        <v/>
      </c>
      <c r="L2" s="78" t="str">
        <f>IF('(1) AF'!AA47="","",'(1) AF'!AA47)</f>
        <v/>
      </c>
      <c r="M2" s="78" t="str">
        <f>IF('(1) AF'!AH49="","",'(1) AF'!AH49)</f>
        <v/>
      </c>
      <c r="N2" s="78" t="str">
        <f>IF('(1) AF'!I52="","",'(1) AF'!I52)</f>
        <v/>
      </c>
      <c r="O2" s="78" t="str">
        <f>IF('(1) AF'!AC52="","",'(1) AF'!AC52)</f>
        <v/>
      </c>
      <c r="P2" s="78" t="str">
        <f>IF('(1) AF'!H87="","",'(1) AF'!H87)</f>
        <v/>
      </c>
      <c r="Q2" s="78" t="str">
        <f>IF('(1) AF'!AK87="","",'(1) AF'!AK87)</f>
        <v/>
      </c>
      <c r="R2" s="78" t="str">
        <f>IF('(1) AF'!AK90="","",'(1) AF'!AK90)</f>
        <v/>
      </c>
      <c r="S2" s="78" t="str">
        <f>IF('(1) AF'!H91="","",'(1) AF'!H91)</f>
        <v/>
      </c>
      <c r="T2" s="78" t="str">
        <f>IF('(1) AF'!AK91="","",'(1) AF'!AK91)</f>
        <v/>
      </c>
      <c r="U2" s="78" t="str">
        <f>IF('(1) AF'!AK94="","",'(1) AF'!AK94)</f>
        <v/>
      </c>
      <c r="V2" s="78" t="str">
        <f>IF('(1) AF'!H95="","",'(1) AF'!H95)</f>
        <v/>
      </c>
      <c r="W2" s="78" t="str">
        <f>IF('(1) AF'!AK95="","",'(1) AF'!AK95)</f>
        <v/>
      </c>
      <c r="X2" s="78" t="str">
        <f>IF('(1) AF'!AK98="","",'(1) AF'!AK98)</f>
        <v/>
      </c>
      <c r="Y2" s="78" t="e">
        <f>IF('(1) AF'!#REF!="","",'(1) AF'!#REF!)</f>
        <v>#REF!</v>
      </c>
      <c r="Z2" s="78" t="e">
        <f>IF('(1) AF'!#REF!="","",'(1) AF'!#REF!)</f>
        <v>#REF!</v>
      </c>
      <c r="AA2" s="78" t="e">
        <f>IF('(1) AF'!#REF!="","",'(1) AF'!#REF!)</f>
        <v>#REF!</v>
      </c>
      <c r="AB2" s="78" t="str">
        <f>IF('(1) AF'!P169="","",'(1) AF'!P169)</f>
        <v/>
      </c>
      <c r="AC2" s="78" t="str">
        <f>IF('(1) AF'!B127="","",'(1) AF'!B127)</f>
        <v/>
      </c>
      <c r="AD2" s="78" t="str">
        <f>IF('(1) AF'!L127="","",'(1) AF'!L127)</f>
        <v/>
      </c>
      <c r="AE2" s="78" t="str">
        <f>IF('(1) AF'!V127="","",'(1) AF'!V127)</f>
        <v/>
      </c>
      <c r="AF2" s="78" t="str">
        <f>IF('(1) AF'!AP127="","",'(1) AF'!AP127)</f>
        <v/>
      </c>
      <c r="AG2" s="78"/>
      <c r="AH2" s="78"/>
      <c r="AI2" s="78">
        <f>IF('(1) AF'!AC151="","",'(1) AF'!AC151)</f>
        <v>0</v>
      </c>
      <c r="AJ2" s="78" t="s">
        <v>572</v>
      </c>
      <c r="AK2" s="78">
        <f>IF('(1) AF'!AI151="","",'(1) AF'!AI151)</f>
        <v>0</v>
      </c>
      <c r="AL2" s="78" t="s">
        <v>573</v>
      </c>
      <c r="AM2" s="78" t="str">
        <f>IF('(1) AF'!K174="","",'(1) AF'!K174)</f>
        <v/>
      </c>
      <c r="AN2" s="78" t="str">
        <f>IF('(1) AF'!N174="","",'(1) AF'!N174)</f>
        <v/>
      </c>
      <c r="AO2" s="78" t="str">
        <f>IF('(1) AF'!AD174="","",'(1) AF'!AD174)</f>
        <v/>
      </c>
      <c r="AP2" s="78" t="str">
        <f>IF('(1) AF'!K177="","",'(1) AF'!K177)</f>
        <v/>
      </c>
      <c r="AQ2" s="78" t="str">
        <f>IF('(1) AF'!AF177="","",'(1) AF'!AF177)</f>
        <v/>
      </c>
      <c r="AR2" s="78" t="str">
        <f>IF('(1) AF'!K180="","",'(1) AF'!K180)</f>
        <v/>
      </c>
      <c r="AS2" s="78" t="str">
        <f>IF('(1) AF'!AC180="","",'(1) AF'!AC180)</f>
        <v/>
      </c>
      <c r="AT2" s="78" t="str">
        <f>IF('(1) AF'!B267="","",'(1) AF'!B267)</f>
        <v/>
      </c>
      <c r="AU2" s="78"/>
      <c r="AV2" s="78" t="str">
        <f>IF('(5) Health'!$B$17="","",'(5) Health'!$B$17)</f>
        <v/>
      </c>
      <c r="AW2" s="78" t="str">
        <f>IF('(5) Health'!$B$20="","",'(5) Health'!$B$20)</f>
        <v/>
      </c>
      <c r="AX2" s="78" t="str">
        <f>IF('(5) Health'!$B$29="","",'(5) Health'!$B$29)</f>
        <v/>
      </c>
      <c r="AY2" s="78" t="str">
        <f>IF('(5) Health'!$B$33="","",'(5) Health'!$B$33)</f>
        <v/>
      </c>
      <c r="AZ2" s="78" t="str">
        <f>IF('(5) Health'!$B$42="","",'(5) Health'!$B$42)</f>
        <v/>
      </c>
      <c r="BA2" s="123" t="str">
        <f>IF('(6) Questionnaire'!$B$12="","",'(6) Questionnaire'!$B$12)</f>
        <v/>
      </c>
      <c r="BB2" s="123" t="str">
        <f>IF('(6) Questionnaire'!$B$15="","",'(6) Questionnaire'!$B$15)</f>
        <v/>
      </c>
      <c r="BC2" s="123" t="str">
        <f>IF('(6) Questionnaire'!$B$18="","",'(6) Questionnaire'!$B$18)</f>
        <v/>
      </c>
      <c r="BD2" s="123" t="str">
        <f>IF('(6) Questionnaire'!$B$21="","",'(6) Questionnaire'!$B$21)</f>
        <v/>
      </c>
      <c r="BE2" s="123" t="str">
        <f>IF('(6) Questionnaire'!$B$24="","",'(6) Questionnaire'!$B$24)</f>
        <v/>
      </c>
      <c r="BF2" s="123" t="str">
        <f>IF('(6) Questionnaire'!$B$30="","",'(6) Questionnaire'!$B$30)</f>
        <v/>
      </c>
      <c r="BG2" s="123" t="str">
        <f>IF('(6) Questionnaire'!$B$33="","",'(6) Questionnaire'!$B$33)</f>
        <v/>
      </c>
      <c r="BH2" s="123" t="str">
        <f>IF('(6) Questionnaire'!$B$36="","",'(6) Questionnaire'!$B$36)</f>
        <v/>
      </c>
      <c r="BI2" s="123" t="str">
        <f>IF('(6) Questionnaire'!$B$39="","",'(6) Questionnaire'!$B$39)</f>
        <v/>
      </c>
      <c r="BJ2" s="123" t="str">
        <f>IF('(6) Questionnaire'!$B$42="","",'(6) Questionnaire'!$B$42)</f>
        <v/>
      </c>
      <c r="BK2" s="123" t="str">
        <f>IF('(6) Questionnaire'!$B$45="","",'(6) Questionnaire'!$B$45)</f>
        <v/>
      </c>
      <c r="BL2" s="123" t="str">
        <f>IF('(6) Questionnaire'!$B$48="","",'(6) Questionnaire'!$B$48)</f>
        <v/>
      </c>
      <c r="BM2" s="123" t="str">
        <f>IF('(6) Questionnaire'!$B$51="","",'(6) Questionnaire'!$B$51)</f>
        <v/>
      </c>
      <c r="BN2" s="123" t="str">
        <f>IF('(6) Questionnaire'!$B$57="","",'(6) Questionnaire'!$B$57)</f>
        <v/>
      </c>
      <c r="BO2" s="78" t="str">
        <f>IF('(6) Questionnaire'!$B$62="","",'(6) Questionnaire'!$B$62)</f>
        <v/>
      </c>
      <c r="BP2" s="78" t="str">
        <f>IF('(6) Questionnaire'!$B$67="","",'(6) Questionnaire'!$B$67)</f>
        <v/>
      </c>
      <c r="BQ2" s="78" t="str">
        <f>IF('(6) Questionnaire'!$B$70="","",'(6) Questionnaire'!$B$70)</f>
        <v/>
      </c>
      <c r="BR2" s="78" t="str">
        <f>IF('(6) Questionnaire'!$V$12="","",'(6) Questionnaire'!$V$12)</f>
        <v/>
      </c>
      <c r="BS2" s="78" t="str">
        <f>IF('(6) Questionnaire'!$V$18="","",'(6) Questionnaire'!$V$18)</f>
        <v/>
      </c>
      <c r="BT2" s="78" t="str">
        <f>IF('(6) Questionnaire'!$V$26="","",'(6) Questionnaire'!$V$26)</f>
        <v/>
      </c>
      <c r="BU2" s="78" t="str">
        <f>IF('(6) Questionnaire'!$V$31="","",'(6) Questionnaire'!$V$31)</f>
        <v/>
      </c>
      <c r="BV2" s="78" t="str">
        <f>IF('(6) Questionnaire'!$V$38="","",'(6) Questionnaire'!$V$38)</f>
        <v/>
      </c>
      <c r="BW2" s="123" t="str">
        <f>IF('(6) Questionnaire'!$V$45="","",'(6) Questionnaire'!$V$45)</f>
        <v/>
      </c>
      <c r="BX2" s="123" t="str">
        <f>IF('(6) Questionnaire'!$V$48="","",'(6) Questionnaire'!$V$48)</f>
        <v/>
      </c>
      <c r="BY2" s="123" t="str">
        <f>IF('(6) Questionnaire'!$V$51="","",'(6) Questionnaire'!$V$51)</f>
        <v/>
      </c>
      <c r="BZ2" s="123" t="str">
        <f>IF('(6) Questionnaire'!$V$54="","",'(6) Questionnaire'!$V$54)</f>
        <v/>
      </c>
      <c r="CA2" s="123" t="str">
        <f>IF('(6) Questionnaire'!$V$57="","",'(6) Questionnaire'!$V$57)</f>
        <v/>
      </c>
      <c r="CB2" s="123" t="str">
        <f>IF('(6) Questionnaire'!$V$60="","",'(6) Questionnaire'!$V$60)</f>
        <v/>
      </c>
      <c r="CC2" s="123" t="str">
        <f>IF('(6) Questionnaire'!$V$63="","",'(6) Questionnaire'!$V$63)</f>
        <v/>
      </c>
      <c r="CD2" s="123" t="str">
        <f>IF('(6) Questionnaire'!$V$67="","",'(6) Questionnaire'!$V$67)</f>
        <v/>
      </c>
      <c r="CE2" s="78" t="str">
        <f>IF('(6) Questionnaire'!$D$74="","",'(6) Questionnaire'!$D$74)</f>
        <v/>
      </c>
      <c r="CF2" s="78" t="str">
        <f>IF('(6) Questionnaire'!$D$76="","",'(6) Questionnaire'!$D$76)</f>
        <v/>
      </c>
      <c r="CG2" s="78" t="str">
        <f>IF('(6) Questionnaire'!$D$78="","",'(6) Questionnaire'!$D$78)</f>
        <v/>
      </c>
    </row>
    <row r="3" spans="1:85" ht="18" customHeight="1">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row>
    <row r="4" spans="1:85" ht="18" customHeight="1">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row>
    <row r="5" spans="1:85" ht="18" customHeight="1">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row>
    <row r="6" spans="1:85" ht="18" customHeight="1">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row>
    <row r="7" spans="1:85" ht="18" customHeight="1">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row>
    <row r="8" spans="1:85" ht="18" customHeight="1">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row>
    <row r="9" spans="1:85" ht="18" customHeight="1">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row>
    <row r="10" spans="1:85" ht="18" customHeight="1">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row>
    <row r="11" spans="1:85" ht="18" customHeight="1">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row>
    <row r="12" spans="1:85" ht="18" customHeight="1">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row>
    <row r="13" spans="1:85" ht="18" customHeight="1">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row>
    <row r="14" spans="1:85" ht="18" customHeight="1">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row>
    <row r="15" spans="1:85" ht="18" customHeight="1">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row>
    <row r="16" spans="1:85" ht="18" customHeight="1">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row>
    <row r="17" spans="53:82" ht="18" customHeight="1">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row>
    <row r="18" spans="53:82" ht="18" customHeight="1">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row>
    <row r="19" spans="53:82" ht="18" customHeight="1">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row>
    <row r="20" spans="53:82" ht="18" customHeight="1">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row>
    <row r="21" spans="53:82" ht="18" customHeight="1">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row>
    <row r="22" spans="53:82" ht="18" customHeight="1">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row>
    <row r="23" spans="53:82" ht="18" customHeight="1">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row>
    <row r="24" spans="53:82" ht="18" customHeight="1">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row>
    <row r="25" spans="53:82" ht="18" customHeight="1">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row>
    <row r="26" spans="53:82" ht="18" customHeight="1">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row>
    <row r="27" spans="53:82" ht="18" customHeight="1">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row>
    <row r="28" spans="53:82" ht="18" customHeight="1">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row>
    <row r="29" spans="53:82" ht="18" customHeight="1">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row>
    <row r="30" spans="53:82" ht="18" customHeight="1">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row>
    <row r="31" spans="53:82" ht="18" customHeight="1">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row>
    <row r="32" spans="53:82" ht="18" customHeight="1">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row>
    <row r="33" spans="53:82" ht="18" customHeight="1">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row>
    <row r="34" spans="53:82" ht="18" customHeight="1">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row>
    <row r="35" spans="53:82" ht="18" customHeight="1">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row>
    <row r="36" spans="53:82" ht="18" customHeight="1">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row>
    <row r="37" spans="53:82" ht="18" customHeight="1">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row>
    <row r="38" spans="53:82" ht="18" customHeight="1">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row>
    <row r="39" spans="53:82" ht="18" customHeight="1">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row>
    <row r="40" spans="53:82" ht="18" customHeight="1">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row>
    <row r="41" spans="53:82" ht="18" customHeight="1">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row>
    <row r="42" spans="53:82" ht="18" customHeight="1">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row>
    <row r="43" spans="53:82" ht="18" customHeight="1">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row>
    <row r="44" spans="53:82" ht="18" customHeight="1">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row>
    <row r="45" spans="53:82" ht="18" customHeight="1">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row>
    <row r="46" spans="53:82" ht="18" customHeight="1">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row>
    <row r="47" spans="53:82" ht="18" customHeight="1">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row>
    <row r="48" spans="53:82" ht="18" customHeight="1">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row>
    <row r="49" spans="53:82" ht="18" customHeight="1">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row>
    <row r="50" spans="53:82" ht="18" customHeight="1">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row>
    <row r="51" spans="53:82" ht="18" customHeight="1">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row>
    <row r="52" spans="53:82" ht="18" customHeight="1">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row>
    <row r="53" spans="53:82" ht="18" customHeight="1">
      <c r="BA53" s="46"/>
      <c r="BB53" s="46"/>
      <c r="BC53" s="46"/>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row>
    <row r="54" spans="53:82" ht="18" customHeight="1">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row>
    <row r="55" spans="53:82" ht="18" customHeight="1">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row>
    <row r="56" spans="53:82" ht="18" customHeight="1">
      <c r="BA56" s="46"/>
      <c r="BB56" s="46"/>
      <c r="BC56" s="46"/>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row>
    <row r="57" spans="53:82" ht="18" customHeight="1">
      <c r="BA57" s="46"/>
      <c r="BB57" s="46"/>
      <c r="BC57" s="46"/>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row>
    <row r="58" spans="53:82" ht="18" customHeight="1">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row>
    <row r="59" spans="53:82" ht="18" customHeight="1">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row>
    <row r="60" spans="53:82" ht="18" customHeight="1">
      <c r="BA60" s="46"/>
      <c r="BB60" s="46"/>
      <c r="BC60" s="46"/>
      <c r="BD60" s="46"/>
      <c r="BE60" s="46"/>
      <c r="BF60" s="46"/>
      <c r="BG60" s="46"/>
      <c r="BH60" s="46"/>
      <c r="BI60" s="46"/>
      <c r="BJ60" s="46"/>
      <c r="BK60" s="46"/>
      <c r="BL60" s="46"/>
      <c r="BM60" s="46"/>
      <c r="BN60" s="46"/>
      <c r="BO60" s="46"/>
      <c r="BP60" s="46"/>
      <c r="BQ60" s="46"/>
      <c r="BR60" s="46"/>
      <c r="BS60" s="46"/>
      <c r="BT60" s="46"/>
      <c r="BU60" s="46"/>
      <c r="BV60" s="46"/>
      <c r="BW60" s="46"/>
      <c r="BX60" s="46"/>
      <c r="BY60" s="46"/>
      <c r="BZ60" s="46"/>
      <c r="CA60" s="46"/>
      <c r="CB60" s="46"/>
      <c r="CC60" s="46"/>
      <c r="CD60" s="46"/>
    </row>
    <row r="61" spans="53:82" ht="18" customHeight="1">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row>
    <row r="62" spans="53:82" ht="18" customHeight="1">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row>
    <row r="63" spans="53:82" ht="18" customHeight="1">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row>
    <row r="64" spans="53:82" ht="18" customHeight="1">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row>
    <row r="65" spans="53:82" ht="18" customHeight="1">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row>
    <row r="66" spans="53:82" ht="18" customHeight="1">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row>
    <row r="67" spans="53:82" ht="18" customHeight="1">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row>
    <row r="68" spans="53:82" ht="18" customHeight="1">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row>
    <row r="69" spans="53:82" ht="18" customHeight="1">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row>
    <row r="70" spans="53:82" ht="18" customHeight="1">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row>
    <row r="71" spans="53:82" ht="18" customHeight="1">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row>
    <row r="72" spans="53:82" ht="18" customHeight="1">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row>
    <row r="73" spans="53:82" ht="18" customHeight="1">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row>
    <row r="74" spans="53:82" ht="18" customHeight="1">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row>
    <row r="75" spans="53:82" ht="18" customHeight="1">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row>
    <row r="76" spans="53:82" ht="18" customHeight="1">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row>
    <row r="77" spans="53:82" ht="18" customHeight="1">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row>
    <row r="78" spans="53:82" ht="18" customHeight="1">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row>
    <row r="79" spans="53:82" ht="18" customHeight="1">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row>
    <row r="80" spans="53:82" ht="18" customHeight="1">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row>
    <row r="81" spans="53:82" ht="18" customHeight="1">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row>
    <row r="82" spans="53:82" ht="18" customHeight="1">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row>
    <row r="83" spans="53:82" ht="18" customHeight="1">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row>
    <row r="84" spans="53:82" ht="18" customHeight="1">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row>
    <row r="85" spans="53:82" ht="18" customHeight="1">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row>
    <row r="86" spans="53:82" ht="18" customHeight="1">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row>
    <row r="87" spans="53:82" ht="18" customHeight="1">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row>
    <row r="88" spans="53:82" ht="18" customHeight="1">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row>
    <row r="89" spans="53:82" ht="18" customHeight="1">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row>
    <row r="90" spans="53:82" ht="18" customHeight="1">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row>
    <row r="91" spans="53:82" ht="18" customHeight="1">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row>
    <row r="92" spans="53:82" ht="18" customHeight="1">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row>
    <row r="93" spans="53:82" ht="18" customHeight="1">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row>
    <row r="94" spans="53:82" ht="18" customHeight="1">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row>
    <row r="95" spans="53:82" ht="18" customHeight="1">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row>
    <row r="96" spans="53:82" ht="18" customHeight="1">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row>
    <row r="97" spans="53:82" ht="18" customHeight="1">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row>
    <row r="98" spans="53:82" ht="18" customHeight="1">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row>
    <row r="99" spans="53:82" ht="18" customHeight="1">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row>
    <row r="100" spans="53:82" ht="18" customHeight="1">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row>
    <row r="101" spans="53:82" ht="18" customHeight="1">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row>
    <row r="102" spans="53:82" ht="18" customHeight="1">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row>
    <row r="103" spans="53:82" ht="18" customHeight="1">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row>
    <row r="104" spans="53:82" ht="18" customHeight="1">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row>
    <row r="105" spans="53:82" ht="18" customHeight="1">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row>
    <row r="106" spans="53:82" ht="18" customHeight="1">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row>
    <row r="107" spans="53:82" ht="18" customHeight="1">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row>
    <row r="108" spans="53:82" ht="18" customHeight="1">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row>
    <row r="109" spans="53:82" ht="18" customHeight="1">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row>
    <row r="110" spans="53:82" ht="18" customHeight="1">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row>
    <row r="111" spans="53:82" ht="18" customHeight="1">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row>
    <row r="112" spans="53:82" ht="18" customHeight="1">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row>
    <row r="113" spans="53:82" ht="18" customHeight="1">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row>
    <row r="114" spans="53:82" ht="18" customHeight="1">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row>
    <row r="115" spans="53:82" ht="18" customHeight="1">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row>
    <row r="116" spans="53:82" ht="18" customHeight="1">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row>
    <row r="117" spans="53:82" ht="18" customHeight="1">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row>
    <row r="118" spans="53:82" ht="18" customHeight="1">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row>
    <row r="119" spans="53:82" ht="18" customHeight="1">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row>
    <row r="120" spans="53:82" ht="18" customHeight="1">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row>
    <row r="121" spans="53:82" ht="18" customHeight="1">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row>
    <row r="122" spans="53:82" ht="18" customHeight="1">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row>
    <row r="123" spans="53:82" ht="18" customHeight="1">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row>
    <row r="124" spans="53:82" ht="18" customHeight="1">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row>
    <row r="125" spans="53:82" ht="18" customHeight="1">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row>
    <row r="126" spans="53:82" ht="18" customHeight="1">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row>
    <row r="127" spans="53:82" ht="18" customHeight="1">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row>
    <row r="128" spans="53:82" ht="18" customHeight="1">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row>
    <row r="129" spans="53:82" ht="18" customHeight="1">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row>
    <row r="130" spans="53:82" ht="18" customHeight="1">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row>
    <row r="131" spans="53:82" ht="18" customHeight="1">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row>
    <row r="132" spans="53:82" ht="18" customHeight="1">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row>
    <row r="133" spans="53:82" ht="18" customHeight="1">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row>
    <row r="134" spans="53:82" ht="18" customHeight="1">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row>
    <row r="135" spans="53:82" ht="18" customHeight="1">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row>
    <row r="136" spans="53:82" ht="18" customHeight="1">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row>
    <row r="137" spans="53:82" ht="18" customHeight="1">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row>
    <row r="138" spans="53:82" ht="18" customHeight="1">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row>
    <row r="139" spans="53:82" ht="18" customHeight="1">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row>
    <row r="140" spans="53:82" ht="18" customHeight="1">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row>
    <row r="141" spans="53:82" ht="18" customHeight="1">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row>
    <row r="142" spans="53:82" ht="18" customHeight="1">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row>
    <row r="143" spans="53:82" ht="18" customHeight="1">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row>
    <row r="144" spans="53:82" ht="18" customHeight="1">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row>
    <row r="145" spans="53:82" ht="18" customHeight="1">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row>
    <row r="146" spans="53:82" ht="18" customHeight="1">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row>
    <row r="147" spans="53:82" ht="18" customHeight="1">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row>
    <row r="148" spans="53:82" ht="18" customHeight="1">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row>
    <row r="149" spans="53:82" ht="18" customHeight="1">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row>
    <row r="150" spans="53:82" ht="18" customHeight="1">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row>
    <row r="151" spans="53:82" ht="18" customHeight="1">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row>
    <row r="152" spans="53:82" ht="18" customHeight="1">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row>
    <row r="153" spans="53:82" ht="18" customHeight="1">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row>
    <row r="154" spans="53:82" ht="18" customHeight="1">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row>
    <row r="155" spans="53:82" ht="18" customHeight="1">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row>
    <row r="156" spans="53:82" ht="18" customHeight="1">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row>
    <row r="157" spans="53:82" ht="18" customHeight="1">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row>
    <row r="158" spans="53:82" ht="18" customHeight="1">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row>
    <row r="159" spans="53:82" ht="18" customHeight="1">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row>
    <row r="160" spans="53:82" ht="18" customHeight="1">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row>
    <row r="161" spans="53:82" ht="18" customHeight="1">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row>
    <row r="162" spans="53:82" ht="18" customHeight="1">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row>
    <row r="163" spans="53:82" ht="18" customHeight="1">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row>
    <row r="164" spans="53:82" ht="18" customHeight="1">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row>
    <row r="165" spans="53:82" ht="18" customHeight="1">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row>
    <row r="166" spans="53:82" ht="18" customHeight="1">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row>
    <row r="167" spans="53:82" ht="18" customHeight="1">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row>
    <row r="168" spans="53:82" ht="18" customHeight="1">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row>
    <row r="169" spans="53:82" ht="18" customHeight="1">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row>
    <row r="170" spans="53:82" ht="18" customHeight="1">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row>
    <row r="171" spans="53:82" ht="18" customHeight="1">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row>
    <row r="172" spans="53:82" ht="18" customHeight="1">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row>
    <row r="173" spans="53:82" ht="18" customHeight="1">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row>
    <row r="174" spans="53:82" ht="18" customHeight="1">
      <c r="BA174" s="46"/>
      <c r="BB174" s="46"/>
      <c r="BC174" s="46"/>
      <c r="BD174" s="46"/>
      <c r="BE174" s="46"/>
      <c r="BF174" s="46"/>
      <c r="BG174" s="46"/>
      <c r="BH174" s="46"/>
      <c r="BI174" s="46"/>
      <c r="BJ174" s="46"/>
      <c r="BK174" s="46"/>
      <c r="BL174" s="46"/>
      <c r="BM174" s="46"/>
      <c r="BN174" s="46"/>
      <c r="BO174" s="46"/>
      <c r="BP174" s="46"/>
      <c r="BQ174" s="46"/>
      <c r="BR174" s="46"/>
      <c r="BS174" s="46"/>
      <c r="BT174" s="46"/>
      <c r="BU174" s="46"/>
      <c r="BV174" s="46"/>
      <c r="BW174" s="46"/>
      <c r="BX174" s="46"/>
      <c r="BY174" s="46"/>
      <c r="BZ174" s="46"/>
      <c r="CA174" s="46"/>
      <c r="CB174" s="46"/>
      <c r="CC174" s="46"/>
      <c r="CD174" s="46"/>
    </row>
    <row r="175" spans="53:82" ht="18" customHeight="1">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row>
    <row r="176" spans="53:82" ht="18" customHeight="1">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row>
    <row r="177" spans="53:82" ht="18" customHeight="1">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row>
    <row r="178" spans="53:82" ht="18" customHeight="1">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row>
    <row r="179" spans="53:82" ht="18" customHeight="1">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row>
    <row r="180" spans="53:82" ht="18" customHeight="1">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row>
    <row r="181" spans="53:82" ht="18" customHeight="1">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row>
    <row r="182" spans="53:82" ht="18" customHeight="1">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row>
    <row r="183" spans="53:82" ht="18" customHeight="1">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row>
    <row r="184" spans="53:82" ht="18" customHeight="1">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row>
    <row r="185" spans="53:82" ht="18" customHeight="1">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row>
    <row r="186" spans="53:82" ht="18" customHeight="1">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row>
    <row r="187" spans="53:82" ht="18" customHeight="1">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row>
    <row r="188" spans="53:82" ht="18" customHeight="1">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row>
    <row r="189" spans="53:82" ht="18" customHeight="1">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row>
    <row r="190" spans="53:82" ht="18" customHeight="1">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row>
    <row r="191" spans="53:82" ht="18" customHeight="1">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row>
    <row r="192" spans="53:82" ht="18" customHeight="1">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row>
    <row r="193" spans="53:82" ht="18" customHeight="1">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row>
    <row r="194" spans="53:82" ht="18" customHeight="1">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row>
    <row r="195" spans="53:82" ht="18" customHeight="1">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row>
    <row r="196" spans="53:82" ht="18" customHeight="1">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row>
    <row r="197" spans="53:82" ht="18" customHeight="1">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row>
    <row r="198" spans="53:82" ht="18" customHeight="1">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row>
    <row r="199" spans="53:82" ht="18" customHeight="1">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row>
    <row r="200" spans="53:82" ht="18" customHeight="1">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row>
    <row r="201" spans="53:82" ht="18" customHeight="1">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row>
    <row r="202" spans="53:82" ht="18" customHeight="1">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row>
    <row r="203" spans="53:82" ht="18" customHeight="1">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row>
    <row r="204" spans="53:82" ht="18" customHeight="1">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row>
    <row r="205" spans="53:82" ht="18" customHeight="1">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row>
    <row r="206" spans="53:82" ht="18" customHeight="1">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row>
    <row r="207" spans="53:82" ht="18" customHeight="1">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row>
    <row r="208" spans="53:82" ht="18" customHeight="1">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row>
    <row r="209" spans="53:82" ht="18" customHeight="1">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row>
    <row r="210" spans="53:82" ht="18" customHeight="1">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row>
    <row r="211" spans="53:82" ht="18" customHeight="1">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row>
    <row r="212" spans="53:82" ht="18" customHeight="1">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row>
    <row r="213" spans="53:82" ht="18" customHeight="1">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row>
    <row r="214" spans="53:82" ht="18" customHeight="1">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row>
    <row r="215" spans="53:82" ht="18" customHeight="1">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row>
    <row r="216" spans="53:82" ht="18" customHeight="1">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row>
    <row r="217" spans="53:82" ht="18" customHeight="1">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row>
    <row r="218" spans="53:82" ht="18" customHeight="1">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row>
    <row r="219" spans="53:82" ht="18" customHeight="1">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row>
    <row r="220" spans="53:82" ht="18" customHeight="1">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row>
    <row r="221" spans="53:82" ht="18" customHeight="1">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row>
    <row r="222" spans="53:82" ht="18" customHeight="1">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row>
    <row r="223" spans="53:82" ht="18" customHeight="1">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row>
    <row r="224" spans="53:82" ht="18" customHeight="1">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row>
    <row r="225" spans="53:82" ht="18" customHeight="1">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row>
    <row r="226" spans="53:82" ht="18" customHeight="1">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row>
    <row r="227" spans="53:82" ht="18" customHeight="1">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row>
    <row r="228" spans="53:82" ht="18" customHeight="1">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row>
    <row r="229" spans="53:82" ht="18" customHeight="1">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row>
    <row r="230" spans="53:82" ht="18" customHeight="1">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row>
    <row r="231" spans="53:82" ht="18" customHeight="1">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row>
    <row r="232" spans="53:82" ht="18" customHeight="1">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row>
    <row r="233" spans="53:82" ht="18" customHeight="1">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row>
    <row r="234" spans="53:82" ht="18" customHeight="1">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row>
    <row r="235" spans="53:82" ht="18" customHeight="1">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row>
    <row r="236" spans="53:82" ht="18" customHeight="1">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row>
    <row r="237" spans="53:82" ht="18" customHeight="1">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row>
    <row r="238" spans="53:82" ht="18" customHeight="1">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row>
    <row r="239" spans="53:82" ht="18" customHeight="1">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row>
    <row r="240" spans="53:82" ht="18" customHeight="1">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row>
    <row r="241" spans="53:82" ht="18" customHeight="1">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row>
    <row r="242" spans="53:82" ht="18" customHeight="1">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row>
    <row r="243" spans="53:82" ht="18" customHeight="1">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row>
    <row r="244" spans="53:82" ht="18" customHeight="1">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row>
    <row r="245" spans="53:82" ht="18" customHeight="1">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row>
    <row r="246" spans="53:82" ht="18" customHeight="1">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row>
    <row r="247" spans="53:82" ht="18" customHeight="1">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row>
    <row r="248" spans="53:82" ht="18" customHeight="1">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row>
    <row r="249" spans="53:82" ht="18" customHeight="1">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row>
    <row r="250" spans="53:82" ht="18" customHeight="1">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row>
    <row r="251" spans="53:82" ht="18" customHeight="1">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row>
    <row r="252" spans="53:82" ht="18" customHeight="1">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row>
    <row r="253" spans="53:82" ht="18" customHeight="1">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row>
    <row r="254" spans="53:82" ht="18" customHeight="1">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row>
    <row r="255" spans="53:82" ht="18" customHeight="1">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row>
    <row r="256" spans="53:82" ht="18" customHeight="1">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row>
    <row r="257" spans="53:82" ht="18" customHeight="1">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row>
    <row r="258" spans="53:82" ht="18" customHeight="1">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row>
    <row r="259" spans="53:82" ht="18" customHeight="1">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row>
    <row r="260" spans="53:82" ht="18" customHeight="1">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row>
    <row r="261" spans="53:82" ht="18" customHeight="1">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row>
    <row r="262" spans="53:82" ht="18" customHeight="1">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row>
    <row r="263" spans="53:82" ht="18" customHeight="1">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row>
    <row r="264" spans="53:82" ht="18" customHeight="1">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row>
    <row r="265" spans="53:82" ht="18" customHeight="1">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row>
    <row r="266" spans="53:82" ht="18" customHeight="1">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row>
    <row r="267" spans="53:82" ht="18" customHeight="1">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row>
    <row r="268" spans="53:82" ht="18" customHeight="1">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row>
    <row r="269" spans="53:82" ht="18" customHeight="1">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row>
    <row r="270" spans="53:82" ht="18" customHeight="1">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row>
    <row r="271" spans="53:82" ht="18" customHeight="1">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row>
    <row r="272" spans="53:82" ht="18" customHeight="1">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row>
    <row r="273" spans="53:82" ht="18" customHeight="1">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row>
    <row r="274" spans="53:82" ht="18" customHeight="1">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row>
    <row r="275" spans="53:82" ht="18" customHeight="1">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row>
    <row r="276" spans="53:82" ht="18" customHeight="1">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row>
    <row r="277" spans="53:82" ht="18" customHeight="1">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row>
    <row r="278" spans="53:82" ht="18" customHeight="1">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row>
    <row r="279" spans="53:82" ht="18" customHeight="1">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row>
    <row r="280" spans="53:82" ht="18" customHeight="1">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row>
    <row r="281" spans="53:82" ht="18" customHeight="1">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row>
    <row r="282" spans="53:82" ht="18" customHeight="1">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row>
    <row r="283" spans="53:82" ht="18" customHeight="1">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row>
    <row r="284" spans="53:82" ht="18" customHeight="1">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row>
    <row r="285" spans="53:82" ht="18" customHeight="1">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row>
    <row r="286" spans="53:82" ht="18" customHeight="1">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row>
    <row r="287" spans="53:82" ht="18" customHeight="1">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row>
    <row r="288" spans="53:82" ht="18" customHeight="1">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row>
    <row r="289" spans="53:82" ht="18" customHeight="1">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row>
    <row r="290" spans="53:82" ht="18" customHeight="1">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row>
    <row r="291" spans="53:82" ht="18" customHeight="1">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row>
    <row r="292" spans="53:82" ht="18" customHeight="1">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row>
    <row r="293" spans="53:82" ht="18" customHeight="1">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row>
    <row r="294" spans="53:82" ht="18" customHeight="1">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row>
    <row r="295" spans="53:82" ht="18" customHeight="1">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row>
    <row r="296" spans="53:82" ht="18" customHeight="1">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row>
    <row r="297" spans="53:82" ht="18" customHeight="1">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row>
    <row r="298" spans="53:82" ht="18" customHeight="1">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row>
    <row r="299" spans="53:82" ht="18" customHeight="1">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row>
    <row r="300" spans="53:82" ht="18" customHeight="1">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row>
    <row r="301" spans="53:82" ht="18" customHeight="1">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row>
    <row r="302" spans="53:82" ht="18" customHeight="1">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row>
    <row r="303" spans="53:82" ht="18" customHeight="1">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row>
    <row r="304" spans="53:82" ht="18" customHeight="1">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row>
    <row r="305" spans="53:82" ht="18" customHeight="1">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row>
    <row r="306" spans="53:82" ht="18" customHeight="1">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row>
    <row r="307" spans="53:82" ht="18" customHeight="1">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row>
    <row r="308" spans="53:82" ht="18" customHeight="1">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row>
    <row r="309" spans="53:82" ht="18" customHeight="1">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row>
    <row r="310" spans="53:82" ht="18" customHeight="1">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row>
    <row r="311" spans="53:82" ht="18" customHeight="1">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row>
    <row r="312" spans="53:82" ht="18" customHeight="1">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row>
    <row r="313" spans="53:82" ht="18" customHeight="1">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row>
    <row r="314" spans="53:82" ht="18" customHeight="1">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row>
    <row r="315" spans="53:82" ht="18" customHeight="1">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row>
    <row r="316" spans="53:82" ht="18" customHeight="1">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row>
    <row r="317" spans="53:82" ht="18" customHeight="1">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row>
    <row r="318" spans="53:82" ht="18" customHeight="1">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row>
    <row r="319" spans="53:82" ht="18" customHeight="1">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row>
    <row r="320" spans="53:82" ht="18" customHeight="1">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row>
    <row r="321" spans="53:82" ht="18" customHeight="1">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row>
    <row r="322" spans="53:82" ht="18" customHeight="1">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row>
    <row r="323" spans="53:82" ht="18" customHeight="1">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row>
    <row r="324" spans="53:82" ht="18" customHeight="1">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row>
    <row r="325" spans="53:82" ht="18" customHeight="1">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row>
    <row r="326" spans="53:82" ht="18" customHeight="1">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row>
    <row r="327" spans="53:82" ht="18" customHeight="1">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row>
    <row r="328" spans="53:82" ht="18" customHeight="1">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row>
    <row r="329" spans="53:82" ht="18" customHeight="1">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row>
    <row r="330" spans="53:82" ht="18" customHeight="1">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row>
    <row r="331" spans="53:82" ht="18" customHeight="1">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row>
    <row r="332" spans="53:82" ht="18" customHeight="1">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row>
    <row r="333" spans="53:82" ht="18" customHeight="1">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row>
    <row r="334" spans="53:82" ht="18" customHeight="1">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row>
    <row r="335" spans="53:82" ht="18" customHeight="1">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row>
    <row r="336" spans="53:82" ht="18" customHeight="1">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row>
    <row r="337" spans="53:82" ht="18" customHeight="1">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row>
    <row r="338" spans="53:82" ht="18" customHeight="1">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row>
    <row r="339" spans="53:82" ht="18" customHeight="1">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row>
    <row r="340" spans="53:82" ht="18" customHeight="1">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row>
    <row r="341" spans="53:82" ht="18" customHeight="1">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row>
    <row r="342" spans="53:82" ht="18" customHeight="1">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row>
    <row r="343" spans="53:82" ht="18" customHeight="1">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row>
    <row r="344" spans="53:82" ht="18" customHeight="1">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row>
    <row r="345" spans="53:82" ht="18" customHeight="1">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row>
    <row r="346" spans="53:82" ht="18" customHeight="1">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row>
    <row r="347" spans="53:82" ht="18" customHeight="1">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row>
    <row r="348" spans="53:82" ht="18" customHeight="1">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row>
    <row r="349" spans="53:82" ht="18" customHeight="1">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row>
    <row r="350" spans="53:82" ht="18" customHeight="1">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row>
    <row r="351" spans="53:82" ht="18" customHeight="1">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row>
    <row r="352" spans="53:82" ht="18" customHeight="1">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row>
    <row r="353" spans="53:82" ht="18" customHeight="1">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row>
    <row r="354" spans="53:82" ht="18" customHeight="1">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row>
    <row r="355" spans="53:82" ht="18" customHeight="1">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row>
    <row r="356" spans="53:82" ht="18" customHeight="1">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row>
    <row r="357" spans="53:82" ht="18" customHeight="1">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row>
    <row r="358" spans="53:82" ht="18" customHeight="1">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row>
    <row r="359" spans="53:82" ht="18" customHeight="1">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row>
    <row r="360" spans="53:82" ht="18" customHeight="1">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row>
    <row r="361" spans="53:82" ht="18" customHeight="1">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row>
    <row r="362" spans="53:82" ht="18" customHeight="1">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row>
    <row r="363" spans="53:82" ht="18" customHeight="1">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row>
    <row r="364" spans="53:82" ht="18" customHeight="1">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row>
    <row r="365" spans="53:82" ht="18" customHeight="1">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row>
    <row r="366" spans="53:82" ht="18" customHeight="1">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row>
    <row r="367" spans="53:82" ht="18" customHeight="1">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row>
    <row r="368" spans="53:82" ht="18" customHeight="1">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row>
    <row r="369" spans="53:82" ht="18" customHeight="1">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row>
    <row r="370" spans="53:82" ht="18" customHeight="1">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row>
    <row r="371" spans="53:82" ht="18" customHeight="1">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row>
    <row r="372" spans="53:82" ht="18" customHeight="1">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row>
    <row r="373" spans="53:82" ht="18" customHeight="1">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row>
    <row r="374" spans="53:82" ht="18" customHeight="1">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row>
    <row r="375" spans="53:82" ht="18" customHeight="1">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row>
    <row r="376" spans="53:82" ht="18" customHeight="1">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row>
    <row r="377" spans="53:82" ht="18" customHeight="1">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row>
    <row r="378" spans="53:82" ht="18" customHeight="1">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row>
    <row r="379" spans="53:82" ht="18" customHeight="1">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row>
    <row r="380" spans="53:82" ht="18" customHeight="1">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row>
    <row r="381" spans="53:82" ht="18" customHeight="1">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row>
    <row r="382" spans="53:82" ht="18" customHeight="1">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row>
    <row r="383" spans="53:82" ht="18" customHeight="1">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row>
    <row r="384" spans="53:82" ht="18" customHeight="1">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row>
    <row r="385" spans="53:82" ht="18" customHeight="1">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row>
    <row r="386" spans="53:82" ht="18" customHeight="1">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row>
    <row r="387" spans="53:82" ht="18" customHeight="1">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row>
    <row r="388" spans="53:82" ht="18" customHeight="1">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row>
    <row r="389" spans="53:82" ht="18" customHeight="1">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row>
    <row r="390" spans="53:82" ht="18" customHeight="1">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row>
    <row r="391" spans="53:82" ht="18" customHeight="1">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row>
    <row r="392" spans="53:82" ht="18" customHeight="1">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row>
    <row r="393" spans="53:82" ht="18" customHeight="1">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row>
    <row r="394" spans="53:82" ht="18" customHeight="1">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row>
    <row r="395" spans="53:82" ht="18" customHeight="1">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row>
    <row r="396" spans="53:82" ht="18" customHeight="1">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row>
    <row r="397" spans="53:82" ht="18" customHeight="1">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row>
    <row r="398" spans="53:82" ht="18" customHeight="1">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row>
    <row r="399" spans="53:82" ht="18" customHeight="1">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row>
    <row r="400" spans="53:82" ht="18" customHeight="1">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row>
    <row r="401" spans="53:82" ht="18" customHeight="1">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row>
    <row r="402" spans="53:82" ht="18" customHeight="1">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row>
    <row r="403" spans="53:82" ht="18" customHeight="1">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row>
    <row r="404" spans="53:82" ht="18" customHeight="1">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row>
    <row r="405" spans="53:82" ht="18" customHeight="1">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row>
    <row r="406" spans="53:82" ht="18" customHeight="1">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row>
    <row r="407" spans="53:82" ht="18" customHeight="1">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row>
    <row r="408" spans="53:82" ht="18" customHeight="1">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row>
    <row r="409" spans="53:82" ht="18" customHeight="1">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row>
    <row r="410" spans="53:82" ht="18" customHeight="1">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row>
    <row r="411" spans="53:82" ht="18" customHeight="1">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row>
    <row r="412" spans="53:82" ht="18" customHeight="1">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row>
    <row r="413" spans="53:82" ht="18" customHeight="1">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row>
    <row r="414" spans="53:82" ht="18" customHeight="1">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row>
    <row r="415" spans="53:82" ht="18" customHeight="1">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row>
    <row r="416" spans="53:82" ht="18" customHeight="1">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row>
    <row r="417" spans="53:82" ht="18" customHeight="1">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row>
    <row r="418" spans="53:82" ht="18" customHeight="1">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row>
    <row r="419" spans="53:82" ht="18" customHeight="1">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row>
    <row r="420" spans="53:82" ht="18" customHeight="1">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row>
    <row r="421" spans="53:82" ht="18" customHeight="1">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row>
    <row r="422" spans="53:82" ht="18" customHeight="1">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row>
    <row r="423" spans="53:82" ht="18" customHeight="1">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row>
    <row r="424" spans="53:82" ht="18" customHeight="1">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row>
    <row r="425" spans="53:82" ht="18" customHeight="1">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row>
    <row r="426" spans="53:82" ht="18" customHeight="1">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row>
    <row r="427" spans="53:82" ht="18" customHeight="1">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row>
    <row r="428" spans="53:82" ht="18" customHeight="1">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row>
    <row r="429" spans="53:82" ht="18" customHeight="1">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row>
    <row r="430" spans="53:82" ht="18" customHeight="1">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row>
    <row r="431" spans="53:82" ht="18" customHeight="1">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row>
    <row r="432" spans="53:82" ht="18" customHeight="1">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row>
    <row r="433" spans="53:82" ht="18" customHeight="1">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row>
    <row r="434" spans="53:82" ht="18" customHeight="1">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row>
    <row r="435" spans="53:82" ht="18" customHeight="1">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row>
    <row r="436" spans="53:82" ht="18" customHeight="1">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row>
    <row r="437" spans="53:82" ht="18" customHeight="1">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row>
    <row r="438" spans="53:82" ht="18" customHeight="1">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row>
    <row r="439" spans="53:82" ht="18" customHeight="1">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row>
    <row r="440" spans="53:82" ht="18" customHeight="1">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row>
    <row r="441" spans="53:82" ht="18" customHeight="1">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row>
    <row r="442" spans="53:82" ht="18" customHeight="1">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row>
    <row r="443" spans="53:82" ht="18" customHeight="1">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row>
    <row r="444" spans="53:82" ht="18" customHeight="1">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row>
    <row r="445" spans="53:82" ht="18" customHeight="1">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row>
    <row r="446" spans="53:82" ht="18" customHeight="1">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row>
    <row r="447" spans="53:82" ht="18" customHeight="1">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row>
    <row r="448" spans="53:82" ht="18" customHeight="1">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row>
    <row r="449" spans="53:82" ht="18" customHeight="1">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row>
    <row r="450" spans="53:82" ht="18" customHeight="1">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row>
    <row r="451" spans="53:82" ht="18" customHeight="1">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row>
    <row r="452" spans="53:82" ht="18" customHeight="1">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row>
    <row r="453" spans="53:82" ht="18" customHeight="1">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row>
    <row r="454" spans="53:82" ht="18" customHeight="1">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row>
    <row r="455" spans="53:82" ht="18" customHeight="1">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row>
    <row r="456" spans="53:82" ht="18" customHeight="1">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row>
    <row r="457" spans="53:82" ht="18" customHeight="1">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row>
    <row r="458" spans="53:82" ht="18" customHeight="1">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row>
    <row r="459" spans="53:82" ht="18" customHeight="1">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row>
    <row r="460" spans="53:82" ht="18" customHeight="1">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row>
    <row r="461" spans="53:82" ht="18" customHeight="1">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row>
    <row r="462" spans="53:82" ht="18" customHeight="1">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row>
    <row r="463" spans="53:82" ht="18" customHeight="1">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row>
    <row r="464" spans="53:82" ht="18" customHeight="1">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row>
    <row r="465" spans="53:82" ht="18" customHeight="1">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row>
    <row r="466" spans="53:82" ht="18" customHeight="1">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row>
    <row r="467" spans="53:82" ht="18" customHeight="1">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row>
    <row r="468" spans="53:82" ht="18" customHeight="1">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row>
    <row r="469" spans="53:82" ht="18" customHeight="1">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row>
    <row r="470" spans="53:82" ht="18" customHeight="1">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row>
    <row r="471" spans="53:82" ht="18" customHeight="1">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row>
    <row r="472" spans="53:82" ht="18" customHeight="1">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row>
    <row r="473" spans="53:82" ht="18" customHeight="1">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row>
    <row r="474" spans="53:82" ht="18" customHeight="1">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row>
    <row r="475" spans="53:82" ht="18" customHeight="1">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row>
    <row r="476" spans="53:82" ht="18" customHeight="1">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row>
    <row r="477" spans="53:82" ht="18" customHeight="1">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row>
    <row r="478" spans="53:82" ht="18" customHeight="1">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row>
    <row r="479" spans="53:82" ht="18" customHeight="1">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row>
    <row r="480" spans="53:82" ht="18" customHeight="1">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row>
    <row r="481" spans="53:82" ht="18" customHeight="1">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row>
    <row r="482" spans="53:82" ht="18" customHeight="1">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row>
    <row r="483" spans="53:82" ht="18" customHeight="1">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row>
    <row r="484" spans="53:82" ht="18" customHeight="1">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row>
    <row r="485" spans="53:82" ht="18" customHeight="1">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row>
    <row r="486" spans="53:82" ht="18" customHeight="1">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row>
    <row r="487" spans="53:82" ht="18" customHeight="1">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row>
    <row r="488" spans="53:82" ht="18" customHeight="1">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row>
    <row r="489" spans="53:82" ht="18" customHeight="1">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row>
    <row r="490" spans="53:82" ht="18" customHeight="1">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row>
    <row r="491" spans="53:82" ht="18" customHeight="1">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row>
    <row r="492" spans="53:82" ht="18" customHeight="1">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row>
    <row r="493" spans="53:82" ht="18" customHeight="1">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row>
    <row r="494" spans="53:82" ht="18" customHeight="1">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row>
    <row r="495" spans="53:82" ht="18" customHeight="1">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row>
    <row r="496" spans="53:82" ht="18" customHeight="1">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row>
    <row r="497" spans="53:82" ht="18" customHeight="1">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row>
    <row r="498" spans="53:82" ht="18" customHeight="1">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row>
    <row r="499" spans="53:82" ht="18" customHeight="1">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row>
    <row r="500" spans="53:82" ht="18" customHeight="1">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row>
    <row r="501" spans="53:82" ht="18" customHeight="1">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row>
    <row r="502" spans="53:82" ht="18" customHeight="1">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row>
    <row r="503" spans="53:82" ht="18" customHeight="1">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row>
    <row r="504" spans="53:82" ht="18" customHeight="1">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row>
    <row r="505" spans="53:82" ht="18" customHeight="1">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row>
    <row r="506" spans="53:82" ht="18" customHeight="1">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row>
    <row r="507" spans="53:82" ht="18" customHeight="1">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row>
    <row r="508" spans="53:82" ht="18" customHeight="1">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row>
    <row r="509" spans="53:82" ht="18" customHeight="1">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row>
    <row r="510" spans="53:82" ht="18" customHeight="1">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row>
    <row r="511" spans="53:82" ht="18" customHeight="1">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row>
    <row r="512" spans="53:82" ht="18" customHeight="1">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row>
    <row r="513" spans="53:82" ht="18" customHeight="1">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row>
    <row r="514" spans="53:82" ht="18" customHeight="1">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row>
    <row r="515" spans="53:82" ht="18" customHeight="1">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row>
    <row r="516" spans="53:82" ht="18" customHeight="1">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row>
    <row r="517" spans="53:82" ht="18" customHeight="1">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row>
    <row r="518" spans="53:82" ht="18" customHeight="1">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row>
    <row r="519" spans="53:82" ht="18" customHeight="1">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row>
    <row r="520" spans="53:82" ht="18" customHeight="1">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row>
    <row r="521" spans="53:82" ht="18" customHeight="1">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row>
    <row r="522" spans="53:82" ht="18" customHeight="1">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row>
    <row r="523" spans="53:82" ht="18" customHeight="1">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row>
    <row r="524" spans="53:82" ht="18" customHeight="1">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row>
    <row r="525" spans="53:82" ht="18" customHeight="1">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row>
    <row r="526" spans="53:82" ht="18" customHeight="1">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row>
    <row r="527" spans="53:82" ht="18" customHeight="1">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row>
    <row r="528" spans="53:82" ht="18" customHeight="1">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row>
    <row r="529" spans="53:82" ht="18" customHeight="1">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row>
    <row r="530" spans="53:82" ht="18" customHeight="1">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row>
    <row r="531" spans="53:82" ht="18" customHeight="1">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row>
    <row r="532" spans="53:82" ht="18" customHeight="1">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row>
    <row r="533" spans="53:82" ht="18" customHeight="1">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row>
    <row r="534" spans="53:82" ht="18" customHeight="1">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row>
    <row r="535" spans="53:82" ht="18" customHeight="1">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row>
    <row r="536" spans="53:82" ht="18" customHeight="1">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row>
    <row r="537" spans="53:82" ht="18" customHeight="1">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row>
    <row r="538" spans="53:82" ht="18" customHeight="1">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row>
    <row r="539" spans="53:82" ht="18" customHeight="1">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row>
    <row r="540" spans="53:82" ht="18" customHeight="1">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row>
    <row r="541" spans="53:82" ht="18" customHeight="1">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row>
    <row r="542" spans="53:82" ht="18" customHeight="1">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row>
    <row r="543" spans="53:82" ht="18" customHeight="1">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row>
    <row r="544" spans="53:82" ht="18" customHeight="1">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row>
    <row r="545" spans="53:82" ht="18" customHeight="1">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row>
    <row r="546" spans="53:82" ht="18" customHeight="1">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row>
    <row r="547" spans="53:82" ht="18" customHeight="1">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row>
    <row r="548" spans="53:82" ht="18" customHeight="1">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row>
    <row r="549" spans="53:82" ht="18" customHeight="1">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row>
    <row r="550" spans="53:82" ht="18" customHeight="1">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row>
    <row r="551" spans="53:82" ht="18" customHeight="1">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row>
    <row r="552" spans="53:82" ht="18" customHeight="1">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row>
    <row r="553" spans="53:82" ht="18" customHeight="1">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row>
    <row r="554" spans="53:82" ht="18" customHeight="1">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row>
    <row r="555" spans="53:82" ht="18" customHeight="1">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row>
    <row r="556" spans="53:82" ht="18" customHeight="1">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row>
    <row r="557" spans="53:82" ht="18" customHeight="1">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row>
    <row r="558" spans="53:82" ht="18" customHeight="1">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row>
    <row r="559" spans="53:82" ht="18" customHeight="1">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row>
    <row r="560" spans="53:82" ht="18" customHeight="1">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row>
    <row r="561" spans="53:82" ht="18" customHeight="1">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row>
    <row r="562" spans="53:82" ht="18" customHeight="1">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row>
    <row r="563" spans="53:82" ht="18" customHeight="1">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row>
    <row r="564" spans="53:82" ht="18" customHeight="1">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row>
    <row r="565" spans="53:82" ht="18" customHeight="1">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row>
    <row r="566" spans="53:82" ht="18" customHeight="1">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row>
    <row r="567" spans="53:82" ht="18" customHeight="1">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row>
    <row r="568" spans="53:82" ht="18" customHeight="1">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row>
    <row r="569" spans="53:82" ht="18" customHeight="1">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row>
    <row r="570" spans="53:82" ht="18" customHeight="1">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row>
    <row r="571" spans="53:82" ht="18" customHeight="1">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row>
    <row r="572" spans="53:82" ht="18" customHeight="1">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row>
    <row r="573" spans="53:82" ht="18" customHeight="1">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row>
    <row r="574" spans="53:82" ht="18" customHeight="1">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row>
    <row r="575" spans="53:82" ht="18" customHeight="1">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row>
    <row r="576" spans="53:82" ht="18" customHeight="1">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row>
    <row r="577" spans="53:82" ht="18" customHeight="1">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row>
    <row r="578" spans="53:82" ht="18" customHeight="1">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row>
    <row r="579" spans="53:82" ht="18" customHeight="1">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row>
    <row r="580" spans="53:82" ht="18" customHeight="1">
      <c r="BA580" s="46"/>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row>
    <row r="581" spans="53:82" ht="18" customHeight="1">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row>
    <row r="582" spans="53:82" ht="18" customHeight="1">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row>
    <row r="583" spans="53:82" ht="18" customHeight="1">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row>
    <row r="584" spans="53:82" ht="18" customHeight="1">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row>
    <row r="585" spans="53:82" ht="18" customHeight="1">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row>
    <row r="586" spans="53:82" ht="18" customHeight="1">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row>
    <row r="587" spans="53:82" ht="18" customHeight="1">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row>
    <row r="588" spans="53:82" ht="18" customHeight="1">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row>
    <row r="589" spans="53:82" ht="18" customHeight="1">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row>
    <row r="590" spans="53:82" ht="18" customHeight="1">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row>
    <row r="591" spans="53:82" ht="18" customHeight="1">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row>
    <row r="592" spans="53:82" ht="18" customHeight="1">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row>
    <row r="593" spans="53:82" ht="18" customHeight="1">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row>
    <row r="594" spans="53:82" ht="18" customHeight="1">
      <c r="BA594" s="4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row>
    <row r="595" spans="53:82" ht="18" customHeight="1">
      <c r="BA595" s="4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row>
    <row r="596" spans="53:82" ht="18" customHeight="1">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row>
    <row r="597" spans="53:82" ht="18" customHeight="1">
      <c r="BA597" s="4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row>
    <row r="598" spans="53:82" ht="18" customHeight="1">
      <c r="BA598" s="4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row>
    <row r="599" spans="53:82" ht="18" customHeight="1">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row>
    <row r="600" spans="53:82" ht="18" customHeight="1">
      <c r="BA600" s="4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row>
    <row r="601" spans="53:82" ht="18" customHeight="1">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6"/>
      <c r="BY601" s="46"/>
      <c r="BZ601" s="46"/>
      <c r="CA601" s="46"/>
      <c r="CB601" s="46"/>
      <c r="CC601" s="46"/>
      <c r="CD601" s="46"/>
    </row>
    <row r="602" spans="53:82" ht="18" customHeight="1">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row>
    <row r="603" spans="53:82" ht="18" customHeight="1">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row>
    <row r="604" spans="53:82" ht="18" customHeight="1">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row>
    <row r="605" spans="53:82" ht="18" customHeight="1">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row>
    <row r="606" spans="53:82" ht="18" customHeight="1">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row>
    <row r="607" spans="53:82" ht="18" customHeight="1">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row>
    <row r="608" spans="53:82" ht="18" customHeight="1">
      <c r="BA608" s="46"/>
      <c r="BB608" s="46"/>
      <c r="BC608" s="46"/>
      <c r="BD608" s="46"/>
      <c r="BE608" s="46"/>
      <c r="BF608" s="46"/>
      <c r="BG608" s="46"/>
      <c r="BH608" s="46"/>
      <c r="BI608" s="46"/>
      <c r="BJ608" s="46"/>
      <c r="BK608" s="46"/>
      <c r="BL608" s="46"/>
      <c r="BM608" s="46"/>
      <c r="BN608" s="46"/>
      <c r="BO608" s="46"/>
      <c r="BP608" s="46"/>
      <c r="BQ608" s="46"/>
      <c r="BR608" s="46"/>
      <c r="BS608" s="46"/>
      <c r="BT608" s="46"/>
      <c r="BU608" s="46"/>
      <c r="BV608" s="46"/>
      <c r="BW608" s="46"/>
      <c r="BX608" s="46"/>
      <c r="BY608" s="46"/>
      <c r="BZ608" s="46"/>
      <c r="CA608" s="46"/>
      <c r="CB608" s="46"/>
      <c r="CC608" s="46"/>
      <c r="CD608" s="46"/>
    </row>
    <row r="609" spans="53:82" ht="18" customHeight="1">
      <c r="BA609" s="46"/>
      <c r="BB609" s="46"/>
      <c r="BC609" s="46"/>
      <c r="BD609" s="46"/>
      <c r="BE609" s="46"/>
      <c r="BF609" s="46"/>
      <c r="BG609" s="46"/>
      <c r="BH609" s="46"/>
      <c r="BI609" s="46"/>
      <c r="BJ609" s="46"/>
      <c r="BK609" s="46"/>
      <c r="BL609" s="46"/>
      <c r="BM609" s="46"/>
      <c r="BN609" s="46"/>
      <c r="BO609" s="46"/>
      <c r="BP609" s="46"/>
      <c r="BQ609" s="46"/>
      <c r="BR609" s="46"/>
      <c r="BS609" s="46"/>
      <c r="BT609" s="46"/>
      <c r="BU609" s="46"/>
      <c r="BV609" s="46"/>
      <c r="BW609" s="46"/>
      <c r="BX609" s="46"/>
      <c r="BY609" s="46"/>
      <c r="BZ609" s="46"/>
      <c r="CA609" s="46"/>
      <c r="CB609" s="46"/>
      <c r="CC609" s="46"/>
      <c r="CD609" s="46"/>
    </row>
    <row r="610" spans="53:82" ht="18" customHeight="1">
      <c r="BA610" s="46"/>
      <c r="BB610" s="46"/>
      <c r="BC610" s="46"/>
      <c r="BD610" s="46"/>
      <c r="BE610" s="46"/>
      <c r="BF610" s="46"/>
      <c r="BG610" s="46"/>
      <c r="BH610" s="46"/>
      <c r="BI610" s="46"/>
      <c r="BJ610" s="46"/>
      <c r="BK610" s="46"/>
      <c r="BL610" s="46"/>
      <c r="BM610" s="46"/>
      <c r="BN610" s="46"/>
      <c r="BO610" s="46"/>
      <c r="BP610" s="46"/>
      <c r="BQ610" s="46"/>
      <c r="BR610" s="46"/>
      <c r="BS610" s="46"/>
      <c r="BT610" s="46"/>
      <c r="BU610" s="46"/>
      <c r="BV610" s="46"/>
      <c r="BW610" s="46"/>
      <c r="BX610" s="46"/>
      <c r="BY610" s="46"/>
      <c r="BZ610" s="46"/>
      <c r="CA610" s="46"/>
      <c r="CB610" s="46"/>
      <c r="CC610" s="46"/>
      <c r="CD610" s="46"/>
    </row>
    <row r="611" spans="53:82" ht="18" customHeight="1">
      <c r="BA611" s="46"/>
      <c r="BB611" s="46"/>
      <c r="BC611" s="46"/>
      <c r="BD611" s="46"/>
      <c r="BE611" s="46"/>
      <c r="BF611" s="46"/>
      <c r="BG611" s="46"/>
      <c r="BH611" s="46"/>
      <c r="BI611" s="46"/>
      <c r="BJ611" s="46"/>
      <c r="BK611" s="46"/>
      <c r="BL611" s="46"/>
      <c r="BM611" s="46"/>
      <c r="BN611" s="46"/>
      <c r="BO611" s="46"/>
      <c r="BP611" s="46"/>
      <c r="BQ611" s="46"/>
      <c r="BR611" s="46"/>
      <c r="BS611" s="46"/>
      <c r="BT611" s="46"/>
      <c r="BU611" s="46"/>
      <c r="BV611" s="46"/>
      <c r="BW611" s="46"/>
      <c r="BX611" s="46"/>
      <c r="BY611" s="46"/>
      <c r="BZ611" s="46"/>
      <c r="CA611" s="46"/>
      <c r="CB611" s="46"/>
      <c r="CC611" s="46"/>
      <c r="CD611" s="46"/>
    </row>
    <row r="612" spans="53:82" ht="18" customHeight="1">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row>
    <row r="613" spans="53:82" ht="18" customHeight="1">
      <c r="BA613" s="46"/>
      <c r="BB613" s="46"/>
      <c r="BC613" s="46"/>
      <c r="BD613" s="46"/>
      <c r="BE613" s="46"/>
      <c r="BF613" s="46"/>
      <c r="BG613" s="46"/>
      <c r="BH613" s="46"/>
      <c r="BI613" s="46"/>
      <c r="BJ613" s="46"/>
      <c r="BK613" s="46"/>
      <c r="BL613" s="46"/>
      <c r="BM613" s="46"/>
      <c r="BN613" s="46"/>
      <c r="BO613" s="46"/>
      <c r="BP613" s="46"/>
      <c r="BQ613" s="46"/>
      <c r="BR613" s="46"/>
      <c r="BS613" s="46"/>
      <c r="BT613" s="46"/>
      <c r="BU613" s="46"/>
      <c r="BV613" s="46"/>
      <c r="BW613" s="46"/>
      <c r="BX613" s="46"/>
      <c r="BY613" s="46"/>
      <c r="BZ613" s="46"/>
      <c r="CA613" s="46"/>
      <c r="CB613" s="46"/>
      <c r="CC613" s="46"/>
      <c r="CD613" s="46"/>
    </row>
    <row r="614" spans="53:82" ht="18" customHeight="1">
      <c r="BA614" s="46"/>
      <c r="BB614" s="46"/>
      <c r="BC614" s="46"/>
      <c r="BD614" s="46"/>
      <c r="BE614" s="46"/>
      <c r="BF614" s="46"/>
      <c r="BG614" s="46"/>
      <c r="BH614" s="46"/>
      <c r="BI614" s="46"/>
      <c r="BJ614" s="46"/>
      <c r="BK614" s="46"/>
      <c r="BL614" s="46"/>
      <c r="BM614" s="46"/>
      <c r="BN614" s="46"/>
      <c r="BO614" s="46"/>
      <c r="BP614" s="46"/>
      <c r="BQ614" s="46"/>
      <c r="BR614" s="46"/>
      <c r="BS614" s="46"/>
      <c r="BT614" s="46"/>
      <c r="BU614" s="46"/>
      <c r="BV614" s="46"/>
      <c r="BW614" s="46"/>
      <c r="BX614" s="46"/>
      <c r="BY614" s="46"/>
      <c r="BZ614" s="46"/>
      <c r="CA614" s="46"/>
      <c r="CB614" s="46"/>
      <c r="CC614" s="46"/>
      <c r="CD614" s="46"/>
    </row>
    <row r="615" spans="53:82" ht="18" customHeight="1">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row>
    <row r="616" spans="53:82" ht="18" customHeight="1">
      <c r="BA616" s="46"/>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row>
    <row r="617" spans="53:82" ht="18" customHeight="1">
      <c r="BA617" s="46"/>
      <c r="BB617" s="46"/>
      <c r="BC617" s="46"/>
      <c r="BD617" s="46"/>
      <c r="BE617" s="46"/>
      <c r="BF617" s="46"/>
      <c r="BG617" s="46"/>
      <c r="BH617" s="46"/>
      <c r="BI617" s="46"/>
      <c r="BJ617" s="46"/>
      <c r="BK617" s="46"/>
      <c r="BL617" s="46"/>
      <c r="BM617" s="46"/>
      <c r="BN617" s="46"/>
      <c r="BO617" s="46"/>
      <c r="BP617" s="46"/>
      <c r="BQ617" s="46"/>
      <c r="BR617" s="46"/>
      <c r="BS617" s="46"/>
      <c r="BT617" s="46"/>
      <c r="BU617" s="46"/>
      <c r="BV617" s="46"/>
      <c r="BW617" s="46"/>
      <c r="BX617" s="46"/>
      <c r="BY617" s="46"/>
      <c r="BZ617" s="46"/>
      <c r="CA617" s="46"/>
      <c r="CB617" s="46"/>
      <c r="CC617" s="46"/>
      <c r="CD617" s="46"/>
    </row>
    <row r="618" spans="53:82" ht="18" customHeight="1">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6"/>
      <c r="BY618" s="46"/>
      <c r="BZ618" s="46"/>
      <c r="CA618" s="46"/>
      <c r="CB618" s="46"/>
      <c r="CC618" s="46"/>
      <c r="CD618" s="46"/>
    </row>
    <row r="619" spans="53:82" ht="18" customHeight="1">
      <c r="BA619" s="46"/>
      <c r="BB619" s="46"/>
      <c r="BC619" s="46"/>
      <c r="BD619" s="46"/>
      <c r="BE619" s="46"/>
      <c r="BF619" s="46"/>
      <c r="BG619" s="46"/>
      <c r="BH619" s="46"/>
      <c r="BI619" s="46"/>
      <c r="BJ619" s="46"/>
      <c r="BK619" s="46"/>
      <c r="BL619" s="46"/>
      <c r="BM619" s="46"/>
      <c r="BN619" s="46"/>
      <c r="BO619" s="46"/>
      <c r="BP619" s="46"/>
      <c r="BQ619" s="46"/>
      <c r="BR619" s="46"/>
      <c r="BS619" s="46"/>
      <c r="BT619" s="46"/>
      <c r="BU619" s="46"/>
      <c r="BV619" s="46"/>
      <c r="BW619" s="46"/>
      <c r="BX619" s="46"/>
      <c r="BY619" s="46"/>
      <c r="BZ619" s="46"/>
      <c r="CA619" s="46"/>
      <c r="CB619" s="46"/>
      <c r="CC619" s="46"/>
      <c r="CD619" s="46"/>
    </row>
    <row r="620" spans="53:82" ht="18" customHeight="1">
      <c r="BA620" s="46"/>
      <c r="BB620" s="46"/>
      <c r="BC620" s="46"/>
      <c r="BD620" s="46"/>
      <c r="BE620" s="46"/>
      <c r="BF620" s="46"/>
      <c r="BG620" s="46"/>
      <c r="BH620" s="46"/>
      <c r="BI620" s="46"/>
      <c r="BJ620" s="46"/>
      <c r="BK620" s="46"/>
      <c r="BL620" s="46"/>
      <c r="BM620" s="46"/>
      <c r="BN620" s="46"/>
      <c r="BO620" s="46"/>
      <c r="BP620" s="46"/>
      <c r="BQ620" s="46"/>
      <c r="BR620" s="46"/>
      <c r="BS620" s="46"/>
      <c r="BT620" s="46"/>
      <c r="BU620" s="46"/>
      <c r="BV620" s="46"/>
      <c r="BW620" s="46"/>
      <c r="BX620" s="46"/>
      <c r="BY620" s="46"/>
      <c r="BZ620" s="46"/>
      <c r="CA620" s="46"/>
      <c r="CB620" s="46"/>
      <c r="CC620" s="46"/>
      <c r="CD620" s="46"/>
    </row>
    <row r="621" spans="53:82" ht="18" customHeight="1">
      <c r="BA621" s="46"/>
      <c r="BB621" s="46"/>
      <c r="BC621" s="46"/>
      <c r="BD621" s="46"/>
      <c r="BE621" s="46"/>
      <c r="BF621" s="46"/>
      <c r="BG621" s="46"/>
      <c r="BH621" s="46"/>
      <c r="BI621" s="46"/>
      <c r="BJ621" s="46"/>
      <c r="BK621" s="46"/>
      <c r="BL621" s="46"/>
      <c r="BM621" s="46"/>
      <c r="BN621" s="46"/>
      <c r="BO621" s="46"/>
      <c r="BP621" s="46"/>
      <c r="BQ621" s="46"/>
      <c r="BR621" s="46"/>
      <c r="BS621" s="46"/>
      <c r="BT621" s="46"/>
      <c r="BU621" s="46"/>
      <c r="BV621" s="46"/>
      <c r="BW621" s="46"/>
      <c r="BX621" s="46"/>
      <c r="BY621" s="46"/>
      <c r="BZ621" s="46"/>
      <c r="CA621" s="46"/>
      <c r="CB621" s="46"/>
      <c r="CC621" s="46"/>
      <c r="CD621" s="46"/>
    </row>
    <row r="622" spans="53:82" ht="18" customHeight="1">
      <c r="BA622" s="46"/>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row>
    <row r="623" spans="53:82" ht="18" customHeight="1">
      <c r="BA623" s="46"/>
      <c r="BB623" s="46"/>
      <c r="BC623" s="46"/>
      <c r="BD623" s="46"/>
      <c r="BE623" s="46"/>
      <c r="BF623" s="46"/>
      <c r="BG623" s="46"/>
      <c r="BH623" s="46"/>
      <c r="BI623" s="46"/>
      <c r="BJ623" s="46"/>
      <c r="BK623" s="46"/>
      <c r="BL623" s="46"/>
      <c r="BM623" s="46"/>
      <c r="BN623" s="46"/>
      <c r="BO623" s="46"/>
      <c r="BP623" s="46"/>
      <c r="BQ623" s="46"/>
      <c r="BR623" s="46"/>
      <c r="BS623" s="46"/>
      <c r="BT623" s="46"/>
      <c r="BU623" s="46"/>
      <c r="BV623" s="46"/>
      <c r="BW623" s="46"/>
      <c r="BX623" s="46"/>
      <c r="BY623" s="46"/>
      <c r="BZ623" s="46"/>
      <c r="CA623" s="46"/>
      <c r="CB623" s="46"/>
      <c r="CC623" s="46"/>
      <c r="CD623" s="46"/>
    </row>
    <row r="624" spans="53:82" ht="18" customHeight="1">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6"/>
      <c r="BY624" s="46"/>
      <c r="BZ624" s="46"/>
      <c r="CA624" s="46"/>
      <c r="CB624" s="46"/>
      <c r="CC624" s="46"/>
      <c r="CD624" s="46"/>
    </row>
    <row r="625" spans="53:82" ht="18" customHeight="1">
      <c r="BA625" s="46"/>
      <c r="BB625" s="46"/>
      <c r="BC625" s="46"/>
      <c r="BD625" s="46"/>
      <c r="BE625" s="46"/>
      <c r="BF625" s="46"/>
      <c r="BG625" s="46"/>
      <c r="BH625" s="46"/>
      <c r="BI625" s="46"/>
      <c r="BJ625" s="46"/>
      <c r="BK625" s="46"/>
      <c r="BL625" s="46"/>
      <c r="BM625" s="46"/>
      <c r="BN625" s="46"/>
      <c r="BO625" s="46"/>
      <c r="BP625" s="46"/>
      <c r="BQ625" s="46"/>
      <c r="BR625" s="46"/>
      <c r="BS625" s="46"/>
      <c r="BT625" s="46"/>
      <c r="BU625" s="46"/>
      <c r="BV625" s="46"/>
      <c r="BW625" s="46"/>
      <c r="BX625" s="46"/>
      <c r="BY625" s="46"/>
      <c r="BZ625" s="46"/>
      <c r="CA625" s="46"/>
      <c r="CB625" s="46"/>
      <c r="CC625" s="46"/>
      <c r="CD625" s="46"/>
    </row>
    <row r="626" spans="53:82" ht="18" customHeight="1">
      <c r="BA626" s="46"/>
      <c r="BB626" s="46"/>
      <c r="BC626" s="46"/>
      <c r="BD626" s="46"/>
      <c r="BE626" s="46"/>
      <c r="BF626" s="46"/>
      <c r="BG626" s="46"/>
      <c r="BH626" s="46"/>
      <c r="BI626" s="46"/>
      <c r="BJ626" s="46"/>
      <c r="BK626" s="46"/>
      <c r="BL626" s="46"/>
      <c r="BM626" s="46"/>
      <c r="BN626" s="46"/>
      <c r="BO626" s="46"/>
      <c r="BP626" s="46"/>
      <c r="BQ626" s="46"/>
      <c r="BR626" s="46"/>
      <c r="BS626" s="46"/>
      <c r="BT626" s="46"/>
      <c r="BU626" s="46"/>
      <c r="BV626" s="46"/>
      <c r="BW626" s="46"/>
      <c r="BX626" s="46"/>
      <c r="BY626" s="46"/>
      <c r="BZ626" s="46"/>
      <c r="CA626" s="46"/>
      <c r="CB626" s="46"/>
      <c r="CC626" s="46"/>
      <c r="CD626" s="46"/>
    </row>
    <row r="627" spans="53:82" ht="18" customHeight="1">
      <c r="BA627" s="46"/>
      <c r="BB627" s="46"/>
      <c r="BC627" s="46"/>
      <c r="BD627" s="46"/>
      <c r="BE627" s="46"/>
      <c r="BF627" s="46"/>
      <c r="BG627" s="46"/>
      <c r="BH627" s="46"/>
      <c r="BI627" s="46"/>
      <c r="BJ627" s="46"/>
      <c r="BK627" s="46"/>
      <c r="BL627" s="46"/>
      <c r="BM627" s="46"/>
      <c r="BN627" s="46"/>
      <c r="BO627" s="46"/>
      <c r="BP627" s="46"/>
      <c r="BQ627" s="46"/>
      <c r="BR627" s="46"/>
      <c r="BS627" s="46"/>
      <c r="BT627" s="46"/>
      <c r="BU627" s="46"/>
      <c r="BV627" s="46"/>
      <c r="BW627" s="46"/>
      <c r="BX627" s="46"/>
      <c r="BY627" s="46"/>
      <c r="BZ627" s="46"/>
      <c r="CA627" s="46"/>
      <c r="CB627" s="46"/>
      <c r="CC627" s="46"/>
      <c r="CD627" s="46"/>
    </row>
    <row r="628" spans="53:82" ht="18" customHeight="1">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row>
    <row r="629" spans="53:82" ht="18" customHeight="1">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row>
    <row r="630" spans="53:82" ht="18" customHeight="1">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row>
    <row r="631" spans="53:82" ht="18" customHeight="1">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row>
    <row r="632" spans="53:82" ht="18" customHeight="1">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row>
    <row r="633" spans="53:82" ht="18" customHeight="1">
      <c r="BA633" s="46"/>
      <c r="BB633" s="46"/>
      <c r="BC633" s="46"/>
      <c r="BD633" s="46"/>
      <c r="BE633" s="46"/>
      <c r="BF633" s="46"/>
      <c r="BG633" s="46"/>
      <c r="BH633" s="46"/>
      <c r="BI633" s="46"/>
      <c r="BJ633" s="46"/>
      <c r="BK633" s="46"/>
      <c r="BL633" s="46"/>
      <c r="BM633" s="46"/>
      <c r="BN633" s="46"/>
      <c r="BO633" s="46"/>
      <c r="BP633" s="46"/>
      <c r="BQ633" s="46"/>
      <c r="BR633" s="46"/>
      <c r="BS633" s="46"/>
      <c r="BT633" s="46"/>
      <c r="BU633" s="46"/>
      <c r="BV633" s="46"/>
      <c r="BW633" s="46"/>
      <c r="BX633" s="46"/>
      <c r="BY633" s="46"/>
      <c r="BZ633" s="46"/>
      <c r="CA633" s="46"/>
      <c r="CB633" s="46"/>
      <c r="CC633" s="46"/>
      <c r="CD633" s="46"/>
    </row>
    <row r="634" spans="53:82" ht="18" customHeight="1">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row>
    <row r="635" spans="53:82" ht="18" customHeight="1">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row>
    <row r="636" spans="53:82" ht="18" customHeight="1">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row>
    <row r="637" spans="53:82" ht="18" customHeight="1">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row>
    <row r="638" spans="53:82" ht="18" customHeight="1">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row>
    <row r="639" spans="53:82" ht="18" customHeight="1">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row>
    <row r="640" spans="53:82" ht="18" customHeight="1">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row>
    <row r="641" spans="53:82" ht="18" customHeight="1">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row>
    <row r="642" spans="53:82" ht="18" customHeight="1">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row>
    <row r="643" spans="53:82" ht="18" customHeight="1">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row>
    <row r="644" spans="53:82" ht="18" customHeight="1">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row>
    <row r="645" spans="53:82" ht="18" customHeight="1">
      <c r="BA645" s="46"/>
      <c r="BB645" s="46"/>
      <c r="BC645" s="46"/>
      <c r="BD645" s="46"/>
      <c r="BE645" s="46"/>
      <c r="BF645" s="46"/>
      <c r="BG645" s="46"/>
      <c r="BH645" s="46"/>
      <c r="BI645" s="46"/>
      <c r="BJ645" s="46"/>
      <c r="BK645" s="46"/>
      <c r="BL645" s="46"/>
      <c r="BM645" s="46"/>
      <c r="BN645" s="46"/>
      <c r="BO645" s="46"/>
      <c r="BP645" s="46"/>
      <c r="BQ645" s="46"/>
      <c r="BR645" s="46"/>
      <c r="BS645" s="46"/>
      <c r="BT645" s="46"/>
      <c r="BU645" s="46"/>
      <c r="BV645" s="46"/>
      <c r="BW645" s="46"/>
      <c r="BX645" s="46"/>
      <c r="BY645" s="46"/>
      <c r="BZ645" s="46"/>
      <c r="CA645" s="46"/>
      <c r="CB645" s="46"/>
      <c r="CC645" s="46"/>
      <c r="CD645" s="46"/>
    </row>
    <row r="646" spans="53:82" ht="18" customHeight="1">
      <c r="BA646" s="46"/>
      <c r="BB646" s="46"/>
      <c r="BC646" s="46"/>
      <c r="BD646" s="46"/>
      <c r="BE646" s="46"/>
      <c r="BF646" s="46"/>
      <c r="BG646" s="46"/>
      <c r="BH646" s="46"/>
      <c r="BI646" s="46"/>
      <c r="BJ646" s="46"/>
      <c r="BK646" s="46"/>
      <c r="BL646" s="46"/>
      <c r="BM646" s="46"/>
      <c r="BN646" s="46"/>
      <c r="BO646" s="46"/>
      <c r="BP646" s="46"/>
      <c r="BQ646" s="46"/>
      <c r="BR646" s="46"/>
      <c r="BS646" s="46"/>
      <c r="BT646" s="46"/>
      <c r="BU646" s="46"/>
      <c r="BV646" s="46"/>
      <c r="BW646" s="46"/>
      <c r="BX646" s="46"/>
      <c r="BY646" s="46"/>
      <c r="BZ646" s="46"/>
      <c r="CA646" s="46"/>
      <c r="CB646" s="46"/>
      <c r="CC646" s="46"/>
      <c r="CD646" s="46"/>
    </row>
    <row r="647" spans="53:82" ht="18" customHeight="1">
      <c r="BA647" s="46"/>
      <c r="BB647" s="46"/>
      <c r="BC647" s="46"/>
      <c r="BD647" s="46"/>
      <c r="BE647" s="46"/>
      <c r="BF647" s="46"/>
      <c r="BG647" s="46"/>
      <c r="BH647" s="46"/>
      <c r="BI647" s="46"/>
      <c r="BJ647" s="46"/>
      <c r="BK647" s="46"/>
      <c r="BL647" s="46"/>
      <c r="BM647" s="46"/>
      <c r="BN647" s="46"/>
      <c r="BO647" s="46"/>
      <c r="BP647" s="46"/>
      <c r="BQ647" s="46"/>
      <c r="BR647" s="46"/>
      <c r="BS647" s="46"/>
      <c r="BT647" s="46"/>
      <c r="BU647" s="46"/>
      <c r="BV647" s="46"/>
      <c r="BW647" s="46"/>
      <c r="BX647" s="46"/>
      <c r="BY647" s="46"/>
      <c r="BZ647" s="46"/>
      <c r="CA647" s="46"/>
      <c r="CB647" s="46"/>
      <c r="CC647" s="46"/>
      <c r="CD647" s="46"/>
    </row>
    <row r="648" spans="53:82" ht="18" customHeight="1">
      <c r="BA648" s="46"/>
      <c r="BB648" s="46"/>
      <c r="BC648" s="46"/>
      <c r="BD648" s="46"/>
      <c r="BE648" s="46"/>
      <c r="BF648" s="46"/>
      <c r="BG648" s="46"/>
      <c r="BH648" s="46"/>
      <c r="BI648" s="46"/>
      <c r="BJ648" s="46"/>
      <c r="BK648" s="46"/>
      <c r="BL648" s="46"/>
      <c r="BM648" s="46"/>
      <c r="BN648" s="46"/>
      <c r="BO648" s="46"/>
      <c r="BP648" s="46"/>
      <c r="BQ648" s="46"/>
      <c r="BR648" s="46"/>
      <c r="BS648" s="46"/>
      <c r="BT648" s="46"/>
      <c r="BU648" s="46"/>
      <c r="BV648" s="46"/>
      <c r="BW648" s="46"/>
      <c r="BX648" s="46"/>
      <c r="BY648" s="46"/>
      <c r="BZ648" s="46"/>
      <c r="CA648" s="46"/>
      <c r="CB648" s="46"/>
      <c r="CC648" s="46"/>
      <c r="CD648" s="46"/>
    </row>
    <row r="649" spans="53:82" ht="18" customHeight="1">
      <c r="BA649" s="46"/>
      <c r="BB649" s="46"/>
      <c r="BC649" s="46"/>
      <c r="BD649" s="46"/>
      <c r="BE649" s="46"/>
      <c r="BF649" s="46"/>
      <c r="BG649" s="46"/>
      <c r="BH649" s="46"/>
      <c r="BI649" s="46"/>
      <c r="BJ649" s="46"/>
      <c r="BK649" s="46"/>
      <c r="BL649" s="46"/>
      <c r="BM649" s="46"/>
      <c r="BN649" s="46"/>
      <c r="BO649" s="46"/>
      <c r="BP649" s="46"/>
      <c r="BQ649" s="46"/>
      <c r="BR649" s="46"/>
      <c r="BS649" s="46"/>
      <c r="BT649" s="46"/>
      <c r="BU649" s="46"/>
      <c r="BV649" s="46"/>
      <c r="BW649" s="46"/>
      <c r="BX649" s="46"/>
      <c r="BY649" s="46"/>
      <c r="BZ649" s="46"/>
      <c r="CA649" s="46"/>
      <c r="CB649" s="46"/>
      <c r="CC649" s="46"/>
      <c r="CD649" s="46"/>
    </row>
    <row r="650" spans="53:82" ht="18" customHeight="1">
      <c r="BA650" s="46"/>
      <c r="BB650" s="46"/>
      <c r="BC650" s="46"/>
      <c r="BD650" s="46"/>
      <c r="BE650" s="46"/>
      <c r="BF650" s="46"/>
      <c r="BG650" s="46"/>
      <c r="BH650" s="46"/>
      <c r="BI650" s="46"/>
      <c r="BJ650" s="46"/>
      <c r="BK650" s="46"/>
      <c r="BL650" s="46"/>
      <c r="BM650" s="46"/>
      <c r="BN650" s="46"/>
      <c r="BO650" s="46"/>
      <c r="BP650" s="46"/>
      <c r="BQ650" s="46"/>
      <c r="BR650" s="46"/>
      <c r="BS650" s="46"/>
      <c r="BT650" s="46"/>
      <c r="BU650" s="46"/>
      <c r="BV650" s="46"/>
      <c r="BW650" s="46"/>
      <c r="BX650" s="46"/>
      <c r="BY650" s="46"/>
      <c r="BZ650" s="46"/>
      <c r="CA650" s="46"/>
      <c r="CB650" s="46"/>
      <c r="CC650" s="46"/>
      <c r="CD650" s="46"/>
    </row>
    <row r="651" spans="53:82" ht="18" customHeight="1">
      <c r="BA651" s="46"/>
      <c r="BB651" s="46"/>
      <c r="BC651" s="46"/>
      <c r="BD651" s="46"/>
      <c r="BE651" s="46"/>
      <c r="BF651" s="46"/>
      <c r="BG651" s="46"/>
      <c r="BH651" s="46"/>
      <c r="BI651" s="46"/>
      <c r="BJ651" s="46"/>
      <c r="BK651" s="46"/>
      <c r="BL651" s="46"/>
      <c r="BM651" s="46"/>
      <c r="BN651" s="46"/>
      <c r="BO651" s="46"/>
      <c r="BP651" s="46"/>
      <c r="BQ651" s="46"/>
      <c r="BR651" s="46"/>
      <c r="BS651" s="46"/>
      <c r="BT651" s="46"/>
      <c r="BU651" s="46"/>
      <c r="BV651" s="46"/>
      <c r="BW651" s="46"/>
      <c r="BX651" s="46"/>
      <c r="BY651" s="46"/>
      <c r="BZ651" s="46"/>
      <c r="CA651" s="46"/>
      <c r="CB651" s="46"/>
      <c r="CC651" s="46"/>
      <c r="CD651" s="46"/>
    </row>
    <row r="652" spans="53:82" ht="18" customHeight="1">
      <c r="BA652" s="46"/>
      <c r="BB652" s="46"/>
      <c r="BC652" s="46"/>
      <c r="BD652" s="46"/>
      <c r="BE652" s="46"/>
      <c r="BF652" s="46"/>
      <c r="BG652" s="46"/>
      <c r="BH652" s="46"/>
      <c r="BI652" s="46"/>
      <c r="BJ652" s="46"/>
      <c r="BK652" s="46"/>
      <c r="BL652" s="46"/>
      <c r="BM652" s="46"/>
      <c r="BN652" s="46"/>
      <c r="BO652" s="46"/>
      <c r="BP652" s="46"/>
      <c r="BQ652" s="46"/>
      <c r="BR652" s="46"/>
      <c r="BS652" s="46"/>
      <c r="BT652" s="46"/>
      <c r="BU652" s="46"/>
      <c r="BV652" s="46"/>
      <c r="BW652" s="46"/>
      <c r="BX652" s="46"/>
      <c r="BY652" s="46"/>
      <c r="BZ652" s="46"/>
      <c r="CA652" s="46"/>
      <c r="CB652" s="46"/>
      <c r="CC652" s="46"/>
      <c r="CD652" s="46"/>
    </row>
    <row r="653" spans="53:82" ht="18" customHeight="1">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6"/>
      <c r="BZ653" s="46"/>
      <c r="CA653" s="46"/>
      <c r="CB653" s="46"/>
      <c r="CC653" s="46"/>
      <c r="CD653" s="46"/>
    </row>
    <row r="654" spans="53:82" ht="18" customHeight="1">
      <c r="BA654" s="46"/>
      <c r="BB654" s="46"/>
      <c r="BC654" s="46"/>
      <c r="BD654" s="46"/>
      <c r="BE654" s="46"/>
      <c r="BF654" s="46"/>
      <c r="BG654" s="46"/>
      <c r="BH654" s="46"/>
      <c r="BI654" s="46"/>
      <c r="BJ654" s="46"/>
      <c r="BK654" s="46"/>
      <c r="BL654" s="46"/>
      <c r="BM654" s="46"/>
      <c r="BN654" s="46"/>
      <c r="BO654" s="46"/>
      <c r="BP654" s="46"/>
      <c r="BQ654" s="46"/>
      <c r="BR654" s="46"/>
      <c r="BS654" s="46"/>
      <c r="BT654" s="46"/>
      <c r="BU654" s="46"/>
      <c r="BV654" s="46"/>
      <c r="BW654" s="46"/>
      <c r="BX654" s="46"/>
      <c r="BY654" s="46"/>
      <c r="BZ654" s="46"/>
      <c r="CA654" s="46"/>
      <c r="CB654" s="46"/>
      <c r="CC654" s="46"/>
      <c r="CD654" s="46"/>
    </row>
    <row r="655" spans="53:82" ht="18" customHeight="1">
      <c r="BA655" s="46"/>
      <c r="BB655" s="46"/>
      <c r="BC655" s="46"/>
      <c r="BD655" s="46"/>
      <c r="BE655" s="46"/>
      <c r="BF655" s="46"/>
      <c r="BG655" s="46"/>
      <c r="BH655" s="46"/>
      <c r="BI655" s="46"/>
      <c r="BJ655" s="46"/>
      <c r="BK655" s="46"/>
      <c r="BL655" s="46"/>
      <c r="BM655" s="46"/>
      <c r="BN655" s="46"/>
      <c r="BO655" s="46"/>
      <c r="BP655" s="46"/>
      <c r="BQ655" s="46"/>
      <c r="BR655" s="46"/>
      <c r="BS655" s="46"/>
      <c r="BT655" s="46"/>
      <c r="BU655" s="46"/>
      <c r="BV655" s="46"/>
      <c r="BW655" s="46"/>
      <c r="BX655" s="46"/>
      <c r="BY655" s="46"/>
      <c r="BZ655" s="46"/>
      <c r="CA655" s="46"/>
      <c r="CB655" s="46"/>
      <c r="CC655" s="46"/>
      <c r="CD655" s="46"/>
    </row>
    <row r="656" spans="53:82" ht="18" customHeight="1">
      <c r="BA656" s="46"/>
      <c r="BB656" s="46"/>
      <c r="BC656" s="46"/>
      <c r="BD656" s="46"/>
      <c r="BE656" s="46"/>
      <c r="BF656" s="46"/>
      <c r="BG656" s="46"/>
      <c r="BH656" s="46"/>
      <c r="BI656" s="46"/>
      <c r="BJ656" s="46"/>
      <c r="BK656" s="46"/>
      <c r="BL656" s="46"/>
      <c r="BM656" s="46"/>
      <c r="BN656" s="46"/>
      <c r="BO656" s="46"/>
      <c r="BP656" s="46"/>
      <c r="BQ656" s="46"/>
      <c r="BR656" s="46"/>
      <c r="BS656" s="46"/>
      <c r="BT656" s="46"/>
      <c r="BU656" s="46"/>
      <c r="BV656" s="46"/>
      <c r="BW656" s="46"/>
      <c r="BX656" s="46"/>
      <c r="BY656" s="46"/>
      <c r="BZ656" s="46"/>
      <c r="CA656" s="46"/>
      <c r="CB656" s="46"/>
      <c r="CC656" s="46"/>
      <c r="CD656" s="46"/>
    </row>
    <row r="657" spans="53:82" ht="18" customHeight="1">
      <c r="BA657" s="46"/>
      <c r="BB657" s="46"/>
      <c r="BC657" s="46"/>
      <c r="BD657" s="46"/>
      <c r="BE657" s="46"/>
      <c r="BF657" s="46"/>
      <c r="BG657" s="46"/>
      <c r="BH657" s="46"/>
      <c r="BI657" s="46"/>
      <c r="BJ657" s="46"/>
      <c r="BK657" s="46"/>
      <c r="BL657" s="46"/>
      <c r="BM657" s="46"/>
      <c r="BN657" s="46"/>
      <c r="BO657" s="46"/>
      <c r="BP657" s="46"/>
      <c r="BQ657" s="46"/>
      <c r="BR657" s="46"/>
      <c r="BS657" s="46"/>
      <c r="BT657" s="46"/>
      <c r="BU657" s="46"/>
      <c r="BV657" s="46"/>
      <c r="BW657" s="46"/>
      <c r="BX657" s="46"/>
      <c r="BY657" s="46"/>
      <c r="BZ657" s="46"/>
      <c r="CA657" s="46"/>
      <c r="CB657" s="46"/>
      <c r="CC657" s="46"/>
      <c r="CD657" s="46"/>
    </row>
    <row r="658" spans="53:82" ht="18" customHeight="1">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6"/>
      <c r="BY658" s="46"/>
      <c r="BZ658" s="46"/>
      <c r="CA658" s="46"/>
      <c r="CB658" s="46"/>
      <c r="CC658" s="46"/>
      <c r="CD658" s="46"/>
    </row>
    <row r="659" spans="53:82" ht="18" customHeight="1">
      <c r="BA659" s="46"/>
      <c r="BB659" s="46"/>
      <c r="BC659" s="46"/>
      <c r="BD659" s="46"/>
      <c r="BE659" s="46"/>
      <c r="BF659" s="46"/>
      <c r="BG659" s="46"/>
      <c r="BH659" s="46"/>
      <c r="BI659" s="46"/>
      <c r="BJ659" s="46"/>
      <c r="BK659" s="46"/>
      <c r="BL659" s="46"/>
      <c r="BM659" s="46"/>
      <c r="BN659" s="46"/>
      <c r="BO659" s="46"/>
      <c r="BP659" s="46"/>
      <c r="BQ659" s="46"/>
      <c r="BR659" s="46"/>
      <c r="BS659" s="46"/>
      <c r="BT659" s="46"/>
      <c r="BU659" s="46"/>
      <c r="BV659" s="46"/>
      <c r="BW659" s="46"/>
      <c r="BX659" s="46"/>
      <c r="BY659" s="46"/>
      <c r="BZ659" s="46"/>
      <c r="CA659" s="46"/>
      <c r="CB659" s="46"/>
      <c r="CC659" s="46"/>
      <c r="CD659" s="46"/>
    </row>
    <row r="660" spans="53:82" ht="18" customHeight="1">
      <c r="BA660" s="46"/>
      <c r="BB660" s="46"/>
      <c r="BC660" s="46"/>
      <c r="BD660" s="46"/>
      <c r="BE660" s="46"/>
      <c r="BF660" s="46"/>
      <c r="BG660" s="46"/>
      <c r="BH660" s="46"/>
      <c r="BI660" s="46"/>
      <c r="BJ660" s="46"/>
      <c r="BK660" s="46"/>
      <c r="BL660" s="46"/>
      <c r="BM660" s="46"/>
      <c r="BN660" s="46"/>
      <c r="BO660" s="46"/>
      <c r="BP660" s="46"/>
      <c r="BQ660" s="46"/>
      <c r="BR660" s="46"/>
      <c r="BS660" s="46"/>
      <c r="BT660" s="46"/>
      <c r="BU660" s="46"/>
      <c r="BV660" s="46"/>
      <c r="BW660" s="46"/>
      <c r="BX660" s="46"/>
      <c r="BY660" s="46"/>
      <c r="BZ660" s="46"/>
      <c r="CA660" s="46"/>
      <c r="CB660" s="46"/>
      <c r="CC660" s="46"/>
      <c r="CD660" s="46"/>
    </row>
    <row r="661" spans="53:82" ht="18" customHeight="1">
      <c r="BA661" s="46"/>
      <c r="BB661" s="46"/>
      <c r="BC661" s="46"/>
      <c r="BD661" s="46"/>
      <c r="BE661" s="46"/>
      <c r="BF661" s="46"/>
      <c r="BG661" s="46"/>
      <c r="BH661" s="46"/>
      <c r="BI661" s="46"/>
      <c r="BJ661" s="46"/>
      <c r="BK661" s="46"/>
      <c r="BL661" s="46"/>
      <c r="BM661" s="46"/>
      <c r="BN661" s="46"/>
      <c r="BO661" s="46"/>
      <c r="BP661" s="46"/>
      <c r="BQ661" s="46"/>
      <c r="BR661" s="46"/>
      <c r="BS661" s="46"/>
      <c r="BT661" s="46"/>
      <c r="BU661" s="46"/>
      <c r="BV661" s="46"/>
      <c r="BW661" s="46"/>
      <c r="BX661" s="46"/>
      <c r="BY661" s="46"/>
      <c r="BZ661" s="46"/>
      <c r="CA661" s="46"/>
      <c r="CB661" s="46"/>
      <c r="CC661" s="46"/>
      <c r="CD661" s="46"/>
    </row>
    <row r="662" spans="53:82" ht="18" customHeight="1">
      <c r="BA662" s="46"/>
      <c r="BB662" s="46"/>
      <c r="BC662" s="46"/>
      <c r="BD662" s="46"/>
      <c r="BE662" s="46"/>
      <c r="BF662" s="46"/>
      <c r="BG662" s="46"/>
      <c r="BH662" s="46"/>
      <c r="BI662" s="46"/>
      <c r="BJ662" s="46"/>
      <c r="BK662" s="46"/>
      <c r="BL662" s="46"/>
      <c r="BM662" s="46"/>
      <c r="BN662" s="46"/>
      <c r="BO662" s="46"/>
      <c r="BP662" s="46"/>
      <c r="BQ662" s="46"/>
      <c r="BR662" s="46"/>
      <c r="BS662" s="46"/>
      <c r="BT662" s="46"/>
      <c r="BU662" s="46"/>
      <c r="BV662" s="46"/>
      <c r="BW662" s="46"/>
      <c r="BX662" s="46"/>
      <c r="BY662" s="46"/>
      <c r="BZ662" s="46"/>
      <c r="CA662" s="46"/>
      <c r="CB662" s="46"/>
      <c r="CC662" s="46"/>
      <c r="CD662" s="46"/>
    </row>
    <row r="663" spans="53:82" ht="18" customHeight="1">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6"/>
      <c r="BY663" s="46"/>
      <c r="BZ663" s="46"/>
      <c r="CA663" s="46"/>
      <c r="CB663" s="46"/>
      <c r="CC663" s="46"/>
      <c r="CD663" s="46"/>
    </row>
    <row r="664" spans="53:82" ht="18" customHeight="1">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row>
    <row r="665" spans="53:82" ht="18" customHeight="1">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row>
    <row r="666" spans="53:82" ht="18" customHeight="1">
      <c r="BA666" s="46"/>
      <c r="BB666" s="46"/>
      <c r="BC666" s="46"/>
      <c r="BD666" s="46"/>
      <c r="BE666" s="46"/>
      <c r="BF666" s="46"/>
      <c r="BG666" s="46"/>
      <c r="BH666" s="46"/>
      <c r="BI666" s="46"/>
      <c r="BJ666" s="46"/>
      <c r="BK666" s="46"/>
      <c r="BL666" s="46"/>
      <c r="BM666" s="46"/>
      <c r="BN666" s="46"/>
      <c r="BO666" s="46"/>
      <c r="BP666" s="46"/>
      <c r="BQ666" s="46"/>
      <c r="BR666" s="46"/>
      <c r="BS666" s="46"/>
      <c r="BT666" s="46"/>
      <c r="BU666" s="46"/>
      <c r="BV666" s="46"/>
      <c r="BW666" s="46"/>
      <c r="BX666" s="46"/>
      <c r="BY666" s="46"/>
      <c r="BZ666" s="46"/>
      <c r="CA666" s="46"/>
      <c r="CB666" s="46"/>
      <c r="CC666" s="46"/>
      <c r="CD666" s="46"/>
    </row>
    <row r="667" spans="53:82" ht="18" customHeight="1">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6"/>
      <c r="BY667" s="46"/>
      <c r="BZ667" s="46"/>
      <c r="CA667" s="46"/>
      <c r="CB667" s="46"/>
      <c r="CC667" s="46"/>
      <c r="CD667" s="46"/>
    </row>
    <row r="668" spans="53:82" ht="18" customHeight="1">
      <c r="BA668" s="46"/>
      <c r="BB668" s="46"/>
      <c r="BC668" s="46"/>
      <c r="BD668" s="46"/>
      <c r="BE668" s="46"/>
      <c r="BF668" s="46"/>
      <c r="BG668" s="46"/>
      <c r="BH668" s="46"/>
      <c r="BI668" s="46"/>
      <c r="BJ668" s="46"/>
      <c r="BK668" s="46"/>
      <c r="BL668" s="46"/>
      <c r="BM668" s="46"/>
      <c r="BN668" s="46"/>
      <c r="BO668" s="46"/>
      <c r="BP668" s="46"/>
      <c r="BQ668" s="46"/>
      <c r="BR668" s="46"/>
      <c r="BS668" s="46"/>
      <c r="BT668" s="46"/>
      <c r="BU668" s="46"/>
      <c r="BV668" s="46"/>
      <c r="BW668" s="46"/>
      <c r="BX668" s="46"/>
      <c r="BY668" s="46"/>
      <c r="BZ668" s="46"/>
      <c r="CA668" s="46"/>
      <c r="CB668" s="46"/>
      <c r="CC668" s="46"/>
      <c r="CD668" s="46"/>
    </row>
    <row r="669" spans="53:82" ht="18" customHeight="1">
      <c r="BA669" s="46"/>
      <c r="BB669" s="46"/>
      <c r="BC669" s="46"/>
      <c r="BD669" s="46"/>
      <c r="BE669" s="46"/>
      <c r="BF669" s="46"/>
      <c r="BG669" s="46"/>
      <c r="BH669" s="46"/>
      <c r="BI669" s="46"/>
      <c r="BJ669" s="46"/>
      <c r="BK669" s="46"/>
      <c r="BL669" s="46"/>
      <c r="BM669" s="46"/>
      <c r="BN669" s="46"/>
      <c r="BO669" s="46"/>
      <c r="BP669" s="46"/>
      <c r="BQ669" s="46"/>
      <c r="BR669" s="46"/>
      <c r="BS669" s="46"/>
      <c r="BT669" s="46"/>
      <c r="BU669" s="46"/>
      <c r="BV669" s="46"/>
      <c r="BW669" s="46"/>
      <c r="BX669" s="46"/>
      <c r="BY669" s="46"/>
      <c r="BZ669" s="46"/>
      <c r="CA669" s="46"/>
      <c r="CB669" s="46"/>
      <c r="CC669" s="46"/>
      <c r="CD669" s="46"/>
    </row>
    <row r="670" spans="53:82" ht="18" customHeight="1">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row>
    <row r="671" spans="53:82" ht="18" customHeight="1">
      <c r="BA671" s="46"/>
      <c r="BB671" s="46"/>
      <c r="BC671" s="46"/>
      <c r="BD671" s="46"/>
      <c r="BE671" s="46"/>
      <c r="BF671" s="46"/>
      <c r="BG671" s="46"/>
      <c r="BH671" s="46"/>
      <c r="BI671" s="46"/>
      <c r="BJ671" s="46"/>
      <c r="BK671" s="46"/>
      <c r="BL671" s="46"/>
      <c r="BM671" s="46"/>
      <c r="BN671" s="46"/>
      <c r="BO671" s="46"/>
      <c r="BP671" s="46"/>
      <c r="BQ671" s="46"/>
      <c r="BR671" s="46"/>
      <c r="BS671" s="46"/>
      <c r="BT671" s="46"/>
      <c r="BU671" s="46"/>
      <c r="BV671" s="46"/>
      <c r="BW671" s="46"/>
      <c r="BX671" s="46"/>
      <c r="BY671" s="46"/>
      <c r="BZ671" s="46"/>
      <c r="CA671" s="46"/>
      <c r="CB671" s="46"/>
      <c r="CC671" s="46"/>
      <c r="CD671" s="46"/>
    </row>
    <row r="672" spans="53:82" ht="18" customHeight="1">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6"/>
      <c r="BY672" s="46"/>
      <c r="BZ672" s="46"/>
      <c r="CA672" s="46"/>
      <c r="CB672" s="46"/>
      <c r="CC672" s="46"/>
      <c r="CD672" s="46"/>
    </row>
    <row r="673" spans="53:82" ht="18" customHeight="1">
      <c r="BA673" s="46"/>
      <c r="BB673" s="46"/>
      <c r="BC673" s="46"/>
      <c r="BD673" s="46"/>
      <c r="BE673" s="46"/>
      <c r="BF673" s="46"/>
      <c r="BG673" s="46"/>
      <c r="BH673" s="46"/>
      <c r="BI673" s="46"/>
      <c r="BJ673" s="46"/>
      <c r="BK673" s="46"/>
      <c r="BL673" s="46"/>
      <c r="BM673" s="46"/>
      <c r="BN673" s="46"/>
      <c r="BO673" s="46"/>
      <c r="BP673" s="46"/>
      <c r="BQ673" s="46"/>
      <c r="BR673" s="46"/>
      <c r="BS673" s="46"/>
      <c r="BT673" s="46"/>
      <c r="BU673" s="46"/>
      <c r="BV673" s="46"/>
      <c r="BW673" s="46"/>
      <c r="BX673" s="46"/>
      <c r="BY673" s="46"/>
      <c r="BZ673" s="46"/>
      <c r="CA673" s="46"/>
      <c r="CB673" s="46"/>
      <c r="CC673" s="46"/>
      <c r="CD673" s="46"/>
    </row>
    <row r="674" spans="53:82" ht="18" customHeight="1">
      <c r="BA674" s="46"/>
      <c r="BB674" s="46"/>
      <c r="BC674" s="46"/>
      <c r="BD674" s="46"/>
      <c r="BE674" s="46"/>
      <c r="BF674" s="46"/>
      <c r="BG674" s="46"/>
      <c r="BH674" s="46"/>
      <c r="BI674" s="46"/>
      <c r="BJ674" s="46"/>
      <c r="BK674" s="46"/>
      <c r="BL674" s="46"/>
      <c r="BM674" s="46"/>
      <c r="BN674" s="46"/>
      <c r="BO674" s="46"/>
      <c r="BP674" s="46"/>
      <c r="BQ674" s="46"/>
      <c r="BR674" s="46"/>
      <c r="BS674" s="46"/>
      <c r="BT674" s="46"/>
      <c r="BU674" s="46"/>
      <c r="BV674" s="46"/>
      <c r="BW674" s="46"/>
      <c r="BX674" s="46"/>
      <c r="BY674" s="46"/>
      <c r="BZ674" s="46"/>
      <c r="CA674" s="46"/>
      <c r="CB674" s="46"/>
      <c r="CC674" s="46"/>
      <c r="CD674" s="46"/>
    </row>
    <row r="675" spans="53:82" ht="18" customHeight="1">
      <c r="BA675" s="46"/>
      <c r="BB675" s="46"/>
      <c r="BC675" s="46"/>
      <c r="BD675" s="46"/>
      <c r="BE675" s="46"/>
      <c r="BF675" s="46"/>
      <c r="BG675" s="46"/>
      <c r="BH675" s="46"/>
      <c r="BI675" s="46"/>
      <c r="BJ675" s="46"/>
      <c r="BK675" s="46"/>
      <c r="BL675" s="46"/>
      <c r="BM675" s="46"/>
      <c r="BN675" s="46"/>
      <c r="BO675" s="46"/>
      <c r="BP675" s="46"/>
      <c r="BQ675" s="46"/>
      <c r="BR675" s="46"/>
      <c r="BS675" s="46"/>
      <c r="BT675" s="46"/>
      <c r="BU675" s="46"/>
      <c r="BV675" s="46"/>
      <c r="BW675" s="46"/>
      <c r="BX675" s="46"/>
      <c r="BY675" s="46"/>
      <c r="BZ675" s="46"/>
      <c r="CA675" s="46"/>
      <c r="CB675" s="46"/>
      <c r="CC675" s="46"/>
      <c r="CD675" s="46"/>
    </row>
    <row r="676" spans="53:82" ht="18" customHeight="1">
      <c r="BA676" s="46"/>
      <c r="BB676" s="46"/>
      <c r="BC676" s="46"/>
      <c r="BD676" s="46"/>
      <c r="BE676" s="46"/>
      <c r="BF676" s="46"/>
      <c r="BG676" s="46"/>
      <c r="BH676" s="46"/>
      <c r="BI676" s="46"/>
      <c r="BJ676" s="46"/>
      <c r="BK676" s="46"/>
      <c r="BL676" s="46"/>
      <c r="BM676" s="46"/>
      <c r="BN676" s="46"/>
      <c r="BO676" s="46"/>
      <c r="BP676" s="46"/>
      <c r="BQ676" s="46"/>
      <c r="BR676" s="46"/>
      <c r="BS676" s="46"/>
      <c r="BT676" s="46"/>
      <c r="BU676" s="46"/>
      <c r="BV676" s="46"/>
      <c r="BW676" s="46"/>
      <c r="BX676" s="46"/>
      <c r="BY676" s="46"/>
      <c r="BZ676" s="46"/>
      <c r="CA676" s="46"/>
      <c r="CB676" s="46"/>
      <c r="CC676" s="46"/>
      <c r="CD676" s="46"/>
    </row>
    <row r="677" spans="53:82" ht="18" customHeight="1">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6"/>
      <c r="BY677" s="46"/>
      <c r="BZ677" s="46"/>
      <c r="CA677" s="46"/>
      <c r="CB677" s="46"/>
      <c r="CC677" s="46"/>
      <c r="CD677" s="46"/>
    </row>
    <row r="678" spans="53:82" ht="18" customHeight="1">
      <c r="BA678" s="46"/>
      <c r="BB678" s="46"/>
      <c r="BC678" s="46"/>
      <c r="BD678" s="46"/>
      <c r="BE678" s="46"/>
      <c r="BF678" s="46"/>
      <c r="BG678" s="46"/>
      <c r="BH678" s="46"/>
      <c r="BI678" s="46"/>
      <c r="BJ678" s="46"/>
      <c r="BK678" s="46"/>
      <c r="BL678" s="46"/>
      <c r="BM678" s="46"/>
      <c r="BN678" s="46"/>
      <c r="BO678" s="46"/>
      <c r="BP678" s="46"/>
      <c r="BQ678" s="46"/>
      <c r="BR678" s="46"/>
      <c r="BS678" s="46"/>
      <c r="BT678" s="46"/>
      <c r="BU678" s="46"/>
      <c r="BV678" s="46"/>
      <c r="BW678" s="46"/>
      <c r="BX678" s="46"/>
      <c r="BY678" s="46"/>
      <c r="BZ678" s="46"/>
      <c r="CA678" s="46"/>
      <c r="CB678" s="46"/>
      <c r="CC678" s="46"/>
      <c r="CD678" s="46"/>
    </row>
    <row r="679" spans="53:82" ht="18" customHeight="1">
      <c r="BA679" s="46"/>
      <c r="BB679" s="46"/>
      <c r="BC679" s="46"/>
      <c r="BD679" s="46"/>
      <c r="BE679" s="46"/>
      <c r="BF679" s="46"/>
      <c r="BG679" s="46"/>
      <c r="BH679" s="46"/>
      <c r="BI679" s="46"/>
      <c r="BJ679" s="46"/>
      <c r="BK679" s="46"/>
      <c r="BL679" s="46"/>
      <c r="BM679" s="46"/>
      <c r="BN679" s="46"/>
      <c r="BO679" s="46"/>
      <c r="BP679" s="46"/>
      <c r="BQ679" s="46"/>
      <c r="BR679" s="46"/>
      <c r="BS679" s="46"/>
      <c r="BT679" s="46"/>
      <c r="BU679" s="46"/>
      <c r="BV679" s="46"/>
      <c r="BW679" s="46"/>
      <c r="BX679" s="46"/>
      <c r="BY679" s="46"/>
      <c r="BZ679" s="46"/>
      <c r="CA679" s="46"/>
      <c r="CB679" s="46"/>
      <c r="CC679" s="46"/>
      <c r="CD679" s="46"/>
    </row>
    <row r="680" spans="53:82" ht="18" customHeight="1">
      <c r="BA680" s="46"/>
      <c r="BB680" s="46"/>
      <c r="BC680" s="46"/>
      <c r="BD680" s="46"/>
      <c r="BE680" s="46"/>
      <c r="BF680" s="46"/>
      <c r="BG680" s="46"/>
      <c r="BH680" s="46"/>
      <c r="BI680" s="46"/>
      <c r="BJ680" s="46"/>
      <c r="BK680" s="46"/>
      <c r="BL680" s="46"/>
      <c r="BM680" s="46"/>
      <c r="BN680" s="46"/>
      <c r="BO680" s="46"/>
      <c r="BP680" s="46"/>
      <c r="BQ680" s="46"/>
      <c r="BR680" s="46"/>
      <c r="BS680" s="46"/>
      <c r="BT680" s="46"/>
      <c r="BU680" s="46"/>
      <c r="BV680" s="46"/>
      <c r="BW680" s="46"/>
      <c r="BX680" s="46"/>
      <c r="BY680" s="46"/>
      <c r="BZ680" s="46"/>
      <c r="CA680" s="46"/>
      <c r="CB680" s="46"/>
      <c r="CC680" s="46"/>
      <c r="CD680" s="46"/>
    </row>
    <row r="681" spans="53:82" ht="18" customHeight="1">
      <c r="BA681" s="46"/>
      <c r="BB681" s="46"/>
      <c r="BC681" s="46"/>
      <c r="BD681" s="46"/>
      <c r="BE681" s="46"/>
      <c r="BF681" s="46"/>
      <c r="BG681" s="46"/>
      <c r="BH681" s="46"/>
      <c r="BI681" s="46"/>
      <c r="BJ681" s="46"/>
      <c r="BK681" s="46"/>
      <c r="BL681" s="46"/>
      <c r="BM681" s="46"/>
      <c r="BN681" s="46"/>
      <c r="BO681" s="46"/>
      <c r="BP681" s="46"/>
      <c r="BQ681" s="46"/>
      <c r="BR681" s="46"/>
      <c r="BS681" s="46"/>
      <c r="BT681" s="46"/>
      <c r="BU681" s="46"/>
      <c r="BV681" s="46"/>
      <c r="BW681" s="46"/>
      <c r="BX681" s="46"/>
      <c r="BY681" s="46"/>
      <c r="BZ681" s="46"/>
      <c r="CA681" s="46"/>
      <c r="CB681" s="46"/>
      <c r="CC681" s="46"/>
      <c r="CD681" s="46"/>
    </row>
    <row r="682" spans="53:82" ht="18" customHeight="1">
      <c r="BA682" s="46"/>
      <c r="BB682" s="46"/>
      <c r="BC682" s="46"/>
      <c r="BD682" s="46"/>
      <c r="BE682" s="46"/>
      <c r="BF682" s="46"/>
      <c r="BG682" s="46"/>
      <c r="BH682" s="46"/>
      <c r="BI682" s="46"/>
      <c r="BJ682" s="46"/>
      <c r="BK682" s="46"/>
      <c r="BL682" s="46"/>
      <c r="BM682" s="46"/>
      <c r="BN682" s="46"/>
      <c r="BO682" s="46"/>
      <c r="BP682" s="46"/>
      <c r="BQ682" s="46"/>
      <c r="BR682" s="46"/>
      <c r="BS682" s="46"/>
      <c r="BT682" s="46"/>
      <c r="BU682" s="46"/>
      <c r="BV682" s="46"/>
      <c r="BW682" s="46"/>
      <c r="BX682" s="46"/>
      <c r="BY682" s="46"/>
      <c r="BZ682" s="46"/>
      <c r="CA682" s="46"/>
      <c r="CB682" s="46"/>
      <c r="CC682" s="46"/>
      <c r="CD682" s="46"/>
    </row>
    <row r="683" spans="53:82" ht="18" customHeight="1">
      <c r="BA683" s="46"/>
      <c r="BB683" s="46"/>
      <c r="BC683" s="46"/>
      <c r="BD683" s="46"/>
      <c r="BE683" s="46"/>
      <c r="BF683" s="46"/>
      <c r="BG683" s="46"/>
      <c r="BH683" s="46"/>
      <c r="BI683" s="46"/>
      <c r="BJ683" s="46"/>
      <c r="BK683" s="46"/>
      <c r="BL683" s="46"/>
      <c r="BM683" s="46"/>
      <c r="BN683" s="46"/>
      <c r="BO683" s="46"/>
      <c r="BP683" s="46"/>
      <c r="BQ683" s="46"/>
      <c r="BR683" s="46"/>
      <c r="BS683" s="46"/>
      <c r="BT683" s="46"/>
      <c r="BU683" s="46"/>
      <c r="BV683" s="46"/>
      <c r="BW683" s="46"/>
      <c r="BX683" s="46"/>
      <c r="BY683" s="46"/>
      <c r="BZ683" s="46"/>
      <c r="CA683" s="46"/>
      <c r="CB683" s="46"/>
      <c r="CC683" s="46"/>
      <c r="CD683" s="46"/>
    </row>
    <row r="684" spans="53:82" ht="18" customHeight="1">
      <c r="BA684" s="46"/>
      <c r="BB684" s="46"/>
      <c r="BC684" s="46"/>
      <c r="BD684" s="46"/>
      <c r="BE684" s="46"/>
      <c r="BF684" s="46"/>
      <c r="BG684" s="46"/>
      <c r="BH684" s="46"/>
      <c r="BI684" s="46"/>
      <c r="BJ684" s="46"/>
      <c r="BK684" s="46"/>
      <c r="BL684" s="46"/>
      <c r="BM684" s="46"/>
      <c r="BN684" s="46"/>
      <c r="BO684" s="46"/>
      <c r="BP684" s="46"/>
      <c r="BQ684" s="46"/>
      <c r="BR684" s="46"/>
      <c r="BS684" s="46"/>
      <c r="BT684" s="46"/>
      <c r="BU684" s="46"/>
      <c r="BV684" s="46"/>
      <c r="BW684" s="46"/>
      <c r="BX684" s="46"/>
      <c r="BY684" s="46"/>
      <c r="BZ684" s="46"/>
      <c r="CA684" s="46"/>
      <c r="CB684" s="46"/>
      <c r="CC684" s="46"/>
      <c r="CD684" s="46"/>
    </row>
    <row r="685" spans="53:82" ht="18" customHeight="1">
      <c r="BA685" s="46"/>
      <c r="BB685" s="46"/>
      <c r="BC685" s="46"/>
      <c r="BD685" s="46"/>
      <c r="BE685" s="46"/>
      <c r="BF685" s="46"/>
      <c r="BG685" s="46"/>
      <c r="BH685" s="46"/>
      <c r="BI685" s="46"/>
      <c r="BJ685" s="46"/>
      <c r="BK685" s="46"/>
      <c r="BL685" s="46"/>
      <c r="BM685" s="46"/>
      <c r="BN685" s="46"/>
      <c r="BO685" s="46"/>
      <c r="BP685" s="46"/>
      <c r="BQ685" s="46"/>
      <c r="BR685" s="46"/>
      <c r="BS685" s="46"/>
      <c r="BT685" s="46"/>
      <c r="BU685" s="46"/>
      <c r="BV685" s="46"/>
      <c r="BW685" s="46"/>
      <c r="BX685" s="46"/>
      <c r="BY685" s="46"/>
      <c r="BZ685" s="46"/>
      <c r="CA685" s="46"/>
      <c r="CB685" s="46"/>
      <c r="CC685" s="46"/>
      <c r="CD685" s="46"/>
    </row>
    <row r="686" spans="53:82" ht="18" customHeight="1">
      <c r="BA686" s="46"/>
      <c r="BB686" s="46"/>
      <c r="BC686" s="46"/>
      <c r="BD686" s="46"/>
      <c r="BE686" s="46"/>
      <c r="BF686" s="46"/>
      <c r="BG686" s="46"/>
      <c r="BH686" s="46"/>
      <c r="BI686" s="46"/>
      <c r="BJ686" s="46"/>
      <c r="BK686" s="46"/>
      <c r="BL686" s="46"/>
      <c r="BM686" s="46"/>
      <c r="BN686" s="46"/>
      <c r="BO686" s="46"/>
      <c r="BP686" s="46"/>
      <c r="BQ686" s="46"/>
      <c r="BR686" s="46"/>
      <c r="BS686" s="46"/>
      <c r="BT686" s="46"/>
      <c r="BU686" s="46"/>
      <c r="BV686" s="46"/>
      <c r="BW686" s="46"/>
      <c r="BX686" s="46"/>
      <c r="BY686" s="46"/>
      <c r="BZ686" s="46"/>
      <c r="CA686" s="46"/>
      <c r="CB686" s="46"/>
      <c r="CC686" s="46"/>
      <c r="CD686" s="46"/>
    </row>
    <row r="687" spans="53:82" ht="18" customHeight="1">
      <c r="BA687" s="46"/>
      <c r="BB687" s="46"/>
      <c r="BC687" s="46"/>
      <c r="BD687" s="46"/>
      <c r="BE687" s="46"/>
      <c r="BF687" s="46"/>
      <c r="BG687" s="46"/>
      <c r="BH687" s="46"/>
      <c r="BI687" s="46"/>
      <c r="BJ687" s="46"/>
      <c r="BK687" s="46"/>
      <c r="BL687" s="46"/>
      <c r="BM687" s="46"/>
      <c r="BN687" s="46"/>
      <c r="BO687" s="46"/>
      <c r="BP687" s="46"/>
      <c r="BQ687" s="46"/>
      <c r="BR687" s="46"/>
      <c r="BS687" s="46"/>
      <c r="BT687" s="46"/>
      <c r="BU687" s="46"/>
      <c r="BV687" s="46"/>
      <c r="BW687" s="46"/>
      <c r="BX687" s="46"/>
      <c r="BY687" s="46"/>
      <c r="BZ687" s="46"/>
      <c r="CA687" s="46"/>
      <c r="CB687" s="46"/>
      <c r="CC687" s="46"/>
      <c r="CD687" s="46"/>
    </row>
    <row r="688" spans="53:82" ht="18" customHeight="1">
      <c r="BA688" s="46"/>
      <c r="BB688" s="46"/>
      <c r="BC688" s="46"/>
      <c r="BD688" s="46"/>
      <c r="BE688" s="46"/>
      <c r="BF688" s="46"/>
      <c r="BG688" s="46"/>
      <c r="BH688" s="46"/>
      <c r="BI688" s="46"/>
      <c r="BJ688" s="46"/>
      <c r="BK688" s="46"/>
      <c r="BL688" s="46"/>
      <c r="BM688" s="46"/>
      <c r="BN688" s="46"/>
      <c r="BO688" s="46"/>
      <c r="BP688" s="46"/>
      <c r="BQ688" s="46"/>
      <c r="BR688" s="46"/>
      <c r="BS688" s="46"/>
      <c r="BT688" s="46"/>
      <c r="BU688" s="46"/>
      <c r="BV688" s="46"/>
      <c r="BW688" s="46"/>
      <c r="BX688" s="46"/>
      <c r="BY688" s="46"/>
      <c r="BZ688" s="46"/>
      <c r="CA688" s="46"/>
      <c r="CB688" s="46"/>
      <c r="CC688" s="46"/>
      <c r="CD688" s="46"/>
    </row>
    <row r="689" spans="53:82" ht="18" customHeight="1">
      <c r="BA689" s="46"/>
      <c r="BB689" s="46"/>
      <c r="BC689" s="46"/>
      <c r="BD689" s="46"/>
      <c r="BE689" s="46"/>
      <c r="BF689" s="46"/>
      <c r="BG689" s="46"/>
      <c r="BH689" s="46"/>
      <c r="BI689" s="46"/>
      <c r="BJ689" s="46"/>
      <c r="BK689" s="46"/>
      <c r="BL689" s="46"/>
      <c r="BM689" s="46"/>
      <c r="BN689" s="46"/>
      <c r="BO689" s="46"/>
      <c r="BP689" s="46"/>
      <c r="BQ689" s="46"/>
      <c r="BR689" s="46"/>
      <c r="BS689" s="46"/>
      <c r="BT689" s="46"/>
      <c r="BU689" s="46"/>
      <c r="BV689" s="46"/>
      <c r="BW689" s="46"/>
      <c r="BX689" s="46"/>
      <c r="BY689" s="46"/>
      <c r="BZ689" s="46"/>
      <c r="CA689" s="46"/>
      <c r="CB689" s="46"/>
      <c r="CC689" s="46"/>
      <c r="CD689" s="46"/>
    </row>
    <row r="690" spans="53:82" ht="18" customHeight="1">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row>
    <row r="691" spans="53:82" ht="18" customHeight="1">
      <c r="BA691" s="46"/>
      <c r="BB691" s="46"/>
      <c r="BC691" s="46"/>
      <c r="BD691" s="46"/>
      <c r="BE691" s="46"/>
      <c r="BF691" s="46"/>
      <c r="BG691" s="46"/>
      <c r="BH691" s="46"/>
      <c r="BI691" s="46"/>
      <c r="BJ691" s="46"/>
      <c r="BK691" s="46"/>
      <c r="BL691" s="46"/>
      <c r="BM691" s="46"/>
      <c r="BN691" s="46"/>
      <c r="BO691" s="46"/>
      <c r="BP691" s="46"/>
      <c r="BQ691" s="46"/>
      <c r="BR691" s="46"/>
      <c r="BS691" s="46"/>
      <c r="BT691" s="46"/>
      <c r="BU691" s="46"/>
      <c r="BV691" s="46"/>
      <c r="BW691" s="46"/>
      <c r="BX691" s="46"/>
      <c r="BY691" s="46"/>
      <c r="BZ691" s="46"/>
      <c r="CA691" s="46"/>
      <c r="CB691" s="46"/>
      <c r="CC691" s="46"/>
      <c r="CD691" s="46"/>
    </row>
    <row r="692" spans="53:82" ht="18" customHeight="1">
      <c r="BA692" s="46"/>
      <c r="BB692" s="46"/>
      <c r="BC692" s="46"/>
      <c r="BD692" s="46"/>
      <c r="BE692" s="46"/>
      <c r="BF692" s="46"/>
      <c r="BG692" s="46"/>
      <c r="BH692" s="46"/>
      <c r="BI692" s="46"/>
      <c r="BJ692" s="46"/>
      <c r="BK692" s="46"/>
      <c r="BL692" s="46"/>
      <c r="BM692" s="46"/>
      <c r="BN692" s="46"/>
      <c r="BO692" s="46"/>
      <c r="BP692" s="46"/>
      <c r="BQ692" s="46"/>
      <c r="BR692" s="46"/>
      <c r="BS692" s="46"/>
      <c r="BT692" s="46"/>
      <c r="BU692" s="46"/>
      <c r="BV692" s="46"/>
      <c r="BW692" s="46"/>
      <c r="BX692" s="46"/>
      <c r="BY692" s="46"/>
      <c r="BZ692" s="46"/>
      <c r="CA692" s="46"/>
      <c r="CB692" s="46"/>
      <c r="CC692" s="46"/>
      <c r="CD692" s="46"/>
    </row>
    <row r="693" spans="53:82" ht="18" customHeight="1">
      <c r="BA693" s="46"/>
      <c r="BB693" s="46"/>
      <c r="BC693" s="46"/>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6"/>
      <c r="CA693" s="46"/>
      <c r="CB693" s="46"/>
      <c r="CC693" s="46"/>
      <c r="CD693" s="46"/>
    </row>
    <row r="694" spans="53:82" ht="18" customHeight="1">
      <c r="BA694" s="46"/>
      <c r="BB694" s="46"/>
      <c r="BC694" s="46"/>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6"/>
      <c r="CA694" s="46"/>
      <c r="CB694" s="46"/>
      <c r="CC694" s="46"/>
      <c r="CD694" s="46"/>
    </row>
    <row r="695" spans="53:82" ht="18" customHeight="1">
      <c r="BA695" s="46"/>
      <c r="BB695" s="46"/>
      <c r="BC695" s="46"/>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6"/>
      <c r="CA695" s="46"/>
      <c r="CB695" s="46"/>
      <c r="CC695" s="46"/>
      <c r="CD695" s="46"/>
    </row>
    <row r="696" spans="53:82" ht="18" customHeight="1">
      <c r="BA696" s="46"/>
      <c r="BB696" s="46"/>
      <c r="BC696" s="46"/>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6"/>
      <c r="CA696" s="46"/>
      <c r="CB696" s="46"/>
      <c r="CC696" s="46"/>
      <c r="CD696" s="46"/>
    </row>
    <row r="697" spans="53:82" ht="18" customHeight="1">
      <c r="BA697" s="46"/>
      <c r="BB697" s="46"/>
      <c r="BC697" s="46"/>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6"/>
      <c r="CA697" s="46"/>
      <c r="CB697" s="46"/>
      <c r="CC697" s="46"/>
      <c r="CD697" s="46"/>
    </row>
    <row r="698" spans="53:82" ht="18" customHeight="1">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6"/>
      <c r="CA698" s="46"/>
      <c r="CB698" s="46"/>
      <c r="CC698" s="46"/>
      <c r="CD698" s="46"/>
    </row>
    <row r="699" spans="53:82" ht="18" customHeight="1">
      <c r="BA699" s="46"/>
      <c r="BB699" s="46"/>
      <c r="BC699" s="46"/>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6"/>
      <c r="CA699" s="46"/>
      <c r="CB699" s="46"/>
      <c r="CC699" s="46"/>
      <c r="CD699" s="46"/>
    </row>
    <row r="700" spans="53:82" ht="18" customHeight="1">
      <c r="BA700" s="46"/>
      <c r="BB700" s="46"/>
      <c r="BC700" s="46"/>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6"/>
      <c r="CA700" s="46"/>
      <c r="CB700" s="46"/>
      <c r="CC700" s="46"/>
      <c r="CD700" s="46"/>
    </row>
    <row r="701" spans="53:82" ht="18" customHeight="1">
      <c r="BA701" s="46"/>
      <c r="BB701" s="46"/>
      <c r="BC701" s="46"/>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6"/>
      <c r="CA701" s="46"/>
      <c r="CB701" s="46"/>
      <c r="CC701" s="46"/>
      <c r="CD701" s="46"/>
    </row>
    <row r="702" spans="53:82" ht="18" customHeight="1">
      <c r="BA702" s="46"/>
      <c r="BB702" s="46"/>
      <c r="BC702" s="46"/>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6"/>
      <c r="CA702" s="46"/>
      <c r="CB702" s="46"/>
      <c r="CC702" s="46"/>
      <c r="CD702" s="46"/>
    </row>
    <row r="703" spans="53:82" ht="18" customHeight="1">
      <c r="BA703" s="46"/>
      <c r="BB703" s="46"/>
      <c r="BC703" s="46"/>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6"/>
      <c r="CA703" s="46"/>
      <c r="CB703" s="46"/>
      <c r="CC703" s="46"/>
      <c r="CD703" s="46"/>
    </row>
    <row r="704" spans="53:82" ht="18" customHeight="1">
      <c r="BA704" s="46"/>
      <c r="BB704" s="46"/>
      <c r="BC704" s="46"/>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6"/>
      <c r="CA704" s="46"/>
      <c r="CB704" s="46"/>
      <c r="CC704" s="46"/>
      <c r="CD704" s="46"/>
    </row>
    <row r="705" spans="53:82" ht="18" customHeight="1">
      <c r="BA705" s="46"/>
      <c r="BB705" s="46"/>
      <c r="BC705" s="46"/>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6"/>
      <c r="CA705" s="46"/>
      <c r="CB705" s="46"/>
      <c r="CC705" s="46"/>
      <c r="CD705" s="46"/>
    </row>
    <row r="706" spans="53:82" ht="18" customHeight="1">
      <c r="BA706" s="46"/>
      <c r="BB706" s="46"/>
      <c r="BC706" s="46"/>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6"/>
      <c r="CA706" s="46"/>
      <c r="CB706" s="46"/>
      <c r="CC706" s="46"/>
      <c r="CD706" s="46"/>
    </row>
    <row r="707" spans="53:82" ht="18" customHeight="1">
      <c r="BA707" s="46"/>
      <c r="BB707" s="46"/>
      <c r="BC707" s="46"/>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6"/>
      <c r="CA707" s="46"/>
      <c r="CB707" s="46"/>
      <c r="CC707" s="46"/>
      <c r="CD707" s="46"/>
    </row>
    <row r="708" spans="53:82" ht="18" customHeight="1">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row>
    <row r="709" spans="53:82" ht="18" customHeight="1">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row>
    <row r="710" spans="53:82" ht="18" customHeight="1">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row>
    <row r="711" spans="53:82" ht="18" customHeight="1">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row>
    <row r="712" spans="53:82" ht="18" customHeight="1">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row>
    <row r="713" spans="53:82" ht="18" customHeight="1">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row>
    <row r="714" spans="53:82" ht="18" customHeight="1">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row>
    <row r="715" spans="53:82" ht="18" customHeight="1">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row>
    <row r="716" spans="53:82" ht="18" customHeight="1">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row>
    <row r="717" spans="53:82" ht="18" customHeight="1">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row>
    <row r="718" spans="53:82" ht="18" customHeight="1">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row>
    <row r="719" spans="53:82" ht="18" customHeight="1">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row>
    <row r="720" spans="53:82" ht="18" customHeight="1">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row>
    <row r="721" spans="53:82" ht="18" customHeight="1">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row>
    <row r="722" spans="53:82" ht="18" customHeight="1">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row>
    <row r="723" spans="53:82" ht="18" customHeight="1">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row>
    <row r="724" spans="53:82" ht="18" customHeight="1">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row>
    <row r="725" spans="53:82" ht="18" customHeight="1">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row>
    <row r="726" spans="53:82" ht="18" customHeight="1">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row>
    <row r="727" spans="53:82" ht="18" customHeight="1">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row>
    <row r="728" spans="53:82" ht="18" customHeight="1">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row>
    <row r="729" spans="53:82" ht="18" customHeight="1">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row>
    <row r="730" spans="53:82" ht="18" customHeight="1">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row>
    <row r="731" spans="53:82" ht="18" customHeight="1">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row>
    <row r="732" spans="53:82" ht="18" customHeight="1">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row>
    <row r="733" spans="53:82" ht="18" customHeight="1">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row>
    <row r="734" spans="53:82" ht="18" customHeight="1">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row>
    <row r="735" spans="53:82" ht="18" customHeight="1">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row>
    <row r="736" spans="53:82" ht="18" customHeight="1">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row>
    <row r="737" spans="53:82" ht="18" customHeight="1">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row>
    <row r="738" spans="53:82" ht="18" customHeight="1">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row>
    <row r="739" spans="53:82" ht="18" customHeight="1">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row>
    <row r="740" spans="53:82" ht="18" customHeight="1">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row>
    <row r="741" spans="53:82" ht="18" customHeight="1">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row>
    <row r="742" spans="53:82" ht="18" customHeight="1">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row>
    <row r="743" spans="53:82" ht="18" customHeight="1">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row>
    <row r="744" spans="53:82" ht="18" customHeight="1">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row>
    <row r="745" spans="53:82" ht="18" customHeight="1">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row>
    <row r="746" spans="53:82" ht="18" customHeight="1">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row>
    <row r="747" spans="53:82" ht="18" customHeight="1">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row>
    <row r="748" spans="53:82" ht="18" customHeight="1">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row>
    <row r="749" spans="53:82" ht="18" customHeight="1">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row>
    <row r="750" spans="53:82" ht="18" customHeight="1">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row>
    <row r="751" spans="53:82" ht="18" customHeight="1">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row>
    <row r="752" spans="53:82" ht="18" customHeight="1">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row>
    <row r="753" spans="53:82" ht="18" customHeight="1">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row>
    <row r="754" spans="53:82" ht="18" customHeight="1">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row>
    <row r="755" spans="53:82" ht="18" customHeight="1">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row>
    <row r="756" spans="53:82" ht="18" customHeight="1">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row>
    <row r="757" spans="53:82" ht="18" customHeight="1">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row>
    <row r="758" spans="53:82" ht="18" customHeight="1">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row>
    <row r="759" spans="53:82" ht="18" customHeight="1">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row>
    <row r="760" spans="53:82" ht="18" customHeight="1">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row>
    <row r="761" spans="53:82" ht="18" customHeight="1">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row>
    <row r="762" spans="53:82" ht="18" customHeight="1">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row>
    <row r="763" spans="53:82" ht="18" customHeight="1">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row>
    <row r="764" spans="53:82" ht="18" customHeight="1">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row>
    <row r="765" spans="53:82" ht="18" customHeight="1">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row>
    <row r="766" spans="53:82" ht="18" customHeight="1">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row>
    <row r="767" spans="53:82" ht="18" customHeight="1">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row>
    <row r="768" spans="53:82" ht="18" customHeight="1">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row>
    <row r="769" spans="53:82" ht="18" customHeight="1">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row>
    <row r="770" spans="53:82" ht="18" customHeight="1">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row>
    <row r="771" spans="53:82" ht="18" customHeight="1">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row>
    <row r="772" spans="53:82" ht="18" customHeight="1">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row>
    <row r="773" spans="53:82" ht="18" customHeight="1">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row>
    <row r="774" spans="53:82" ht="18" customHeight="1">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row>
    <row r="775" spans="53:82" ht="18" customHeight="1">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row>
    <row r="776" spans="53:82" ht="18" customHeight="1">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row>
    <row r="777" spans="53:82" ht="18" customHeight="1">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row>
    <row r="778" spans="53:82" ht="18" customHeight="1">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row>
    <row r="779" spans="53:82" ht="18" customHeight="1">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row>
    <row r="780" spans="53:82" ht="18" customHeight="1">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row>
    <row r="781" spans="53:82" ht="18" customHeight="1">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row>
    <row r="782" spans="53:82" ht="18" customHeight="1">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row>
    <row r="783" spans="53:82" ht="18" customHeight="1">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row>
    <row r="784" spans="53:82" ht="18" customHeight="1">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row>
    <row r="785" spans="53:82" ht="18" customHeight="1">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row>
    <row r="786" spans="53:82" ht="18" customHeight="1">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row>
    <row r="787" spans="53:82" ht="18" customHeight="1">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row>
    <row r="788" spans="53:82" ht="18" customHeight="1">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row>
    <row r="789" spans="53:82" ht="18" customHeight="1">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row>
    <row r="790" spans="53:82" ht="18" customHeight="1">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row>
    <row r="791" spans="53:82" ht="18" customHeight="1">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row>
    <row r="792" spans="53:82" ht="18" customHeight="1">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row>
    <row r="793" spans="53:82" ht="18" customHeight="1">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row>
    <row r="794" spans="53:82" ht="18" customHeight="1">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row>
    <row r="795" spans="53:82" ht="18" customHeight="1">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row>
    <row r="796" spans="53:82" ht="18" customHeight="1">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row>
    <row r="797" spans="53:82" ht="18" customHeight="1">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row>
    <row r="798" spans="53:82" ht="18" customHeight="1">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row>
    <row r="799" spans="53:82" ht="18" customHeight="1">
      <c r="BA799" s="46"/>
      <c r="BB799" s="46"/>
      <c r="BC799" s="46"/>
      <c r="BD799" s="46"/>
      <c r="BE799" s="46"/>
      <c r="BF799" s="46"/>
      <c r="BG799" s="46"/>
      <c r="BH799" s="46"/>
      <c r="BI799" s="46"/>
      <c r="BJ799" s="46"/>
      <c r="BK799" s="46"/>
      <c r="BL799" s="46"/>
      <c r="BM799" s="46"/>
      <c r="BN799" s="46"/>
      <c r="BO799" s="46"/>
      <c r="BP799" s="46"/>
      <c r="BQ799" s="46"/>
      <c r="BR799" s="46"/>
      <c r="BS799" s="46"/>
      <c r="BT799" s="46"/>
      <c r="BU799" s="46"/>
      <c r="BV799" s="46"/>
      <c r="BW799" s="46"/>
      <c r="BX799" s="46"/>
      <c r="BY799" s="46"/>
      <c r="BZ799" s="46"/>
      <c r="CA799" s="46"/>
      <c r="CB799" s="46"/>
      <c r="CC799" s="46"/>
      <c r="CD799" s="46"/>
    </row>
    <row r="800" spans="53:82" ht="18" customHeight="1">
      <c r="BA800" s="46"/>
      <c r="BB800" s="46"/>
      <c r="BC800" s="46"/>
      <c r="BD800" s="46"/>
      <c r="BE800" s="46"/>
      <c r="BF800" s="46"/>
      <c r="BG800" s="46"/>
      <c r="BH800" s="46"/>
      <c r="BI800" s="46"/>
      <c r="BJ800" s="46"/>
      <c r="BK800" s="46"/>
      <c r="BL800" s="46"/>
      <c r="BM800" s="46"/>
      <c r="BN800" s="46"/>
      <c r="BO800" s="46"/>
      <c r="BP800" s="46"/>
      <c r="BQ800" s="46"/>
      <c r="BR800" s="46"/>
      <c r="BS800" s="46"/>
      <c r="BT800" s="46"/>
      <c r="BU800" s="46"/>
      <c r="BV800" s="46"/>
      <c r="BW800" s="46"/>
      <c r="BX800" s="46"/>
      <c r="BY800" s="46"/>
      <c r="BZ800" s="46"/>
      <c r="CA800" s="46"/>
      <c r="CB800" s="46"/>
      <c r="CC800" s="46"/>
      <c r="CD800" s="46"/>
    </row>
    <row r="801" spans="53:82" ht="18" customHeight="1">
      <c r="BA801" s="46"/>
      <c r="BB801" s="46"/>
      <c r="BC801" s="46"/>
      <c r="BD801" s="46"/>
      <c r="BE801" s="46"/>
      <c r="BF801" s="46"/>
      <c r="BG801" s="46"/>
      <c r="BH801" s="46"/>
      <c r="BI801" s="46"/>
      <c r="BJ801" s="46"/>
      <c r="BK801" s="46"/>
      <c r="BL801" s="46"/>
      <c r="BM801" s="46"/>
      <c r="BN801" s="46"/>
      <c r="BO801" s="46"/>
      <c r="BP801" s="46"/>
      <c r="BQ801" s="46"/>
      <c r="BR801" s="46"/>
      <c r="BS801" s="46"/>
      <c r="BT801" s="46"/>
      <c r="BU801" s="46"/>
      <c r="BV801" s="46"/>
      <c r="BW801" s="46"/>
      <c r="BX801" s="46"/>
      <c r="BY801" s="46"/>
      <c r="BZ801" s="46"/>
      <c r="CA801" s="46"/>
      <c r="CB801" s="46"/>
      <c r="CC801" s="46"/>
      <c r="CD801" s="46"/>
    </row>
    <row r="802" spans="53:82" ht="18" customHeight="1">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6"/>
      <c r="BY802" s="46"/>
      <c r="BZ802" s="46"/>
      <c r="CA802" s="46"/>
      <c r="CB802" s="46"/>
      <c r="CC802" s="46"/>
      <c r="CD802" s="46"/>
    </row>
    <row r="803" spans="53:82" ht="18" customHeight="1">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6"/>
      <c r="BY803" s="46"/>
      <c r="BZ803" s="46"/>
      <c r="CA803" s="46"/>
      <c r="CB803" s="46"/>
      <c r="CC803" s="46"/>
      <c r="CD803" s="46"/>
    </row>
    <row r="804" spans="53:82" ht="18" customHeight="1">
      <c r="BA804" s="46"/>
      <c r="BB804" s="46"/>
      <c r="BC804" s="46"/>
      <c r="BD804" s="46"/>
      <c r="BE804" s="46"/>
      <c r="BF804" s="46"/>
      <c r="BG804" s="46"/>
      <c r="BH804" s="46"/>
      <c r="BI804" s="46"/>
      <c r="BJ804" s="46"/>
      <c r="BK804" s="46"/>
      <c r="BL804" s="46"/>
      <c r="BM804" s="46"/>
      <c r="BN804" s="46"/>
      <c r="BO804" s="46"/>
      <c r="BP804" s="46"/>
      <c r="BQ804" s="46"/>
      <c r="BR804" s="46"/>
      <c r="BS804" s="46"/>
      <c r="BT804" s="46"/>
      <c r="BU804" s="46"/>
      <c r="BV804" s="46"/>
      <c r="BW804" s="46"/>
      <c r="BX804" s="46"/>
      <c r="BY804" s="46"/>
      <c r="BZ804" s="46"/>
      <c r="CA804" s="46"/>
      <c r="CB804" s="46"/>
      <c r="CC804" s="46"/>
      <c r="CD804" s="46"/>
    </row>
    <row r="805" spans="53:82" ht="18" customHeight="1">
      <c r="BA805" s="46"/>
      <c r="BB805" s="46"/>
      <c r="BC805" s="46"/>
      <c r="BD805" s="46"/>
      <c r="BE805" s="46"/>
      <c r="BF805" s="46"/>
      <c r="BG805" s="46"/>
      <c r="BH805" s="46"/>
      <c r="BI805" s="46"/>
      <c r="BJ805" s="46"/>
      <c r="BK805" s="46"/>
      <c r="BL805" s="46"/>
      <c r="BM805" s="46"/>
      <c r="BN805" s="46"/>
      <c r="BO805" s="46"/>
      <c r="BP805" s="46"/>
      <c r="BQ805" s="46"/>
      <c r="BR805" s="46"/>
      <c r="BS805" s="46"/>
      <c r="BT805" s="46"/>
      <c r="BU805" s="46"/>
      <c r="BV805" s="46"/>
      <c r="BW805" s="46"/>
      <c r="BX805" s="46"/>
      <c r="BY805" s="46"/>
      <c r="BZ805" s="46"/>
      <c r="CA805" s="46"/>
      <c r="CB805" s="46"/>
      <c r="CC805" s="46"/>
      <c r="CD805" s="46"/>
    </row>
    <row r="806" spans="53:82" ht="18" customHeight="1">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row>
    <row r="807" spans="53:82" ht="18" customHeight="1">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6"/>
      <c r="CA807" s="46"/>
      <c r="CB807" s="46"/>
      <c r="CC807" s="46"/>
      <c r="CD807" s="46"/>
    </row>
    <row r="808" spans="53:82" ht="18" customHeight="1">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6"/>
      <c r="CA808" s="46"/>
      <c r="CB808" s="46"/>
      <c r="CC808" s="46"/>
      <c r="CD808" s="46"/>
    </row>
    <row r="809" spans="53:82" ht="18" customHeight="1">
      <c r="BA809" s="46"/>
      <c r="BB809" s="46"/>
      <c r="BC809" s="46"/>
      <c r="BD809" s="46"/>
      <c r="BE809" s="46"/>
      <c r="BF809" s="46"/>
      <c r="BG809" s="46"/>
      <c r="BH809" s="46"/>
      <c r="BI809" s="46"/>
      <c r="BJ809" s="46"/>
      <c r="BK809" s="46"/>
      <c r="BL809" s="46"/>
      <c r="BM809" s="46"/>
      <c r="BN809" s="46"/>
      <c r="BO809" s="46"/>
      <c r="BP809" s="46"/>
      <c r="BQ809" s="46"/>
      <c r="BR809" s="46"/>
      <c r="BS809" s="46"/>
      <c r="BT809" s="46"/>
      <c r="BU809" s="46"/>
      <c r="BV809" s="46"/>
      <c r="BW809" s="46"/>
      <c r="BX809" s="46"/>
      <c r="BY809" s="46"/>
      <c r="BZ809" s="46"/>
      <c r="CA809" s="46"/>
      <c r="CB809" s="46"/>
      <c r="CC809" s="46"/>
      <c r="CD809" s="46"/>
    </row>
    <row r="810" spans="53:82" ht="18" customHeight="1">
      <c r="BA810" s="46"/>
      <c r="BB810" s="46"/>
      <c r="BC810" s="46"/>
      <c r="BD810" s="46"/>
      <c r="BE810" s="46"/>
      <c r="BF810" s="46"/>
      <c r="BG810" s="46"/>
      <c r="BH810" s="46"/>
      <c r="BI810" s="46"/>
      <c r="BJ810" s="46"/>
      <c r="BK810" s="46"/>
      <c r="BL810" s="46"/>
      <c r="BM810" s="46"/>
      <c r="BN810" s="46"/>
      <c r="BO810" s="46"/>
      <c r="BP810" s="46"/>
      <c r="BQ810" s="46"/>
      <c r="BR810" s="46"/>
      <c r="BS810" s="46"/>
      <c r="BT810" s="46"/>
      <c r="BU810" s="46"/>
      <c r="BV810" s="46"/>
      <c r="BW810" s="46"/>
      <c r="BX810" s="46"/>
      <c r="BY810" s="46"/>
      <c r="BZ810" s="46"/>
      <c r="CA810" s="46"/>
      <c r="CB810" s="46"/>
      <c r="CC810" s="46"/>
      <c r="CD810" s="46"/>
    </row>
    <row r="811" spans="53:82" ht="18" customHeight="1">
      <c r="BA811" s="46"/>
      <c r="BB811" s="46"/>
      <c r="BC811" s="46"/>
      <c r="BD811" s="46"/>
      <c r="BE811" s="46"/>
      <c r="BF811" s="46"/>
      <c r="BG811" s="46"/>
      <c r="BH811" s="46"/>
      <c r="BI811" s="46"/>
      <c r="BJ811" s="46"/>
      <c r="BK811" s="46"/>
      <c r="BL811" s="46"/>
      <c r="BM811" s="46"/>
      <c r="BN811" s="46"/>
      <c r="BO811" s="46"/>
      <c r="BP811" s="46"/>
      <c r="BQ811" s="46"/>
      <c r="BR811" s="46"/>
      <c r="BS811" s="46"/>
      <c r="BT811" s="46"/>
      <c r="BU811" s="46"/>
      <c r="BV811" s="46"/>
      <c r="BW811" s="46"/>
      <c r="BX811" s="46"/>
      <c r="BY811" s="46"/>
      <c r="BZ811" s="46"/>
      <c r="CA811" s="46"/>
      <c r="CB811" s="46"/>
      <c r="CC811" s="46"/>
      <c r="CD811" s="46"/>
    </row>
    <row r="812" spans="53:82" ht="18" customHeight="1">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6"/>
      <c r="CA812" s="46"/>
      <c r="CB812" s="46"/>
      <c r="CC812" s="46"/>
      <c r="CD812" s="46"/>
    </row>
    <row r="813" spans="53:82" ht="18" customHeight="1">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6"/>
      <c r="CA813" s="46"/>
      <c r="CB813" s="46"/>
      <c r="CC813" s="46"/>
      <c r="CD813" s="46"/>
    </row>
    <row r="814" spans="53:82" ht="18" customHeight="1">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6"/>
      <c r="CA814" s="46"/>
      <c r="CB814" s="46"/>
      <c r="CC814" s="46"/>
      <c r="CD814" s="46"/>
    </row>
    <row r="815" spans="53:82" ht="18" customHeight="1">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6"/>
      <c r="CA815" s="46"/>
      <c r="CB815" s="46"/>
      <c r="CC815" s="46"/>
      <c r="CD815" s="46"/>
    </row>
    <row r="816" spans="53:82" ht="18" customHeight="1">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6"/>
      <c r="CA816" s="46"/>
      <c r="CB816" s="46"/>
      <c r="CC816" s="46"/>
      <c r="CD816" s="46"/>
    </row>
    <row r="817" spans="53:82" ht="18" customHeight="1">
      <c r="BA817" s="46"/>
      <c r="BB817" s="46"/>
      <c r="BC817" s="46"/>
      <c r="BD817" s="46"/>
      <c r="BE817" s="46"/>
      <c r="BF817" s="46"/>
      <c r="BG817" s="46"/>
      <c r="BH817" s="46"/>
      <c r="BI817" s="46"/>
      <c r="BJ817" s="46"/>
      <c r="BK817" s="46"/>
      <c r="BL817" s="46"/>
      <c r="BM817" s="46"/>
      <c r="BN817" s="46"/>
      <c r="BO817" s="46"/>
      <c r="BP817" s="46"/>
      <c r="BQ817" s="46"/>
      <c r="BR817" s="46"/>
      <c r="BS817" s="46"/>
      <c r="BT817" s="46"/>
      <c r="BU817" s="46"/>
      <c r="BV817" s="46"/>
      <c r="BW817" s="46"/>
      <c r="BX817" s="46"/>
      <c r="BY817" s="46"/>
      <c r="BZ817" s="46"/>
      <c r="CA817" s="46"/>
      <c r="CB817" s="46"/>
      <c r="CC817" s="46"/>
      <c r="CD817" s="46"/>
    </row>
    <row r="818" spans="53:82" ht="18" customHeight="1">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6"/>
      <c r="CA818" s="46"/>
      <c r="CB818" s="46"/>
      <c r="CC818" s="46"/>
      <c r="CD818" s="46"/>
    </row>
    <row r="819" spans="53:82" ht="18" customHeight="1">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6"/>
      <c r="CA819" s="46"/>
      <c r="CB819" s="46"/>
      <c r="CC819" s="46"/>
      <c r="CD819" s="46"/>
    </row>
    <row r="820" spans="53:82" ht="18" customHeight="1">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6"/>
      <c r="CA820" s="46"/>
      <c r="CB820" s="46"/>
      <c r="CC820" s="46"/>
      <c r="CD820" s="46"/>
    </row>
    <row r="821" spans="53:82" ht="18" customHeight="1">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6"/>
      <c r="CA821" s="46"/>
      <c r="CB821" s="46"/>
      <c r="CC821" s="46"/>
      <c r="CD821" s="46"/>
    </row>
    <row r="822" spans="53:82" ht="18" customHeight="1">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6"/>
      <c r="CA822" s="46"/>
      <c r="CB822" s="46"/>
      <c r="CC822" s="46"/>
      <c r="CD822" s="46"/>
    </row>
    <row r="823" spans="53:82" ht="18" customHeight="1">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6"/>
      <c r="CA823" s="46"/>
      <c r="CB823" s="46"/>
      <c r="CC823" s="46"/>
      <c r="CD823" s="46"/>
    </row>
    <row r="824" spans="53:82" ht="18" customHeight="1">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6"/>
      <c r="CA824" s="46"/>
      <c r="CB824" s="46"/>
      <c r="CC824" s="46"/>
      <c r="CD824" s="46"/>
    </row>
    <row r="825" spans="53:82" ht="18" customHeight="1">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6"/>
      <c r="CA825" s="46"/>
      <c r="CB825" s="46"/>
      <c r="CC825" s="46"/>
      <c r="CD825" s="46"/>
    </row>
    <row r="826" spans="53:82" ht="18" customHeight="1">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6"/>
      <c r="CA826" s="46"/>
      <c r="CB826" s="46"/>
      <c r="CC826" s="46"/>
      <c r="CD826" s="46"/>
    </row>
    <row r="827" spans="53:82" ht="18" customHeight="1">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6"/>
      <c r="CA827" s="46"/>
      <c r="CB827" s="46"/>
      <c r="CC827" s="46"/>
      <c r="CD827" s="46"/>
    </row>
    <row r="828" spans="53:82" ht="18" customHeight="1">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6"/>
      <c r="CA828" s="46"/>
      <c r="CB828" s="46"/>
      <c r="CC828" s="46"/>
      <c r="CD828" s="46"/>
    </row>
    <row r="829" spans="53:82" ht="18" customHeight="1">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6"/>
      <c r="CA829" s="46"/>
      <c r="CB829" s="46"/>
      <c r="CC829" s="46"/>
      <c r="CD829" s="46"/>
    </row>
    <row r="830" spans="53:82" ht="18" customHeight="1">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6"/>
      <c r="BY830" s="46"/>
      <c r="BZ830" s="46"/>
      <c r="CA830" s="46"/>
      <c r="CB830" s="46"/>
      <c r="CC830" s="46"/>
      <c r="CD830" s="46"/>
    </row>
    <row r="831" spans="53:82" ht="18" customHeight="1">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6"/>
      <c r="CA831" s="46"/>
      <c r="CB831" s="46"/>
      <c r="CC831" s="46"/>
      <c r="CD831" s="46"/>
    </row>
    <row r="832" spans="53:82" ht="18" customHeight="1">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6"/>
      <c r="CA832" s="46"/>
      <c r="CB832" s="46"/>
      <c r="CC832" s="46"/>
      <c r="CD832" s="46"/>
    </row>
    <row r="833" spans="53:82" ht="18" customHeight="1">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6"/>
      <c r="CA833" s="46"/>
      <c r="CB833" s="46"/>
      <c r="CC833" s="46"/>
      <c r="CD833" s="46"/>
    </row>
    <row r="834" spans="53:82" ht="18" customHeight="1">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6"/>
      <c r="CA834" s="46"/>
      <c r="CB834" s="46"/>
      <c r="CC834" s="46"/>
      <c r="CD834" s="46"/>
    </row>
    <row r="835" spans="53:82" ht="18" customHeight="1">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6"/>
      <c r="CA835" s="46"/>
      <c r="CB835" s="46"/>
      <c r="CC835" s="46"/>
      <c r="CD835" s="46"/>
    </row>
    <row r="836" spans="53:82" ht="18" customHeight="1">
      <c r="BA836" s="46"/>
      <c r="BB836" s="46"/>
      <c r="BC836" s="46"/>
      <c r="BD836" s="46"/>
      <c r="BE836" s="46"/>
      <c r="BF836" s="46"/>
      <c r="BG836" s="46"/>
      <c r="BH836" s="46"/>
      <c r="BI836" s="46"/>
      <c r="BJ836" s="46"/>
      <c r="BK836" s="46"/>
      <c r="BL836" s="46"/>
      <c r="BM836" s="46"/>
      <c r="BN836" s="46"/>
      <c r="BO836" s="46"/>
      <c r="BP836" s="46"/>
      <c r="BQ836" s="46"/>
      <c r="BR836" s="46"/>
      <c r="BS836" s="46"/>
      <c r="BT836" s="46"/>
      <c r="BU836" s="46"/>
      <c r="BV836" s="46"/>
      <c r="BW836" s="46"/>
      <c r="BX836" s="46"/>
      <c r="BY836" s="46"/>
      <c r="BZ836" s="46"/>
      <c r="CA836" s="46"/>
      <c r="CB836" s="46"/>
      <c r="CC836" s="46"/>
      <c r="CD836" s="46"/>
    </row>
    <row r="837" spans="53:82" ht="18" customHeight="1">
      <c r="BA837" s="46"/>
      <c r="BB837" s="46"/>
      <c r="BC837" s="46"/>
      <c r="BD837" s="46"/>
      <c r="BE837" s="46"/>
      <c r="BF837" s="46"/>
      <c r="BG837" s="46"/>
      <c r="BH837" s="46"/>
      <c r="BI837" s="46"/>
      <c r="BJ837" s="46"/>
      <c r="BK837" s="46"/>
      <c r="BL837" s="46"/>
      <c r="BM837" s="46"/>
      <c r="BN837" s="46"/>
      <c r="BO837" s="46"/>
      <c r="BP837" s="46"/>
      <c r="BQ837" s="46"/>
      <c r="BR837" s="46"/>
      <c r="BS837" s="46"/>
      <c r="BT837" s="46"/>
      <c r="BU837" s="46"/>
      <c r="BV837" s="46"/>
      <c r="BW837" s="46"/>
      <c r="BX837" s="46"/>
      <c r="BY837" s="46"/>
      <c r="BZ837" s="46"/>
      <c r="CA837" s="46"/>
      <c r="CB837" s="46"/>
      <c r="CC837" s="46"/>
      <c r="CD837" s="46"/>
    </row>
    <row r="838" spans="53:82" ht="18" customHeight="1">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row>
    <row r="839" spans="53:82" ht="18" customHeight="1">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6"/>
      <c r="BY839" s="46"/>
      <c r="BZ839" s="46"/>
      <c r="CA839" s="46"/>
      <c r="CB839" s="46"/>
      <c r="CC839" s="46"/>
      <c r="CD839" s="46"/>
    </row>
    <row r="840" spans="53:82" ht="18" customHeight="1">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row>
    <row r="841" spans="53:82" ht="18" customHeight="1">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row>
    <row r="842" spans="53:82" ht="18" customHeight="1">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6"/>
      <c r="BZ842" s="46"/>
      <c r="CA842" s="46"/>
      <c r="CB842" s="46"/>
      <c r="CC842" s="46"/>
      <c r="CD842" s="46"/>
    </row>
    <row r="843" spans="53:82" ht="18" customHeight="1">
      <c r="BA843" s="46"/>
      <c r="BB843" s="46"/>
      <c r="BC843" s="46"/>
      <c r="BD843" s="46"/>
      <c r="BE843" s="46"/>
      <c r="BF843" s="46"/>
      <c r="BG843" s="46"/>
      <c r="BH843" s="46"/>
      <c r="BI843" s="46"/>
      <c r="BJ843" s="46"/>
      <c r="BK843" s="46"/>
      <c r="BL843" s="46"/>
      <c r="BM843" s="46"/>
      <c r="BN843" s="46"/>
      <c r="BO843" s="46"/>
      <c r="BP843" s="46"/>
      <c r="BQ843" s="46"/>
      <c r="BR843" s="46"/>
      <c r="BS843" s="46"/>
      <c r="BT843" s="46"/>
      <c r="BU843" s="46"/>
      <c r="BV843" s="46"/>
      <c r="BW843" s="46"/>
      <c r="BX843" s="46"/>
      <c r="BY843" s="46"/>
      <c r="BZ843" s="46"/>
      <c r="CA843" s="46"/>
      <c r="CB843" s="46"/>
      <c r="CC843" s="46"/>
      <c r="CD843" s="46"/>
    </row>
    <row r="844" spans="53:82" ht="18" customHeight="1">
      <c r="BA844" s="46"/>
      <c r="BB844" s="46"/>
      <c r="BC844" s="46"/>
      <c r="BD844" s="46"/>
      <c r="BE844" s="46"/>
      <c r="BF844" s="46"/>
      <c r="BG844" s="46"/>
      <c r="BH844" s="46"/>
      <c r="BI844" s="46"/>
      <c r="BJ844" s="46"/>
      <c r="BK844" s="46"/>
      <c r="BL844" s="46"/>
      <c r="BM844" s="46"/>
      <c r="BN844" s="46"/>
      <c r="BO844" s="46"/>
      <c r="BP844" s="46"/>
      <c r="BQ844" s="46"/>
      <c r="BR844" s="46"/>
      <c r="BS844" s="46"/>
      <c r="BT844" s="46"/>
      <c r="BU844" s="46"/>
      <c r="BV844" s="46"/>
      <c r="BW844" s="46"/>
      <c r="BX844" s="46"/>
      <c r="BY844" s="46"/>
      <c r="BZ844" s="46"/>
      <c r="CA844" s="46"/>
      <c r="CB844" s="46"/>
      <c r="CC844" s="46"/>
      <c r="CD844" s="46"/>
    </row>
    <row r="845" spans="53:82" ht="18" customHeight="1">
      <c r="BA845" s="46"/>
      <c r="BB845" s="46"/>
      <c r="BC845" s="46"/>
      <c r="BD845" s="46"/>
      <c r="BE845" s="46"/>
      <c r="BF845" s="46"/>
      <c r="BG845" s="46"/>
      <c r="BH845" s="46"/>
      <c r="BI845" s="46"/>
      <c r="BJ845" s="46"/>
      <c r="BK845" s="46"/>
      <c r="BL845" s="46"/>
      <c r="BM845" s="46"/>
      <c r="BN845" s="46"/>
      <c r="BO845" s="46"/>
      <c r="BP845" s="46"/>
      <c r="BQ845" s="46"/>
      <c r="BR845" s="46"/>
      <c r="BS845" s="46"/>
      <c r="BT845" s="46"/>
      <c r="BU845" s="46"/>
      <c r="BV845" s="46"/>
      <c r="BW845" s="46"/>
      <c r="BX845" s="46"/>
      <c r="BY845" s="46"/>
      <c r="BZ845" s="46"/>
      <c r="CA845" s="46"/>
      <c r="CB845" s="46"/>
      <c r="CC845" s="46"/>
      <c r="CD845" s="46"/>
    </row>
    <row r="846" spans="53:82" ht="18" customHeight="1">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6"/>
      <c r="BY846" s="46"/>
      <c r="BZ846" s="46"/>
      <c r="CA846" s="46"/>
      <c r="CB846" s="46"/>
      <c r="CC846" s="46"/>
      <c r="CD846" s="46"/>
    </row>
    <row r="847" spans="53:82" ht="18" customHeight="1">
      <c r="BA847" s="46"/>
      <c r="BB847" s="46"/>
      <c r="BC847" s="46"/>
      <c r="BD847" s="46"/>
      <c r="BE847" s="46"/>
      <c r="BF847" s="46"/>
      <c r="BG847" s="46"/>
      <c r="BH847" s="46"/>
      <c r="BI847" s="46"/>
      <c r="BJ847" s="46"/>
      <c r="BK847" s="46"/>
      <c r="BL847" s="46"/>
      <c r="BM847" s="46"/>
      <c r="BN847" s="46"/>
      <c r="BO847" s="46"/>
      <c r="BP847" s="46"/>
      <c r="BQ847" s="46"/>
      <c r="BR847" s="46"/>
      <c r="BS847" s="46"/>
      <c r="BT847" s="46"/>
      <c r="BU847" s="46"/>
      <c r="BV847" s="46"/>
      <c r="BW847" s="46"/>
      <c r="BX847" s="46"/>
      <c r="BY847" s="46"/>
      <c r="BZ847" s="46"/>
      <c r="CA847" s="46"/>
      <c r="CB847" s="46"/>
      <c r="CC847" s="46"/>
      <c r="CD847" s="46"/>
    </row>
    <row r="848" spans="53:82" ht="18" customHeight="1">
      <c r="BA848" s="46"/>
      <c r="BB848" s="46"/>
      <c r="BC848" s="46"/>
      <c r="BD848" s="46"/>
      <c r="BE848" s="46"/>
      <c r="BF848" s="46"/>
      <c r="BG848" s="46"/>
      <c r="BH848" s="46"/>
      <c r="BI848" s="46"/>
      <c r="BJ848" s="46"/>
      <c r="BK848" s="46"/>
      <c r="BL848" s="46"/>
      <c r="BM848" s="46"/>
      <c r="BN848" s="46"/>
      <c r="BO848" s="46"/>
      <c r="BP848" s="46"/>
      <c r="BQ848" s="46"/>
      <c r="BR848" s="46"/>
      <c r="BS848" s="46"/>
      <c r="BT848" s="46"/>
      <c r="BU848" s="46"/>
      <c r="BV848" s="46"/>
      <c r="BW848" s="46"/>
      <c r="BX848" s="46"/>
      <c r="BY848" s="46"/>
      <c r="BZ848" s="46"/>
      <c r="CA848" s="46"/>
      <c r="CB848" s="46"/>
      <c r="CC848" s="46"/>
      <c r="CD848" s="46"/>
    </row>
    <row r="849" spans="53:82" ht="18" customHeight="1">
      <c r="BA849" s="46"/>
      <c r="BB849" s="46"/>
      <c r="BC849" s="46"/>
      <c r="BD849" s="46"/>
      <c r="BE849" s="46"/>
      <c r="BF849" s="46"/>
      <c r="BG849" s="46"/>
      <c r="BH849" s="46"/>
      <c r="BI849" s="46"/>
      <c r="BJ849" s="46"/>
      <c r="BK849" s="46"/>
      <c r="BL849" s="46"/>
      <c r="BM849" s="46"/>
      <c r="BN849" s="46"/>
      <c r="BO849" s="46"/>
      <c r="BP849" s="46"/>
      <c r="BQ849" s="46"/>
      <c r="BR849" s="46"/>
      <c r="BS849" s="46"/>
      <c r="BT849" s="46"/>
      <c r="BU849" s="46"/>
      <c r="BV849" s="46"/>
      <c r="BW849" s="46"/>
      <c r="BX849" s="46"/>
      <c r="BY849" s="46"/>
      <c r="BZ849" s="46"/>
      <c r="CA849" s="46"/>
      <c r="CB849" s="46"/>
      <c r="CC849" s="46"/>
      <c r="CD849" s="46"/>
    </row>
    <row r="850" spans="53:82" ht="18" customHeight="1">
      <c r="BA850" s="46"/>
      <c r="BB850" s="46"/>
      <c r="BC850" s="46"/>
      <c r="BD850" s="46"/>
      <c r="BE850" s="46"/>
      <c r="BF850" s="46"/>
      <c r="BG850" s="46"/>
      <c r="BH850" s="46"/>
      <c r="BI850" s="46"/>
      <c r="BJ850" s="46"/>
      <c r="BK850" s="46"/>
      <c r="BL850" s="46"/>
      <c r="BM850" s="46"/>
      <c r="BN850" s="46"/>
      <c r="BO850" s="46"/>
      <c r="BP850" s="46"/>
      <c r="BQ850" s="46"/>
      <c r="BR850" s="46"/>
      <c r="BS850" s="46"/>
      <c r="BT850" s="46"/>
      <c r="BU850" s="46"/>
      <c r="BV850" s="46"/>
      <c r="BW850" s="46"/>
      <c r="BX850" s="46"/>
      <c r="BY850" s="46"/>
      <c r="BZ850" s="46"/>
      <c r="CA850" s="46"/>
      <c r="CB850" s="46"/>
      <c r="CC850" s="46"/>
      <c r="CD850" s="46"/>
    </row>
    <row r="851" spans="53:82" ht="18" customHeight="1">
      <c r="BA851" s="46"/>
      <c r="BB851" s="46"/>
      <c r="BC851" s="46"/>
      <c r="BD851" s="46"/>
      <c r="BE851" s="46"/>
      <c r="BF851" s="46"/>
      <c r="BG851" s="46"/>
      <c r="BH851" s="46"/>
      <c r="BI851" s="46"/>
      <c r="BJ851" s="46"/>
      <c r="BK851" s="46"/>
      <c r="BL851" s="46"/>
      <c r="BM851" s="46"/>
      <c r="BN851" s="46"/>
      <c r="BO851" s="46"/>
      <c r="BP851" s="46"/>
      <c r="BQ851" s="46"/>
      <c r="BR851" s="46"/>
      <c r="BS851" s="46"/>
      <c r="BT851" s="46"/>
      <c r="BU851" s="46"/>
      <c r="BV851" s="46"/>
      <c r="BW851" s="46"/>
      <c r="BX851" s="46"/>
      <c r="BY851" s="46"/>
      <c r="BZ851" s="46"/>
      <c r="CA851" s="46"/>
      <c r="CB851" s="46"/>
      <c r="CC851" s="46"/>
      <c r="CD851" s="46"/>
    </row>
    <row r="852" spans="53:82" ht="18" customHeight="1">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row>
    <row r="853" spans="53:82" ht="18" customHeight="1">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row>
    <row r="854" spans="53:82" ht="18" customHeight="1">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row>
    <row r="855" spans="53:82" ht="18" customHeight="1">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row>
    <row r="856" spans="53:82" ht="18" customHeight="1">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row>
    <row r="857" spans="53:82" ht="18" customHeight="1">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row>
    <row r="858" spans="53:82" ht="18" customHeight="1">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row>
    <row r="859" spans="53:82" ht="18" customHeight="1">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row>
    <row r="860" spans="53:82" ht="18" customHeight="1">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row>
    <row r="861" spans="53:82" ht="18" customHeight="1">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row>
    <row r="862" spans="53:82" ht="18" customHeight="1">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row>
    <row r="863" spans="53:82" ht="18" customHeight="1">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row>
    <row r="864" spans="53:82" ht="18" customHeight="1">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row>
    <row r="865" spans="53:82" ht="18" customHeight="1">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row>
    <row r="866" spans="53:82" ht="18" customHeight="1">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row>
    <row r="867" spans="53:82" ht="18" customHeight="1">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row>
    <row r="868" spans="53:82" ht="18" customHeight="1">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row>
    <row r="869" spans="53:82" ht="18" customHeight="1">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row>
    <row r="870" spans="53:82" ht="18" customHeight="1">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row>
    <row r="871" spans="53:82" ht="18" customHeight="1">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row>
    <row r="872" spans="53:82" ht="18" customHeight="1">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row>
    <row r="873" spans="53:82" ht="18" customHeight="1">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row>
    <row r="874" spans="53:82" ht="18" customHeight="1">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row>
    <row r="875" spans="53:82" ht="18" customHeight="1">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row>
    <row r="876" spans="53:82" ht="18" customHeight="1">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row>
    <row r="877" spans="53:82" ht="18" customHeight="1">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row>
    <row r="878" spans="53:82" ht="18" customHeight="1">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row>
    <row r="879" spans="53:82" ht="18" customHeight="1">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row>
    <row r="880" spans="53:82" ht="18" customHeight="1">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row>
    <row r="881" spans="53:82" ht="18" customHeight="1">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row>
    <row r="882" spans="53:82" ht="18" customHeight="1">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row>
    <row r="883" spans="53:82" ht="18" customHeight="1">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row>
    <row r="884" spans="53:82" ht="18" customHeight="1">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row>
    <row r="885" spans="53:82" ht="18" customHeight="1">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row>
    <row r="886" spans="53:82" ht="18" customHeight="1">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row>
    <row r="887" spans="53:82" ht="18" customHeight="1">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row>
    <row r="888" spans="53:82" ht="18" customHeight="1">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row>
    <row r="889" spans="53:82" ht="18" customHeight="1">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row>
    <row r="890" spans="53:82" ht="18" customHeight="1">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row>
    <row r="891" spans="53:82" ht="18" customHeight="1">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row>
    <row r="892" spans="53:82" ht="18" customHeight="1">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row>
    <row r="893" spans="53:82" ht="18" customHeight="1">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row>
    <row r="894" spans="53:82" ht="18" customHeight="1">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row>
    <row r="895" spans="53:82" ht="18" customHeight="1">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row>
    <row r="896" spans="53:82" ht="18" customHeight="1">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row>
    <row r="897" spans="53:82" ht="18" customHeight="1">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row>
    <row r="898" spans="53:82" ht="18" customHeight="1">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row>
    <row r="899" spans="53:82" ht="18" customHeight="1">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row>
    <row r="900" spans="53:82" ht="18" customHeight="1">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row>
    <row r="901" spans="53:82" ht="18" customHeight="1">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row>
    <row r="902" spans="53:82" ht="18" customHeight="1">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row>
    <row r="903" spans="53:82" ht="18" customHeight="1">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row>
    <row r="904" spans="53:82" ht="18" customHeight="1">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row>
    <row r="905" spans="53:82" ht="18" customHeight="1">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row>
    <row r="906" spans="53:82" ht="18" customHeight="1">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row>
    <row r="907" spans="53:82" ht="18" customHeight="1">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row>
    <row r="908" spans="53:82" ht="18" customHeight="1">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row>
    <row r="909" spans="53:82" ht="18" customHeight="1">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row>
    <row r="910" spans="53:82" ht="18" customHeight="1">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row>
    <row r="911" spans="53:82" ht="18" customHeight="1">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row>
    <row r="912" spans="53:82" ht="18" customHeight="1">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row>
    <row r="913" spans="53:82" ht="18" customHeight="1">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row>
    <row r="914" spans="53:82" ht="18" customHeight="1">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row>
    <row r="915" spans="53:82" ht="18" customHeight="1">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row>
    <row r="916" spans="53:82" ht="18" customHeight="1">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row>
    <row r="917" spans="53:82" ht="18" customHeight="1">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row>
    <row r="918" spans="53:82" ht="18" customHeight="1">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row>
    <row r="919" spans="53:82" ht="18" customHeight="1">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row>
    <row r="920" spans="53:82" ht="18" customHeight="1">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row>
    <row r="921" spans="53:82" ht="18" customHeight="1">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row>
    <row r="922" spans="53:82" ht="18" customHeight="1">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row>
    <row r="923" spans="53:82" ht="18" customHeight="1">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row>
    <row r="924" spans="53:82" ht="18" customHeight="1">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row>
    <row r="925" spans="53:82" ht="18" customHeight="1">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row>
    <row r="926" spans="53:82" ht="18" customHeight="1">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row>
    <row r="927" spans="53:82" ht="18" customHeight="1">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row>
    <row r="928" spans="53:82" ht="18" customHeight="1">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row>
    <row r="929" spans="53:82" ht="18" customHeight="1">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row>
    <row r="930" spans="53:82" ht="18" customHeight="1">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row>
    <row r="931" spans="53:82" ht="18" customHeight="1">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row>
    <row r="932" spans="53:82" ht="18" customHeight="1">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row>
    <row r="933" spans="53:82" ht="18" customHeight="1">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row>
    <row r="934" spans="53:82" ht="18" customHeight="1">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row>
    <row r="935" spans="53:82" ht="18" customHeight="1">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row>
    <row r="936" spans="53:82" ht="18" customHeight="1">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row>
    <row r="937" spans="53:82" ht="18" customHeight="1">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row>
    <row r="938" spans="53:82" ht="18" customHeight="1">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row>
    <row r="939" spans="53:82" ht="18" customHeight="1">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row>
    <row r="940" spans="53:82" ht="18" customHeight="1">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row>
    <row r="941" spans="53:82" ht="18" customHeight="1">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row>
    <row r="942" spans="53:82" ht="18" customHeight="1">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row>
    <row r="943" spans="53:82" ht="18" customHeight="1">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row>
    <row r="944" spans="53:82" ht="18" customHeight="1">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row>
    <row r="945" spans="53:82" ht="18" customHeight="1">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row>
    <row r="946" spans="53:82" ht="18" customHeight="1">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row>
    <row r="947" spans="53:82" ht="18" customHeight="1">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row>
    <row r="948" spans="53:82" ht="18" customHeight="1">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row>
    <row r="949" spans="53:82" ht="18" customHeight="1">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row>
    <row r="950" spans="53:82" ht="18" customHeight="1">
      <c r="BA950" s="4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row>
    <row r="951" spans="53:82" ht="18" customHeight="1">
      <c r="BA951" s="4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row>
    <row r="952" spans="53:82" ht="18" customHeight="1">
      <c r="BA952" s="4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row>
    <row r="953" spans="53:82" ht="18" customHeight="1">
      <c r="BA953" s="4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row>
    <row r="954" spans="53:82" ht="18" customHeight="1">
      <c r="BA954" s="46"/>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row>
    <row r="955" spans="53:82" ht="18" customHeight="1">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row>
    <row r="956" spans="53:82" ht="18" customHeight="1">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row>
    <row r="957" spans="53:82" ht="18" customHeight="1">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row>
    <row r="958" spans="53:82" ht="18" customHeight="1">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row>
    <row r="959" spans="53:82" ht="18" customHeight="1">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row>
    <row r="960" spans="53:82" ht="18" customHeight="1">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row>
    <row r="961" spans="53:82" ht="18" customHeight="1">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row>
    <row r="962" spans="53:82" ht="18" customHeight="1">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row>
    <row r="963" spans="53:82" ht="18" customHeight="1">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row>
    <row r="964" spans="53:82" ht="18" customHeight="1">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row>
    <row r="965" spans="53:82" ht="18" customHeight="1">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row>
    <row r="966" spans="53:82" ht="18" customHeight="1">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row>
    <row r="967" spans="53:82" ht="18" customHeight="1">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row>
    <row r="968" spans="53:82" ht="18" customHeight="1">
      <c r="BA968" s="46"/>
      <c r="BB968" s="46"/>
      <c r="BC968" s="46"/>
      <c r="BD968" s="46"/>
      <c r="BE968" s="46"/>
      <c r="BF968" s="46"/>
      <c r="BG968" s="46"/>
      <c r="BH968" s="46"/>
      <c r="BI968" s="46"/>
      <c r="BJ968" s="46"/>
      <c r="BK968" s="46"/>
      <c r="BL968" s="46"/>
      <c r="BM968" s="46"/>
      <c r="BN968" s="46"/>
      <c r="BO968" s="46"/>
      <c r="BP968" s="46"/>
      <c r="BQ968" s="46"/>
      <c r="BR968" s="46"/>
      <c r="BS968" s="46"/>
      <c r="BT968" s="46"/>
      <c r="BU968" s="46"/>
      <c r="BV968" s="46"/>
      <c r="BW968" s="46"/>
      <c r="BX968" s="46"/>
      <c r="BY968" s="46"/>
      <c r="BZ968" s="46"/>
      <c r="CA968" s="46"/>
      <c r="CB968" s="46"/>
      <c r="CC968" s="46"/>
      <c r="CD968" s="46"/>
    </row>
    <row r="969" spans="53:82" ht="18" customHeight="1">
      <c r="BA969" s="46"/>
      <c r="BB969" s="46"/>
      <c r="BC969" s="46"/>
      <c r="BD969" s="46"/>
      <c r="BE969" s="46"/>
      <c r="BF969" s="46"/>
      <c r="BG969" s="46"/>
      <c r="BH969" s="46"/>
      <c r="BI969" s="46"/>
      <c r="BJ969" s="46"/>
      <c r="BK969" s="46"/>
      <c r="BL969" s="46"/>
      <c r="BM969" s="46"/>
      <c r="BN969" s="46"/>
      <c r="BO969" s="46"/>
      <c r="BP969" s="46"/>
      <c r="BQ969" s="46"/>
      <c r="BR969" s="46"/>
      <c r="BS969" s="46"/>
      <c r="BT969" s="46"/>
      <c r="BU969" s="46"/>
      <c r="BV969" s="46"/>
      <c r="BW969" s="46"/>
      <c r="BX969" s="46"/>
      <c r="BY969" s="46"/>
      <c r="BZ969" s="46"/>
      <c r="CA969" s="46"/>
      <c r="CB969" s="46"/>
      <c r="CC969" s="46"/>
      <c r="CD969" s="46"/>
    </row>
    <row r="970" spans="53:82" ht="18" customHeight="1">
      <c r="BA970" s="46"/>
      <c r="BB970" s="46"/>
      <c r="BC970" s="46"/>
      <c r="BD970" s="46"/>
      <c r="BE970" s="46"/>
      <c r="BF970" s="46"/>
      <c r="BG970" s="46"/>
      <c r="BH970" s="46"/>
      <c r="BI970" s="46"/>
      <c r="BJ970" s="46"/>
      <c r="BK970" s="46"/>
      <c r="BL970" s="46"/>
      <c r="BM970" s="46"/>
      <c r="BN970" s="46"/>
      <c r="BO970" s="46"/>
      <c r="BP970" s="46"/>
      <c r="BQ970" s="46"/>
      <c r="BR970" s="46"/>
      <c r="BS970" s="46"/>
      <c r="BT970" s="46"/>
      <c r="BU970" s="46"/>
      <c r="BV970" s="46"/>
      <c r="BW970" s="46"/>
      <c r="BX970" s="46"/>
      <c r="BY970" s="46"/>
      <c r="BZ970" s="46"/>
      <c r="CA970" s="46"/>
      <c r="CB970" s="46"/>
      <c r="CC970" s="46"/>
      <c r="CD970" s="46"/>
    </row>
    <row r="971" spans="53:82" ht="18" customHeight="1">
      <c r="BA971" s="46"/>
      <c r="BB971" s="46"/>
      <c r="BC971" s="46"/>
      <c r="BD971" s="46"/>
      <c r="BE971" s="46"/>
      <c r="BF971" s="46"/>
      <c r="BG971" s="46"/>
      <c r="BH971" s="46"/>
      <c r="BI971" s="46"/>
      <c r="BJ971" s="46"/>
      <c r="BK971" s="46"/>
      <c r="BL971" s="46"/>
      <c r="BM971" s="46"/>
      <c r="BN971" s="46"/>
      <c r="BO971" s="46"/>
      <c r="BP971" s="46"/>
      <c r="BQ971" s="46"/>
      <c r="BR971" s="46"/>
      <c r="BS971" s="46"/>
      <c r="BT971" s="46"/>
      <c r="BU971" s="46"/>
      <c r="BV971" s="46"/>
      <c r="BW971" s="46"/>
      <c r="BX971" s="46"/>
      <c r="BY971" s="46"/>
      <c r="BZ971" s="46"/>
      <c r="CA971" s="46"/>
      <c r="CB971" s="46"/>
      <c r="CC971" s="46"/>
      <c r="CD971" s="46"/>
    </row>
    <row r="972" spans="53:82" ht="18" customHeight="1">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6"/>
      <c r="BY972" s="46"/>
      <c r="BZ972" s="46"/>
      <c r="CA972" s="46"/>
      <c r="CB972" s="46"/>
      <c r="CC972" s="46"/>
      <c r="CD972" s="46"/>
    </row>
    <row r="973" spans="53:82" ht="18" customHeight="1">
      <c r="BA973" s="46"/>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row>
    <row r="974" spans="53:82" ht="18" customHeight="1">
      <c r="BA974" s="46"/>
      <c r="BB974" s="46"/>
      <c r="BC974" s="46"/>
      <c r="BD974" s="46"/>
      <c r="BE974" s="46"/>
      <c r="BF974" s="46"/>
      <c r="BG974" s="46"/>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row>
    <row r="975" spans="53:82" ht="18" customHeight="1">
      <c r="BA975" s="46"/>
      <c r="BB975" s="46"/>
      <c r="BC975" s="46"/>
      <c r="BD975" s="46"/>
      <c r="BE975" s="46"/>
      <c r="BF975" s="46"/>
      <c r="BG975" s="46"/>
      <c r="BH975" s="46"/>
      <c r="BI975" s="46"/>
      <c r="BJ975" s="46"/>
      <c r="BK975" s="46"/>
      <c r="BL975" s="46"/>
      <c r="BM975" s="46"/>
      <c r="BN975" s="46"/>
      <c r="BO975" s="46"/>
      <c r="BP975" s="46"/>
      <c r="BQ975" s="46"/>
      <c r="BR975" s="46"/>
      <c r="BS975" s="46"/>
      <c r="BT975" s="46"/>
      <c r="BU975" s="46"/>
      <c r="BV975" s="46"/>
      <c r="BW975" s="46"/>
      <c r="BX975" s="46"/>
      <c r="BY975" s="46"/>
      <c r="BZ975" s="46"/>
      <c r="CA975" s="46"/>
      <c r="CB975" s="46"/>
      <c r="CC975" s="46"/>
      <c r="CD975" s="46"/>
    </row>
    <row r="976" spans="53:82" ht="18" customHeight="1">
      <c r="BA976" s="46"/>
      <c r="BB976" s="46"/>
      <c r="BC976" s="46"/>
      <c r="BD976" s="46"/>
      <c r="BE976" s="46"/>
      <c r="BF976" s="46"/>
      <c r="BG976" s="46"/>
      <c r="BH976" s="46"/>
      <c r="BI976" s="46"/>
      <c r="BJ976" s="46"/>
      <c r="BK976" s="46"/>
      <c r="BL976" s="46"/>
      <c r="BM976" s="46"/>
      <c r="BN976" s="46"/>
      <c r="BO976" s="46"/>
      <c r="BP976" s="46"/>
      <c r="BQ976" s="46"/>
      <c r="BR976" s="46"/>
      <c r="BS976" s="46"/>
      <c r="BT976" s="46"/>
      <c r="BU976" s="46"/>
      <c r="BV976" s="46"/>
      <c r="BW976" s="46"/>
      <c r="BX976" s="46"/>
      <c r="BY976" s="46"/>
      <c r="BZ976" s="46"/>
      <c r="CA976" s="46"/>
      <c r="CB976" s="46"/>
      <c r="CC976" s="46"/>
      <c r="CD976" s="46"/>
    </row>
    <row r="977" spans="53:82" ht="18" customHeight="1">
      <c r="BA977" s="46"/>
      <c r="BB977" s="46"/>
      <c r="BC977" s="46"/>
      <c r="BD977" s="46"/>
      <c r="BE977" s="46"/>
      <c r="BF977" s="46"/>
      <c r="BG977" s="46"/>
      <c r="BH977" s="46"/>
      <c r="BI977" s="46"/>
      <c r="BJ977" s="46"/>
      <c r="BK977" s="46"/>
      <c r="BL977" s="46"/>
      <c r="BM977" s="46"/>
      <c r="BN977" s="46"/>
      <c r="BO977" s="46"/>
      <c r="BP977" s="46"/>
      <c r="BQ977" s="46"/>
      <c r="BR977" s="46"/>
      <c r="BS977" s="46"/>
      <c r="BT977" s="46"/>
      <c r="BU977" s="46"/>
      <c r="BV977" s="46"/>
      <c r="BW977" s="46"/>
      <c r="BX977" s="46"/>
      <c r="BY977" s="46"/>
      <c r="BZ977" s="46"/>
      <c r="CA977" s="46"/>
      <c r="CB977" s="46"/>
      <c r="CC977" s="46"/>
      <c r="CD977" s="46"/>
    </row>
    <row r="978" spans="53:82" ht="18" customHeight="1">
      <c r="BA978" s="46"/>
      <c r="BB978" s="46"/>
      <c r="BC978" s="46"/>
      <c r="BD978" s="46"/>
      <c r="BE978" s="46"/>
      <c r="BF978" s="46"/>
      <c r="BG978" s="46"/>
      <c r="BH978" s="46"/>
      <c r="BI978" s="46"/>
      <c r="BJ978" s="46"/>
      <c r="BK978" s="46"/>
      <c r="BL978" s="46"/>
      <c r="BM978" s="46"/>
      <c r="BN978" s="46"/>
      <c r="BO978" s="46"/>
      <c r="BP978" s="46"/>
      <c r="BQ978" s="46"/>
      <c r="BR978" s="46"/>
      <c r="BS978" s="46"/>
      <c r="BT978" s="46"/>
      <c r="BU978" s="46"/>
      <c r="BV978" s="46"/>
      <c r="BW978" s="46"/>
      <c r="BX978" s="46"/>
      <c r="BY978" s="46"/>
      <c r="BZ978" s="46"/>
      <c r="CA978" s="46"/>
      <c r="CB978" s="46"/>
      <c r="CC978" s="46"/>
      <c r="CD978" s="46"/>
    </row>
    <row r="979" spans="53:82" ht="18" customHeight="1">
      <c r="BA979" s="46"/>
      <c r="BB979" s="46"/>
      <c r="BC979" s="46"/>
      <c r="BD979" s="46"/>
      <c r="BE979" s="46"/>
      <c r="BF979" s="46"/>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row>
    <row r="980" spans="53:82" ht="18" customHeight="1">
      <c r="BA980" s="4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row>
    <row r="981" spans="53:82" ht="18" customHeight="1">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row>
    <row r="982" spans="53:82" ht="18" customHeight="1">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row>
    <row r="983" spans="53:82" ht="18" customHeight="1">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row>
    <row r="984" spans="53:82" ht="18" customHeight="1">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row>
    <row r="985" spans="53:82" ht="18" customHeight="1">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row>
    <row r="986" spans="53:82" ht="18" customHeight="1">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row>
    <row r="987" spans="53:82" ht="18" customHeight="1">
      <c r="BA987" s="46"/>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row>
    <row r="988" spans="53:82" ht="18" customHeight="1">
      <c r="BA988" s="46"/>
      <c r="BB988" s="46"/>
      <c r="BC988" s="46"/>
      <c r="BD988" s="46"/>
      <c r="BE988" s="46"/>
      <c r="BF988" s="46"/>
      <c r="BG988" s="46"/>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row>
    <row r="989" spans="53:82" ht="18" customHeight="1">
      <c r="BA989" s="46"/>
      <c r="BB989" s="46"/>
      <c r="BC989" s="46"/>
      <c r="BD989" s="46"/>
      <c r="BE989" s="46"/>
      <c r="BF989" s="46"/>
      <c r="BG989" s="4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row>
    <row r="990" spans="53:82" ht="18" customHeight="1">
      <c r="BA990" s="46"/>
      <c r="BB990" s="46"/>
      <c r="BC990" s="46"/>
      <c r="BD990" s="46"/>
      <c r="BE990" s="46"/>
      <c r="BF990" s="46"/>
      <c r="BG990" s="4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row>
    <row r="991" spans="53:82" ht="18" customHeight="1">
      <c r="BA991" s="46"/>
      <c r="BB991" s="46"/>
      <c r="BC991" s="46"/>
      <c r="BD991" s="46"/>
      <c r="BE991" s="46"/>
      <c r="BF991" s="46"/>
      <c r="BG991" s="46"/>
      <c r="BH991" s="46"/>
      <c r="BI991" s="46"/>
      <c r="BJ991" s="46"/>
      <c r="BK991" s="46"/>
      <c r="BL991" s="46"/>
      <c r="BM991" s="46"/>
      <c r="BN991" s="46"/>
      <c r="BO991" s="46"/>
      <c r="BP991" s="46"/>
      <c r="BQ991" s="46"/>
      <c r="BR991" s="46"/>
      <c r="BS991" s="46"/>
      <c r="BT991" s="46"/>
      <c r="BU991" s="46"/>
      <c r="BV991" s="46"/>
      <c r="BW991" s="46"/>
      <c r="BX991" s="46"/>
      <c r="BY991" s="46"/>
      <c r="BZ991" s="46"/>
      <c r="CA991" s="46"/>
      <c r="CB991" s="46"/>
      <c r="CC991" s="46"/>
      <c r="CD991" s="46"/>
    </row>
    <row r="992" spans="53:82" ht="18" customHeight="1">
      <c r="BA992" s="46"/>
      <c r="BB992" s="46"/>
      <c r="BC992" s="46"/>
      <c r="BD992" s="46"/>
      <c r="BE992" s="46"/>
      <c r="BF992" s="46"/>
      <c r="BG992" s="46"/>
      <c r="BH992" s="46"/>
      <c r="BI992" s="46"/>
      <c r="BJ992" s="46"/>
      <c r="BK992" s="46"/>
      <c r="BL992" s="46"/>
      <c r="BM992" s="46"/>
      <c r="BN992" s="46"/>
      <c r="BO992" s="46"/>
      <c r="BP992" s="46"/>
      <c r="BQ992" s="46"/>
      <c r="BR992" s="46"/>
      <c r="BS992" s="46"/>
      <c r="BT992" s="46"/>
      <c r="BU992" s="46"/>
      <c r="BV992" s="46"/>
      <c r="BW992" s="46"/>
      <c r="BX992" s="46"/>
      <c r="BY992" s="46"/>
      <c r="BZ992" s="46"/>
      <c r="CA992" s="46"/>
      <c r="CB992" s="46"/>
      <c r="CC992" s="46"/>
      <c r="CD992" s="46"/>
    </row>
    <row r="993" spans="53:82" ht="18" customHeight="1">
      <c r="BA993" s="46"/>
      <c r="BB993" s="46"/>
      <c r="BC993" s="46"/>
      <c r="BD993" s="46"/>
      <c r="BE993" s="46"/>
      <c r="BF993" s="46"/>
      <c r="BG993" s="46"/>
      <c r="BH993" s="46"/>
      <c r="BI993" s="46"/>
      <c r="BJ993" s="46"/>
      <c r="BK993" s="46"/>
      <c r="BL993" s="46"/>
      <c r="BM993" s="46"/>
      <c r="BN993" s="46"/>
      <c r="BO993" s="46"/>
      <c r="BP993" s="46"/>
      <c r="BQ993" s="46"/>
      <c r="BR993" s="46"/>
      <c r="BS993" s="46"/>
      <c r="BT993" s="46"/>
      <c r="BU993" s="46"/>
      <c r="BV993" s="46"/>
      <c r="BW993" s="46"/>
      <c r="BX993" s="46"/>
      <c r="BY993" s="46"/>
      <c r="BZ993" s="46"/>
      <c r="CA993" s="46"/>
      <c r="CB993" s="46"/>
      <c r="CC993" s="46"/>
      <c r="CD993" s="46"/>
    </row>
    <row r="994" spans="53:82" ht="18" customHeight="1">
      <c r="BA994" s="46"/>
      <c r="BB994" s="46"/>
      <c r="BC994" s="46"/>
      <c r="BD994" s="46"/>
      <c r="BE994" s="46"/>
      <c r="BF994" s="46"/>
      <c r="BG994" s="46"/>
      <c r="BH994" s="46"/>
      <c r="BI994" s="46"/>
      <c r="BJ994" s="46"/>
      <c r="BK994" s="46"/>
      <c r="BL994" s="46"/>
      <c r="BM994" s="46"/>
      <c r="BN994" s="46"/>
      <c r="BO994" s="46"/>
      <c r="BP994" s="46"/>
      <c r="BQ994" s="46"/>
      <c r="BR994" s="46"/>
      <c r="BS994" s="46"/>
      <c r="BT994" s="46"/>
      <c r="BU994" s="46"/>
      <c r="BV994" s="46"/>
      <c r="BW994" s="46"/>
      <c r="BX994" s="46"/>
      <c r="BY994" s="46"/>
      <c r="BZ994" s="46"/>
      <c r="CA994" s="46"/>
      <c r="CB994" s="46"/>
      <c r="CC994" s="46"/>
      <c r="CD994" s="46"/>
    </row>
    <row r="995" spans="53:82" ht="18" customHeight="1">
      <c r="BA995" s="46"/>
      <c r="BB995" s="46"/>
      <c r="BC995" s="46"/>
      <c r="BD995" s="46"/>
      <c r="BE995" s="46"/>
      <c r="BF995" s="46"/>
      <c r="BG995" s="46"/>
      <c r="BH995" s="46"/>
      <c r="BI995" s="46"/>
      <c r="BJ995" s="46"/>
      <c r="BK995" s="46"/>
      <c r="BL995" s="46"/>
      <c r="BM995" s="46"/>
      <c r="BN995" s="46"/>
      <c r="BO995" s="46"/>
      <c r="BP995" s="46"/>
      <c r="BQ995" s="46"/>
      <c r="BR995" s="46"/>
      <c r="BS995" s="46"/>
      <c r="BT995" s="46"/>
      <c r="BU995" s="46"/>
      <c r="BV995" s="46"/>
      <c r="BW995" s="46"/>
      <c r="BX995" s="46"/>
      <c r="BY995" s="46"/>
      <c r="BZ995" s="46"/>
      <c r="CA995" s="46"/>
      <c r="CB995" s="46"/>
      <c r="CC995" s="46"/>
      <c r="CD995" s="46"/>
    </row>
    <row r="996" spans="53:82" ht="18" customHeight="1">
      <c r="BA996" s="46"/>
      <c r="BB996" s="46"/>
      <c r="BC996" s="46"/>
      <c r="BD996" s="46"/>
      <c r="BE996" s="46"/>
      <c r="BF996" s="46"/>
      <c r="BG996" s="46"/>
      <c r="BH996" s="46"/>
      <c r="BI996" s="46"/>
      <c r="BJ996" s="46"/>
      <c r="BK996" s="46"/>
      <c r="BL996" s="46"/>
      <c r="BM996" s="46"/>
      <c r="BN996" s="46"/>
      <c r="BO996" s="46"/>
      <c r="BP996" s="46"/>
      <c r="BQ996" s="46"/>
      <c r="BR996" s="46"/>
      <c r="BS996" s="46"/>
      <c r="BT996" s="46"/>
      <c r="BU996" s="46"/>
      <c r="BV996" s="46"/>
      <c r="BW996" s="46"/>
      <c r="BX996" s="46"/>
      <c r="BY996" s="46"/>
      <c r="BZ996" s="46"/>
      <c r="CA996" s="46"/>
      <c r="CB996" s="46"/>
      <c r="CC996" s="46"/>
      <c r="CD996" s="46"/>
    </row>
    <row r="997" spans="53:82" ht="18" customHeight="1">
      <c r="BA997" s="46"/>
      <c r="BB997" s="46"/>
      <c r="BC997" s="46"/>
      <c r="BD997" s="46"/>
      <c r="BE997" s="46"/>
      <c r="BF997" s="46"/>
      <c r="BG997" s="46"/>
      <c r="BH997" s="46"/>
      <c r="BI997" s="46"/>
      <c r="BJ997" s="46"/>
      <c r="BK997" s="46"/>
      <c r="BL997" s="46"/>
      <c r="BM997" s="46"/>
      <c r="BN997" s="46"/>
      <c r="BO997" s="46"/>
      <c r="BP997" s="46"/>
      <c r="BQ997" s="46"/>
      <c r="BR997" s="46"/>
      <c r="BS997" s="46"/>
      <c r="BT997" s="46"/>
      <c r="BU997" s="46"/>
      <c r="BV997" s="46"/>
      <c r="BW997" s="46"/>
      <c r="BX997" s="46"/>
      <c r="BY997" s="46"/>
      <c r="BZ997" s="46"/>
      <c r="CA997" s="46"/>
      <c r="CB997" s="46"/>
      <c r="CC997" s="46"/>
      <c r="CD997" s="46"/>
    </row>
    <row r="998" spans="53:82" ht="18" customHeight="1">
      <c r="BA998" s="46"/>
      <c r="BB998" s="46"/>
      <c r="BC998" s="46"/>
      <c r="BD998" s="46"/>
      <c r="BE998" s="46"/>
      <c r="BF998" s="46"/>
      <c r="BG998" s="46"/>
      <c r="BH998" s="46"/>
      <c r="BI998" s="46"/>
      <c r="BJ998" s="46"/>
      <c r="BK998" s="46"/>
      <c r="BL998" s="46"/>
      <c r="BM998" s="46"/>
      <c r="BN998" s="46"/>
      <c r="BO998" s="46"/>
      <c r="BP998" s="46"/>
      <c r="BQ998" s="46"/>
      <c r="BR998" s="46"/>
      <c r="BS998" s="46"/>
      <c r="BT998" s="46"/>
      <c r="BU998" s="46"/>
      <c r="BV998" s="46"/>
      <c r="BW998" s="46"/>
      <c r="BX998" s="46"/>
      <c r="BY998" s="46"/>
      <c r="BZ998" s="46"/>
      <c r="CA998" s="46"/>
      <c r="CB998" s="46"/>
      <c r="CC998" s="46"/>
      <c r="CD998" s="46"/>
    </row>
    <row r="999" spans="53:82" ht="18" customHeight="1">
      <c r="BA999" s="46"/>
      <c r="BB999" s="46"/>
      <c r="BC999" s="46"/>
      <c r="BD999" s="46"/>
      <c r="BE999" s="46"/>
      <c r="BF999" s="46"/>
      <c r="BG999" s="46"/>
      <c r="BH999" s="46"/>
      <c r="BI999" s="46"/>
      <c r="BJ999" s="46"/>
      <c r="BK999" s="46"/>
      <c r="BL999" s="46"/>
      <c r="BM999" s="46"/>
      <c r="BN999" s="46"/>
      <c r="BO999" s="46"/>
      <c r="BP999" s="46"/>
      <c r="BQ999" s="46"/>
      <c r="BR999" s="46"/>
      <c r="BS999" s="46"/>
      <c r="BT999" s="46"/>
      <c r="BU999" s="46"/>
      <c r="BV999" s="46"/>
      <c r="BW999" s="46"/>
      <c r="BX999" s="46"/>
      <c r="BY999" s="46"/>
      <c r="BZ999" s="46"/>
      <c r="CA999" s="46"/>
      <c r="CB999" s="46"/>
      <c r="CC999" s="46"/>
      <c r="CD999" s="46"/>
    </row>
    <row r="1000" spans="53:82" ht="18" customHeight="1">
      <c r="BA1000" s="46"/>
      <c r="BB1000" s="46"/>
      <c r="BC1000" s="46"/>
      <c r="BD1000" s="46"/>
      <c r="BE1000" s="46"/>
      <c r="BF1000" s="46"/>
      <c r="BG1000" s="46"/>
      <c r="BH1000" s="46"/>
      <c r="BI1000" s="46"/>
      <c r="BJ1000" s="46"/>
      <c r="BK1000" s="46"/>
      <c r="BL1000" s="46"/>
      <c r="BM1000" s="46"/>
      <c r="BN1000" s="46"/>
      <c r="BO1000" s="46"/>
      <c r="BP1000" s="46"/>
      <c r="BQ1000" s="46"/>
      <c r="BR1000" s="46"/>
      <c r="BS1000" s="46"/>
      <c r="BT1000" s="46"/>
      <c r="BU1000" s="46"/>
      <c r="BV1000" s="46"/>
      <c r="BW1000" s="46"/>
      <c r="BX1000" s="46"/>
      <c r="BY1000" s="46"/>
      <c r="BZ1000" s="46"/>
      <c r="CA1000" s="46"/>
      <c r="CB1000" s="46"/>
      <c r="CC1000" s="46"/>
      <c r="CD1000" s="46"/>
    </row>
  </sheetData>
  <mergeCells count="1">
    <mergeCell ref="AI1:AL1"/>
  </mergeCells>
  <phoneticPr fontId="110"/>
  <pageMargins left="0.7" right="0.7" top="0.75" bottom="0.75"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1000"/>
  <sheetViews>
    <sheetView workbookViewId="0"/>
  </sheetViews>
  <sheetFormatPr defaultColWidth="14.44140625" defaultRowHeight="15" customHeight="1"/>
  <cols>
    <col min="1" max="5" width="8.5546875" customWidth="1"/>
    <col min="6" max="6" width="35.44140625" customWidth="1"/>
    <col min="7" max="26" width="8.5546875" customWidth="1"/>
  </cols>
  <sheetData>
    <row r="1" spans="2:2" ht="18" customHeight="1">
      <c r="B1" s="124" t="s">
        <v>574</v>
      </c>
    </row>
    <row r="2" spans="2:2" ht="18" customHeight="1">
      <c r="B2" s="124" t="s">
        <v>575</v>
      </c>
    </row>
    <row r="3" spans="2:2" ht="18" customHeight="1">
      <c r="B3" s="124" t="s">
        <v>576</v>
      </c>
    </row>
    <row r="4" spans="2:2" ht="18" customHeight="1">
      <c r="B4" s="124" t="s">
        <v>577</v>
      </c>
    </row>
    <row r="5" spans="2:2" ht="18" customHeight="1">
      <c r="B5" s="124" t="s">
        <v>578</v>
      </c>
    </row>
    <row r="6" spans="2:2" ht="18" customHeight="1">
      <c r="B6" s="124" t="s">
        <v>579</v>
      </c>
    </row>
    <row r="7" spans="2:2" ht="18" customHeight="1">
      <c r="B7" s="124" t="s">
        <v>580</v>
      </c>
    </row>
    <row r="8" spans="2:2" ht="18" customHeight="1">
      <c r="B8" s="124" t="s">
        <v>581</v>
      </c>
    </row>
    <row r="9" spans="2:2" ht="18" customHeight="1"/>
    <row r="10" spans="2:2" ht="18" customHeight="1"/>
    <row r="11" spans="2:2" ht="18" customHeight="1"/>
    <row r="12" spans="2:2" ht="18" customHeight="1"/>
    <row r="13" spans="2:2" ht="18" customHeight="1"/>
    <row r="14" spans="2:2" ht="18" customHeight="1"/>
    <row r="15" spans="2:2" ht="18" customHeight="1"/>
    <row r="16" spans="2:2"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phoneticPr fontId="110"/>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BQ457"/>
  <sheetViews>
    <sheetView showGridLines="0" view="pageBreakPreview" topLeftCell="A39" zoomScale="85" zoomScaleNormal="100" zoomScaleSheetLayoutView="85" workbookViewId="0">
      <selection activeCell="I39" sqref="I39:AJ41"/>
    </sheetView>
  </sheetViews>
  <sheetFormatPr defaultColWidth="14.44140625" defaultRowHeight="15" customHeight="1"/>
  <cols>
    <col min="1" max="1" width="1.44140625" customWidth="1"/>
    <col min="2" max="44" width="2.88671875" customWidth="1"/>
    <col min="45" max="45" width="1.109375" customWidth="1"/>
    <col min="46" max="47" width="2.5546875" customWidth="1"/>
    <col min="48" max="48" width="3.44140625" customWidth="1"/>
    <col min="49" max="49" width="4" customWidth="1"/>
    <col min="50" max="69" width="2.5546875" customWidth="1"/>
  </cols>
  <sheetData>
    <row r="1" spans="1:69" ht="24" customHeight="1">
      <c r="A1" s="2"/>
      <c r="B1" s="400" t="s">
        <v>11</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
      <c r="AT1" s="2"/>
      <c r="AU1" s="2"/>
      <c r="AV1" s="2"/>
      <c r="AW1" s="2"/>
      <c r="AX1" s="2"/>
      <c r="AY1" s="2"/>
      <c r="AZ1" s="2"/>
      <c r="BA1" s="2"/>
      <c r="BB1" s="2"/>
      <c r="BC1" s="2"/>
      <c r="BD1" s="2"/>
      <c r="BE1" s="2"/>
      <c r="BF1" s="2"/>
      <c r="BG1" s="2"/>
      <c r="BH1" s="2"/>
      <c r="BI1" s="2"/>
      <c r="BJ1" s="2"/>
      <c r="BK1" s="2"/>
      <c r="BL1" s="2"/>
      <c r="BM1" s="2"/>
      <c r="BN1" s="2"/>
      <c r="BO1" s="2"/>
      <c r="BP1" s="2"/>
      <c r="BQ1" s="2"/>
    </row>
    <row r="2" spans="1:69" ht="24" customHeight="1">
      <c r="A2" s="2"/>
      <c r="B2" s="6"/>
      <c r="C2" s="7"/>
      <c r="D2" s="7"/>
      <c r="E2" s="7"/>
      <c r="F2" s="7"/>
      <c r="G2" s="7"/>
      <c r="H2" s="7"/>
      <c r="I2" s="7"/>
      <c r="J2" s="7"/>
      <c r="K2" s="7"/>
      <c r="L2" s="7"/>
      <c r="M2" s="7"/>
      <c r="N2" s="7"/>
      <c r="O2" s="7"/>
      <c r="P2" s="7"/>
      <c r="Q2" s="7"/>
      <c r="R2" s="7"/>
      <c r="S2" s="7"/>
      <c r="T2" s="7"/>
      <c r="U2" s="2"/>
      <c r="V2" s="2"/>
      <c r="W2" s="2"/>
      <c r="X2" s="2"/>
      <c r="Y2" s="2"/>
      <c r="Z2" s="2"/>
      <c r="AA2" s="7"/>
      <c r="AB2" s="7"/>
      <c r="AC2" s="7"/>
      <c r="AD2" s="401" t="s">
        <v>12</v>
      </c>
      <c r="AE2" s="222"/>
      <c r="AF2" s="222"/>
      <c r="AG2" s="222"/>
      <c r="AH2" s="222"/>
      <c r="AI2" s="222"/>
      <c r="AJ2" s="402" t="str">
        <f>IF('(2) Check list'!$AO$2="","",'(2) Check list'!$AO$2)</f>
        <v/>
      </c>
      <c r="AK2" s="250"/>
      <c r="AL2" s="250"/>
      <c r="AM2" s="250"/>
      <c r="AN2" s="250"/>
      <c r="AO2" s="250"/>
      <c r="AP2" s="250"/>
      <c r="AQ2" s="250"/>
      <c r="AR2" s="250"/>
      <c r="AS2" s="2"/>
      <c r="AT2" s="8"/>
      <c r="AU2" s="9"/>
      <c r="AV2" s="9"/>
      <c r="AW2" s="9"/>
      <c r="AX2" s="9"/>
      <c r="AY2" s="9"/>
      <c r="AZ2" s="9"/>
      <c r="BA2" s="9"/>
      <c r="BB2" s="9"/>
      <c r="BC2" s="9"/>
      <c r="BD2" s="9"/>
      <c r="BE2" s="9"/>
      <c r="BF2" s="9"/>
      <c r="BG2" s="2"/>
      <c r="BH2" s="2"/>
      <c r="BI2" s="2"/>
      <c r="BJ2" s="2"/>
      <c r="BK2" s="2"/>
      <c r="BL2" s="2"/>
      <c r="BM2" s="2"/>
      <c r="BN2" s="2"/>
      <c r="BO2" s="2"/>
      <c r="BP2" s="2"/>
      <c r="BQ2" s="2"/>
    </row>
    <row r="3" spans="1:69" ht="15.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310" t="s">
        <v>13</v>
      </c>
      <c r="AK3" s="209"/>
      <c r="AL3" s="311" t="str">
        <f>ADM!$D$4</f>
        <v>Senegal 2023</v>
      </c>
      <c r="AM3" s="209"/>
      <c r="AN3" s="209"/>
      <c r="AO3" s="209"/>
      <c r="AP3" s="209"/>
      <c r="AQ3" s="209"/>
      <c r="AR3" s="209"/>
      <c r="AS3" s="2"/>
      <c r="AT3" s="9"/>
      <c r="AU3" s="9"/>
      <c r="AV3" s="9"/>
      <c r="AW3" s="9"/>
      <c r="AX3" s="9"/>
      <c r="AY3" s="9"/>
      <c r="AZ3" s="9"/>
      <c r="BA3" s="9"/>
      <c r="BB3" s="9"/>
      <c r="BC3" s="9"/>
      <c r="BD3" s="9"/>
      <c r="BE3" s="9"/>
      <c r="BF3" s="9"/>
      <c r="BG3" s="2"/>
      <c r="BH3" s="2"/>
      <c r="BI3" s="2"/>
      <c r="BJ3" s="2"/>
      <c r="BK3" s="2"/>
      <c r="BL3" s="2"/>
      <c r="BM3" s="2"/>
      <c r="BN3" s="2"/>
      <c r="BO3" s="2"/>
      <c r="BP3" s="2"/>
      <c r="BQ3" s="2"/>
    </row>
    <row r="4" spans="1:69" ht="15.75" customHeight="1">
      <c r="A4" s="2"/>
      <c r="B4" s="10"/>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2"/>
      <c r="BG4" s="2"/>
      <c r="BH4" s="2"/>
      <c r="BI4" s="2"/>
      <c r="BJ4" s="2"/>
      <c r="BK4" s="2"/>
      <c r="BL4" s="2"/>
      <c r="BM4" s="2"/>
      <c r="BN4" s="2"/>
      <c r="BO4" s="2"/>
      <c r="BP4" s="2"/>
      <c r="BQ4" s="2"/>
    </row>
    <row r="5" spans="1:69" ht="15.75" customHeight="1">
      <c r="A5" s="2"/>
      <c r="B5" s="403" t="s">
        <v>652</v>
      </c>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
      <c r="BG5" s="2"/>
      <c r="BH5" s="2"/>
      <c r="BI5" s="2"/>
      <c r="BJ5" s="2"/>
      <c r="BK5" s="2"/>
      <c r="BL5" s="2"/>
      <c r="BM5" s="2"/>
      <c r="BN5" s="2"/>
      <c r="BO5" s="2"/>
      <c r="BP5" s="2"/>
      <c r="BQ5" s="2"/>
    </row>
    <row r="6" spans="1:69" ht="15.75" customHeight="1">
      <c r="A6" s="2"/>
      <c r="B6" s="11"/>
      <c r="C6" s="11"/>
      <c r="D6" s="11"/>
      <c r="E6" s="11"/>
      <c r="F6" s="11"/>
      <c r="G6" s="11"/>
      <c r="H6" s="11"/>
      <c r="I6" s="11"/>
      <c r="J6" s="11"/>
      <c r="K6" s="11"/>
      <c r="L6" s="11"/>
      <c r="M6" s="11"/>
      <c r="N6" s="11"/>
      <c r="O6" s="11"/>
      <c r="P6" s="11"/>
      <c r="Q6" s="11"/>
      <c r="R6" s="12"/>
      <c r="S6" s="404" t="str">
        <f>ADM!$D$4</f>
        <v>Senegal 2023</v>
      </c>
      <c r="T6" s="209"/>
      <c r="U6" s="209"/>
      <c r="V6" s="209"/>
      <c r="W6" s="209"/>
      <c r="X6" s="209"/>
      <c r="Y6" s="209"/>
      <c r="Z6" s="209"/>
      <c r="AA6" s="209"/>
      <c r="AB6" s="209"/>
      <c r="AC6" s="13"/>
      <c r="AD6" s="11"/>
      <c r="AE6" s="11"/>
      <c r="AF6" s="11"/>
      <c r="AG6" s="11"/>
      <c r="AH6" s="11"/>
      <c r="AI6" s="11"/>
      <c r="AJ6" s="11"/>
      <c r="AK6" s="11"/>
      <c r="AL6" s="11"/>
      <c r="AM6" s="11"/>
      <c r="AN6" s="11"/>
      <c r="AO6" s="11"/>
      <c r="AP6" s="11"/>
      <c r="AQ6" s="11"/>
      <c r="AR6" s="11"/>
      <c r="AS6" s="2"/>
      <c r="AT6" s="2"/>
      <c r="AU6" s="2"/>
      <c r="AV6" s="14"/>
      <c r="AW6" s="14"/>
      <c r="AX6" s="14"/>
      <c r="AY6" s="14"/>
      <c r="AZ6" s="14"/>
      <c r="BA6" s="14"/>
      <c r="BB6" s="14"/>
      <c r="BC6" s="14"/>
      <c r="BD6" s="14"/>
      <c r="BE6" s="14"/>
      <c r="BF6" s="14"/>
      <c r="BG6" s="2"/>
      <c r="BH6" s="2"/>
      <c r="BI6" s="2"/>
      <c r="BJ6" s="2"/>
      <c r="BK6" s="2"/>
      <c r="BL6" s="2"/>
      <c r="BM6" s="2"/>
      <c r="BN6" s="2"/>
      <c r="BO6" s="2"/>
      <c r="BP6" s="2"/>
      <c r="BQ6" s="2"/>
    </row>
    <row r="7" spans="1:69" ht="39.75" customHeight="1">
      <c r="A7" s="2"/>
      <c r="B7" s="411" t="s">
        <v>14</v>
      </c>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
      <c r="AT7" s="2"/>
      <c r="AU7" s="2"/>
      <c r="AV7" s="14"/>
      <c r="AW7" s="14"/>
      <c r="AX7" s="14"/>
      <c r="AY7" s="14"/>
      <c r="AZ7" s="14"/>
      <c r="BA7" s="14"/>
      <c r="BB7" s="14"/>
      <c r="BC7" s="14"/>
      <c r="BD7" s="14"/>
      <c r="BE7" s="14"/>
      <c r="BF7" s="14"/>
      <c r="BG7" s="2"/>
      <c r="BH7" s="2"/>
      <c r="BI7" s="2"/>
      <c r="BJ7" s="2"/>
      <c r="BK7" s="2"/>
      <c r="BL7" s="2"/>
      <c r="BM7" s="2"/>
      <c r="BN7" s="2"/>
      <c r="BO7" s="2"/>
      <c r="BP7" s="2"/>
      <c r="BQ7" s="2"/>
    </row>
    <row r="8" spans="1:69" ht="6" customHeight="1">
      <c r="A8" s="2"/>
      <c r="B8" s="412"/>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2"/>
      <c r="AT8" s="2"/>
      <c r="AU8" s="2"/>
      <c r="AV8" s="2"/>
      <c r="AW8" s="2"/>
      <c r="AX8" s="2"/>
      <c r="AY8" s="2"/>
      <c r="AZ8" s="2"/>
      <c r="BA8" s="2"/>
      <c r="BB8" s="2"/>
      <c r="BC8" s="2"/>
      <c r="BD8" s="2"/>
      <c r="BE8" s="2"/>
      <c r="BF8" s="2"/>
      <c r="BG8" s="2"/>
      <c r="BH8" s="2"/>
      <c r="BI8" s="2"/>
      <c r="BJ8" s="2"/>
      <c r="BK8" s="2"/>
      <c r="BL8" s="2"/>
      <c r="BM8" s="2"/>
      <c r="BN8" s="2"/>
      <c r="BO8" s="2"/>
      <c r="BP8" s="2"/>
      <c r="BQ8" s="2"/>
    </row>
    <row r="9" spans="1:69" ht="15.75" customHeight="1">
      <c r="A9" s="2"/>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2"/>
      <c r="AT9" s="2"/>
      <c r="AU9" s="15"/>
      <c r="AV9" s="16"/>
      <c r="AW9" s="17"/>
      <c r="AX9" s="17"/>
      <c r="AY9" s="17"/>
      <c r="AZ9" s="17"/>
      <c r="BA9" s="17"/>
      <c r="BB9" s="17"/>
      <c r="BC9" s="17"/>
      <c r="BD9" s="17"/>
      <c r="BE9" s="17"/>
      <c r="BF9" s="17"/>
      <c r="BG9" s="2"/>
      <c r="BH9" s="2"/>
      <c r="BI9" s="2"/>
      <c r="BJ9" s="2"/>
      <c r="BK9" s="2"/>
      <c r="BL9" s="2"/>
      <c r="BM9" s="2"/>
      <c r="BN9" s="2"/>
      <c r="BO9" s="2"/>
      <c r="BP9" s="2"/>
      <c r="BQ9" s="2"/>
    </row>
    <row r="10" spans="1:69" ht="15.75" customHeight="1">
      <c r="A10" s="2"/>
      <c r="B10" s="259" t="s">
        <v>15</v>
      </c>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
      <c r="AT10" s="2"/>
      <c r="AU10" s="2"/>
      <c r="AV10" s="17"/>
      <c r="AW10" s="17"/>
      <c r="AX10" s="17"/>
      <c r="AY10" s="17"/>
      <c r="AZ10" s="17"/>
      <c r="BA10" s="17"/>
      <c r="BB10" s="17"/>
      <c r="BC10" s="17"/>
      <c r="BD10" s="17"/>
      <c r="BE10" s="17"/>
      <c r="BF10" s="17"/>
      <c r="BG10" s="2"/>
      <c r="BH10" s="2"/>
      <c r="BI10" s="2"/>
      <c r="BJ10" s="2"/>
      <c r="BK10" s="2"/>
      <c r="BL10" s="2"/>
      <c r="BM10" s="2"/>
      <c r="BN10" s="2"/>
      <c r="BO10" s="2"/>
      <c r="BP10" s="2"/>
      <c r="BQ10" s="2"/>
    </row>
    <row r="11" spans="1:69" ht="15.75" customHeight="1">
      <c r="A11" s="2"/>
      <c r="B11" s="309" t="s">
        <v>16</v>
      </c>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19"/>
      <c r="AR11" s="19"/>
      <c r="AS11" s="2"/>
      <c r="AT11" s="2"/>
      <c r="AU11" s="2"/>
      <c r="AV11" s="17"/>
      <c r="AW11" s="17"/>
      <c r="AX11" s="17"/>
      <c r="AY11" s="17"/>
      <c r="AZ11" s="17"/>
      <c r="BA11" s="17"/>
      <c r="BB11" s="17"/>
      <c r="BC11" s="17"/>
      <c r="BD11" s="17"/>
      <c r="BE11" s="17"/>
      <c r="BF11" s="17"/>
      <c r="BG11" s="2"/>
      <c r="BH11" s="2"/>
      <c r="BI11" s="2"/>
      <c r="BJ11" s="2"/>
      <c r="BK11" s="2"/>
      <c r="BL11" s="2"/>
      <c r="BM11" s="2"/>
      <c r="BN11" s="2"/>
      <c r="BO11" s="2"/>
      <c r="BP11" s="2"/>
      <c r="BQ11" s="2"/>
    </row>
    <row r="12" spans="1:69" ht="15.75" customHeight="1">
      <c r="A12" s="2"/>
      <c r="B12" s="414"/>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8"/>
      <c r="AQ12" s="2"/>
      <c r="AR12" s="2"/>
      <c r="AS12" s="2"/>
      <c r="AT12" s="2"/>
      <c r="AU12" s="15"/>
      <c r="AV12" s="422"/>
      <c r="AW12" s="222"/>
      <c r="AX12" s="222"/>
      <c r="AY12" s="222"/>
      <c r="AZ12" s="222"/>
      <c r="BA12" s="222"/>
      <c r="BB12" s="222"/>
      <c r="BC12" s="222"/>
      <c r="BD12" s="222"/>
      <c r="BE12" s="222"/>
      <c r="BF12" s="222"/>
      <c r="BG12" s="222"/>
      <c r="BH12" s="222"/>
      <c r="BI12" s="222"/>
      <c r="BJ12" s="222"/>
      <c r="BK12" s="222"/>
      <c r="BL12" s="222"/>
      <c r="BM12" s="222"/>
      <c r="BN12" s="222"/>
      <c r="BO12" s="222"/>
      <c r="BP12" s="222"/>
      <c r="BQ12" s="222"/>
    </row>
    <row r="13" spans="1:69" ht="15.75" customHeight="1">
      <c r="A13" s="2"/>
      <c r="B13" s="239"/>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5"/>
      <c r="AQ13" s="2"/>
      <c r="AR13" s="2"/>
      <c r="AS13" s="2"/>
      <c r="AT13" s="2"/>
      <c r="AU13" s="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row>
    <row r="14" spans="1:69" ht="15.75" customHeight="1">
      <c r="A14" s="2"/>
      <c r="B14" s="20"/>
      <c r="C14" s="20"/>
      <c r="D14" s="20"/>
      <c r="E14" s="20"/>
      <c r="F14" s="20"/>
      <c r="G14" s="20"/>
      <c r="H14" s="20"/>
      <c r="I14" s="20"/>
      <c r="J14" s="20"/>
      <c r="K14" s="20"/>
      <c r="L14" s="20"/>
      <c r="M14" s="20"/>
      <c r="N14" s="20"/>
      <c r="O14" s="20"/>
      <c r="P14" s="20"/>
      <c r="Q14" s="20"/>
      <c r="R14" s="20"/>
      <c r="S14" s="20"/>
      <c r="T14" s="20"/>
      <c r="U14" s="20"/>
      <c r="V14" s="20"/>
      <c r="W14" s="4"/>
      <c r="X14" s="4"/>
      <c r="Y14" s="4"/>
      <c r="Z14" s="4"/>
      <c r="AA14" s="4"/>
      <c r="AB14" s="4"/>
      <c r="AC14" s="4"/>
      <c r="AD14" s="4"/>
      <c r="AE14" s="4"/>
      <c r="AF14" s="4"/>
      <c r="AG14" s="4"/>
      <c r="AH14" s="4"/>
      <c r="AI14" s="4"/>
      <c r="AJ14" s="4"/>
      <c r="AK14" s="4"/>
      <c r="AL14" s="4"/>
      <c r="AM14" s="4"/>
      <c r="AN14" s="4"/>
      <c r="AO14" s="4"/>
      <c r="AP14" s="2"/>
      <c r="AQ14" s="2"/>
      <c r="AR14" s="2"/>
      <c r="AS14" s="2"/>
      <c r="AT14" s="2"/>
      <c r="AU14" s="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row>
    <row r="15" spans="1:69" ht="15.75" customHeight="1">
      <c r="A15" s="2"/>
      <c r="B15" s="405" t="s">
        <v>18</v>
      </c>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1"/>
      <c r="AR15" s="21"/>
      <c r="AS15" s="2"/>
      <c r="AT15" s="2"/>
      <c r="AU15" s="2"/>
      <c r="AV15" s="3"/>
      <c r="AW15" s="223"/>
      <c r="AX15" s="222"/>
      <c r="AY15" s="222"/>
      <c r="AZ15" s="222"/>
      <c r="BA15" s="222"/>
      <c r="BB15" s="222"/>
      <c r="BC15" s="222"/>
      <c r="BD15" s="222"/>
      <c r="BE15" s="222"/>
      <c r="BF15" s="222"/>
      <c r="BG15" s="222"/>
      <c r="BH15" s="222"/>
      <c r="BI15" s="222"/>
      <c r="BJ15" s="222"/>
      <c r="BK15" s="222"/>
      <c r="BL15" s="222"/>
      <c r="BM15" s="222"/>
      <c r="BN15" s="222"/>
      <c r="BO15" s="222"/>
      <c r="BP15" s="222"/>
      <c r="BQ15" s="222"/>
    </row>
    <row r="16" spans="1:69" ht="15.75" customHeight="1">
      <c r="A16" s="2"/>
      <c r="B16" s="406"/>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8"/>
      <c r="AQ16" s="2"/>
      <c r="AR16" s="2"/>
      <c r="AS16" s="2"/>
      <c r="AT16" s="2"/>
      <c r="AU16" s="2"/>
      <c r="AV16" s="4"/>
      <c r="AW16" s="222"/>
      <c r="AX16" s="222"/>
      <c r="AY16" s="222"/>
      <c r="AZ16" s="222"/>
      <c r="BA16" s="222"/>
      <c r="BB16" s="222"/>
      <c r="BC16" s="222"/>
      <c r="BD16" s="222"/>
      <c r="BE16" s="222"/>
      <c r="BF16" s="222"/>
      <c r="BG16" s="222"/>
      <c r="BH16" s="222"/>
      <c r="BI16" s="222"/>
      <c r="BJ16" s="222"/>
      <c r="BK16" s="222"/>
      <c r="BL16" s="222"/>
      <c r="BM16" s="222"/>
      <c r="BN16" s="222"/>
      <c r="BO16" s="222"/>
      <c r="BP16" s="222"/>
      <c r="BQ16" s="222"/>
    </row>
    <row r="17" spans="1:69" ht="15.75" customHeight="1">
      <c r="A17" s="2"/>
      <c r="B17" s="409"/>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410"/>
      <c r="AQ17" s="2"/>
      <c r="AR17" s="2"/>
      <c r="AS17" s="2"/>
      <c r="AT17" s="2"/>
      <c r="AU17" s="2"/>
      <c r="AV17" s="2"/>
      <c r="AW17" s="222"/>
      <c r="AX17" s="222"/>
      <c r="AY17" s="222"/>
      <c r="AZ17" s="222"/>
      <c r="BA17" s="222"/>
      <c r="BB17" s="222"/>
      <c r="BC17" s="222"/>
      <c r="BD17" s="222"/>
      <c r="BE17" s="222"/>
      <c r="BF17" s="222"/>
      <c r="BG17" s="222"/>
      <c r="BH17" s="222"/>
      <c r="BI17" s="222"/>
      <c r="BJ17" s="222"/>
      <c r="BK17" s="222"/>
      <c r="BL17" s="222"/>
      <c r="BM17" s="222"/>
      <c r="BN17" s="222"/>
      <c r="BO17" s="222"/>
      <c r="BP17" s="222"/>
      <c r="BQ17" s="222"/>
    </row>
    <row r="18" spans="1:69" ht="15.75" customHeight="1">
      <c r="A18" s="2"/>
      <c r="B18" s="20"/>
      <c r="C18" s="20"/>
      <c r="D18" s="20"/>
      <c r="E18" s="20"/>
      <c r="F18" s="20"/>
      <c r="G18" s="20"/>
      <c r="H18" s="20"/>
      <c r="I18" s="20"/>
      <c r="J18" s="20"/>
      <c r="K18" s="20"/>
      <c r="L18" s="20"/>
      <c r="M18" s="20"/>
      <c r="N18" s="20"/>
      <c r="O18" s="20"/>
      <c r="P18" s="20"/>
      <c r="Q18" s="20"/>
      <c r="R18" s="20"/>
      <c r="S18" s="20"/>
      <c r="T18" s="20"/>
      <c r="U18" s="20"/>
      <c r="V18" s="20"/>
      <c r="W18" s="4"/>
      <c r="X18" s="4"/>
      <c r="Y18" s="4"/>
      <c r="Z18" s="4"/>
      <c r="AA18" s="4"/>
      <c r="AB18" s="4"/>
      <c r="AC18" s="4"/>
      <c r="AD18" s="4"/>
      <c r="AE18" s="4"/>
      <c r="AF18" s="4"/>
      <c r="AG18" s="4"/>
      <c r="AH18" s="4"/>
      <c r="AI18" s="4"/>
      <c r="AJ18" s="4"/>
      <c r="AK18" s="4"/>
      <c r="AL18" s="4"/>
      <c r="AM18" s="4"/>
      <c r="AN18" s="4"/>
      <c r="AO18" s="4"/>
      <c r="AP18" s="2"/>
      <c r="AQ18" s="2"/>
      <c r="AR18" s="2"/>
      <c r="AS18" s="2"/>
      <c r="AT18" s="2"/>
      <c r="AU18" s="2"/>
      <c r="AV18" s="3"/>
      <c r="AW18" s="223"/>
      <c r="AX18" s="222"/>
      <c r="AY18" s="222"/>
      <c r="AZ18" s="222"/>
      <c r="BA18" s="222"/>
      <c r="BB18" s="222"/>
      <c r="BC18" s="222"/>
      <c r="BD18" s="222"/>
      <c r="BE18" s="222"/>
      <c r="BF18" s="222"/>
      <c r="BG18" s="222"/>
      <c r="BH18" s="222"/>
      <c r="BI18" s="222"/>
      <c r="BJ18" s="222"/>
      <c r="BK18" s="222"/>
      <c r="BL18" s="222"/>
      <c r="BM18" s="222"/>
      <c r="BN18" s="222"/>
      <c r="BO18" s="222"/>
      <c r="BP18" s="222"/>
      <c r="BQ18" s="222"/>
    </row>
    <row r="19" spans="1:69" ht="15.75" customHeight="1">
      <c r="A19" s="2"/>
      <c r="B19" s="423" t="s">
        <v>20</v>
      </c>
      <c r="C19" s="22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1"/>
      <c r="AR19" s="21"/>
      <c r="AS19" s="2"/>
      <c r="AT19" s="2"/>
      <c r="AU19" s="2"/>
      <c r="AV19" s="2"/>
      <c r="AW19" s="23"/>
      <c r="AX19" s="424"/>
      <c r="AY19" s="222"/>
      <c r="AZ19" s="424"/>
      <c r="BA19" s="222"/>
      <c r="BB19" s="222"/>
      <c r="BC19" s="222"/>
      <c r="BD19" s="222"/>
      <c r="BE19" s="222"/>
      <c r="BF19" s="222"/>
      <c r="BG19" s="222"/>
      <c r="BH19" s="222"/>
      <c r="BI19" s="222"/>
      <c r="BJ19" s="222"/>
      <c r="BK19" s="222"/>
      <c r="BL19" s="222"/>
      <c r="BM19" s="222"/>
      <c r="BN19" s="222"/>
      <c r="BO19" s="222"/>
      <c r="BP19" s="222"/>
      <c r="BQ19" s="222"/>
    </row>
    <row r="20" spans="1:69" ht="15.75" customHeight="1">
      <c r="A20" s="2"/>
      <c r="B20" s="425"/>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8"/>
      <c r="AQ20" s="2"/>
      <c r="AR20" s="2"/>
      <c r="AS20" s="2"/>
      <c r="AT20" s="2"/>
      <c r="AU20" s="2"/>
      <c r="AV20" s="4"/>
      <c r="AW20" s="426"/>
      <c r="AX20" s="222"/>
      <c r="AY20" s="222"/>
      <c r="AZ20" s="222"/>
      <c r="BA20" s="222"/>
      <c r="BB20" s="222"/>
      <c r="BC20" s="222"/>
      <c r="BD20" s="222"/>
      <c r="BE20" s="222"/>
      <c r="BF20" s="222"/>
      <c r="BG20" s="222"/>
      <c r="BH20" s="222"/>
      <c r="BI20" s="222"/>
      <c r="BJ20" s="222"/>
      <c r="BK20" s="222"/>
      <c r="BL20" s="222"/>
      <c r="BM20" s="222"/>
      <c r="BN20" s="222"/>
      <c r="BO20" s="222"/>
      <c r="BP20" s="222"/>
      <c r="BQ20" s="222"/>
    </row>
    <row r="21" spans="1:69" ht="15.75" customHeight="1">
      <c r="A21" s="2"/>
      <c r="B21" s="239"/>
      <c r="C21" s="234"/>
      <c r="D21" s="234"/>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5"/>
      <c r="AQ21" s="2"/>
      <c r="AR21" s="2"/>
      <c r="AS21" s="2"/>
      <c r="AT21" s="2"/>
      <c r="AU21" s="2"/>
      <c r="AV21" s="2"/>
      <c r="AW21" s="427"/>
      <c r="AX21" s="222"/>
      <c r="AY21" s="222"/>
      <c r="AZ21" s="222"/>
      <c r="BA21" s="222"/>
      <c r="BB21" s="222"/>
      <c r="BC21" s="222"/>
      <c r="BD21" s="222"/>
      <c r="BE21" s="222"/>
      <c r="BF21" s="222"/>
      <c r="BG21" s="222"/>
      <c r="BH21" s="222"/>
      <c r="BI21" s="222"/>
      <c r="BJ21" s="222"/>
      <c r="BK21" s="222"/>
      <c r="BL21" s="222"/>
      <c r="BM21" s="222"/>
      <c r="BN21" s="222"/>
      <c r="BO21" s="222"/>
      <c r="BP21" s="222"/>
      <c r="BQ21" s="222"/>
    </row>
    <row r="22" spans="1:69" ht="15.75" customHeight="1">
      <c r="A22" s="2"/>
      <c r="B22" s="2"/>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
      <c r="AR22" s="2"/>
      <c r="AS22" s="2"/>
      <c r="AT22" s="2"/>
      <c r="AV22" s="2"/>
      <c r="AW22" s="2"/>
      <c r="AX22" s="2"/>
      <c r="AY22" s="2"/>
      <c r="AZ22" s="2"/>
      <c r="BA22" s="2"/>
      <c r="BB22" s="2"/>
      <c r="BC22" s="2"/>
      <c r="BD22" s="2"/>
      <c r="BE22" s="2"/>
      <c r="BF22" s="2"/>
      <c r="BG22" s="2"/>
      <c r="BH22" s="2"/>
      <c r="BI22" s="2"/>
      <c r="BJ22" s="2"/>
      <c r="BK22" s="2"/>
      <c r="BL22" s="2"/>
      <c r="BM22" s="2"/>
      <c r="BN22" s="2"/>
      <c r="BO22" s="2"/>
      <c r="BP22" s="2"/>
      <c r="BQ22" s="2"/>
    </row>
    <row r="23" spans="1:69" ht="15.75" customHeight="1">
      <c r="A23" s="2"/>
      <c r="B23" s="415" t="s">
        <v>22</v>
      </c>
      <c r="C23" s="222"/>
      <c r="D23" s="222"/>
      <c r="E23" s="222"/>
      <c r="F23" s="222"/>
      <c r="G23" s="222"/>
      <c r="H23" s="222"/>
      <c r="I23" s="222"/>
      <c r="J23" s="222"/>
      <c r="K23" s="222"/>
      <c r="L23" s="222"/>
      <c r="M23" s="222"/>
      <c r="N23" s="222"/>
      <c r="O23" s="222"/>
      <c r="P23" s="222"/>
      <c r="Q23" s="222"/>
      <c r="R23" s="222"/>
      <c r="S23" s="222"/>
      <c r="T23" s="222"/>
      <c r="U23" s="415" t="s">
        <v>23</v>
      </c>
      <c r="V23" s="222"/>
      <c r="W23" s="222"/>
      <c r="X23" s="222"/>
      <c r="Y23" s="222"/>
      <c r="Z23" s="222"/>
      <c r="AA23" s="222"/>
      <c r="AB23" s="222"/>
      <c r="AC23" s="222"/>
      <c r="AD23" s="222"/>
      <c r="AE23" s="222"/>
      <c r="AF23" s="222"/>
      <c r="AG23" s="222"/>
      <c r="AH23" s="222"/>
      <c r="AI23" s="222"/>
      <c r="AJ23" s="222"/>
      <c r="AK23" s="222"/>
      <c r="AL23" s="222"/>
      <c r="AM23" s="222"/>
      <c r="AN23" s="222"/>
      <c r="AO23" s="222"/>
      <c r="AP23" s="222"/>
      <c r="AQ23" s="25"/>
      <c r="AR23" s="25"/>
      <c r="AS23" s="2"/>
      <c r="AT23" s="2"/>
      <c r="AV23" s="428"/>
      <c r="AW23" s="222"/>
      <c r="AX23" s="222"/>
      <c r="AY23" s="222"/>
      <c r="AZ23" s="222"/>
      <c r="BA23" s="222"/>
      <c r="BB23" s="222"/>
      <c r="BC23" s="429"/>
      <c r="BD23" s="222"/>
      <c r="BE23" s="222"/>
      <c r="BF23" s="222"/>
      <c r="BG23" s="222"/>
      <c r="BH23" s="222"/>
      <c r="BI23" s="222"/>
      <c r="BJ23" s="222"/>
      <c r="BK23" s="222"/>
      <c r="BL23" s="222"/>
      <c r="BM23" s="222"/>
      <c r="BN23" s="222"/>
      <c r="BO23" s="222"/>
      <c r="BP23" s="222"/>
      <c r="BQ23" s="222"/>
    </row>
    <row r="24" spans="1:69" ht="15.75" customHeight="1">
      <c r="A24" s="2"/>
      <c r="B24" s="280" t="str">
        <f t="array" ref="B24">IF(AND($B$16&lt;&gt;"",$B$20&lt;&gt;""),IF(ISERROR(INDEX(ADM!$Q$26:$S$55,MATCH($B$16&amp;$B$20,ADM!$Q$26:$Q$55,0),2)),"ERROR! Please check if the Component and University above are selected properly",INDEX(ADM!$Q$26:$S$55,MATCH($B$16&amp;$B$20,ADM!$Q$26:$Q$55,0),2)),"")</f>
        <v/>
      </c>
      <c r="C24" s="231"/>
      <c r="D24" s="231"/>
      <c r="E24" s="231"/>
      <c r="F24" s="231"/>
      <c r="G24" s="231"/>
      <c r="H24" s="231"/>
      <c r="I24" s="231"/>
      <c r="J24" s="231"/>
      <c r="K24" s="231"/>
      <c r="L24" s="231"/>
      <c r="M24" s="231"/>
      <c r="N24" s="231"/>
      <c r="O24" s="231"/>
      <c r="P24" s="231"/>
      <c r="Q24" s="231"/>
      <c r="R24" s="231"/>
      <c r="S24" s="231"/>
      <c r="T24" s="232"/>
      <c r="U24" s="432" t="str">
        <f t="array" ref="U24">IF(AND($B$16&lt;&gt;"",$B$20&lt;&gt;""),IF(ISERROR(INDEX(ADM!$Q$26:$S$55,MATCH($B$16&amp;$B$20,ADM!$Q$26:$Q$55,0),2)),"ERROR! Please check if the Component and University above are selected properly",INDEX(ADM!$Q$26:$S$55,MATCH($B$16&amp;$B$20,ADM!$Q$26:$Q$55,0),3)),"")</f>
        <v/>
      </c>
      <c r="V24" s="231"/>
      <c r="W24" s="231"/>
      <c r="X24" s="231"/>
      <c r="Y24" s="231"/>
      <c r="Z24" s="231"/>
      <c r="AA24" s="231"/>
      <c r="AB24" s="231"/>
      <c r="AC24" s="231"/>
      <c r="AD24" s="231"/>
      <c r="AE24" s="231"/>
      <c r="AF24" s="231"/>
      <c r="AG24" s="231"/>
      <c r="AH24" s="231"/>
      <c r="AI24" s="231"/>
      <c r="AJ24" s="231"/>
      <c r="AK24" s="231"/>
      <c r="AL24" s="231"/>
      <c r="AM24" s="231"/>
      <c r="AN24" s="231"/>
      <c r="AO24" s="231"/>
      <c r="AP24" s="232"/>
      <c r="AQ24" s="26"/>
      <c r="AR24" s="26"/>
      <c r="AS24" s="2"/>
      <c r="AT24" s="2"/>
      <c r="AV24" s="428"/>
      <c r="AW24" s="222"/>
      <c r="AX24" s="222"/>
      <c r="AY24" s="222"/>
      <c r="AZ24" s="222"/>
      <c r="BA24" s="222"/>
      <c r="BB24" s="222"/>
      <c r="BC24" s="429"/>
      <c r="BD24" s="222"/>
      <c r="BE24" s="222"/>
      <c r="BF24" s="222"/>
      <c r="BG24" s="222"/>
      <c r="BH24" s="222"/>
      <c r="BI24" s="222"/>
      <c r="BJ24" s="222"/>
      <c r="BK24" s="222"/>
      <c r="BL24" s="222"/>
      <c r="BM24" s="222"/>
      <c r="BN24" s="222"/>
      <c r="BO24" s="222"/>
      <c r="BP24" s="222"/>
      <c r="BQ24" s="222"/>
    </row>
    <row r="25" spans="1:69" ht="35.1" customHeight="1">
      <c r="A25" s="2"/>
      <c r="B25" s="249"/>
      <c r="C25" s="250"/>
      <c r="D25" s="250"/>
      <c r="E25" s="250"/>
      <c r="F25" s="250"/>
      <c r="G25" s="250"/>
      <c r="H25" s="250"/>
      <c r="I25" s="250"/>
      <c r="J25" s="250"/>
      <c r="K25" s="250"/>
      <c r="L25" s="250"/>
      <c r="M25" s="250"/>
      <c r="N25" s="250"/>
      <c r="O25" s="250"/>
      <c r="P25" s="250"/>
      <c r="Q25" s="250"/>
      <c r="R25" s="250"/>
      <c r="S25" s="250"/>
      <c r="T25" s="263"/>
      <c r="U25" s="249"/>
      <c r="V25" s="250"/>
      <c r="W25" s="250"/>
      <c r="X25" s="250"/>
      <c r="Y25" s="250"/>
      <c r="Z25" s="250"/>
      <c r="AA25" s="250"/>
      <c r="AB25" s="250"/>
      <c r="AC25" s="250"/>
      <c r="AD25" s="250"/>
      <c r="AE25" s="250"/>
      <c r="AF25" s="250"/>
      <c r="AG25" s="250"/>
      <c r="AH25" s="250"/>
      <c r="AI25" s="250"/>
      <c r="AJ25" s="250"/>
      <c r="AK25" s="250"/>
      <c r="AL25" s="250"/>
      <c r="AM25" s="250"/>
      <c r="AN25" s="250"/>
      <c r="AO25" s="250"/>
      <c r="AP25" s="263"/>
      <c r="AQ25" s="26"/>
      <c r="AR25" s="26"/>
      <c r="AS25" s="2"/>
      <c r="AT25" s="2"/>
      <c r="AV25" s="2"/>
      <c r="AW25" s="2"/>
      <c r="AX25" s="2"/>
      <c r="AY25" s="2"/>
      <c r="AZ25" s="2"/>
      <c r="BA25" s="2"/>
      <c r="BB25" s="2"/>
      <c r="BC25" s="2"/>
      <c r="BD25" s="2"/>
      <c r="BE25" s="2"/>
      <c r="BF25" s="2"/>
      <c r="BG25" s="2"/>
      <c r="BH25" s="2"/>
      <c r="BI25" s="2"/>
      <c r="BJ25" s="2"/>
      <c r="BK25" s="2"/>
      <c r="BL25" s="2"/>
      <c r="BM25" s="2"/>
      <c r="BN25" s="2"/>
      <c r="BO25" s="2"/>
      <c r="BP25" s="2"/>
      <c r="BQ25" s="2"/>
    </row>
    <row r="26" spans="1:69" ht="15.75" customHeight="1">
      <c r="A26" s="2"/>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
      <c r="AT26" s="2"/>
      <c r="AV26" s="2"/>
      <c r="AW26" s="2"/>
      <c r="AX26" s="2"/>
      <c r="AY26" s="2"/>
      <c r="AZ26" s="2"/>
      <c r="BA26" s="2"/>
      <c r="BB26" s="2"/>
      <c r="BC26" s="2"/>
      <c r="BD26" s="2"/>
      <c r="BE26" s="2"/>
      <c r="BF26" s="2"/>
      <c r="BG26" s="2"/>
      <c r="BH26" s="2"/>
      <c r="BI26" s="2"/>
      <c r="BJ26" s="2"/>
      <c r="BK26" s="2"/>
      <c r="BL26" s="2"/>
      <c r="BM26" s="2"/>
      <c r="BN26" s="2"/>
      <c r="BO26" s="2"/>
      <c r="BP26" s="2"/>
      <c r="BQ26" s="2"/>
    </row>
    <row r="27" spans="1:69" ht="15.75" customHeight="1">
      <c r="A27" s="2"/>
      <c r="B27" s="357" t="s">
        <v>24</v>
      </c>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15.75" customHeight="1">
      <c r="A28" s="2"/>
      <c r="B28" s="433"/>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8"/>
      <c r="AQ28" s="26"/>
      <c r="AR28" s="26"/>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5.75" customHeight="1">
      <c r="A29" s="2"/>
      <c r="B29" s="409"/>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410"/>
      <c r="AQ29" s="26"/>
      <c r="AR29" s="26"/>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5.75" customHeight="1">
      <c r="A30" s="2"/>
      <c r="B30" s="434" t="str">
        <f>IF(AND(B127="",L127=""),"",B127&amp;" / "&amp;L127)</f>
        <v/>
      </c>
      <c r="C30" s="25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63"/>
      <c r="AQ30" s="26"/>
      <c r="AR30" s="26"/>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5.75" customHeight="1">
      <c r="A31" s="2"/>
      <c r="B31" s="26"/>
      <c r="C31" s="27"/>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6"/>
      <c r="AR31" s="26"/>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75" customHeight="1">
      <c r="A32" s="2"/>
      <c r="B32" s="2"/>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15.75" customHeight="1">
      <c r="A33" s="2"/>
      <c r="B33" s="259" t="s">
        <v>25</v>
      </c>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8" customHeight="1">
      <c r="A34" s="5"/>
      <c r="B34" s="312" t="s">
        <v>26</v>
      </c>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5"/>
      <c r="AT34" s="5"/>
      <c r="AU34" s="5"/>
      <c r="AV34" s="5"/>
      <c r="AW34" s="5"/>
      <c r="AX34" s="5"/>
      <c r="AY34" s="5"/>
      <c r="AZ34" s="5"/>
      <c r="BA34" s="5"/>
      <c r="BB34" s="5"/>
      <c r="BC34" s="5"/>
      <c r="BD34" s="5"/>
      <c r="BE34" s="5"/>
      <c r="BF34" s="5"/>
      <c r="BG34" s="5"/>
      <c r="BH34" s="5"/>
      <c r="BI34" s="5"/>
      <c r="BJ34" s="5"/>
      <c r="BK34" s="5"/>
      <c r="BL34" s="5"/>
      <c r="BM34" s="5"/>
      <c r="BN34" s="5"/>
      <c r="BO34" s="5"/>
      <c r="BP34" s="5"/>
      <c r="BQ34" s="5"/>
    </row>
    <row r="35" spans="1:69" ht="18" customHeight="1">
      <c r="A35" s="5"/>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2" customHeight="1">
      <c r="A36" s="2"/>
      <c r="B36" s="435" t="s">
        <v>27</v>
      </c>
      <c r="C36" s="436"/>
      <c r="D36" s="436"/>
      <c r="E36" s="436"/>
      <c r="F36" s="436"/>
      <c r="G36" s="436"/>
      <c r="H36" s="437"/>
      <c r="I36" s="442"/>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8"/>
      <c r="AK36" s="459" t="s">
        <v>28</v>
      </c>
      <c r="AL36" s="436"/>
      <c r="AM36" s="436"/>
      <c r="AN36" s="436"/>
      <c r="AO36" s="436"/>
      <c r="AP36" s="436"/>
      <c r="AQ36" s="436"/>
      <c r="AR36" s="460"/>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ht="12" customHeight="1">
      <c r="A37" s="2"/>
      <c r="B37" s="438"/>
      <c r="C37" s="222"/>
      <c r="D37" s="222"/>
      <c r="E37" s="222"/>
      <c r="F37" s="222"/>
      <c r="G37" s="222"/>
      <c r="H37" s="256"/>
      <c r="I37" s="266"/>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443"/>
      <c r="AK37" s="438"/>
      <c r="AL37" s="222"/>
      <c r="AM37" s="222"/>
      <c r="AN37" s="222"/>
      <c r="AO37" s="222"/>
      <c r="AP37" s="222"/>
      <c r="AQ37" s="222"/>
      <c r="AR37" s="448"/>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12" customHeight="1">
      <c r="A38" s="2"/>
      <c r="B38" s="439"/>
      <c r="C38" s="250"/>
      <c r="D38" s="250"/>
      <c r="E38" s="250"/>
      <c r="F38" s="250"/>
      <c r="G38" s="250"/>
      <c r="H38" s="263"/>
      <c r="I38" s="239"/>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418"/>
      <c r="AK38" s="438"/>
      <c r="AL38" s="222"/>
      <c r="AM38" s="222"/>
      <c r="AN38" s="222"/>
      <c r="AO38" s="222"/>
      <c r="AP38" s="222"/>
      <c r="AQ38" s="222"/>
      <c r="AR38" s="448"/>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ht="12" customHeight="1">
      <c r="A39" s="2"/>
      <c r="B39" s="444" t="s">
        <v>29</v>
      </c>
      <c r="C39" s="231"/>
      <c r="D39" s="231"/>
      <c r="E39" s="231"/>
      <c r="F39" s="231"/>
      <c r="G39" s="231"/>
      <c r="H39" s="232"/>
      <c r="I39" s="446"/>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417"/>
      <c r="AK39" s="438"/>
      <c r="AL39" s="222"/>
      <c r="AM39" s="222"/>
      <c r="AN39" s="222"/>
      <c r="AO39" s="222"/>
      <c r="AP39" s="222"/>
      <c r="AQ39" s="222"/>
      <c r="AR39" s="448"/>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ht="12" customHeight="1">
      <c r="A40" s="2"/>
      <c r="B40" s="438"/>
      <c r="C40" s="222"/>
      <c r="D40" s="222"/>
      <c r="E40" s="222"/>
      <c r="F40" s="222"/>
      <c r="G40" s="222"/>
      <c r="H40" s="256"/>
      <c r="I40" s="266"/>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443"/>
      <c r="AK40" s="438"/>
      <c r="AL40" s="222"/>
      <c r="AM40" s="222"/>
      <c r="AN40" s="222"/>
      <c r="AO40" s="222"/>
      <c r="AP40" s="222"/>
      <c r="AQ40" s="222"/>
      <c r="AR40" s="448"/>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ht="12" customHeight="1">
      <c r="A41" s="2"/>
      <c r="B41" s="439"/>
      <c r="C41" s="250"/>
      <c r="D41" s="250"/>
      <c r="E41" s="250"/>
      <c r="F41" s="250"/>
      <c r="G41" s="250"/>
      <c r="H41" s="263"/>
      <c r="I41" s="239"/>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418"/>
      <c r="AK41" s="438"/>
      <c r="AL41" s="222"/>
      <c r="AM41" s="222"/>
      <c r="AN41" s="222"/>
      <c r="AO41" s="222"/>
      <c r="AP41" s="222"/>
      <c r="AQ41" s="222"/>
      <c r="AR41" s="448"/>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ht="12" hidden="1" customHeight="1">
      <c r="A42" s="2"/>
      <c r="B42" s="444" t="s">
        <v>30</v>
      </c>
      <c r="C42" s="231"/>
      <c r="D42" s="231"/>
      <c r="E42" s="231"/>
      <c r="F42" s="231"/>
      <c r="G42" s="231"/>
      <c r="H42" s="232"/>
      <c r="I42" s="446"/>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417"/>
      <c r="AK42" s="438"/>
      <c r="AL42" s="222"/>
      <c r="AM42" s="222"/>
      <c r="AN42" s="222"/>
      <c r="AO42" s="222"/>
      <c r="AP42" s="222"/>
      <c r="AQ42" s="222"/>
      <c r="AR42" s="448"/>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ht="12" hidden="1" customHeight="1">
      <c r="A43" s="2"/>
      <c r="B43" s="438"/>
      <c r="C43" s="222"/>
      <c r="D43" s="222"/>
      <c r="E43" s="222"/>
      <c r="F43" s="222"/>
      <c r="G43" s="222"/>
      <c r="H43" s="256"/>
      <c r="I43" s="266"/>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443"/>
      <c r="AK43" s="438"/>
      <c r="AL43" s="222"/>
      <c r="AM43" s="222"/>
      <c r="AN43" s="222"/>
      <c r="AO43" s="222"/>
      <c r="AP43" s="222"/>
      <c r="AQ43" s="222"/>
      <c r="AR43" s="448"/>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ht="12" hidden="1" customHeight="1">
      <c r="A44" s="2"/>
      <c r="B44" s="445"/>
      <c r="C44" s="282"/>
      <c r="D44" s="282"/>
      <c r="E44" s="282"/>
      <c r="F44" s="282"/>
      <c r="G44" s="282"/>
      <c r="H44" s="283"/>
      <c r="I44" s="286"/>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410"/>
      <c r="AK44" s="438"/>
      <c r="AL44" s="222"/>
      <c r="AM44" s="222"/>
      <c r="AN44" s="222"/>
      <c r="AO44" s="222"/>
      <c r="AP44" s="222"/>
      <c r="AQ44" s="222"/>
      <c r="AR44" s="448"/>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ht="16.2" customHeight="1">
      <c r="A45" s="2"/>
      <c r="B45" s="458" t="s">
        <v>31</v>
      </c>
      <c r="C45" s="222"/>
      <c r="D45" s="222"/>
      <c r="E45" s="222"/>
      <c r="F45" s="222"/>
      <c r="G45" s="222"/>
      <c r="H45" s="256"/>
      <c r="I45" s="430"/>
      <c r="J45" s="241"/>
      <c r="K45" s="244" t="s">
        <v>32</v>
      </c>
      <c r="L45" s="431"/>
      <c r="M45" s="241"/>
      <c r="N45" s="241"/>
      <c r="O45" s="244" t="s">
        <v>32</v>
      </c>
      <c r="P45" s="431"/>
      <c r="Q45" s="241"/>
      <c r="R45" s="243"/>
      <c r="S45" s="277" t="s">
        <v>34</v>
      </c>
      <c r="T45" s="222"/>
      <c r="U45" s="222"/>
      <c r="V45" s="222"/>
      <c r="W45" s="222"/>
      <c r="X45" s="222"/>
      <c r="Y45" s="222"/>
      <c r="Z45" s="256"/>
      <c r="AA45" s="440" t="str">
        <f t="array" ref="AA45">IF($P$45&lt;&gt;"",IF($L$45&lt;&gt;"",IF($I$45&lt;&gt;"",DATEDIF(DATE($P$45,INDEX(ADM!$D$24:$E$35,MATCH($L$45,ADM!$D$24:$D$35,0),2),$I$45),DATE(ADM!B14,ADM!C14,ADM!D14),"Y"),""),""),"")</f>
        <v/>
      </c>
      <c r="AB45" s="256"/>
      <c r="AC45" s="441" t="s">
        <v>35</v>
      </c>
      <c r="AD45" s="209"/>
      <c r="AE45" s="209"/>
      <c r="AF45" s="447" t="str">
        <f>ADM!B14&amp;" / "&amp;ADM!C14&amp;" / "&amp;ADM!D14&amp;")"</f>
        <v>2024 / 4 / 1)</v>
      </c>
      <c r="AG45" s="209"/>
      <c r="AH45" s="209"/>
      <c r="AI45" s="209"/>
      <c r="AJ45" s="448"/>
      <c r="AK45" s="438"/>
      <c r="AL45" s="222"/>
      <c r="AM45" s="222"/>
      <c r="AN45" s="222"/>
      <c r="AO45" s="222"/>
      <c r="AP45" s="222"/>
      <c r="AQ45" s="222"/>
      <c r="AR45" s="448"/>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ht="16.2" customHeight="1">
      <c r="A46" s="2"/>
      <c r="B46" s="439"/>
      <c r="C46" s="250"/>
      <c r="D46" s="250"/>
      <c r="E46" s="250"/>
      <c r="F46" s="250"/>
      <c r="G46" s="250"/>
      <c r="H46" s="263"/>
      <c r="I46" s="239"/>
      <c r="J46" s="234"/>
      <c r="K46" s="250"/>
      <c r="L46" s="234"/>
      <c r="M46" s="234"/>
      <c r="N46" s="234"/>
      <c r="O46" s="250"/>
      <c r="P46" s="234"/>
      <c r="Q46" s="234"/>
      <c r="R46" s="235"/>
      <c r="S46" s="249"/>
      <c r="T46" s="250"/>
      <c r="U46" s="250"/>
      <c r="V46" s="250"/>
      <c r="W46" s="250"/>
      <c r="X46" s="250"/>
      <c r="Y46" s="250"/>
      <c r="Z46" s="263"/>
      <c r="AA46" s="249"/>
      <c r="AB46" s="263"/>
      <c r="AC46" s="249"/>
      <c r="AD46" s="250"/>
      <c r="AE46" s="250"/>
      <c r="AF46" s="250"/>
      <c r="AG46" s="250"/>
      <c r="AH46" s="250"/>
      <c r="AI46" s="250"/>
      <c r="AJ46" s="449"/>
      <c r="AK46" s="438"/>
      <c r="AL46" s="222"/>
      <c r="AM46" s="222"/>
      <c r="AN46" s="222"/>
      <c r="AO46" s="222"/>
      <c r="AP46" s="222"/>
      <c r="AQ46" s="222"/>
      <c r="AR46" s="448"/>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ht="16.2" customHeight="1">
      <c r="A47" s="2"/>
      <c r="B47" s="444" t="s">
        <v>36</v>
      </c>
      <c r="C47" s="231"/>
      <c r="D47" s="231"/>
      <c r="E47" s="231"/>
      <c r="F47" s="231"/>
      <c r="G47" s="231"/>
      <c r="H47" s="232"/>
      <c r="I47" s="453"/>
      <c r="J47" s="237"/>
      <c r="K47" s="237"/>
      <c r="L47" s="237"/>
      <c r="M47" s="237"/>
      <c r="N47" s="237"/>
      <c r="O47" s="237"/>
      <c r="P47" s="237"/>
      <c r="Q47" s="237"/>
      <c r="R47" s="238"/>
      <c r="S47" s="280" t="s">
        <v>38</v>
      </c>
      <c r="T47" s="231"/>
      <c r="U47" s="231"/>
      <c r="V47" s="231"/>
      <c r="W47" s="231"/>
      <c r="X47" s="231"/>
      <c r="Y47" s="231"/>
      <c r="Z47" s="232"/>
      <c r="AA47" s="452"/>
      <c r="AB47" s="237"/>
      <c r="AC47" s="237"/>
      <c r="AD47" s="237"/>
      <c r="AE47" s="237"/>
      <c r="AF47" s="237"/>
      <c r="AG47" s="237"/>
      <c r="AH47" s="237"/>
      <c r="AI47" s="237"/>
      <c r="AJ47" s="417"/>
      <c r="AK47" s="438"/>
      <c r="AL47" s="222"/>
      <c r="AM47" s="222"/>
      <c r="AN47" s="222"/>
      <c r="AO47" s="222"/>
      <c r="AP47" s="222"/>
      <c r="AQ47" s="222"/>
      <c r="AR47" s="448"/>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ht="16.2" customHeight="1">
      <c r="A48" s="2"/>
      <c r="B48" s="445"/>
      <c r="C48" s="282"/>
      <c r="D48" s="282"/>
      <c r="E48" s="282"/>
      <c r="F48" s="282"/>
      <c r="G48" s="282"/>
      <c r="H48" s="283"/>
      <c r="I48" s="286"/>
      <c r="J48" s="287"/>
      <c r="K48" s="287"/>
      <c r="L48" s="287"/>
      <c r="M48" s="287"/>
      <c r="N48" s="287"/>
      <c r="O48" s="287"/>
      <c r="P48" s="287"/>
      <c r="Q48" s="287"/>
      <c r="R48" s="288"/>
      <c r="S48" s="281"/>
      <c r="T48" s="282"/>
      <c r="U48" s="282"/>
      <c r="V48" s="282"/>
      <c r="W48" s="282"/>
      <c r="X48" s="282"/>
      <c r="Y48" s="282"/>
      <c r="Z48" s="283"/>
      <c r="AA48" s="287"/>
      <c r="AB48" s="287"/>
      <c r="AC48" s="287"/>
      <c r="AD48" s="287"/>
      <c r="AE48" s="287"/>
      <c r="AF48" s="287"/>
      <c r="AG48" s="287"/>
      <c r="AH48" s="287"/>
      <c r="AI48" s="287"/>
      <c r="AJ48" s="410"/>
      <c r="AK48" s="445"/>
      <c r="AL48" s="282"/>
      <c r="AM48" s="282"/>
      <c r="AN48" s="282"/>
      <c r="AO48" s="282"/>
      <c r="AP48" s="282"/>
      <c r="AQ48" s="282"/>
      <c r="AR48" s="461"/>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ht="15.75" customHeight="1">
      <c r="A49" s="2"/>
      <c r="B49" s="435" t="s">
        <v>658</v>
      </c>
      <c r="C49" s="436"/>
      <c r="D49" s="436"/>
      <c r="E49" s="436"/>
      <c r="F49" s="436"/>
      <c r="G49" s="436"/>
      <c r="H49" s="436"/>
      <c r="I49" s="454"/>
      <c r="J49" s="407"/>
      <c r="K49" s="407"/>
      <c r="L49" s="407"/>
      <c r="M49" s="407"/>
      <c r="N49" s="407"/>
      <c r="O49" s="407"/>
      <c r="P49" s="407"/>
      <c r="Q49" s="407"/>
      <c r="R49" s="407"/>
      <c r="S49" s="407"/>
      <c r="T49" s="407"/>
      <c r="U49" s="407"/>
      <c r="V49" s="407"/>
      <c r="W49" s="407"/>
      <c r="X49" s="407"/>
      <c r="Y49" s="407"/>
      <c r="Z49" s="407"/>
      <c r="AA49" s="407"/>
      <c r="AB49" s="455"/>
      <c r="AC49" s="456" t="s">
        <v>659</v>
      </c>
      <c r="AD49" s="436"/>
      <c r="AE49" s="436"/>
      <c r="AF49" s="436"/>
      <c r="AG49" s="437"/>
      <c r="AH49" s="457"/>
      <c r="AI49" s="407"/>
      <c r="AJ49" s="407"/>
      <c r="AK49" s="407"/>
      <c r="AL49" s="407"/>
      <c r="AM49" s="407"/>
      <c r="AN49" s="407"/>
      <c r="AO49" s="407"/>
      <c r="AP49" s="407"/>
      <c r="AQ49" s="407"/>
      <c r="AR49" s="408"/>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ht="15.75" customHeight="1">
      <c r="A50" s="2"/>
      <c r="B50" s="438"/>
      <c r="C50" s="222"/>
      <c r="D50" s="222"/>
      <c r="E50" s="222"/>
      <c r="F50" s="222"/>
      <c r="G50" s="222"/>
      <c r="H50" s="222"/>
      <c r="I50" s="266"/>
      <c r="J50" s="267"/>
      <c r="K50" s="267"/>
      <c r="L50" s="267"/>
      <c r="M50" s="267"/>
      <c r="N50" s="267"/>
      <c r="O50" s="267"/>
      <c r="P50" s="267"/>
      <c r="Q50" s="267"/>
      <c r="R50" s="267"/>
      <c r="S50" s="267"/>
      <c r="T50" s="267"/>
      <c r="U50" s="267"/>
      <c r="V50" s="267"/>
      <c r="W50" s="267"/>
      <c r="X50" s="267"/>
      <c r="Y50" s="267"/>
      <c r="Z50" s="267"/>
      <c r="AA50" s="267"/>
      <c r="AB50" s="243"/>
      <c r="AC50" s="264"/>
      <c r="AD50" s="222"/>
      <c r="AE50" s="222"/>
      <c r="AF50" s="222"/>
      <c r="AG50" s="256"/>
      <c r="AH50" s="266"/>
      <c r="AI50" s="267"/>
      <c r="AJ50" s="267"/>
      <c r="AK50" s="267"/>
      <c r="AL50" s="267"/>
      <c r="AM50" s="267"/>
      <c r="AN50" s="267"/>
      <c r="AO50" s="267"/>
      <c r="AP50" s="267"/>
      <c r="AQ50" s="267"/>
      <c r="AR50" s="443"/>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ht="15.75" customHeight="1">
      <c r="A51" s="2"/>
      <c r="B51" s="439"/>
      <c r="C51" s="250"/>
      <c r="D51" s="250"/>
      <c r="E51" s="250"/>
      <c r="F51" s="250"/>
      <c r="G51" s="250"/>
      <c r="H51" s="250"/>
      <c r="I51" s="239"/>
      <c r="J51" s="234"/>
      <c r="K51" s="234"/>
      <c r="L51" s="234"/>
      <c r="M51" s="234"/>
      <c r="N51" s="234"/>
      <c r="O51" s="234"/>
      <c r="P51" s="234"/>
      <c r="Q51" s="234"/>
      <c r="R51" s="234"/>
      <c r="S51" s="234"/>
      <c r="T51" s="234"/>
      <c r="U51" s="234"/>
      <c r="V51" s="234"/>
      <c r="W51" s="234"/>
      <c r="X51" s="234"/>
      <c r="Y51" s="234"/>
      <c r="Z51" s="234"/>
      <c r="AA51" s="234"/>
      <c r="AB51" s="235"/>
      <c r="AC51" s="249"/>
      <c r="AD51" s="250"/>
      <c r="AE51" s="250"/>
      <c r="AF51" s="250"/>
      <c r="AG51" s="263"/>
      <c r="AH51" s="239"/>
      <c r="AI51" s="234"/>
      <c r="AJ51" s="234"/>
      <c r="AK51" s="234"/>
      <c r="AL51" s="234"/>
      <c r="AM51" s="234"/>
      <c r="AN51" s="234"/>
      <c r="AO51" s="234"/>
      <c r="AP51" s="234"/>
      <c r="AQ51" s="234"/>
      <c r="AR51" s="418"/>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ht="15.75" customHeight="1">
      <c r="A52" s="2"/>
      <c r="B52" s="444" t="s">
        <v>41</v>
      </c>
      <c r="C52" s="231"/>
      <c r="D52" s="231"/>
      <c r="E52" s="231"/>
      <c r="F52" s="231"/>
      <c r="G52" s="231"/>
      <c r="H52" s="231"/>
      <c r="I52" s="462"/>
      <c r="J52" s="237"/>
      <c r="K52" s="237"/>
      <c r="L52" s="237"/>
      <c r="M52" s="237"/>
      <c r="N52" s="237"/>
      <c r="O52" s="237"/>
      <c r="P52" s="237"/>
      <c r="Q52" s="237"/>
      <c r="R52" s="237"/>
      <c r="S52" s="237"/>
      <c r="T52" s="237"/>
      <c r="U52" s="237"/>
      <c r="V52" s="238"/>
      <c r="W52" s="280" t="s">
        <v>587</v>
      </c>
      <c r="X52" s="231"/>
      <c r="Y52" s="231"/>
      <c r="Z52" s="231"/>
      <c r="AA52" s="231"/>
      <c r="AB52" s="232"/>
      <c r="AC52" s="416"/>
      <c r="AD52" s="237"/>
      <c r="AE52" s="237"/>
      <c r="AF52" s="237"/>
      <c r="AG52" s="237"/>
      <c r="AH52" s="237"/>
      <c r="AI52" s="237"/>
      <c r="AJ52" s="237"/>
      <c r="AK52" s="237"/>
      <c r="AL52" s="237"/>
      <c r="AM52" s="237"/>
      <c r="AN52" s="237"/>
      <c r="AO52" s="237"/>
      <c r="AP52" s="237"/>
      <c r="AQ52" s="237"/>
      <c r="AR52" s="417"/>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ht="15.75" customHeight="1">
      <c r="A53" s="2"/>
      <c r="B53" s="445"/>
      <c r="C53" s="282"/>
      <c r="D53" s="282"/>
      <c r="E53" s="282"/>
      <c r="F53" s="282"/>
      <c r="G53" s="282"/>
      <c r="H53" s="282"/>
      <c r="I53" s="286"/>
      <c r="J53" s="287"/>
      <c r="K53" s="287"/>
      <c r="L53" s="287"/>
      <c r="M53" s="287"/>
      <c r="N53" s="287"/>
      <c r="O53" s="287"/>
      <c r="P53" s="287"/>
      <c r="Q53" s="287"/>
      <c r="R53" s="287"/>
      <c r="S53" s="287"/>
      <c r="T53" s="287"/>
      <c r="U53" s="287"/>
      <c r="V53" s="288"/>
      <c r="W53" s="281"/>
      <c r="X53" s="282"/>
      <c r="Y53" s="282"/>
      <c r="Z53" s="282"/>
      <c r="AA53" s="282"/>
      <c r="AB53" s="283"/>
      <c r="AC53" s="239"/>
      <c r="AD53" s="234"/>
      <c r="AE53" s="234"/>
      <c r="AF53" s="234"/>
      <c r="AG53" s="234"/>
      <c r="AH53" s="234"/>
      <c r="AI53" s="234"/>
      <c r="AJ53" s="234"/>
      <c r="AK53" s="234"/>
      <c r="AL53" s="234"/>
      <c r="AM53" s="234"/>
      <c r="AN53" s="234"/>
      <c r="AO53" s="234"/>
      <c r="AP53" s="234"/>
      <c r="AQ53" s="234"/>
      <c r="AR53" s="418"/>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75" customHeight="1">
      <c r="A54" s="2"/>
      <c r="B54" s="419" t="s">
        <v>42</v>
      </c>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c r="AJ54" s="420"/>
      <c r="AK54" s="420"/>
      <c r="AL54" s="420"/>
      <c r="AM54" s="420"/>
      <c r="AN54" s="420"/>
      <c r="AO54" s="420"/>
      <c r="AP54" s="420"/>
      <c r="AQ54" s="420"/>
      <c r="AR54" s="421"/>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75" customHeight="1">
      <c r="A55" s="2"/>
      <c r="B55" s="444" t="s">
        <v>43</v>
      </c>
      <c r="C55" s="231"/>
      <c r="D55" s="231"/>
      <c r="E55" s="231"/>
      <c r="F55" s="231"/>
      <c r="G55" s="231"/>
      <c r="H55" s="232"/>
      <c r="I55" s="252"/>
      <c r="J55" s="237"/>
      <c r="K55" s="237"/>
      <c r="L55" s="237"/>
      <c r="M55" s="237"/>
      <c r="N55" s="237"/>
      <c r="O55" s="237"/>
      <c r="P55" s="237"/>
      <c r="Q55" s="237"/>
      <c r="R55" s="237"/>
      <c r="S55" s="237"/>
      <c r="T55" s="237"/>
      <c r="U55" s="237"/>
      <c r="V55" s="238"/>
      <c r="W55" s="280" t="s">
        <v>44</v>
      </c>
      <c r="X55" s="231"/>
      <c r="Y55" s="231"/>
      <c r="Z55" s="231"/>
      <c r="AA55" s="231"/>
      <c r="AB55" s="232"/>
      <c r="AC55" s="252"/>
      <c r="AD55" s="237"/>
      <c r="AE55" s="237"/>
      <c r="AF55" s="237"/>
      <c r="AG55" s="237"/>
      <c r="AH55" s="237"/>
      <c r="AI55" s="237"/>
      <c r="AJ55" s="237"/>
      <c r="AK55" s="237"/>
      <c r="AL55" s="237"/>
      <c r="AM55" s="237"/>
      <c r="AN55" s="237"/>
      <c r="AO55" s="237"/>
      <c r="AP55" s="237"/>
      <c r="AQ55" s="237"/>
      <c r="AR55" s="417"/>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75" customHeight="1">
      <c r="A56" s="2"/>
      <c r="B56" s="439"/>
      <c r="C56" s="250"/>
      <c r="D56" s="250"/>
      <c r="E56" s="250"/>
      <c r="F56" s="250"/>
      <c r="G56" s="250"/>
      <c r="H56" s="263"/>
      <c r="I56" s="239"/>
      <c r="J56" s="234"/>
      <c r="K56" s="234"/>
      <c r="L56" s="234"/>
      <c r="M56" s="234"/>
      <c r="N56" s="234"/>
      <c r="O56" s="234"/>
      <c r="P56" s="234"/>
      <c r="Q56" s="234"/>
      <c r="R56" s="234"/>
      <c r="S56" s="234"/>
      <c r="T56" s="234"/>
      <c r="U56" s="234"/>
      <c r="V56" s="235"/>
      <c r="W56" s="249"/>
      <c r="X56" s="250"/>
      <c r="Y56" s="250"/>
      <c r="Z56" s="250"/>
      <c r="AA56" s="250"/>
      <c r="AB56" s="263"/>
      <c r="AC56" s="239"/>
      <c r="AD56" s="234"/>
      <c r="AE56" s="234"/>
      <c r="AF56" s="234"/>
      <c r="AG56" s="234"/>
      <c r="AH56" s="234"/>
      <c r="AI56" s="234"/>
      <c r="AJ56" s="234"/>
      <c r="AK56" s="234"/>
      <c r="AL56" s="234"/>
      <c r="AM56" s="234"/>
      <c r="AN56" s="234"/>
      <c r="AO56" s="234"/>
      <c r="AP56" s="234"/>
      <c r="AQ56" s="234"/>
      <c r="AR56" s="418"/>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75" customHeight="1">
      <c r="A57" s="2"/>
      <c r="B57" s="444" t="s">
        <v>45</v>
      </c>
      <c r="C57" s="231"/>
      <c r="D57" s="231"/>
      <c r="E57" s="231"/>
      <c r="F57" s="231"/>
      <c r="G57" s="231"/>
      <c r="H57" s="232"/>
      <c r="I57" s="299"/>
      <c r="J57" s="237"/>
      <c r="K57" s="237"/>
      <c r="L57" s="237"/>
      <c r="M57" s="237"/>
      <c r="N57" s="237"/>
      <c r="O57" s="237"/>
      <c r="P57" s="237"/>
      <c r="Q57" s="237"/>
      <c r="R57" s="237"/>
      <c r="S57" s="237"/>
      <c r="T57" s="237"/>
      <c r="U57" s="237"/>
      <c r="V57" s="238"/>
      <c r="W57" s="280" t="s">
        <v>46</v>
      </c>
      <c r="X57" s="231"/>
      <c r="Y57" s="231"/>
      <c r="Z57" s="231"/>
      <c r="AA57" s="231"/>
      <c r="AB57" s="232"/>
      <c r="AC57" s="299"/>
      <c r="AD57" s="237"/>
      <c r="AE57" s="237"/>
      <c r="AF57" s="237"/>
      <c r="AG57" s="237"/>
      <c r="AH57" s="237"/>
      <c r="AI57" s="237"/>
      <c r="AJ57" s="237"/>
      <c r="AK57" s="237"/>
      <c r="AL57" s="237"/>
      <c r="AM57" s="237"/>
      <c r="AN57" s="237"/>
      <c r="AO57" s="237"/>
      <c r="AP57" s="237"/>
      <c r="AQ57" s="237"/>
      <c r="AR57" s="417"/>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75" customHeight="1">
      <c r="A58" s="2"/>
      <c r="B58" s="445"/>
      <c r="C58" s="282"/>
      <c r="D58" s="282"/>
      <c r="E58" s="282"/>
      <c r="F58" s="282"/>
      <c r="G58" s="282"/>
      <c r="H58" s="283"/>
      <c r="I58" s="286"/>
      <c r="J58" s="287"/>
      <c r="K58" s="287"/>
      <c r="L58" s="287"/>
      <c r="M58" s="287"/>
      <c r="N58" s="287"/>
      <c r="O58" s="287"/>
      <c r="P58" s="287"/>
      <c r="Q58" s="287"/>
      <c r="R58" s="287"/>
      <c r="S58" s="287"/>
      <c r="T58" s="287"/>
      <c r="U58" s="287"/>
      <c r="V58" s="288"/>
      <c r="W58" s="281"/>
      <c r="X58" s="282"/>
      <c r="Y58" s="282"/>
      <c r="Z58" s="282"/>
      <c r="AA58" s="282"/>
      <c r="AB58" s="283"/>
      <c r="AC58" s="286"/>
      <c r="AD58" s="287"/>
      <c r="AE58" s="287"/>
      <c r="AF58" s="287"/>
      <c r="AG58" s="287"/>
      <c r="AH58" s="287"/>
      <c r="AI58" s="287"/>
      <c r="AJ58" s="287"/>
      <c r="AK58" s="287"/>
      <c r="AL58" s="287"/>
      <c r="AM58" s="287"/>
      <c r="AN58" s="287"/>
      <c r="AO58" s="287"/>
      <c r="AP58" s="287"/>
      <c r="AQ58" s="287"/>
      <c r="AR58" s="410"/>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75" customHeight="1">
      <c r="A59" s="2"/>
      <c r="B59" s="335"/>
      <c r="C59" s="222"/>
      <c r="D59" s="222"/>
      <c r="E59" s="222"/>
      <c r="F59" s="222"/>
      <c r="G59" s="222"/>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ht="15.75" customHeight="1">
      <c r="A60" s="2"/>
      <c r="B60" s="25"/>
      <c r="C60" s="25"/>
      <c r="D60" s="25"/>
      <c r="E60" s="25"/>
      <c r="F60" s="25"/>
      <c r="G60" s="25"/>
      <c r="H60" s="31"/>
      <c r="I60" s="31"/>
      <c r="J60" s="31"/>
      <c r="K60" s="31"/>
      <c r="L60" s="31"/>
      <c r="M60" s="31"/>
      <c r="N60" s="31"/>
      <c r="O60" s="31"/>
      <c r="P60" s="31"/>
      <c r="Q60" s="31"/>
      <c r="R60" s="31"/>
      <c r="S60" s="25"/>
      <c r="T60" s="25"/>
      <c r="U60" s="25"/>
      <c r="V60" s="25"/>
      <c r="W60" s="25"/>
      <c r="X60" s="25"/>
      <c r="Y60" s="25"/>
      <c r="Z60" s="25"/>
      <c r="AA60" s="25"/>
      <c r="AB60" s="25"/>
      <c r="AC60" s="25"/>
      <c r="AD60" s="31"/>
      <c r="AE60" s="31"/>
      <c r="AF60" s="31"/>
      <c r="AG60" s="31"/>
      <c r="AH60" s="31"/>
      <c r="AI60" s="31"/>
      <c r="AJ60" s="31"/>
      <c r="AK60" s="31"/>
      <c r="AL60" s="31"/>
      <c r="AM60" s="31"/>
      <c r="AN60" s="31"/>
      <c r="AO60" s="31"/>
      <c r="AP60" s="31"/>
      <c r="AQ60" s="31"/>
      <c r="AR60" s="31"/>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ht="15.75" customHeight="1">
      <c r="A61" s="2"/>
      <c r="B61" s="25"/>
      <c r="C61" s="25"/>
      <c r="D61" s="25"/>
      <c r="E61" s="25"/>
      <c r="F61" s="25"/>
      <c r="G61" s="25"/>
      <c r="H61" s="31"/>
      <c r="I61" s="31"/>
      <c r="J61" s="31"/>
      <c r="K61" s="31"/>
      <c r="L61" s="31"/>
      <c r="M61" s="31"/>
      <c r="N61" s="31"/>
      <c r="O61" s="31"/>
      <c r="P61" s="31"/>
      <c r="Q61" s="31"/>
      <c r="R61" s="31"/>
      <c r="S61" s="25"/>
      <c r="T61" s="25"/>
      <c r="U61" s="25"/>
      <c r="V61" s="25"/>
      <c r="W61" s="25"/>
      <c r="X61" s="25"/>
      <c r="Y61" s="25"/>
      <c r="Z61" s="25"/>
      <c r="AA61" s="25"/>
      <c r="AB61" s="25"/>
      <c r="AC61" s="25"/>
      <c r="AD61" s="31"/>
      <c r="AE61" s="31"/>
      <c r="AF61" s="31"/>
      <c r="AG61" s="31"/>
      <c r="AH61" s="31"/>
      <c r="AI61" s="31"/>
      <c r="AJ61" s="463"/>
      <c r="AK61" s="222"/>
      <c r="AL61" s="464"/>
      <c r="AM61" s="222"/>
      <c r="AN61" s="222"/>
      <c r="AO61" s="222"/>
      <c r="AP61" s="465"/>
      <c r="AQ61" s="222"/>
      <c r="AR61" s="222"/>
      <c r="AS61" s="2"/>
      <c r="AT61" s="2"/>
      <c r="AU61" s="33"/>
      <c r="AV61" s="33"/>
      <c r="AW61" s="33"/>
      <c r="AX61" s="33"/>
      <c r="AY61" s="33"/>
      <c r="AZ61" s="33"/>
      <c r="BA61" s="33"/>
      <c r="BB61" s="33"/>
      <c r="BC61" s="33"/>
      <c r="BD61" s="33"/>
      <c r="BE61" s="33"/>
      <c r="BF61" s="33"/>
      <c r="BG61" s="2"/>
      <c r="BH61" s="2"/>
      <c r="BI61" s="2"/>
      <c r="BJ61" s="2"/>
      <c r="BK61" s="2"/>
      <c r="BL61" s="2"/>
      <c r="BM61" s="2"/>
      <c r="BN61" s="2"/>
      <c r="BO61" s="2"/>
      <c r="BP61" s="2"/>
      <c r="BQ61" s="2"/>
    </row>
    <row r="62" spans="1:69" ht="15.75" customHeight="1">
      <c r="A62" s="2"/>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10" t="s">
        <v>13</v>
      </c>
      <c r="AK62" s="209"/>
      <c r="AL62" s="311" t="str">
        <f>ADM!$D$4</f>
        <v>Senegal 2023</v>
      </c>
      <c r="AM62" s="209"/>
      <c r="AN62" s="209"/>
      <c r="AO62" s="209"/>
      <c r="AP62" s="209"/>
      <c r="AQ62" s="209"/>
      <c r="AR62" s="209"/>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ht="15.75" customHeight="1">
      <c r="A63" s="2"/>
      <c r="B63" s="34" t="s">
        <v>47</v>
      </c>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2"/>
      <c r="AT63" s="2"/>
      <c r="AU63" s="2"/>
      <c r="AV63" s="2"/>
      <c r="AW63" s="33"/>
      <c r="AX63" s="2"/>
      <c r="AY63" s="2"/>
      <c r="AZ63" s="2"/>
      <c r="BA63" s="2"/>
      <c r="BB63" s="2"/>
      <c r="BC63" s="2"/>
      <c r="BD63" s="2"/>
      <c r="BE63" s="2"/>
      <c r="BF63" s="2"/>
      <c r="BG63" s="2"/>
      <c r="BH63" s="2"/>
      <c r="BI63" s="2"/>
      <c r="BJ63" s="2"/>
      <c r="BK63" s="2"/>
      <c r="BL63" s="2"/>
      <c r="BM63" s="2"/>
      <c r="BN63" s="2"/>
      <c r="BO63" s="2"/>
      <c r="BP63" s="2"/>
      <c r="BQ63" s="2"/>
    </row>
    <row r="64" spans="1:69" ht="15.75" customHeight="1">
      <c r="A64" s="2"/>
      <c r="B64" s="334" t="s">
        <v>48</v>
      </c>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ht="15.75" customHeight="1">
      <c r="A65" s="2"/>
      <c r="B65" s="222"/>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
      <c r="AT65" s="2"/>
      <c r="AU65" s="2"/>
      <c r="AV65" s="2"/>
      <c r="AW65" s="33"/>
      <c r="AX65" s="2"/>
      <c r="AY65" s="2"/>
      <c r="AZ65" s="2"/>
      <c r="BA65" s="2"/>
      <c r="BB65" s="2"/>
      <c r="BC65" s="2"/>
      <c r="BD65" s="2"/>
      <c r="BE65" s="2"/>
      <c r="BF65" s="2"/>
      <c r="BG65" s="2"/>
      <c r="BH65" s="2"/>
      <c r="BI65" s="2"/>
      <c r="BJ65" s="2"/>
      <c r="BK65" s="2"/>
      <c r="BL65" s="2"/>
      <c r="BM65" s="2"/>
      <c r="BN65" s="2"/>
      <c r="BO65" s="2"/>
      <c r="BP65" s="2"/>
      <c r="BQ65" s="2"/>
    </row>
    <row r="66" spans="1:69" ht="15.75" customHeight="1">
      <c r="A66" s="2"/>
      <c r="B66" s="222"/>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ht="15.75" customHeight="1">
      <c r="A67" s="2"/>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
      <c r="AT67" s="2"/>
      <c r="AU67" s="2"/>
      <c r="AV67" s="2"/>
      <c r="AW67" s="33"/>
      <c r="AX67" s="2"/>
      <c r="AY67" s="2"/>
      <c r="AZ67" s="2"/>
      <c r="BA67" s="2"/>
      <c r="BB67" s="2"/>
      <c r="BC67" s="2"/>
      <c r="BD67" s="2"/>
      <c r="BE67" s="2"/>
      <c r="BF67" s="2"/>
      <c r="BG67" s="2"/>
      <c r="BH67" s="2"/>
      <c r="BI67" s="2"/>
      <c r="BJ67" s="2"/>
      <c r="BK67" s="2"/>
      <c r="BL67" s="2"/>
      <c r="BM67" s="2"/>
      <c r="BN67" s="2"/>
      <c r="BO67" s="2"/>
      <c r="BP67" s="2"/>
      <c r="BQ67" s="2"/>
    </row>
    <row r="68" spans="1:69" ht="15.75" customHeight="1">
      <c r="A68" s="33"/>
      <c r="B68" s="250"/>
      <c r="C68" s="250"/>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33"/>
      <c r="AT68" s="33"/>
      <c r="AU68" s="2"/>
      <c r="AV68" s="2"/>
      <c r="AW68" s="2"/>
      <c r="AX68" s="2"/>
      <c r="AY68" s="2"/>
      <c r="AZ68" s="2"/>
      <c r="BA68" s="2"/>
      <c r="BB68" s="2"/>
      <c r="BC68" s="2"/>
      <c r="BD68" s="2"/>
      <c r="BE68" s="2"/>
      <c r="BF68" s="2"/>
      <c r="BG68" s="33"/>
      <c r="BH68" s="33"/>
      <c r="BI68" s="33"/>
      <c r="BJ68" s="33"/>
      <c r="BK68" s="33"/>
      <c r="BL68" s="33"/>
      <c r="BM68" s="33"/>
      <c r="BN68" s="33"/>
      <c r="BO68" s="33"/>
      <c r="BP68" s="33"/>
      <c r="BQ68" s="33"/>
    </row>
    <row r="69" spans="1:69" ht="15.75" customHeight="1">
      <c r="A69" s="2"/>
      <c r="B69" s="262" t="s">
        <v>49</v>
      </c>
      <c r="C69" s="231"/>
      <c r="D69" s="231"/>
      <c r="E69" s="231"/>
      <c r="F69" s="231"/>
      <c r="G69" s="232"/>
      <c r="H69" s="271" t="s">
        <v>50</v>
      </c>
      <c r="I69" s="231"/>
      <c r="J69" s="231"/>
      <c r="K69" s="231"/>
      <c r="L69" s="231"/>
      <c r="M69" s="231"/>
      <c r="N69" s="231"/>
      <c r="O69" s="231"/>
      <c r="P69" s="232"/>
      <c r="Q69" s="262" t="s">
        <v>51</v>
      </c>
      <c r="R69" s="231"/>
      <c r="S69" s="231"/>
      <c r="T69" s="231"/>
      <c r="U69" s="231"/>
      <c r="V69" s="232"/>
      <c r="W69" s="268" t="s">
        <v>52</v>
      </c>
      <c r="X69" s="269"/>
      <c r="Y69" s="269"/>
      <c r="Z69" s="269"/>
      <c r="AA69" s="269"/>
      <c r="AB69" s="269"/>
      <c r="AC69" s="269"/>
      <c r="AD69" s="269"/>
      <c r="AE69" s="270"/>
      <c r="AF69" s="271" t="s">
        <v>53</v>
      </c>
      <c r="AG69" s="231"/>
      <c r="AH69" s="231"/>
      <c r="AI69" s="231"/>
      <c r="AJ69" s="232"/>
      <c r="AK69" s="262" t="s">
        <v>54</v>
      </c>
      <c r="AL69" s="231"/>
      <c r="AM69" s="231"/>
      <c r="AN69" s="231"/>
      <c r="AO69" s="231"/>
      <c r="AP69" s="231"/>
      <c r="AQ69" s="231"/>
      <c r="AR69" s="232"/>
      <c r="AS69" s="2"/>
      <c r="AT69" s="2"/>
      <c r="AU69" s="2"/>
      <c r="AV69" s="2"/>
      <c r="AW69" s="33"/>
      <c r="AX69" s="2"/>
      <c r="AY69" s="2"/>
      <c r="AZ69" s="2"/>
      <c r="BA69" s="2"/>
      <c r="BB69" s="2"/>
      <c r="BC69" s="2"/>
      <c r="BD69" s="2"/>
      <c r="BE69" s="2"/>
      <c r="BF69" s="2"/>
      <c r="BG69" s="2"/>
      <c r="BH69" s="2"/>
      <c r="BI69" s="2"/>
      <c r="BJ69" s="2"/>
      <c r="BK69" s="2"/>
      <c r="BL69" s="2"/>
      <c r="BM69" s="2"/>
      <c r="BN69" s="2"/>
      <c r="BO69" s="2"/>
      <c r="BP69" s="2"/>
      <c r="BQ69" s="2"/>
    </row>
    <row r="70" spans="1:69" ht="15.75" customHeight="1">
      <c r="A70" s="2"/>
      <c r="B70" s="249"/>
      <c r="C70" s="250"/>
      <c r="D70" s="250"/>
      <c r="E70" s="250"/>
      <c r="F70" s="250"/>
      <c r="G70" s="263"/>
      <c r="H70" s="249"/>
      <c r="I70" s="250"/>
      <c r="J70" s="250"/>
      <c r="K70" s="250"/>
      <c r="L70" s="250"/>
      <c r="M70" s="250"/>
      <c r="N70" s="250"/>
      <c r="O70" s="250"/>
      <c r="P70" s="263"/>
      <c r="Q70" s="249"/>
      <c r="R70" s="250"/>
      <c r="S70" s="250"/>
      <c r="T70" s="250"/>
      <c r="U70" s="250"/>
      <c r="V70" s="263"/>
      <c r="W70" s="268" t="s">
        <v>55</v>
      </c>
      <c r="X70" s="269"/>
      <c r="Y70" s="269"/>
      <c r="Z70" s="269"/>
      <c r="AA70" s="269"/>
      <c r="AB70" s="269"/>
      <c r="AC70" s="269"/>
      <c r="AD70" s="269"/>
      <c r="AE70" s="270"/>
      <c r="AF70" s="264"/>
      <c r="AG70" s="222"/>
      <c r="AH70" s="222"/>
      <c r="AI70" s="222"/>
      <c r="AJ70" s="256"/>
      <c r="AK70" s="249"/>
      <c r="AL70" s="250"/>
      <c r="AM70" s="250"/>
      <c r="AN70" s="250"/>
      <c r="AO70" s="250"/>
      <c r="AP70" s="250"/>
      <c r="AQ70" s="250"/>
      <c r="AR70" s="263"/>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ht="15.75" customHeight="1">
      <c r="A71" s="2"/>
      <c r="B71" s="467" t="s">
        <v>56</v>
      </c>
      <c r="C71" s="231"/>
      <c r="D71" s="231"/>
      <c r="E71" s="231"/>
      <c r="F71" s="231"/>
      <c r="G71" s="232"/>
      <c r="H71" s="450" t="s">
        <v>57</v>
      </c>
      <c r="I71" s="231"/>
      <c r="J71" s="231"/>
      <c r="K71" s="231"/>
      <c r="L71" s="231"/>
      <c r="M71" s="231"/>
      <c r="N71" s="231"/>
      <c r="O71" s="231"/>
      <c r="P71" s="232"/>
      <c r="Q71" s="478" t="s">
        <v>58</v>
      </c>
      <c r="R71" s="479"/>
      <c r="S71" s="479"/>
      <c r="T71" s="479"/>
      <c r="U71" s="479"/>
      <c r="V71" s="479"/>
      <c r="W71" s="467" t="s">
        <v>59</v>
      </c>
      <c r="X71" s="231"/>
      <c r="Y71" s="231"/>
      <c r="Z71" s="231"/>
      <c r="AA71" s="484" t="s">
        <v>32</v>
      </c>
      <c r="AB71" s="484">
        <v>2000</v>
      </c>
      <c r="AC71" s="231"/>
      <c r="AD71" s="231"/>
      <c r="AE71" s="232"/>
      <c r="AF71" s="485">
        <v>4</v>
      </c>
      <c r="AG71" s="231"/>
      <c r="AH71" s="486" t="s">
        <v>60</v>
      </c>
      <c r="AI71" s="231"/>
      <c r="AJ71" s="232"/>
      <c r="AK71" s="450" t="s">
        <v>61</v>
      </c>
      <c r="AL71" s="231"/>
      <c r="AM71" s="231"/>
      <c r="AN71" s="231"/>
      <c r="AO71" s="231"/>
      <c r="AP71" s="231"/>
      <c r="AQ71" s="231"/>
      <c r="AR71" s="232"/>
      <c r="AS71" s="2"/>
      <c r="AT71" s="2"/>
      <c r="AU71" s="2"/>
      <c r="AV71" s="2"/>
      <c r="AW71" s="33"/>
      <c r="AX71" s="2"/>
      <c r="AY71" s="2"/>
      <c r="AZ71" s="2"/>
      <c r="BA71" s="2"/>
      <c r="BB71" s="2"/>
      <c r="BC71" s="2"/>
      <c r="BD71" s="2"/>
      <c r="BE71" s="2"/>
      <c r="BF71" s="2"/>
      <c r="BG71" s="2"/>
      <c r="BH71" s="2"/>
      <c r="BI71" s="2"/>
      <c r="BJ71" s="2"/>
      <c r="BK71" s="2"/>
      <c r="BL71" s="2"/>
      <c r="BM71" s="2"/>
      <c r="BN71" s="2"/>
      <c r="BO71" s="2"/>
      <c r="BP71" s="2"/>
      <c r="BQ71" s="2"/>
    </row>
    <row r="72" spans="1:69" ht="15.75" customHeight="1">
      <c r="A72" s="2"/>
      <c r="B72" s="264"/>
      <c r="C72" s="222"/>
      <c r="D72" s="222"/>
      <c r="E72" s="222"/>
      <c r="F72" s="222"/>
      <c r="G72" s="256"/>
      <c r="H72" s="264"/>
      <c r="I72" s="222"/>
      <c r="J72" s="222"/>
      <c r="K72" s="222"/>
      <c r="L72" s="222"/>
      <c r="M72" s="222"/>
      <c r="N72" s="222"/>
      <c r="O72" s="222"/>
      <c r="P72" s="256"/>
      <c r="Q72" s="480"/>
      <c r="R72" s="481"/>
      <c r="S72" s="481"/>
      <c r="T72" s="481"/>
      <c r="U72" s="481"/>
      <c r="V72" s="481"/>
      <c r="W72" s="249"/>
      <c r="X72" s="250"/>
      <c r="Y72" s="250"/>
      <c r="Z72" s="250"/>
      <c r="AA72" s="250"/>
      <c r="AB72" s="250"/>
      <c r="AC72" s="250"/>
      <c r="AD72" s="250"/>
      <c r="AE72" s="263"/>
      <c r="AF72" s="264"/>
      <c r="AG72" s="222"/>
      <c r="AH72" s="209"/>
      <c r="AI72" s="222"/>
      <c r="AJ72" s="256"/>
      <c r="AK72" s="264"/>
      <c r="AL72" s="222"/>
      <c r="AM72" s="222"/>
      <c r="AN72" s="222"/>
      <c r="AO72" s="222"/>
      <c r="AP72" s="222"/>
      <c r="AQ72" s="222"/>
      <c r="AR72" s="256"/>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row r="73" spans="1:69" ht="15.75" customHeight="1">
      <c r="A73" s="2"/>
      <c r="B73" s="264"/>
      <c r="C73" s="222"/>
      <c r="D73" s="222"/>
      <c r="E73" s="222"/>
      <c r="F73" s="222"/>
      <c r="G73" s="256"/>
      <c r="H73" s="264"/>
      <c r="I73" s="222"/>
      <c r="J73" s="222"/>
      <c r="K73" s="222"/>
      <c r="L73" s="222"/>
      <c r="M73" s="222"/>
      <c r="N73" s="222"/>
      <c r="O73" s="222"/>
      <c r="P73" s="256"/>
      <c r="Q73" s="480"/>
      <c r="R73" s="481"/>
      <c r="S73" s="481"/>
      <c r="T73" s="481"/>
      <c r="U73" s="481"/>
      <c r="V73" s="481"/>
      <c r="W73" s="476" t="s">
        <v>62</v>
      </c>
      <c r="X73" s="209"/>
      <c r="Y73" s="209"/>
      <c r="Z73" s="209"/>
      <c r="AA73" s="477" t="s">
        <v>32</v>
      </c>
      <c r="AB73" s="477">
        <v>2004</v>
      </c>
      <c r="AC73" s="209"/>
      <c r="AD73" s="209"/>
      <c r="AE73" s="209"/>
      <c r="AF73" s="264"/>
      <c r="AG73" s="222"/>
      <c r="AH73" s="209"/>
      <c r="AI73" s="222"/>
      <c r="AJ73" s="256"/>
      <c r="AK73" s="264"/>
      <c r="AL73" s="222"/>
      <c r="AM73" s="222"/>
      <c r="AN73" s="222"/>
      <c r="AO73" s="222"/>
      <c r="AP73" s="222"/>
      <c r="AQ73" s="222"/>
      <c r="AR73" s="256"/>
      <c r="AS73" s="2"/>
      <c r="AT73" s="2"/>
      <c r="AU73" s="2"/>
      <c r="AV73" s="2"/>
      <c r="AW73" s="33"/>
      <c r="AX73" s="2"/>
      <c r="AY73" s="2"/>
      <c r="AZ73" s="2"/>
      <c r="BA73" s="2"/>
      <c r="BB73" s="2"/>
      <c r="BC73" s="2"/>
      <c r="BD73" s="2"/>
      <c r="BE73" s="2"/>
      <c r="BF73" s="2"/>
      <c r="BG73" s="2"/>
      <c r="BH73" s="2"/>
      <c r="BI73" s="2"/>
      <c r="BJ73" s="2"/>
      <c r="BK73" s="2"/>
      <c r="BL73" s="2"/>
      <c r="BM73" s="2"/>
      <c r="BN73" s="2"/>
      <c r="BO73" s="2"/>
      <c r="BP73" s="2"/>
      <c r="BQ73" s="2"/>
    </row>
    <row r="74" spans="1:69" ht="15.75" customHeight="1">
      <c r="A74" s="2"/>
      <c r="B74" s="249"/>
      <c r="C74" s="250"/>
      <c r="D74" s="250"/>
      <c r="E74" s="250"/>
      <c r="F74" s="250"/>
      <c r="G74" s="263"/>
      <c r="H74" s="249"/>
      <c r="I74" s="250"/>
      <c r="J74" s="250"/>
      <c r="K74" s="250"/>
      <c r="L74" s="250"/>
      <c r="M74" s="250"/>
      <c r="N74" s="250"/>
      <c r="O74" s="250"/>
      <c r="P74" s="263"/>
      <c r="Q74" s="482"/>
      <c r="R74" s="483"/>
      <c r="S74" s="483"/>
      <c r="T74" s="483"/>
      <c r="U74" s="483"/>
      <c r="V74" s="483"/>
      <c r="W74" s="249"/>
      <c r="X74" s="250"/>
      <c r="Y74" s="250"/>
      <c r="Z74" s="250"/>
      <c r="AA74" s="250"/>
      <c r="AB74" s="250"/>
      <c r="AC74" s="250"/>
      <c r="AD74" s="250"/>
      <c r="AE74" s="250"/>
      <c r="AF74" s="249"/>
      <c r="AG74" s="250"/>
      <c r="AH74" s="250"/>
      <c r="AI74" s="250"/>
      <c r="AJ74" s="263"/>
      <c r="AK74" s="451" t="s">
        <v>63</v>
      </c>
      <c r="AL74" s="269"/>
      <c r="AM74" s="269"/>
      <c r="AN74" s="269"/>
      <c r="AO74" s="269"/>
      <c r="AP74" s="269"/>
      <c r="AQ74" s="269"/>
      <c r="AR74" s="270"/>
      <c r="AS74" s="2"/>
      <c r="AT74" s="2"/>
      <c r="AU74" s="2"/>
      <c r="AV74" s="2"/>
      <c r="AW74" s="2"/>
      <c r="AX74" s="2"/>
      <c r="AY74" s="2"/>
      <c r="AZ74" s="2"/>
      <c r="BA74" s="2"/>
      <c r="BB74" s="2"/>
      <c r="BC74" s="2"/>
      <c r="BD74" s="2"/>
      <c r="BE74" s="2"/>
      <c r="BF74" s="2"/>
      <c r="BG74" s="2"/>
      <c r="BH74" s="2"/>
      <c r="BI74" s="2"/>
      <c r="BJ74" s="2"/>
      <c r="BK74" s="2"/>
      <c r="BL74" s="2"/>
      <c r="BM74" s="2"/>
      <c r="BN74" s="2"/>
      <c r="BO74" s="2"/>
      <c r="BP74" s="2"/>
      <c r="BQ74" s="2"/>
    </row>
    <row r="75" spans="1:69" ht="15.75" customHeight="1">
      <c r="A75" s="2"/>
      <c r="B75" s="280" t="s">
        <v>64</v>
      </c>
      <c r="C75" s="231"/>
      <c r="D75" s="231"/>
      <c r="E75" s="231"/>
      <c r="F75" s="231"/>
      <c r="G75" s="232"/>
      <c r="H75" s="299"/>
      <c r="I75" s="468"/>
      <c r="J75" s="468"/>
      <c r="K75" s="468"/>
      <c r="L75" s="468"/>
      <c r="M75" s="468"/>
      <c r="N75" s="468"/>
      <c r="O75" s="468"/>
      <c r="P75" s="469"/>
      <c r="Q75" s="299"/>
      <c r="R75" s="237"/>
      <c r="S75" s="237"/>
      <c r="T75" s="237"/>
      <c r="U75" s="237"/>
      <c r="V75" s="238"/>
      <c r="W75" s="252"/>
      <c r="X75" s="237"/>
      <c r="Y75" s="237"/>
      <c r="Z75" s="237"/>
      <c r="AA75" s="251" t="s">
        <v>32</v>
      </c>
      <c r="AB75" s="272"/>
      <c r="AC75" s="237"/>
      <c r="AD75" s="237"/>
      <c r="AE75" s="238"/>
      <c r="AF75" s="466" t="str">
        <f t="array" ref="AF75">IF(AND($W75&lt;&gt;"",$AB75&lt;&gt;"",$W77&lt;&gt;"",$AB77&lt;&gt;""),IF(INDEX(ADM!$D$24:$E$35,MATCH($W77,ADM!$D$24:$D$35,0),2)-INDEX(ADM!$D$24:$E$35,MATCH($W75,ADM!$D$24:$D$35,0),2)&gt;5,1,IF(INDEX(ADM!$D$24:$E$35,MATCH($W77,ADM!$D$24:$D$35,0),2)-INDEX(ADM!$D$24:$E$35,MATCH($W75,ADM!$D$24:$D$35,0),2)&lt;-6,-1,0))+$AB77-$AB75,"")</f>
        <v/>
      </c>
      <c r="AG75" s="231"/>
      <c r="AH75" s="292" t="s">
        <v>60</v>
      </c>
      <c r="AI75" s="231"/>
      <c r="AJ75" s="232"/>
      <c r="AK75" s="276"/>
      <c r="AL75" s="231"/>
      <c r="AM75" s="231"/>
      <c r="AN75" s="231"/>
      <c r="AO75" s="231"/>
      <c r="AP75" s="231"/>
      <c r="AQ75" s="231"/>
      <c r="AR75" s="232"/>
      <c r="AS75" s="2"/>
      <c r="AT75" s="2"/>
      <c r="AU75" s="2"/>
      <c r="AV75" s="2"/>
      <c r="AW75" s="33"/>
      <c r="AX75" s="2"/>
      <c r="AY75" s="2"/>
      <c r="AZ75" s="2"/>
      <c r="BA75" s="2"/>
      <c r="BB75" s="2"/>
      <c r="BC75" s="2"/>
      <c r="BD75" s="2"/>
      <c r="BE75" s="2"/>
      <c r="BF75" s="2"/>
      <c r="BG75" s="2"/>
      <c r="BH75" s="2"/>
      <c r="BI75" s="2"/>
      <c r="BJ75" s="2"/>
      <c r="BK75" s="2"/>
      <c r="BL75" s="2"/>
      <c r="BM75" s="2"/>
      <c r="BN75" s="2"/>
      <c r="BO75" s="2"/>
      <c r="BP75" s="2"/>
      <c r="BQ75" s="2"/>
    </row>
    <row r="76" spans="1:69" ht="15.75" customHeight="1">
      <c r="A76" s="2"/>
      <c r="B76" s="264"/>
      <c r="C76" s="222"/>
      <c r="D76" s="222"/>
      <c r="E76" s="222"/>
      <c r="F76" s="222"/>
      <c r="G76" s="256"/>
      <c r="H76" s="470"/>
      <c r="I76" s="471"/>
      <c r="J76" s="471"/>
      <c r="K76" s="471"/>
      <c r="L76" s="471"/>
      <c r="M76" s="471"/>
      <c r="N76" s="471"/>
      <c r="O76" s="471"/>
      <c r="P76" s="472"/>
      <c r="Q76" s="266"/>
      <c r="R76" s="267"/>
      <c r="S76" s="267"/>
      <c r="T76" s="267"/>
      <c r="U76" s="267"/>
      <c r="V76" s="243"/>
      <c r="W76" s="239"/>
      <c r="X76" s="234"/>
      <c r="Y76" s="234"/>
      <c r="Z76" s="234"/>
      <c r="AA76" s="250"/>
      <c r="AB76" s="234"/>
      <c r="AC76" s="234"/>
      <c r="AD76" s="234"/>
      <c r="AE76" s="235"/>
      <c r="AF76" s="264"/>
      <c r="AG76" s="222"/>
      <c r="AH76" s="222"/>
      <c r="AI76" s="222"/>
      <c r="AJ76" s="256"/>
      <c r="AK76" s="264"/>
      <c r="AL76" s="222"/>
      <c r="AM76" s="222"/>
      <c r="AN76" s="222"/>
      <c r="AO76" s="222"/>
      <c r="AP76" s="222"/>
      <c r="AQ76" s="222"/>
      <c r="AR76" s="256"/>
      <c r="AS76" s="2"/>
      <c r="AT76" s="2"/>
      <c r="AU76" s="2"/>
      <c r="AV76" s="2"/>
      <c r="AW76" s="33"/>
      <c r="AX76" s="2"/>
      <c r="AY76" s="2"/>
      <c r="AZ76" s="2"/>
      <c r="BA76" s="2"/>
      <c r="BB76" s="2"/>
      <c r="BC76" s="2"/>
      <c r="BD76" s="2"/>
      <c r="BE76" s="2"/>
      <c r="BF76" s="2"/>
      <c r="BG76" s="2"/>
      <c r="BH76" s="2"/>
      <c r="BI76" s="2"/>
      <c r="BJ76" s="2"/>
      <c r="BK76" s="2"/>
      <c r="BL76" s="2"/>
      <c r="BM76" s="2"/>
      <c r="BN76" s="2"/>
      <c r="BO76" s="2"/>
      <c r="BP76" s="2"/>
      <c r="BQ76" s="2"/>
    </row>
    <row r="77" spans="1:69" ht="15.75" customHeight="1">
      <c r="A77" s="2"/>
      <c r="B77" s="264"/>
      <c r="C77" s="222"/>
      <c r="D77" s="222"/>
      <c r="E77" s="222"/>
      <c r="F77" s="222"/>
      <c r="G77" s="256"/>
      <c r="H77" s="470"/>
      <c r="I77" s="471"/>
      <c r="J77" s="471"/>
      <c r="K77" s="471"/>
      <c r="L77" s="471"/>
      <c r="M77" s="471"/>
      <c r="N77" s="471"/>
      <c r="O77" s="471"/>
      <c r="P77" s="472"/>
      <c r="Q77" s="266"/>
      <c r="R77" s="267"/>
      <c r="S77" s="267"/>
      <c r="T77" s="267"/>
      <c r="U77" s="267"/>
      <c r="V77" s="243"/>
      <c r="W77" s="252"/>
      <c r="X77" s="237"/>
      <c r="Y77" s="237"/>
      <c r="Z77" s="237"/>
      <c r="AA77" s="244" t="s">
        <v>32</v>
      </c>
      <c r="AB77" s="272"/>
      <c r="AC77" s="237"/>
      <c r="AD77" s="237"/>
      <c r="AE77" s="238"/>
      <c r="AF77" s="264"/>
      <c r="AG77" s="222"/>
      <c r="AH77" s="222"/>
      <c r="AI77" s="222"/>
      <c r="AJ77" s="256"/>
      <c r="AK77" s="264"/>
      <c r="AL77" s="222"/>
      <c r="AM77" s="222"/>
      <c r="AN77" s="222"/>
      <c r="AO77" s="222"/>
      <c r="AP77" s="222"/>
      <c r="AQ77" s="222"/>
      <c r="AR77" s="256"/>
      <c r="AS77" s="2"/>
      <c r="AT77" s="2"/>
      <c r="AU77" s="2"/>
      <c r="AV77" s="2"/>
      <c r="AW77" s="2"/>
      <c r="AX77" s="2"/>
      <c r="AY77" s="2"/>
      <c r="AZ77" s="2"/>
      <c r="BA77" s="2"/>
      <c r="BB77" s="2"/>
      <c r="BC77" s="2"/>
      <c r="BD77" s="2"/>
      <c r="BE77" s="2"/>
      <c r="BF77" s="2"/>
      <c r="BG77" s="2"/>
      <c r="BH77" s="2"/>
      <c r="BI77" s="2"/>
      <c r="BJ77" s="2"/>
      <c r="BK77" s="2"/>
      <c r="BL77" s="2"/>
      <c r="BM77" s="2"/>
      <c r="BN77" s="2"/>
      <c r="BO77" s="2"/>
      <c r="BP77" s="2"/>
      <c r="BQ77" s="2"/>
    </row>
    <row r="78" spans="1:69" ht="15.75" customHeight="1">
      <c r="A78" s="2"/>
      <c r="B78" s="249"/>
      <c r="C78" s="250"/>
      <c r="D78" s="250"/>
      <c r="E78" s="250"/>
      <c r="F78" s="250"/>
      <c r="G78" s="263"/>
      <c r="H78" s="473"/>
      <c r="I78" s="474"/>
      <c r="J78" s="474"/>
      <c r="K78" s="474"/>
      <c r="L78" s="474"/>
      <c r="M78" s="474"/>
      <c r="N78" s="474"/>
      <c r="O78" s="474"/>
      <c r="P78" s="475"/>
      <c r="Q78" s="239"/>
      <c r="R78" s="234"/>
      <c r="S78" s="234"/>
      <c r="T78" s="234"/>
      <c r="U78" s="234"/>
      <c r="V78" s="235"/>
      <c r="W78" s="239"/>
      <c r="X78" s="234"/>
      <c r="Y78" s="234"/>
      <c r="Z78" s="234"/>
      <c r="AA78" s="250"/>
      <c r="AB78" s="234"/>
      <c r="AC78" s="234"/>
      <c r="AD78" s="234"/>
      <c r="AE78" s="235"/>
      <c r="AF78" s="249"/>
      <c r="AG78" s="250"/>
      <c r="AH78" s="250"/>
      <c r="AI78" s="250"/>
      <c r="AJ78" s="263"/>
      <c r="AK78" s="249"/>
      <c r="AL78" s="250"/>
      <c r="AM78" s="250"/>
      <c r="AN78" s="250"/>
      <c r="AO78" s="250"/>
      <c r="AP78" s="250"/>
      <c r="AQ78" s="250"/>
      <c r="AR78" s="263"/>
      <c r="AS78" s="2"/>
      <c r="AT78" s="2"/>
      <c r="AU78" s="2"/>
      <c r="AV78" s="2"/>
      <c r="AW78" s="33"/>
      <c r="AX78" s="2"/>
      <c r="AY78" s="2"/>
      <c r="AZ78" s="2"/>
      <c r="BA78" s="2"/>
      <c r="BB78" s="2"/>
      <c r="BC78" s="2"/>
      <c r="BD78" s="2"/>
      <c r="BE78" s="2"/>
      <c r="BF78" s="2"/>
      <c r="BG78" s="2"/>
      <c r="BH78" s="2"/>
      <c r="BI78" s="2"/>
      <c r="BJ78" s="2"/>
      <c r="BK78" s="2"/>
      <c r="BL78" s="2"/>
      <c r="BM78" s="2"/>
      <c r="BN78" s="2"/>
      <c r="BO78" s="2"/>
      <c r="BP78" s="2"/>
      <c r="BQ78" s="2"/>
    </row>
    <row r="79" spans="1:69" ht="15.75" customHeight="1">
      <c r="A79" s="2"/>
      <c r="B79" s="280" t="s">
        <v>67</v>
      </c>
      <c r="C79" s="231"/>
      <c r="D79" s="231"/>
      <c r="E79" s="231"/>
      <c r="F79" s="231"/>
      <c r="G79" s="232"/>
      <c r="H79" s="299"/>
      <c r="I79" s="468"/>
      <c r="J79" s="468"/>
      <c r="K79" s="468"/>
      <c r="L79" s="468"/>
      <c r="M79" s="468"/>
      <c r="N79" s="468"/>
      <c r="O79" s="468"/>
      <c r="P79" s="469"/>
      <c r="Q79" s="299"/>
      <c r="R79" s="237"/>
      <c r="S79" s="237"/>
      <c r="T79" s="237"/>
      <c r="U79" s="237"/>
      <c r="V79" s="238"/>
      <c r="W79" s="252"/>
      <c r="X79" s="237"/>
      <c r="Y79" s="237"/>
      <c r="Z79" s="237"/>
      <c r="AA79" s="251" t="s">
        <v>32</v>
      </c>
      <c r="AB79" s="272"/>
      <c r="AC79" s="237"/>
      <c r="AD79" s="237"/>
      <c r="AE79" s="238"/>
      <c r="AF79" s="466" t="str">
        <f t="array" ref="AF79">IF(AND($W79&lt;&gt;"",$AB79&lt;&gt;"",$W81&lt;&gt;"",$AB81&lt;&gt;""),IF(INDEX(ADM!$D$24:$E$35,MATCH($W81,ADM!$D$24:$D$35,0),2)-INDEX(ADM!$D$24:$E$35,MATCH($W79,ADM!$D$24:$D$35,0),2)&gt;5,1,IF(INDEX(ADM!$D$24:$E$35,MATCH($W81,ADM!$D$24:$D$35,0),2)-INDEX(ADM!$D$24:$E$35,MATCH($W79,ADM!$D$24:$D$35,0),2)&lt;-6,-1,0))+$AB81-$AB79,"")</f>
        <v/>
      </c>
      <c r="AG79" s="231"/>
      <c r="AH79" s="292" t="s">
        <v>60</v>
      </c>
      <c r="AI79" s="231"/>
      <c r="AJ79" s="232"/>
      <c r="AK79" s="276"/>
      <c r="AL79" s="231"/>
      <c r="AM79" s="231"/>
      <c r="AN79" s="231"/>
      <c r="AO79" s="231"/>
      <c r="AP79" s="231"/>
      <c r="AQ79" s="231"/>
      <c r="AR79" s="232"/>
      <c r="AS79" s="2"/>
      <c r="AT79" s="2"/>
      <c r="AU79" s="2"/>
      <c r="AV79" s="2"/>
      <c r="AW79" s="2"/>
      <c r="AX79" s="2"/>
      <c r="AY79" s="2"/>
      <c r="AZ79" s="2"/>
      <c r="BA79" s="2"/>
      <c r="BB79" s="2"/>
      <c r="BC79" s="2"/>
      <c r="BD79" s="2"/>
      <c r="BE79" s="2"/>
      <c r="BF79" s="2"/>
      <c r="BG79" s="2"/>
      <c r="BH79" s="2"/>
      <c r="BI79" s="2"/>
      <c r="BJ79" s="2"/>
      <c r="BK79" s="2"/>
      <c r="BL79" s="2"/>
      <c r="BM79" s="2"/>
      <c r="BN79" s="2"/>
      <c r="BO79" s="2"/>
      <c r="BP79" s="2"/>
      <c r="BQ79" s="2"/>
    </row>
    <row r="80" spans="1:69" ht="15.75" customHeight="1">
      <c r="A80" s="2"/>
      <c r="B80" s="264"/>
      <c r="C80" s="222"/>
      <c r="D80" s="222"/>
      <c r="E80" s="222"/>
      <c r="F80" s="222"/>
      <c r="G80" s="256"/>
      <c r="H80" s="470"/>
      <c r="I80" s="471"/>
      <c r="J80" s="471"/>
      <c r="K80" s="471"/>
      <c r="L80" s="471"/>
      <c r="M80" s="471"/>
      <c r="N80" s="471"/>
      <c r="O80" s="471"/>
      <c r="P80" s="472"/>
      <c r="Q80" s="266"/>
      <c r="R80" s="267"/>
      <c r="S80" s="267"/>
      <c r="T80" s="267"/>
      <c r="U80" s="267"/>
      <c r="V80" s="243"/>
      <c r="W80" s="239"/>
      <c r="X80" s="234"/>
      <c r="Y80" s="234"/>
      <c r="Z80" s="234"/>
      <c r="AA80" s="250"/>
      <c r="AB80" s="234"/>
      <c r="AC80" s="234"/>
      <c r="AD80" s="234"/>
      <c r="AE80" s="235"/>
      <c r="AF80" s="264"/>
      <c r="AG80" s="222"/>
      <c r="AH80" s="222"/>
      <c r="AI80" s="222"/>
      <c r="AJ80" s="256"/>
      <c r="AK80" s="264"/>
      <c r="AL80" s="222"/>
      <c r="AM80" s="222"/>
      <c r="AN80" s="222"/>
      <c r="AO80" s="222"/>
      <c r="AP80" s="222"/>
      <c r="AQ80" s="222"/>
      <c r="AR80" s="256"/>
      <c r="AS80" s="2"/>
      <c r="AT80" s="2"/>
      <c r="AU80" s="2"/>
      <c r="AV80" s="2"/>
      <c r="AW80" s="33"/>
      <c r="AX80" s="2"/>
      <c r="AY80" s="2"/>
      <c r="AZ80" s="2"/>
      <c r="BA80" s="2"/>
      <c r="BB80" s="2"/>
      <c r="BC80" s="2"/>
      <c r="BD80" s="2"/>
      <c r="BE80" s="2"/>
      <c r="BF80" s="2"/>
      <c r="BG80" s="2"/>
      <c r="BH80" s="2"/>
      <c r="BI80" s="2"/>
      <c r="BJ80" s="2"/>
      <c r="BK80" s="2"/>
      <c r="BL80" s="2"/>
      <c r="BM80" s="2"/>
      <c r="BN80" s="2"/>
      <c r="BO80" s="2"/>
      <c r="BP80" s="2"/>
      <c r="BQ80" s="2"/>
    </row>
    <row r="81" spans="1:69" ht="15.75" customHeight="1">
      <c r="A81" s="2"/>
      <c r="B81" s="264"/>
      <c r="C81" s="222"/>
      <c r="D81" s="222"/>
      <c r="E81" s="222"/>
      <c r="F81" s="222"/>
      <c r="G81" s="256"/>
      <c r="H81" s="470"/>
      <c r="I81" s="471"/>
      <c r="J81" s="471"/>
      <c r="K81" s="471"/>
      <c r="L81" s="471"/>
      <c r="M81" s="471"/>
      <c r="N81" s="471"/>
      <c r="O81" s="471"/>
      <c r="P81" s="472"/>
      <c r="Q81" s="266"/>
      <c r="R81" s="267"/>
      <c r="S81" s="267"/>
      <c r="T81" s="267"/>
      <c r="U81" s="267"/>
      <c r="V81" s="243"/>
      <c r="W81" s="252"/>
      <c r="X81" s="237"/>
      <c r="Y81" s="237"/>
      <c r="Z81" s="237"/>
      <c r="AA81" s="244" t="s">
        <v>32</v>
      </c>
      <c r="AB81" s="272"/>
      <c r="AC81" s="237"/>
      <c r="AD81" s="237"/>
      <c r="AE81" s="238"/>
      <c r="AF81" s="264"/>
      <c r="AG81" s="222"/>
      <c r="AH81" s="222"/>
      <c r="AI81" s="222"/>
      <c r="AJ81" s="256"/>
      <c r="AK81" s="264"/>
      <c r="AL81" s="222"/>
      <c r="AM81" s="222"/>
      <c r="AN81" s="222"/>
      <c r="AO81" s="222"/>
      <c r="AP81" s="222"/>
      <c r="AQ81" s="222"/>
      <c r="AR81" s="256"/>
      <c r="AS81" s="2"/>
      <c r="AT81" s="2"/>
      <c r="AU81" s="2"/>
      <c r="AV81" s="2"/>
      <c r="AW81" s="2"/>
      <c r="AX81" s="2"/>
      <c r="AY81" s="2"/>
      <c r="AZ81" s="2"/>
      <c r="BA81" s="2"/>
      <c r="BB81" s="2"/>
      <c r="BC81" s="2"/>
      <c r="BD81" s="2"/>
      <c r="BE81" s="2"/>
      <c r="BF81" s="2"/>
      <c r="BG81" s="2"/>
      <c r="BH81" s="2"/>
      <c r="BI81" s="2"/>
      <c r="BJ81" s="2"/>
      <c r="BK81" s="2"/>
      <c r="BL81" s="2"/>
      <c r="BM81" s="2"/>
      <c r="BN81" s="2"/>
      <c r="BO81" s="2"/>
      <c r="BP81" s="2"/>
      <c r="BQ81" s="2"/>
    </row>
    <row r="82" spans="1:69" ht="15.75" customHeight="1">
      <c r="A82" s="2"/>
      <c r="B82" s="249"/>
      <c r="C82" s="250"/>
      <c r="D82" s="250"/>
      <c r="E82" s="250"/>
      <c r="F82" s="250"/>
      <c r="G82" s="263"/>
      <c r="H82" s="473"/>
      <c r="I82" s="474"/>
      <c r="J82" s="474"/>
      <c r="K82" s="474"/>
      <c r="L82" s="474"/>
      <c r="M82" s="474"/>
      <c r="N82" s="474"/>
      <c r="O82" s="474"/>
      <c r="P82" s="475"/>
      <c r="Q82" s="239"/>
      <c r="R82" s="234"/>
      <c r="S82" s="234"/>
      <c r="T82" s="234"/>
      <c r="U82" s="234"/>
      <c r="V82" s="235"/>
      <c r="W82" s="239"/>
      <c r="X82" s="234"/>
      <c r="Y82" s="234"/>
      <c r="Z82" s="234"/>
      <c r="AA82" s="250"/>
      <c r="AB82" s="234"/>
      <c r="AC82" s="234"/>
      <c r="AD82" s="234"/>
      <c r="AE82" s="235"/>
      <c r="AF82" s="249"/>
      <c r="AG82" s="250"/>
      <c r="AH82" s="250"/>
      <c r="AI82" s="250"/>
      <c r="AJ82" s="263"/>
      <c r="AK82" s="249"/>
      <c r="AL82" s="250"/>
      <c r="AM82" s="250"/>
      <c r="AN82" s="250"/>
      <c r="AO82" s="250"/>
      <c r="AP82" s="250"/>
      <c r="AQ82" s="250"/>
      <c r="AR82" s="263"/>
      <c r="AS82" s="2"/>
      <c r="AT82" s="2"/>
      <c r="AU82" s="2"/>
      <c r="AV82" s="2"/>
      <c r="AW82" s="2"/>
      <c r="AX82" s="2"/>
      <c r="AY82" s="2"/>
      <c r="AZ82" s="2"/>
      <c r="BA82" s="2"/>
      <c r="BB82" s="2"/>
      <c r="BC82" s="2"/>
      <c r="BD82" s="2"/>
      <c r="BE82" s="2"/>
      <c r="BF82" s="2"/>
      <c r="BG82" s="2"/>
      <c r="BH82" s="2"/>
      <c r="BI82" s="2"/>
      <c r="BJ82" s="2"/>
      <c r="BK82" s="2"/>
      <c r="BL82" s="2"/>
      <c r="BM82" s="2"/>
      <c r="BN82" s="2"/>
      <c r="BO82" s="2"/>
      <c r="BP82" s="2"/>
      <c r="BQ82" s="2"/>
    </row>
    <row r="83" spans="1:69" ht="15.75" customHeight="1">
      <c r="A83" s="2"/>
      <c r="B83" s="280" t="s">
        <v>69</v>
      </c>
      <c r="C83" s="231"/>
      <c r="D83" s="231"/>
      <c r="E83" s="231"/>
      <c r="F83" s="231"/>
      <c r="G83" s="232"/>
      <c r="H83" s="299"/>
      <c r="I83" s="468"/>
      <c r="J83" s="468"/>
      <c r="K83" s="468"/>
      <c r="L83" s="468"/>
      <c r="M83" s="468"/>
      <c r="N83" s="468"/>
      <c r="O83" s="468"/>
      <c r="P83" s="469"/>
      <c r="Q83" s="299"/>
      <c r="R83" s="237"/>
      <c r="S83" s="237"/>
      <c r="T83" s="237"/>
      <c r="U83" s="237"/>
      <c r="V83" s="238"/>
      <c r="W83" s="252"/>
      <c r="X83" s="237"/>
      <c r="Y83" s="237"/>
      <c r="Z83" s="237"/>
      <c r="AA83" s="251" t="s">
        <v>32</v>
      </c>
      <c r="AB83" s="272"/>
      <c r="AC83" s="237"/>
      <c r="AD83" s="237"/>
      <c r="AE83" s="238"/>
      <c r="AF83" s="466" t="str">
        <f t="array" ref="AF83">IF(AND($W83&lt;&gt;"",$AB83&lt;&gt;"",$W85&lt;&gt;"",$AB85&lt;&gt;""),IF(INDEX(ADM!$D$24:$E$35,MATCH($W85,ADM!$D$24:$D$35,0),2)-INDEX(ADM!$D$24:$E$35,MATCH($W83,ADM!$D$24:$D$35,0),2)&gt;5,1,IF(INDEX(ADM!$D$24:$E$35,MATCH($W85,ADM!$D$24:$D$35,0),2)-INDEX(ADM!$D$24:$E$35,MATCH($W83,ADM!$D$24:$D$35,0),2)&lt;-6,-1,0))+$AB85-$AB83,"")</f>
        <v/>
      </c>
      <c r="AG83" s="231"/>
      <c r="AH83" s="292" t="s">
        <v>60</v>
      </c>
      <c r="AI83" s="231"/>
      <c r="AJ83" s="232"/>
      <c r="AK83" s="276"/>
      <c r="AL83" s="231"/>
      <c r="AM83" s="231"/>
      <c r="AN83" s="231"/>
      <c r="AO83" s="231"/>
      <c r="AP83" s="231"/>
      <c r="AQ83" s="231"/>
      <c r="AR83" s="232"/>
      <c r="AS83" s="2"/>
      <c r="AT83" s="36"/>
      <c r="AU83" s="36"/>
      <c r="AV83" s="36"/>
      <c r="AW83" s="36"/>
      <c r="AX83" s="36"/>
      <c r="AY83" s="36"/>
      <c r="AZ83" s="36"/>
      <c r="BA83" s="36"/>
      <c r="BB83" s="36"/>
      <c r="BC83" s="36"/>
      <c r="BD83" s="36"/>
      <c r="BE83" s="36"/>
      <c r="BF83" s="36"/>
      <c r="BG83" s="2"/>
      <c r="BH83" s="2"/>
      <c r="BI83" s="2"/>
      <c r="BJ83" s="2"/>
      <c r="BK83" s="2"/>
      <c r="BL83" s="2"/>
      <c r="BM83" s="2"/>
      <c r="BN83" s="2"/>
      <c r="BO83" s="2"/>
      <c r="BP83" s="2"/>
      <c r="BQ83" s="2"/>
    </row>
    <row r="84" spans="1:69" ht="15.75" customHeight="1">
      <c r="A84" s="2"/>
      <c r="B84" s="264"/>
      <c r="C84" s="222"/>
      <c r="D84" s="222"/>
      <c r="E84" s="222"/>
      <c r="F84" s="222"/>
      <c r="G84" s="256"/>
      <c r="H84" s="470"/>
      <c r="I84" s="471"/>
      <c r="J84" s="471"/>
      <c r="K84" s="471"/>
      <c r="L84" s="471"/>
      <c r="M84" s="471"/>
      <c r="N84" s="471"/>
      <c r="O84" s="471"/>
      <c r="P84" s="472"/>
      <c r="Q84" s="266"/>
      <c r="R84" s="267"/>
      <c r="S84" s="267"/>
      <c r="T84" s="267"/>
      <c r="U84" s="267"/>
      <c r="V84" s="243"/>
      <c r="W84" s="239"/>
      <c r="X84" s="234"/>
      <c r="Y84" s="234"/>
      <c r="Z84" s="234"/>
      <c r="AA84" s="250"/>
      <c r="AB84" s="234"/>
      <c r="AC84" s="234"/>
      <c r="AD84" s="234"/>
      <c r="AE84" s="235"/>
      <c r="AF84" s="264"/>
      <c r="AG84" s="222"/>
      <c r="AH84" s="222"/>
      <c r="AI84" s="222"/>
      <c r="AJ84" s="256"/>
      <c r="AK84" s="264"/>
      <c r="AL84" s="222"/>
      <c r="AM84" s="222"/>
      <c r="AN84" s="222"/>
      <c r="AO84" s="222"/>
      <c r="AP84" s="222"/>
      <c r="AQ84" s="222"/>
      <c r="AR84" s="256"/>
      <c r="AS84" s="2"/>
      <c r="AT84" s="37"/>
      <c r="AU84" s="37"/>
      <c r="AV84" s="37"/>
      <c r="AW84" s="37"/>
      <c r="AX84" s="37"/>
      <c r="AY84" s="37"/>
      <c r="AZ84" s="37"/>
      <c r="BA84" s="37"/>
      <c r="BB84" s="37"/>
      <c r="BC84" s="37"/>
      <c r="BD84" s="37"/>
      <c r="BE84" s="37"/>
      <c r="BF84" s="37"/>
      <c r="BG84" s="37"/>
      <c r="BH84" s="37"/>
      <c r="BI84" s="37"/>
      <c r="BJ84" s="37"/>
      <c r="BK84" s="37"/>
      <c r="BL84" s="37"/>
      <c r="BM84" s="37"/>
      <c r="BN84" s="37"/>
      <c r="BO84" s="2"/>
      <c r="BP84" s="2"/>
      <c r="BQ84" s="2"/>
    </row>
    <row r="85" spans="1:69" ht="15.75" customHeight="1">
      <c r="A85" s="2"/>
      <c r="B85" s="264"/>
      <c r="C85" s="222"/>
      <c r="D85" s="222"/>
      <c r="E85" s="222"/>
      <c r="F85" s="222"/>
      <c r="G85" s="256"/>
      <c r="H85" s="470"/>
      <c r="I85" s="471"/>
      <c r="J85" s="471"/>
      <c r="K85" s="471"/>
      <c r="L85" s="471"/>
      <c r="M85" s="471"/>
      <c r="N85" s="471"/>
      <c r="O85" s="471"/>
      <c r="P85" s="472"/>
      <c r="Q85" s="266"/>
      <c r="R85" s="267"/>
      <c r="S85" s="267"/>
      <c r="T85" s="267"/>
      <c r="U85" s="267"/>
      <c r="V85" s="243"/>
      <c r="W85" s="252"/>
      <c r="X85" s="237"/>
      <c r="Y85" s="237"/>
      <c r="Z85" s="237"/>
      <c r="AA85" s="244" t="s">
        <v>32</v>
      </c>
      <c r="AB85" s="272"/>
      <c r="AC85" s="237"/>
      <c r="AD85" s="237"/>
      <c r="AE85" s="238"/>
      <c r="AF85" s="264"/>
      <c r="AG85" s="222"/>
      <c r="AH85" s="222"/>
      <c r="AI85" s="222"/>
      <c r="AJ85" s="256"/>
      <c r="AK85" s="264"/>
      <c r="AL85" s="222"/>
      <c r="AM85" s="222"/>
      <c r="AN85" s="222"/>
      <c r="AO85" s="222"/>
      <c r="AP85" s="222"/>
      <c r="AQ85" s="222"/>
      <c r="AR85" s="256"/>
      <c r="AS85" s="2"/>
      <c r="AT85" s="37"/>
      <c r="AU85" s="37"/>
      <c r="AV85" s="37"/>
      <c r="AW85" s="37"/>
      <c r="AX85" s="37"/>
      <c r="AY85" s="37"/>
      <c r="AZ85" s="37"/>
      <c r="BA85" s="37"/>
      <c r="BB85" s="37"/>
      <c r="BC85" s="37"/>
      <c r="BD85" s="37"/>
      <c r="BE85" s="37"/>
      <c r="BF85" s="37"/>
      <c r="BG85" s="37"/>
      <c r="BH85" s="37"/>
      <c r="BI85" s="37"/>
      <c r="BJ85" s="37"/>
      <c r="BK85" s="37"/>
      <c r="BL85" s="37"/>
      <c r="BM85" s="37"/>
      <c r="BN85" s="37"/>
      <c r="BO85" s="2"/>
      <c r="BP85" s="2"/>
      <c r="BQ85" s="2"/>
    </row>
    <row r="86" spans="1:69" ht="15.75" customHeight="1">
      <c r="A86" s="2"/>
      <c r="B86" s="249"/>
      <c r="C86" s="250"/>
      <c r="D86" s="250"/>
      <c r="E86" s="250"/>
      <c r="F86" s="250"/>
      <c r="G86" s="263"/>
      <c r="H86" s="473"/>
      <c r="I86" s="474"/>
      <c r="J86" s="474"/>
      <c r="K86" s="474"/>
      <c r="L86" s="474"/>
      <c r="M86" s="474"/>
      <c r="N86" s="474"/>
      <c r="O86" s="474"/>
      <c r="P86" s="475"/>
      <c r="Q86" s="239"/>
      <c r="R86" s="234"/>
      <c r="S86" s="234"/>
      <c r="T86" s="234"/>
      <c r="U86" s="234"/>
      <c r="V86" s="235"/>
      <c r="W86" s="239"/>
      <c r="X86" s="234"/>
      <c r="Y86" s="234"/>
      <c r="Z86" s="234"/>
      <c r="AA86" s="250"/>
      <c r="AB86" s="234"/>
      <c r="AC86" s="234"/>
      <c r="AD86" s="234"/>
      <c r="AE86" s="235"/>
      <c r="AF86" s="249"/>
      <c r="AG86" s="250"/>
      <c r="AH86" s="250"/>
      <c r="AI86" s="250"/>
      <c r="AJ86" s="263"/>
      <c r="AK86" s="249"/>
      <c r="AL86" s="250"/>
      <c r="AM86" s="250"/>
      <c r="AN86" s="250"/>
      <c r="AO86" s="250"/>
      <c r="AP86" s="250"/>
      <c r="AQ86" s="250"/>
      <c r="AR86" s="263"/>
      <c r="AS86" s="2"/>
      <c r="AT86" s="37"/>
      <c r="AU86" s="37"/>
      <c r="AV86" s="37"/>
      <c r="AW86" s="37"/>
      <c r="AX86" s="37"/>
      <c r="AY86" s="37"/>
      <c r="AZ86" s="37"/>
      <c r="BA86" s="37"/>
      <c r="BB86" s="37"/>
      <c r="BC86" s="37"/>
      <c r="BD86" s="37"/>
      <c r="BE86" s="37"/>
      <c r="BF86" s="37"/>
      <c r="BG86" s="37"/>
      <c r="BH86" s="37"/>
      <c r="BI86" s="37"/>
      <c r="BJ86" s="37"/>
      <c r="BK86" s="37"/>
      <c r="BL86" s="37"/>
      <c r="BM86" s="37"/>
      <c r="BN86" s="37"/>
      <c r="BO86" s="2"/>
      <c r="BP86" s="2"/>
      <c r="BQ86" s="2"/>
    </row>
    <row r="87" spans="1:69" ht="15.75" customHeight="1">
      <c r="A87" s="2"/>
      <c r="B87" s="280" t="s">
        <v>70</v>
      </c>
      <c r="C87" s="231"/>
      <c r="D87" s="231"/>
      <c r="E87" s="231"/>
      <c r="F87" s="231"/>
      <c r="G87" s="232"/>
      <c r="H87" s="299"/>
      <c r="I87" s="468"/>
      <c r="J87" s="468"/>
      <c r="K87" s="468"/>
      <c r="L87" s="468"/>
      <c r="M87" s="468"/>
      <c r="N87" s="468"/>
      <c r="O87" s="468"/>
      <c r="P87" s="469"/>
      <c r="Q87" s="299"/>
      <c r="R87" s="237"/>
      <c r="S87" s="237"/>
      <c r="T87" s="237"/>
      <c r="U87" s="237"/>
      <c r="V87" s="238"/>
      <c r="W87" s="252"/>
      <c r="X87" s="237"/>
      <c r="Y87" s="237"/>
      <c r="Z87" s="237"/>
      <c r="AA87" s="251" t="s">
        <v>32</v>
      </c>
      <c r="AB87" s="272"/>
      <c r="AC87" s="237"/>
      <c r="AD87" s="237"/>
      <c r="AE87" s="238"/>
      <c r="AF87" s="466" t="str">
        <f t="array" ref="AF87">IF(AND($W87&lt;&gt;"",$AB87&lt;&gt;"",$W89&lt;&gt;"",$AB89&lt;&gt;""),IF(INDEX(ADM!$D$24:$E$35,MATCH($W89,ADM!$D$24:$D$35,0),2)-INDEX(ADM!$D$24:$E$35,MATCH($W87,ADM!$D$24:$D$35,0),2)&gt;5,1,IF(INDEX(ADM!$D$24:$E$35,MATCH($W89,ADM!$D$24:$D$35,0),2)-INDEX(ADM!$D$24:$E$35,MATCH($W87,ADM!$D$24:$D$35,0),2)&lt;-6,-1,0))+$AB89-$AB87,"")</f>
        <v/>
      </c>
      <c r="AG87" s="231"/>
      <c r="AH87" s="292" t="s">
        <v>60</v>
      </c>
      <c r="AI87" s="231"/>
      <c r="AJ87" s="232"/>
      <c r="AK87" s="487"/>
      <c r="AL87" s="237"/>
      <c r="AM87" s="237"/>
      <c r="AN87" s="237"/>
      <c r="AO87" s="237"/>
      <c r="AP87" s="237"/>
      <c r="AQ87" s="237"/>
      <c r="AR87" s="238"/>
      <c r="AS87" s="2"/>
      <c r="AT87" s="38" t="s">
        <v>71</v>
      </c>
      <c r="AU87" s="38"/>
      <c r="AV87" s="38"/>
      <c r="AW87" s="38"/>
      <c r="AX87" s="38"/>
      <c r="AY87" s="38"/>
      <c r="AZ87" s="38"/>
      <c r="BA87" s="38"/>
      <c r="BB87" s="38"/>
      <c r="BC87" s="38"/>
      <c r="BD87" s="38"/>
      <c r="BE87" s="38"/>
      <c r="BF87" s="38"/>
      <c r="BG87" s="38"/>
      <c r="BH87" s="38"/>
      <c r="BI87" s="38"/>
      <c r="BJ87" s="38"/>
      <c r="BK87" s="37"/>
      <c r="BL87" s="37"/>
      <c r="BM87" s="37"/>
      <c r="BN87" s="37"/>
      <c r="BO87" s="2"/>
      <c r="BP87" s="2"/>
      <c r="BQ87" s="2"/>
    </row>
    <row r="88" spans="1:69" ht="15.75" customHeight="1">
      <c r="A88" s="2"/>
      <c r="B88" s="264"/>
      <c r="C88" s="222"/>
      <c r="D88" s="222"/>
      <c r="E88" s="222"/>
      <c r="F88" s="222"/>
      <c r="G88" s="256"/>
      <c r="H88" s="470"/>
      <c r="I88" s="471"/>
      <c r="J88" s="471"/>
      <c r="K88" s="471"/>
      <c r="L88" s="471"/>
      <c r="M88" s="471"/>
      <c r="N88" s="471"/>
      <c r="O88" s="471"/>
      <c r="P88" s="472"/>
      <c r="Q88" s="266"/>
      <c r="R88" s="267"/>
      <c r="S88" s="267"/>
      <c r="T88" s="267"/>
      <c r="U88" s="267"/>
      <c r="V88" s="243"/>
      <c r="W88" s="239"/>
      <c r="X88" s="234"/>
      <c r="Y88" s="234"/>
      <c r="Z88" s="234"/>
      <c r="AA88" s="250"/>
      <c r="AB88" s="234"/>
      <c r="AC88" s="234"/>
      <c r="AD88" s="234"/>
      <c r="AE88" s="235"/>
      <c r="AF88" s="264"/>
      <c r="AG88" s="222"/>
      <c r="AH88" s="222"/>
      <c r="AI88" s="222"/>
      <c r="AJ88" s="256"/>
      <c r="AK88" s="266"/>
      <c r="AL88" s="267"/>
      <c r="AM88" s="267"/>
      <c r="AN88" s="267"/>
      <c r="AO88" s="267"/>
      <c r="AP88" s="267"/>
      <c r="AQ88" s="267"/>
      <c r="AR88" s="243"/>
      <c r="AS88" s="2"/>
      <c r="AT88" s="38"/>
      <c r="AU88" s="38"/>
      <c r="AV88" s="38"/>
      <c r="AW88" s="38"/>
      <c r="AX88" s="38"/>
      <c r="AY88" s="38"/>
      <c r="AZ88" s="38"/>
      <c r="BA88" s="38"/>
      <c r="BB88" s="38"/>
      <c r="BC88" s="38"/>
      <c r="BD88" s="38"/>
      <c r="BE88" s="38"/>
      <c r="BF88" s="38"/>
      <c r="BG88" s="38"/>
      <c r="BH88" s="38"/>
      <c r="BI88" s="38"/>
      <c r="BJ88" s="38"/>
      <c r="BK88" s="37"/>
      <c r="BL88" s="37"/>
      <c r="BM88" s="37"/>
      <c r="BN88" s="37"/>
      <c r="BO88" s="2"/>
      <c r="BP88" s="2"/>
      <c r="BQ88" s="2"/>
    </row>
    <row r="89" spans="1:69" ht="15.75" customHeight="1">
      <c r="A89" s="2"/>
      <c r="B89" s="264"/>
      <c r="C89" s="222"/>
      <c r="D89" s="222"/>
      <c r="E89" s="222"/>
      <c r="F89" s="222"/>
      <c r="G89" s="256"/>
      <c r="H89" s="470"/>
      <c r="I89" s="471"/>
      <c r="J89" s="471"/>
      <c r="K89" s="471"/>
      <c r="L89" s="471"/>
      <c r="M89" s="471"/>
      <c r="N89" s="471"/>
      <c r="O89" s="471"/>
      <c r="P89" s="472"/>
      <c r="Q89" s="266"/>
      <c r="R89" s="267"/>
      <c r="S89" s="267"/>
      <c r="T89" s="267"/>
      <c r="U89" s="267"/>
      <c r="V89" s="243"/>
      <c r="W89" s="252"/>
      <c r="X89" s="237"/>
      <c r="Y89" s="237"/>
      <c r="Z89" s="237"/>
      <c r="AA89" s="244" t="s">
        <v>32</v>
      </c>
      <c r="AB89" s="272"/>
      <c r="AC89" s="237"/>
      <c r="AD89" s="237"/>
      <c r="AE89" s="238"/>
      <c r="AF89" s="264"/>
      <c r="AG89" s="222"/>
      <c r="AH89" s="222"/>
      <c r="AI89" s="222"/>
      <c r="AJ89" s="256"/>
      <c r="AK89" s="266"/>
      <c r="AL89" s="267"/>
      <c r="AM89" s="267"/>
      <c r="AN89" s="267"/>
      <c r="AO89" s="267"/>
      <c r="AP89" s="267"/>
      <c r="AQ89" s="267"/>
      <c r="AR89" s="243"/>
      <c r="AS89" s="2"/>
      <c r="AT89" s="38"/>
      <c r="AU89" s="38"/>
      <c r="AV89" s="39"/>
      <c r="AW89" s="39"/>
      <c r="AX89" s="39"/>
      <c r="AY89" s="39"/>
      <c r="AZ89" s="39"/>
      <c r="BA89" s="39"/>
      <c r="BB89" s="39"/>
      <c r="BC89" s="39"/>
      <c r="BD89" s="39"/>
      <c r="BE89" s="38"/>
      <c r="BF89" s="38"/>
      <c r="BG89" s="38"/>
      <c r="BH89" s="38"/>
      <c r="BI89" s="38"/>
      <c r="BJ89" s="38"/>
      <c r="BK89" s="37"/>
      <c r="BL89" s="37"/>
      <c r="BM89" s="37"/>
      <c r="BN89" s="37"/>
      <c r="BO89" s="2"/>
      <c r="BP89" s="2"/>
      <c r="BQ89" s="2"/>
    </row>
    <row r="90" spans="1:69" ht="15.75" customHeight="1">
      <c r="A90" s="2"/>
      <c r="B90" s="249"/>
      <c r="C90" s="250"/>
      <c r="D90" s="250"/>
      <c r="E90" s="250"/>
      <c r="F90" s="250"/>
      <c r="G90" s="263"/>
      <c r="H90" s="473"/>
      <c r="I90" s="474"/>
      <c r="J90" s="474"/>
      <c r="K90" s="474"/>
      <c r="L90" s="474"/>
      <c r="M90" s="474"/>
      <c r="N90" s="474"/>
      <c r="O90" s="474"/>
      <c r="P90" s="475"/>
      <c r="Q90" s="239"/>
      <c r="R90" s="234"/>
      <c r="S90" s="234"/>
      <c r="T90" s="234"/>
      <c r="U90" s="234"/>
      <c r="V90" s="235"/>
      <c r="W90" s="239"/>
      <c r="X90" s="234"/>
      <c r="Y90" s="234"/>
      <c r="Z90" s="234"/>
      <c r="AA90" s="250"/>
      <c r="AB90" s="234"/>
      <c r="AC90" s="234"/>
      <c r="AD90" s="234"/>
      <c r="AE90" s="235"/>
      <c r="AF90" s="249"/>
      <c r="AG90" s="250"/>
      <c r="AH90" s="250"/>
      <c r="AI90" s="250"/>
      <c r="AJ90" s="263"/>
      <c r="AK90" s="488"/>
      <c r="AL90" s="489"/>
      <c r="AM90" s="489"/>
      <c r="AN90" s="489"/>
      <c r="AO90" s="489"/>
      <c r="AP90" s="489"/>
      <c r="AQ90" s="489"/>
      <c r="AR90" s="490"/>
      <c r="AS90" s="2"/>
      <c r="AT90" s="40" t="s">
        <v>72</v>
      </c>
      <c r="AU90" s="38"/>
      <c r="AV90" s="38"/>
      <c r="AW90" s="38"/>
      <c r="AX90" s="38"/>
      <c r="AY90" s="38"/>
      <c r="AZ90" s="38"/>
      <c r="BA90" s="38"/>
      <c r="BB90" s="38"/>
      <c r="BC90" s="38"/>
      <c r="BD90" s="38"/>
      <c r="BE90" s="38"/>
      <c r="BF90" s="38"/>
      <c r="BG90" s="38"/>
      <c r="BH90" s="38"/>
      <c r="BI90" s="38"/>
      <c r="BJ90" s="38"/>
      <c r="BK90" s="37"/>
      <c r="BL90" s="37"/>
      <c r="BM90" s="37"/>
      <c r="BN90" s="37"/>
      <c r="BO90" s="2"/>
      <c r="BP90" s="2"/>
      <c r="BQ90" s="2"/>
    </row>
    <row r="91" spans="1:69" ht="15.75" customHeight="1">
      <c r="A91" s="2"/>
      <c r="B91" s="280" t="s">
        <v>73</v>
      </c>
      <c r="C91" s="231"/>
      <c r="D91" s="231"/>
      <c r="E91" s="231"/>
      <c r="F91" s="231"/>
      <c r="G91" s="232"/>
      <c r="H91" s="299"/>
      <c r="I91" s="468"/>
      <c r="J91" s="468"/>
      <c r="K91" s="468"/>
      <c r="L91" s="468"/>
      <c r="M91" s="468"/>
      <c r="N91" s="468"/>
      <c r="O91" s="468"/>
      <c r="P91" s="469"/>
      <c r="Q91" s="299"/>
      <c r="R91" s="237"/>
      <c r="S91" s="237"/>
      <c r="T91" s="237"/>
      <c r="U91" s="237"/>
      <c r="V91" s="238"/>
      <c r="W91" s="252"/>
      <c r="X91" s="237"/>
      <c r="Y91" s="237"/>
      <c r="Z91" s="237"/>
      <c r="AA91" s="251" t="s">
        <v>32</v>
      </c>
      <c r="AB91" s="272"/>
      <c r="AC91" s="237"/>
      <c r="AD91" s="237"/>
      <c r="AE91" s="238"/>
      <c r="AF91" s="466" t="str">
        <f t="array" ref="AF91">IF(AND($W91&lt;&gt;"",$AB91&lt;&gt;"",$W93&lt;&gt;"",$AB93&lt;&gt;""),IF(INDEX(ADM!$D$24:$E$35,MATCH($W93,ADM!$D$24:$D$35,0),2)-INDEX(ADM!$D$24:$E$35,MATCH($W91,ADM!$D$24:$D$35,0),2)&gt;5,1,IF(INDEX(ADM!$D$24:$E$35,MATCH($W93,ADM!$D$24:$D$35,0),2)-INDEX(ADM!$D$24:$E$35,MATCH($W91,ADM!$D$24:$D$35,0),2)&lt;-6,-1,0))+$AB93-$AB91,"")</f>
        <v/>
      </c>
      <c r="AG91" s="231"/>
      <c r="AH91" s="292" t="s">
        <v>60</v>
      </c>
      <c r="AI91" s="231"/>
      <c r="AJ91" s="232"/>
      <c r="AK91" s="487"/>
      <c r="AL91" s="237"/>
      <c r="AM91" s="237"/>
      <c r="AN91" s="237"/>
      <c r="AO91" s="237"/>
      <c r="AP91" s="237"/>
      <c r="AQ91" s="237"/>
      <c r="AR91" s="238"/>
      <c r="AS91" s="2"/>
      <c r="AT91" s="38"/>
      <c r="AU91" s="38"/>
      <c r="AV91" s="38"/>
      <c r="AW91" s="38"/>
      <c r="AX91" s="38"/>
      <c r="AY91" s="38"/>
      <c r="AZ91" s="38"/>
      <c r="BA91" s="38"/>
      <c r="BB91" s="38"/>
      <c r="BC91" s="38"/>
      <c r="BD91" s="38"/>
      <c r="BE91" s="38"/>
      <c r="BF91" s="38"/>
      <c r="BG91" s="38"/>
      <c r="BH91" s="38"/>
      <c r="BI91" s="38"/>
      <c r="BJ91" s="38"/>
      <c r="BK91" s="37"/>
      <c r="BL91" s="37"/>
      <c r="BM91" s="37"/>
      <c r="BN91" s="37"/>
      <c r="BO91" s="2"/>
      <c r="BP91" s="2"/>
      <c r="BQ91" s="2"/>
    </row>
    <row r="92" spans="1:69" ht="15.75" customHeight="1">
      <c r="A92" s="2"/>
      <c r="B92" s="264"/>
      <c r="C92" s="222"/>
      <c r="D92" s="222"/>
      <c r="E92" s="222"/>
      <c r="F92" s="222"/>
      <c r="G92" s="256"/>
      <c r="H92" s="470"/>
      <c r="I92" s="471"/>
      <c r="J92" s="471"/>
      <c r="K92" s="471"/>
      <c r="L92" s="471"/>
      <c r="M92" s="471"/>
      <c r="N92" s="471"/>
      <c r="O92" s="471"/>
      <c r="P92" s="472"/>
      <c r="Q92" s="266"/>
      <c r="R92" s="267"/>
      <c r="S92" s="267"/>
      <c r="T92" s="267"/>
      <c r="U92" s="267"/>
      <c r="V92" s="243"/>
      <c r="W92" s="239"/>
      <c r="X92" s="234"/>
      <c r="Y92" s="234"/>
      <c r="Z92" s="234"/>
      <c r="AA92" s="250"/>
      <c r="AB92" s="234"/>
      <c r="AC92" s="234"/>
      <c r="AD92" s="234"/>
      <c r="AE92" s="235"/>
      <c r="AF92" s="264"/>
      <c r="AG92" s="222"/>
      <c r="AH92" s="222"/>
      <c r="AI92" s="222"/>
      <c r="AJ92" s="256"/>
      <c r="AK92" s="266"/>
      <c r="AL92" s="267"/>
      <c r="AM92" s="267"/>
      <c r="AN92" s="267"/>
      <c r="AO92" s="267"/>
      <c r="AP92" s="267"/>
      <c r="AQ92" s="267"/>
      <c r="AR92" s="243"/>
      <c r="AS92" s="2"/>
      <c r="AT92" s="38"/>
      <c r="AU92" s="38"/>
      <c r="AV92" s="38"/>
      <c r="AW92" s="38"/>
      <c r="AX92" s="38"/>
      <c r="AY92" s="38"/>
      <c r="AZ92" s="38"/>
      <c r="BA92" s="38"/>
      <c r="BB92" s="38"/>
      <c r="BC92" s="38"/>
      <c r="BD92" s="38"/>
      <c r="BE92" s="38"/>
      <c r="BF92" s="38"/>
      <c r="BG92" s="38"/>
      <c r="BH92" s="38"/>
      <c r="BI92" s="38"/>
      <c r="BJ92" s="38"/>
      <c r="BK92" s="37"/>
      <c r="BL92" s="37"/>
      <c r="BM92" s="37"/>
      <c r="BN92" s="37"/>
      <c r="BO92" s="2"/>
      <c r="BP92" s="2"/>
      <c r="BQ92" s="2"/>
    </row>
    <row r="93" spans="1:69" ht="15.75" customHeight="1">
      <c r="A93" s="2"/>
      <c r="B93" s="264"/>
      <c r="C93" s="222"/>
      <c r="D93" s="222"/>
      <c r="E93" s="222"/>
      <c r="F93" s="222"/>
      <c r="G93" s="256"/>
      <c r="H93" s="470"/>
      <c r="I93" s="471"/>
      <c r="J93" s="471"/>
      <c r="K93" s="471"/>
      <c r="L93" s="471"/>
      <c r="M93" s="471"/>
      <c r="N93" s="471"/>
      <c r="O93" s="471"/>
      <c r="P93" s="472"/>
      <c r="Q93" s="266"/>
      <c r="R93" s="267"/>
      <c r="S93" s="267"/>
      <c r="T93" s="267"/>
      <c r="U93" s="267"/>
      <c r="V93" s="243"/>
      <c r="W93" s="252"/>
      <c r="X93" s="237"/>
      <c r="Y93" s="237"/>
      <c r="Z93" s="237"/>
      <c r="AA93" s="244" t="s">
        <v>32</v>
      </c>
      <c r="AB93" s="272"/>
      <c r="AC93" s="237"/>
      <c r="AD93" s="237"/>
      <c r="AE93" s="238"/>
      <c r="AF93" s="264"/>
      <c r="AG93" s="222"/>
      <c r="AH93" s="222"/>
      <c r="AI93" s="222"/>
      <c r="AJ93" s="256"/>
      <c r="AK93" s="266"/>
      <c r="AL93" s="267"/>
      <c r="AM93" s="267"/>
      <c r="AN93" s="267"/>
      <c r="AO93" s="267"/>
      <c r="AP93" s="267"/>
      <c r="AQ93" s="267"/>
      <c r="AR93" s="243"/>
      <c r="AS93" s="2"/>
      <c r="AT93" s="37"/>
      <c r="AU93" s="37"/>
      <c r="AV93" s="37"/>
      <c r="AW93" s="37"/>
      <c r="AX93" s="37"/>
      <c r="AY93" s="37"/>
      <c r="AZ93" s="37"/>
      <c r="BA93" s="37"/>
      <c r="BB93" s="37"/>
      <c r="BC93" s="37"/>
      <c r="BD93" s="37"/>
      <c r="BE93" s="37"/>
      <c r="BF93" s="37"/>
      <c r="BG93" s="37"/>
      <c r="BH93" s="37"/>
      <c r="BI93" s="37"/>
      <c r="BJ93" s="37"/>
      <c r="BK93" s="37"/>
      <c r="BL93" s="37"/>
      <c r="BM93" s="37"/>
      <c r="BN93" s="37"/>
      <c r="BO93" s="2"/>
      <c r="BP93" s="2"/>
      <c r="BQ93" s="2"/>
    </row>
    <row r="94" spans="1:69" ht="15.75" customHeight="1">
      <c r="A94" s="2"/>
      <c r="B94" s="249"/>
      <c r="C94" s="250"/>
      <c r="D94" s="250"/>
      <c r="E94" s="250"/>
      <c r="F94" s="250"/>
      <c r="G94" s="263"/>
      <c r="H94" s="473"/>
      <c r="I94" s="474"/>
      <c r="J94" s="474"/>
      <c r="K94" s="474"/>
      <c r="L94" s="474"/>
      <c r="M94" s="474"/>
      <c r="N94" s="474"/>
      <c r="O94" s="474"/>
      <c r="P94" s="475"/>
      <c r="Q94" s="239"/>
      <c r="R94" s="234"/>
      <c r="S94" s="234"/>
      <c r="T94" s="234"/>
      <c r="U94" s="234"/>
      <c r="V94" s="235"/>
      <c r="W94" s="239"/>
      <c r="X94" s="234"/>
      <c r="Y94" s="234"/>
      <c r="Z94" s="234"/>
      <c r="AA94" s="250"/>
      <c r="AB94" s="234"/>
      <c r="AC94" s="234"/>
      <c r="AD94" s="234"/>
      <c r="AE94" s="235"/>
      <c r="AF94" s="249"/>
      <c r="AG94" s="250"/>
      <c r="AH94" s="250"/>
      <c r="AI94" s="250"/>
      <c r="AJ94" s="263"/>
      <c r="AK94" s="488"/>
      <c r="AL94" s="489"/>
      <c r="AM94" s="489"/>
      <c r="AN94" s="489"/>
      <c r="AO94" s="489"/>
      <c r="AP94" s="489"/>
      <c r="AQ94" s="489"/>
      <c r="AR94" s="490"/>
      <c r="AS94" s="2"/>
      <c r="AT94" s="37"/>
      <c r="AU94" s="37"/>
      <c r="AV94" s="37"/>
      <c r="AW94" s="37"/>
      <c r="AX94" s="37"/>
      <c r="AY94" s="37"/>
      <c r="AZ94" s="37"/>
      <c r="BA94" s="37"/>
      <c r="BB94" s="37"/>
      <c r="BC94" s="37"/>
      <c r="BD94" s="37"/>
      <c r="BE94" s="37"/>
      <c r="BF94" s="37"/>
      <c r="BG94" s="37"/>
      <c r="BH94" s="37"/>
      <c r="BI94" s="37"/>
      <c r="BJ94" s="37"/>
      <c r="BK94" s="37"/>
      <c r="BL94" s="37"/>
      <c r="BM94" s="37"/>
      <c r="BN94" s="37"/>
      <c r="BO94" s="2"/>
      <c r="BP94" s="2"/>
      <c r="BQ94" s="2"/>
    </row>
    <row r="95" spans="1:69" ht="15.75" customHeight="1">
      <c r="A95" s="2"/>
      <c r="B95" s="280" t="s">
        <v>73</v>
      </c>
      <c r="C95" s="231"/>
      <c r="D95" s="231"/>
      <c r="E95" s="231"/>
      <c r="F95" s="231"/>
      <c r="G95" s="232"/>
      <c r="H95" s="299"/>
      <c r="I95" s="468"/>
      <c r="J95" s="468"/>
      <c r="K95" s="468"/>
      <c r="L95" s="468"/>
      <c r="M95" s="468"/>
      <c r="N95" s="468"/>
      <c r="O95" s="468"/>
      <c r="P95" s="469"/>
      <c r="Q95" s="299"/>
      <c r="R95" s="237"/>
      <c r="S95" s="237"/>
      <c r="T95" s="237"/>
      <c r="U95" s="237"/>
      <c r="V95" s="238"/>
      <c r="W95" s="252"/>
      <c r="X95" s="237"/>
      <c r="Y95" s="237"/>
      <c r="Z95" s="237"/>
      <c r="AA95" s="251" t="s">
        <v>32</v>
      </c>
      <c r="AB95" s="272"/>
      <c r="AC95" s="237"/>
      <c r="AD95" s="237"/>
      <c r="AE95" s="238"/>
      <c r="AF95" s="466" t="str">
        <f t="array" ref="AF95">IF(AND($W95&lt;&gt;"",$AB95&lt;&gt;"",$W97&lt;&gt;"",$AB97&lt;&gt;""),IF(INDEX(ADM!$D$24:$E$35,MATCH($W97,ADM!$D$24:$D$35,0),2)-INDEX(ADM!$D$24:$E$35,MATCH($W95,ADM!$D$24:$D$35,0),2)&gt;5,1,IF(INDEX(ADM!$D$24:$E$35,MATCH($W97,ADM!$D$24:$D$35,0),2)-INDEX(ADM!$D$24:$E$35,MATCH($W95,ADM!$D$24:$D$35,0),2)&lt;-6,-1,0))+$AB97-$AB95,"")</f>
        <v/>
      </c>
      <c r="AG95" s="231"/>
      <c r="AH95" s="292" t="s">
        <v>60</v>
      </c>
      <c r="AI95" s="231"/>
      <c r="AJ95" s="232"/>
      <c r="AK95" s="487"/>
      <c r="AL95" s="237"/>
      <c r="AM95" s="237"/>
      <c r="AN95" s="237"/>
      <c r="AO95" s="237"/>
      <c r="AP95" s="237"/>
      <c r="AQ95" s="237"/>
      <c r="AR95" s="238"/>
      <c r="AS95" s="2"/>
      <c r="AT95" s="41"/>
      <c r="AU95" s="41"/>
      <c r="AV95" s="41"/>
      <c r="AW95" s="41"/>
      <c r="AX95" s="41"/>
      <c r="AY95" s="41"/>
      <c r="AZ95" s="41"/>
      <c r="BA95" s="41"/>
      <c r="BB95" s="41"/>
      <c r="BC95" s="41"/>
      <c r="BD95" s="41"/>
      <c r="BE95" s="41"/>
      <c r="BF95" s="41"/>
      <c r="BG95" s="41"/>
      <c r="BH95" s="41"/>
      <c r="BI95" s="41"/>
      <c r="BJ95" s="41"/>
      <c r="BK95" s="41"/>
      <c r="BL95" s="41"/>
      <c r="BM95" s="41"/>
      <c r="BN95" s="41"/>
      <c r="BO95" s="2"/>
      <c r="BP95" s="2"/>
      <c r="BQ95" s="2"/>
    </row>
    <row r="96" spans="1:69" ht="15.75" customHeight="1">
      <c r="A96" s="2"/>
      <c r="B96" s="264"/>
      <c r="C96" s="222"/>
      <c r="D96" s="222"/>
      <c r="E96" s="222"/>
      <c r="F96" s="222"/>
      <c r="G96" s="256"/>
      <c r="H96" s="470"/>
      <c r="I96" s="471"/>
      <c r="J96" s="471"/>
      <c r="K96" s="471"/>
      <c r="L96" s="471"/>
      <c r="M96" s="471"/>
      <c r="N96" s="471"/>
      <c r="O96" s="471"/>
      <c r="P96" s="472"/>
      <c r="Q96" s="266"/>
      <c r="R96" s="267"/>
      <c r="S96" s="267"/>
      <c r="T96" s="267"/>
      <c r="U96" s="267"/>
      <c r="V96" s="243"/>
      <c r="W96" s="239"/>
      <c r="X96" s="234"/>
      <c r="Y96" s="234"/>
      <c r="Z96" s="234"/>
      <c r="AA96" s="250"/>
      <c r="AB96" s="234"/>
      <c r="AC96" s="234"/>
      <c r="AD96" s="234"/>
      <c r="AE96" s="235"/>
      <c r="AF96" s="264"/>
      <c r="AG96" s="222"/>
      <c r="AH96" s="222"/>
      <c r="AI96" s="222"/>
      <c r="AJ96" s="256"/>
      <c r="AK96" s="266"/>
      <c r="AL96" s="267"/>
      <c r="AM96" s="267"/>
      <c r="AN96" s="267"/>
      <c r="AO96" s="267"/>
      <c r="AP96" s="267"/>
      <c r="AQ96" s="267"/>
      <c r="AR96" s="243"/>
      <c r="AS96" s="2"/>
      <c r="AT96" s="41"/>
      <c r="AU96" s="41"/>
      <c r="AV96" s="41"/>
      <c r="AW96" s="41"/>
      <c r="AX96" s="41"/>
      <c r="AY96" s="41"/>
      <c r="AZ96" s="41"/>
      <c r="BA96" s="41"/>
      <c r="BB96" s="41"/>
      <c r="BC96" s="41"/>
      <c r="BD96" s="41"/>
      <c r="BE96" s="41"/>
      <c r="BF96" s="41"/>
      <c r="BG96" s="41"/>
      <c r="BH96" s="41"/>
      <c r="BI96" s="41"/>
      <c r="BJ96" s="41"/>
      <c r="BK96" s="41"/>
      <c r="BL96" s="41"/>
      <c r="BM96" s="41"/>
      <c r="BN96" s="41"/>
      <c r="BO96" s="2"/>
      <c r="BP96" s="2"/>
      <c r="BQ96" s="2"/>
    </row>
    <row r="97" spans="1:69" ht="15.75" customHeight="1">
      <c r="A97" s="2"/>
      <c r="B97" s="264"/>
      <c r="C97" s="222"/>
      <c r="D97" s="222"/>
      <c r="E97" s="222"/>
      <c r="F97" s="222"/>
      <c r="G97" s="256"/>
      <c r="H97" s="470"/>
      <c r="I97" s="471"/>
      <c r="J97" s="471"/>
      <c r="K97" s="471"/>
      <c r="L97" s="471"/>
      <c r="M97" s="471"/>
      <c r="N97" s="471"/>
      <c r="O97" s="471"/>
      <c r="P97" s="472"/>
      <c r="Q97" s="266"/>
      <c r="R97" s="267"/>
      <c r="S97" s="267"/>
      <c r="T97" s="267"/>
      <c r="U97" s="267"/>
      <c r="V97" s="243"/>
      <c r="W97" s="252"/>
      <c r="X97" s="237"/>
      <c r="Y97" s="237"/>
      <c r="Z97" s="237"/>
      <c r="AA97" s="244" t="s">
        <v>32</v>
      </c>
      <c r="AB97" s="272"/>
      <c r="AC97" s="237"/>
      <c r="AD97" s="237"/>
      <c r="AE97" s="238"/>
      <c r="AF97" s="264"/>
      <c r="AG97" s="222"/>
      <c r="AH97" s="222"/>
      <c r="AI97" s="222"/>
      <c r="AJ97" s="256"/>
      <c r="AK97" s="266"/>
      <c r="AL97" s="267"/>
      <c r="AM97" s="267"/>
      <c r="AN97" s="267"/>
      <c r="AO97" s="267"/>
      <c r="AP97" s="267"/>
      <c r="AQ97" s="267"/>
      <c r="AR97" s="243"/>
      <c r="AS97" s="2"/>
      <c r="AT97" s="41"/>
      <c r="AU97" s="41"/>
      <c r="AV97" s="41"/>
      <c r="AW97" s="41"/>
      <c r="AX97" s="41"/>
      <c r="AY97" s="41"/>
      <c r="AZ97" s="41"/>
      <c r="BA97" s="41"/>
      <c r="BB97" s="41"/>
      <c r="BC97" s="41"/>
      <c r="BD97" s="41"/>
      <c r="BE97" s="41"/>
      <c r="BF97" s="41"/>
      <c r="BG97" s="41"/>
      <c r="BH97" s="41"/>
      <c r="BI97" s="41"/>
      <c r="BJ97" s="41"/>
      <c r="BK97" s="41"/>
      <c r="BL97" s="41"/>
      <c r="BM97" s="41"/>
      <c r="BN97" s="41"/>
      <c r="BO97" s="2"/>
      <c r="BP97" s="2"/>
      <c r="BQ97" s="2"/>
    </row>
    <row r="98" spans="1:69" ht="15.75" customHeight="1">
      <c r="A98" s="2"/>
      <c r="B98" s="249"/>
      <c r="C98" s="250"/>
      <c r="D98" s="250"/>
      <c r="E98" s="250"/>
      <c r="F98" s="250"/>
      <c r="G98" s="263"/>
      <c r="H98" s="473"/>
      <c r="I98" s="474"/>
      <c r="J98" s="474"/>
      <c r="K98" s="474"/>
      <c r="L98" s="474"/>
      <c r="M98" s="474"/>
      <c r="N98" s="474"/>
      <c r="O98" s="474"/>
      <c r="P98" s="475"/>
      <c r="Q98" s="239"/>
      <c r="R98" s="234"/>
      <c r="S98" s="234"/>
      <c r="T98" s="234"/>
      <c r="U98" s="234"/>
      <c r="V98" s="235"/>
      <c r="W98" s="239"/>
      <c r="X98" s="234"/>
      <c r="Y98" s="234"/>
      <c r="Z98" s="234"/>
      <c r="AA98" s="250"/>
      <c r="AB98" s="234"/>
      <c r="AC98" s="234"/>
      <c r="AD98" s="234"/>
      <c r="AE98" s="235"/>
      <c r="AF98" s="249"/>
      <c r="AG98" s="250"/>
      <c r="AH98" s="222"/>
      <c r="AI98" s="222"/>
      <c r="AJ98" s="256"/>
      <c r="AK98" s="488"/>
      <c r="AL98" s="489"/>
      <c r="AM98" s="489"/>
      <c r="AN98" s="489"/>
      <c r="AO98" s="489"/>
      <c r="AP98" s="489"/>
      <c r="AQ98" s="489"/>
      <c r="AR98" s="490"/>
      <c r="AS98" s="2"/>
      <c r="AT98" s="41"/>
      <c r="AU98" s="41"/>
      <c r="AV98" s="41"/>
      <c r="AW98" s="41"/>
      <c r="AX98" s="41"/>
      <c r="AY98" s="41"/>
      <c r="AZ98" s="41"/>
      <c r="BA98" s="41"/>
      <c r="BB98" s="41"/>
      <c r="BC98" s="41"/>
      <c r="BD98" s="41"/>
      <c r="BE98" s="41"/>
      <c r="BF98" s="41"/>
      <c r="BG98" s="41"/>
      <c r="BH98" s="41"/>
      <c r="BI98" s="41"/>
      <c r="BJ98" s="41"/>
      <c r="BK98" s="41"/>
      <c r="BL98" s="41"/>
      <c r="BM98" s="41"/>
      <c r="BN98" s="41"/>
      <c r="BO98" s="2"/>
      <c r="BP98" s="2"/>
      <c r="BQ98" s="2"/>
    </row>
    <row r="99" spans="1:69" ht="15.75" customHeight="1">
      <c r="A99" s="2"/>
      <c r="B99" s="294" t="s">
        <v>74</v>
      </c>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95">
        <f>SUM($AF$75:$AG$98)</f>
        <v>0</v>
      </c>
      <c r="AG99" s="231"/>
      <c r="AH99" s="231"/>
      <c r="AI99" s="231"/>
      <c r="AJ99" s="232"/>
      <c r="AK99" s="492" t="s">
        <v>60</v>
      </c>
      <c r="AL99" s="231"/>
      <c r="AM99" s="231"/>
      <c r="AN99" s="231"/>
      <c r="AO99" s="231"/>
      <c r="AP99" s="231"/>
      <c r="AQ99" s="231"/>
      <c r="AR99" s="232"/>
      <c r="AS99" s="2"/>
      <c r="AT99" s="41"/>
      <c r="AU99" s="41"/>
      <c r="AV99" s="41"/>
      <c r="AW99" s="41"/>
      <c r="AX99" s="41"/>
      <c r="AY99" s="41"/>
      <c r="AZ99" s="41"/>
      <c r="BA99" s="41"/>
      <c r="BB99" s="41"/>
      <c r="BC99" s="41"/>
      <c r="BD99" s="41"/>
      <c r="BE99" s="41"/>
      <c r="BF99" s="41"/>
      <c r="BG99" s="41"/>
      <c r="BH99" s="41"/>
      <c r="BI99" s="41"/>
      <c r="BJ99" s="41"/>
      <c r="BK99" s="41"/>
      <c r="BL99" s="41"/>
      <c r="BM99" s="41"/>
      <c r="BN99" s="41"/>
      <c r="BO99" s="2"/>
      <c r="BP99" s="2"/>
      <c r="BQ99" s="2"/>
    </row>
    <row r="100" spans="1:69" ht="15.75" customHeight="1">
      <c r="A100" s="2"/>
      <c r="B100" s="249"/>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49"/>
      <c r="AG100" s="250"/>
      <c r="AH100" s="250"/>
      <c r="AI100" s="250"/>
      <c r="AJ100" s="263"/>
      <c r="AK100" s="250"/>
      <c r="AL100" s="250"/>
      <c r="AM100" s="250"/>
      <c r="AN100" s="250"/>
      <c r="AO100" s="250"/>
      <c r="AP100" s="250"/>
      <c r="AQ100" s="250"/>
      <c r="AR100" s="263"/>
      <c r="AS100" s="2"/>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2"/>
      <c r="BP100" s="2"/>
      <c r="BQ100" s="2"/>
    </row>
    <row r="101" spans="1:69" ht="15.75" customHeight="1">
      <c r="A101" s="2"/>
      <c r="B101" s="491" t="s">
        <v>75</v>
      </c>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269"/>
      <c r="AN101" s="269"/>
      <c r="AO101" s="269"/>
      <c r="AP101" s="269"/>
      <c r="AQ101" s="269"/>
      <c r="AR101" s="269"/>
      <c r="AS101" s="2"/>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2"/>
      <c r="BP101" s="2"/>
      <c r="BQ101" s="2"/>
    </row>
    <row r="102" spans="1:69" ht="15.75" customHeight="1">
      <c r="A102" s="2"/>
      <c r="B102" s="230" t="s">
        <v>76</v>
      </c>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2"/>
      <c r="AS102" s="2"/>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2"/>
      <c r="BP102" s="2"/>
      <c r="BQ102" s="2"/>
    </row>
    <row r="103" spans="1:69" ht="15.75" customHeight="1">
      <c r="A103" s="2"/>
      <c r="B103" s="142"/>
      <c r="C103" s="236"/>
      <c r="D103" s="237"/>
      <c r="E103" s="238"/>
      <c r="F103" s="42"/>
      <c r="G103" s="309" t="s">
        <v>78</v>
      </c>
      <c r="H103" s="222"/>
      <c r="I103" s="222"/>
      <c r="J103" s="222"/>
      <c r="K103" s="222"/>
      <c r="L103" s="222"/>
      <c r="M103" s="222"/>
      <c r="N103" s="222"/>
      <c r="O103" s="240"/>
      <c r="P103" s="241"/>
      <c r="Q103" s="241"/>
      <c r="R103" s="241"/>
      <c r="S103" s="241"/>
      <c r="T103" s="241"/>
      <c r="U103" s="241"/>
      <c r="V103" s="241"/>
      <c r="W103" s="241"/>
      <c r="X103" s="241"/>
      <c r="Y103" s="241"/>
      <c r="Z103" s="241"/>
      <c r="AA103" s="241"/>
      <c r="AB103" s="242" t="s">
        <v>79</v>
      </c>
      <c r="AC103" s="222"/>
      <c r="AD103" s="222"/>
      <c r="AE103" s="222"/>
      <c r="AF103" s="222"/>
      <c r="AG103" s="222"/>
      <c r="AH103" s="222"/>
      <c r="AI103" s="222"/>
      <c r="AJ103" s="240"/>
      <c r="AK103" s="241"/>
      <c r="AL103" s="241"/>
      <c r="AM103" s="241"/>
      <c r="AN103" s="241"/>
      <c r="AO103" s="241"/>
      <c r="AP103" s="241"/>
      <c r="AQ103" s="241"/>
      <c r="AR103" s="243"/>
      <c r="AS103" s="2"/>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2"/>
      <c r="BP103" s="2"/>
      <c r="BQ103" s="2"/>
    </row>
    <row r="104" spans="1:69" ht="15.75" customHeight="1">
      <c r="A104" s="2"/>
      <c r="B104" s="142"/>
      <c r="C104" s="239"/>
      <c r="D104" s="234"/>
      <c r="E104" s="235"/>
      <c r="F104" s="42"/>
      <c r="G104" s="222"/>
      <c r="H104" s="222"/>
      <c r="I104" s="222"/>
      <c r="J104" s="222"/>
      <c r="K104" s="222"/>
      <c r="L104" s="222"/>
      <c r="M104" s="222"/>
      <c r="N104" s="222"/>
      <c r="O104" s="234"/>
      <c r="P104" s="234"/>
      <c r="Q104" s="234"/>
      <c r="R104" s="234"/>
      <c r="S104" s="234"/>
      <c r="T104" s="234"/>
      <c r="U104" s="234"/>
      <c r="V104" s="234"/>
      <c r="W104" s="234"/>
      <c r="X104" s="234"/>
      <c r="Y104" s="234"/>
      <c r="Z104" s="234"/>
      <c r="AA104" s="234"/>
      <c r="AB104" s="222"/>
      <c r="AC104" s="222"/>
      <c r="AD104" s="222"/>
      <c r="AE104" s="222"/>
      <c r="AF104" s="222"/>
      <c r="AG104" s="222"/>
      <c r="AH104" s="222"/>
      <c r="AI104" s="222"/>
      <c r="AJ104" s="234"/>
      <c r="AK104" s="234"/>
      <c r="AL104" s="234"/>
      <c r="AM104" s="234"/>
      <c r="AN104" s="234"/>
      <c r="AO104" s="234"/>
      <c r="AP104" s="234"/>
      <c r="AQ104" s="234"/>
      <c r="AR104" s="235"/>
      <c r="AS104" s="2"/>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2"/>
      <c r="BP104" s="2"/>
      <c r="BQ104" s="2"/>
    </row>
    <row r="105" spans="1:69" ht="15.75" customHeight="1">
      <c r="A105" s="2"/>
      <c r="B105" s="142"/>
      <c r="C105" s="43"/>
      <c r="D105" s="43"/>
      <c r="E105" s="43"/>
      <c r="F105" s="43"/>
      <c r="G105" s="43"/>
      <c r="H105" s="43"/>
      <c r="I105" s="43"/>
      <c r="J105" s="43"/>
      <c r="K105" s="43"/>
      <c r="L105" s="43"/>
      <c r="M105" s="43"/>
      <c r="N105" s="43"/>
      <c r="O105" s="21"/>
      <c r="P105" s="21"/>
      <c r="Q105" s="21"/>
      <c r="R105" s="21"/>
      <c r="S105" s="21"/>
      <c r="T105" s="21"/>
      <c r="U105" s="21"/>
      <c r="V105" s="21"/>
      <c r="W105" s="21"/>
      <c r="X105" s="21"/>
      <c r="Y105" s="21"/>
      <c r="Z105" s="21"/>
      <c r="AA105" s="21"/>
      <c r="AB105" s="21"/>
      <c r="AC105" s="21"/>
      <c r="AD105" s="21"/>
      <c r="AE105" s="21"/>
      <c r="AF105" s="21"/>
      <c r="AG105" s="21"/>
      <c r="AH105" s="43"/>
      <c r="AI105" s="43"/>
      <c r="AJ105" s="43"/>
      <c r="AK105" s="43"/>
      <c r="AL105" s="43"/>
      <c r="AM105" s="43"/>
      <c r="AN105" s="43"/>
      <c r="AO105" s="43"/>
      <c r="AP105" s="43"/>
      <c r="AQ105" s="43"/>
      <c r="AR105" s="143"/>
      <c r="AS105" s="2"/>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2"/>
      <c r="BP105" s="2"/>
      <c r="BQ105" s="2"/>
    </row>
    <row r="106" spans="1:69" ht="15.75" customHeight="1">
      <c r="A106" s="2"/>
      <c r="B106" s="142"/>
      <c r="C106" s="245"/>
      <c r="D106" s="209"/>
      <c r="E106" s="209"/>
      <c r="F106" s="2"/>
      <c r="G106" s="244" t="s">
        <v>80</v>
      </c>
      <c r="H106" s="222"/>
      <c r="I106" s="222"/>
      <c r="J106" s="222"/>
      <c r="K106" s="242" t="s">
        <v>52</v>
      </c>
      <c r="L106" s="222"/>
      <c r="M106" s="222"/>
      <c r="N106" s="240"/>
      <c r="O106" s="241"/>
      <c r="P106" s="241"/>
      <c r="Q106" s="242" t="s">
        <v>32</v>
      </c>
      <c r="R106" s="240"/>
      <c r="S106" s="241"/>
      <c r="T106" s="241"/>
      <c r="U106" s="246" t="s">
        <v>81</v>
      </c>
      <c r="V106" s="240"/>
      <c r="W106" s="241"/>
      <c r="X106" s="241"/>
      <c r="Y106" s="242" t="s">
        <v>32</v>
      </c>
      <c r="Z106" s="240"/>
      <c r="AA106" s="241"/>
      <c r="AB106" s="241"/>
      <c r="AC106" s="242" t="s">
        <v>82</v>
      </c>
      <c r="AD106" s="222"/>
      <c r="AE106" s="222"/>
      <c r="AF106" s="222"/>
      <c r="AG106" s="222"/>
      <c r="AH106" s="222"/>
      <c r="AI106" s="222"/>
      <c r="AJ106" s="240"/>
      <c r="AK106" s="241"/>
      <c r="AL106" s="241"/>
      <c r="AM106" s="241"/>
      <c r="AN106" s="241"/>
      <c r="AO106" s="241"/>
      <c r="AP106" s="241"/>
      <c r="AQ106" s="241"/>
      <c r="AR106" s="243"/>
      <c r="AS106" s="2"/>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2"/>
      <c r="BP106" s="2"/>
      <c r="BQ106" s="2"/>
    </row>
    <row r="107" spans="1:69" ht="15.75" customHeight="1">
      <c r="A107" s="2"/>
      <c r="B107" s="142"/>
      <c r="C107" s="209"/>
      <c r="D107" s="222"/>
      <c r="E107" s="222"/>
      <c r="F107" s="2"/>
      <c r="G107" s="222"/>
      <c r="H107" s="222"/>
      <c r="I107" s="222"/>
      <c r="J107" s="222"/>
      <c r="K107" s="222"/>
      <c r="L107" s="222"/>
      <c r="M107" s="222"/>
      <c r="N107" s="234"/>
      <c r="O107" s="234"/>
      <c r="P107" s="234"/>
      <c r="Q107" s="222"/>
      <c r="R107" s="234"/>
      <c r="S107" s="234"/>
      <c r="T107" s="234"/>
      <c r="U107" s="222"/>
      <c r="V107" s="234"/>
      <c r="W107" s="234"/>
      <c r="X107" s="234"/>
      <c r="Y107" s="222"/>
      <c r="Z107" s="234"/>
      <c r="AA107" s="234"/>
      <c r="AB107" s="234"/>
      <c r="AC107" s="222"/>
      <c r="AD107" s="222"/>
      <c r="AE107" s="222"/>
      <c r="AF107" s="222"/>
      <c r="AG107" s="222"/>
      <c r="AH107" s="222"/>
      <c r="AI107" s="222"/>
      <c r="AJ107" s="234"/>
      <c r="AK107" s="234"/>
      <c r="AL107" s="234"/>
      <c r="AM107" s="234"/>
      <c r="AN107" s="234"/>
      <c r="AO107" s="234"/>
      <c r="AP107" s="234"/>
      <c r="AQ107" s="234"/>
      <c r="AR107" s="235"/>
      <c r="AS107" s="2"/>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2"/>
      <c r="BP107" s="2"/>
      <c r="BQ107" s="2"/>
    </row>
    <row r="108" spans="1:69" ht="15.75" customHeight="1">
      <c r="A108" s="2"/>
      <c r="B108" s="142"/>
      <c r="C108" s="2"/>
      <c r="D108" s="2"/>
      <c r="E108" s="2"/>
      <c r="F108" s="2"/>
      <c r="G108" s="43"/>
      <c r="H108" s="43"/>
      <c r="I108" s="43"/>
      <c r="J108" s="43"/>
      <c r="K108" s="43"/>
      <c r="L108" s="43"/>
      <c r="M108" s="244" t="s">
        <v>83</v>
      </c>
      <c r="N108" s="222"/>
      <c r="O108" s="222"/>
      <c r="P108" s="222"/>
      <c r="Q108" s="43"/>
      <c r="R108" s="244" t="s">
        <v>84</v>
      </c>
      <c r="S108" s="222"/>
      <c r="T108" s="222"/>
      <c r="U108" s="244" t="s">
        <v>83</v>
      </c>
      <c r="V108" s="222"/>
      <c r="W108" s="222"/>
      <c r="X108" s="222"/>
      <c r="Y108" s="43"/>
      <c r="Z108" s="244" t="s">
        <v>84</v>
      </c>
      <c r="AA108" s="222"/>
      <c r="AB108" s="222"/>
      <c r="AC108" s="43"/>
      <c r="AD108" s="43"/>
      <c r="AE108" s="43"/>
      <c r="AF108" s="43"/>
      <c r="AG108" s="43"/>
      <c r="AH108" s="21"/>
      <c r="AI108" s="21"/>
      <c r="AJ108" s="21"/>
      <c r="AK108" s="21"/>
      <c r="AL108" s="21"/>
      <c r="AM108" s="21"/>
      <c r="AN108" s="21"/>
      <c r="AO108" s="21"/>
      <c r="AP108" s="21"/>
      <c r="AQ108" s="21"/>
      <c r="AR108" s="144"/>
      <c r="AS108" s="2"/>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2"/>
      <c r="BP108" s="2"/>
      <c r="BQ108" s="2"/>
    </row>
    <row r="109" spans="1:69" ht="15.75" customHeight="1">
      <c r="A109" s="2"/>
      <c r="B109" s="136"/>
      <c r="C109" s="2"/>
      <c r="D109" s="2"/>
      <c r="E109" s="2"/>
      <c r="F109" s="138"/>
      <c r="G109" s="138"/>
      <c r="H109" s="138"/>
      <c r="I109" s="138"/>
      <c r="J109" s="138"/>
      <c r="K109" s="138"/>
      <c r="L109" s="138"/>
      <c r="M109" s="138"/>
      <c r="N109" s="138"/>
      <c r="O109" s="137"/>
      <c r="P109" s="137"/>
      <c r="Q109" s="137"/>
      <c r="R109" s="137"/>
      <c r="S109" s="137"/>
      <c r="T109" s="137"/>
      <c r="U109" s="137"/>
      <c r="V109" s="137"/>
      <c r="W109" s="137"/>
      <c r="X109" s="137"/>
      <c r="Y109" s="137"/>
      <c r="Z109" s="137"/>
      <c r="AA109" s="137"/>
      <c r="AB109" s="137"/>
      <c r="AC109" s="137"/>
      <c r="AD109" s="137"/>
      <c r="AE109" s="137"/>
      <c r="AF109" s="137"/>
      <c r="AG109" s="139"/>
      <c r="AH109" s="139"/>
      <c r="AI109" s="139"/>
      <c r="AJ109" s="139"/>
      <c r="AK109" s="139"/>
      <c r="AL109" s="139"/>
      <c r="AM109" s="139"/>
      <c r="AN109" s="139"/>
      <c r="AO109" s="139"/>
      <c r="AP109" s="139"/>
      <c r="AQ109" s="139"/>
      <c r="AR109" s="140"/>
      <c r="AS109" s="2"/>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2"/>
      <c r="BP109" s="2"/>
      <c r="BQ109" s="2"/>
    </row>
    <row r="110" spans="1:69" ht="15.75" customHeight="1">
      <c r="A110" s="2"/>
      <c r="B110" s="230" t="s">
        <v>85</v>
      </c>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2"/>
      <c r="AS110" s="2"/>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2"/>
      <c r="BP110" s="2"/>
      <c r="BQ110" s="2"/>
    </row>
    <row r="111" spans="1:69" ht="15.75" customHeight="1">
      <c r="A111" s="2"/>
      <c r="B111" s="145"/>
      <c r="C111" s="236"/>
      <c r="D111" s="237"/>
      <c r="E111" s="238"/>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46"/>
      <c r="AS111" s="2"/>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2"/>
      <c r="BP111" s="2"/>
      <c r="BQ111" s="2"/>
    </row>
    <row r="112" spans="1:69" ht="15.75" customHeight="1">
      <c r="A112" s="2"/>
      <c r="B112" s="147"/>
      <c r="C112" s="239"/>
      <c r="D112" s="234"/>
      <c r="E112" s="235"/>
      <c r="F112" s="43"/>
      <c r="G112" s="43" t="s">
        <v>86</v>
      </c>
      <c r="H112" s="43"/>
      <c r="I112" s="43"/>
      <c r="J112" s="43"/>
      <c r="K112" s="43"/>
      <c r="L112" s="43"/>
      <c r="M112" s="43"/>
      <c r="N112" s="43"/>
      <c r="O112" s="30"/>
      <c r="P112" s="30"/>
      <c r="Q112" s="30"/>
      <c r="R112" s="30"/>
      <c r="S112" s="30"/>
      <c r="T112" s="30"/>
      <c r="U112" s="30"/>
      <c r="V112" s="30"/>
      <c r="W112" s="233"/>
      <c r="X112" s="234"/>
      <c r="Y112" s="234"/>
      <c r="Z112" s="234"/>
      <c r="AA112" s="234"/>
      <c r="AB112" s="234"/>
      <c r="AC112" s="234"/>
      <c r="AD112" s="234"/>
      <c r="AE112" s="234"/>
      <c r="AF112" s="234"/>
      <c r="AG112" s="234"/>
      <c r="AH112" s="234"/>
      <c r="AI112" s="234"/>
      <c r="AJ112" s="234"/>
      <c r="AK112" s="234"/>
      <c r="AL112" s="234"/>
      <c r="AM112" s="234"/>
      <c r="AN112" s="234"/>
      <c r="AO112" s="234"/>
      <c r="AP112" s="234"/>
      <c r="AQ112" s="234"/>
      <c r="AR112" s="235"/>
      <c r="AS112" s="2"/>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2"/>
      <c r="BP112" s="2"/>
      <c r="BQ112" s="2"/>
    </row>
    <row r="113" spans="1:69" ht="15.75" customHeight="1">
      <c r="A113" s="2"/>
      <c r="B113" s="136"/>
      <c r="C113" s="137"/>
      <c r="D113" s="137"/>
      <c r="E113" s="137"/>
      <c r="F113" s="138"/>
      <c r="G113" s="138"/>
      <c r="H113" s="138"/>
      <c r="I113" s="138"/>
      <c r="J113" s="138"/>
      <c r="K113" s="138"/>
      <c r="L113" s="138"/>
      <c r="M113" s="138"/>
      <c r="N113" s="138"/>
      <c r="O113" s="137"/>
      <c r="P113" s="137"/>
      <c r="Q113" s="137"/>
      <c r="R113" s="137"/>
      <c r="S113" s="137"/>
      <c r="T113" s="137"/>
      <c r="U113" s="137"/>
      <c r="V113" s="137"/>
      <c r="W113" s="137"/>
      <c r="X113" s="137"/>
      <c r="Y113" s="137"/>
      <c r="Z113" s="137"/>
      <c r="AA113" s="137"/>
      <c r="AB113" s="137"/>
      <c r="AC113" s="137"/>
      <c r="AD113" s="137"/>
      <c r="AE113" s="137"/>
      <c r="AF113" s="137"/>
      <c r="AG113" s="139"/>
      <c r="AH113" s="139"/>
      <c r="AI113" s="139"/>
      <c r="AJ113" s="139"/>
      <c r="AK113" s="139"/>
      <c r="AL113" s="139"/>
      <c r="AM113" s="139"/>
      <c r="AN113" s="139"/>
      <c r="AO113" s="139"/>
      <c r="AP113" s="139"/>
      <c r="AQ113" s="139"/>
      <c r="AR113" s="140"/>
      <c r="AS113" s="2"/>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2"/>
      <c r="BP113" s="2"/>
      <c r="BQ113" s="2"/>
    </row>
    <row r="114" spans="1:69" ht="19.5" customHeight="1">
      <c r="A114" s="2"/>
      <c r="B114" s="2"/>
      <c r="C114" s="2"/>
      <c r="D114" s="2"/>
      <c r="E114" s="2"/>
      <c r="F114" s="2"/>
      <c r="G114" s="2"/>
      <c r="H114" s="2"/>
      <c r="I114" s="2"/>
      <c r="J114" s="2"/>
      <c r="K114" s="2"/>
      <c r="L114" s="2"/>
      <c r="M114" s="2"/>
      <c r="N114" s="2"/>
      <c r="O114" s="2"/>
      <c r="P114" s="31"/>
      <c r="Q114" s="31"/>
      <c r="R114" s="31"/>
      <c r="S114" s="31"/>
      <c r="T114" s="31"/>
      <c r="U114" s="31"/>
      <c r="V114" s="2"/>
      <c r="W114" s="31"/>
      <c r="X114" s="31"/>
      <c r="Y114" s="32"/>
      <c r="Z114" s="32"/>
      <c r="AA114" s="32"/>
      <c r="AB114" s="32"/>
      <c r="AC114" s="32"/>
      <c r="AD114" s="32"/>
      <c r="AE114" s="32"/>
      <c r="AF114" s="32"/>
      <c r="AG114" s="32"/>
      <c r="AH114" s="32"/>
      <c r="AI114" s="32"/>
      <c r="AJ114" s="32"/>
      <c r="AK114" s="32"/>
      <c r="AL114" s="32"/>
      <c r="AM114" s="32"/>
      <c r="AN114" s="32"/>
      <c r="AO114" s="32"/>
      <c r="AP114" s="32"/>
      <c r="AQ114" s="32"/>
      <c r="AR114" s="2"/>
      <c r="AS114" s="2"/>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2"/>
      <c r="BP114" s="2"/>
      <c r="BQ114" s="2"/>
    </row>
    <row r="115" spans="1:69" ht="19.5" customHeight="1">
      <c r="A115" s="2"/>
      <c r="B115" s="2"/>
      <c r="C115" s="2"/>
      <c r="D115" s="2"/>
      <c r="E115" s="2"/>
      <c r="F115" s="2"/>
      <c r="G115" s="2"/>
      <c r="H115" s="2"/>
      <c r="I115" s="2"/>
      <c r="J115" s="2"/>
      <c r="K115" s="2"/>
      <c r="L115" s="2"/>
      <c r="M115" s="2"/>
      <c r="N115" s="2"/>
      <c r="O115" s="2"/>
      <c r="P115" s="31"/>
      <c r="Q115" s="31"/>
      <c r="R115" s="31"/>
      <c r="S115" s="31"/>
      <c r="T115" s="31"/>
      <c r="U115" s="31"/>
      <c r="V115" s="2"/>
      <c r="W115" s="31"/>
      <c r="X115" s="31"/>
      <c r="Y115" s="32"/>
      <c r="Z115" s="32"/>
      <c r="AA115" s="32"/>
      <c r="AB115" s="32"/>
      <c r="AC115" s="32"/>
      <c r="AD115" s="32"/>
      <c r="AE115" s="32"/>
      <c r="AF115" s="32"/>
      <c r="AG115" s="32"/>
      <c r="AH115" s="32"/>
      <c r="AI115" s="32"/>
      <c r="AJ115" s="32"/>
      <c r="AK115" s="32"/>
      <c r="AL115" s="32"/>
      <c r="AM115" s="32"/>
      <c r="AN115" s="32"/>
      <c r="AO115" s="32"/>
      <c r="AP115" s="32"/>
      <c r="AQ115" s="32"/>
      <c r="AR115" s="2"/>
      <c r="AS115" s="2"/>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2"/>
      <c r="BP115" s="2"/>
      <c r="BQ115" s="2"/>
    </row>
    <row r="116" spans="1:69" ht="15.75" customHeight="1">
      <c r="A116" s="2"/>
      <c r="B116" s="2"/>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47" t="s">
        <v>13</v>
      </c>
      <c r="AK116" s="231"/>
      <c r="AL116" s="258" t="str">
        <f>ADM!$D$4</f>
        <v>Senegal 2023</v>
      </c>
      <c r="AM116" s="231"/>
      <c r="AN116" s="231"/>
      <c r="AO116" s="231"/>
      <c r="AP116" s="231"/>
      <c r="AQ116" s="231"/>
      <c r="AR116" s="231"/>
      <c r="AS116" s="2"/>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2"/>
      <c r="BP116" s="2"/>
      <c r="BQ116" s="2"/>
    </row>
    <row r="117" spans="1:69" ht="15.75" customHeight="1">
      <c r="A117" s="2"/>
      <c r="B117" s="259" t="s">
        <v>87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222"/>
      <c r="AK117" s="222"/>
      <c r="AL117" s="222"/>
      <c r="AM117" s="222"/>
      <c r="AN117" s="222"/>
      <c r="AO117" s="222"/>
      <c r="AP117" s="222"/>
      <c r="AQ117" s="222"/>
      <c r="AR117" s="222"/>
      <c r="AS117" s="2"/>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2"/>
      <c r="BP117" s="2"/>
      <c r="BQ117" s="2"/>
    </row>
    <row r="118" spans="1:69" ht="15.75" customHeight="1">
      <c r="A118" s="2"/>
      <c r="B118" s="260" t="s">
        <v>88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c r="AC118" s="45"/>
      <c r="AD118" s="45"/>
      <c r="AE118" s="45"/>
      <c r="AF118" s="45"/>
      <c r="AG118" s="45"/>
      <c r="AH118" s="45"/>
      <c r="AI118" s="45"/>
      <c r="AJ118" s="45"/>
      <c r="AK118" s="45"/>
      <c r="AL118" s="45"/>
      <c r="AM118" s="261"/>
      <c r="AN118" s="222"/>
      <c r="AO118" s="222"/>
      <c r="AP118" s="222"/>
      <c r="AQ118" s="222"/>
      <c r="AR118" s="222"/>
      <c r="AS118" s="2"/>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2"/>
      <c r="BP118" s="2"/>
      <c r="BQ118" s="2"/>
    </row>
    <row r="119" spans="1:69" ht="15.75" customHeight="1">
      <c r="A119" s="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c r="AB119" s="222"/>
      <c r="AC119" s="45"/>
      <c r="AD119" s="45"/>
      <c r="AE119" s="45"/>
      <c r="AF119" s="45"/>
      <c r="AG119" s="45"/>
      <c r="AH119" s="45"/>
      <c r="AI119" s="45"/>
      <c r="AJ119" s="45"/>
      <c r="AK119" s="45"/>
      <c r="AL119" s="45"/>
      <c r="AM119" s="222"/>
      <c r="AN119" s="222"/>
      <c r="AO119" s="222"/>
      <c r="AP119" s="222"/>
      <c r="AQ119" s="222"/>
      <c r="AR119" s="222"/>
      <c r="AS119" s="2"/>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2"/>
      <c r="BP119" s="2"/>
      <c r="BQ119" s="2"/>
    </row>
    <row r="120" spans="1:69" ht="25.65" customHeight="1">
      <c r="A120" s="2"/>
      <c r="B120" s="25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148"/>
      <c r="AD120" s="148"/>
      <c r="AE120" s="148"/>
      <c r="AF120" s="148"/>
      <c r="AG120" s="148"/>
      <c r="AH120" s="148"/>
      <c r="AI120" s="148"/>
      <c r="AJ120" s="148"/>
      <c r="AK120" s="148"/>
      <c r="AL120" s="148"/>
      <c r="AM120" s="250"/>
      <c r="AN120" s="250"/>
      <c r="AO120" s="250"/>
      <c r="AP120" s="250"/>
      <c r="AQ120" s="250"/>
      <c r="AR120" s="250"/>
      <c r="AS120" s="2"/>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2"/>
      <c r="BP120" s="2"/>
      <c r="BQ120" s="2"/>
    </row>
    <row r="121" spans="1:69" ht="15.75" customHeight="1">
      <c r="A121" s="2"/>
      <c r="B121" s="271" t="s">
        <v>89</v>
      </c>
      <c r="C121" s="231"/>
      <c r="D121" s="231"/>
      <c r="E121" s="231"/>
      <c r="F121" s="231"/>
      <c r="G121" s="231"/>
      <c r="H121" s="231"/>
      <c r="I121" s="231"/>
      <c r="J121" s="231"/>
      <c r="K121" s="232"/>
      <c r="L121" s="271" t="s">
        <v>90</v>
      </c>
      <c r="M121" s="231"/>
      <c r="N121" s="231"/>
      <c r="O121" s="231"/>
      <c r="P121" s="231"/>
      <c r="Q121" s="231"/>
      <c r="R121" s="231"/>
      <c r="S121" s="231"/>
      <c r="T121" s="231"/>
      <c r="U121" s="232"/>
      <c r="V121" s="262" t="s">
        <v>91</v>
      </c>
      <c r="W121" s="231"/>
      <c r="X121" s="231"/>
      <c r="Y121" s="231"/>
      <c r="Z121" s="231"/>
      <c r="AA121" s="231"/>
      <c r="AB121" s="232"/>
      <c r="AC121" s="268" t="s">
        <v>52</v>
      </c>
      <c r="AD121" s="269"/>
      <c r="AE121" s="269"/>
      <c r="AF121" s="269"/>
      <c r="AG121" s="269"/>
      <c r="AH121" s="269"/>
      <c r="AI121" s="270"/>
      <c r="AJ121" s="271" t="s">
        <v>92</v>
      </c>
      <c r="AK121" s="231"/>
      <c r="AL121" s="231"/>
      <c r="AM121" s="231"/>
      <c r="AN121" s="231"/>
      <c r="AO121" s="232"/>
      <c r="AP121" s="262" t="s">
        <v>93</v>
      </c>
      <c r="AQ121" s="231"/>
      <c r="AR121" s="232"/>
      <c r="AS121" s="2"/>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2"/>
      <c r="BP121" s="2"/>
      <c r="BQ121" s="2"/>
    </row>
    <row r="122" spans="1:69" ht="19.5" customHeight="1">
      <c r="A122" s="2"/>
      <c r="B122" s="249"/>
      <c r="C122" s="250"/>
      <c r="D122" s="250"/>
      <c r="E122" s="250"/>
      <c r="F122" s="250"/>
      <c r="G122" s="250"/>
      <c r="H122" s="250"/>
      <c r="I122" s="250"/>
      <c r="J122" s="250"/>
      <c r="K122" s="263"/>
      <c r="L122" s="249"/>
      <c r="M122" s="250"/>
      <c r="N122" s="250"/>
      <c r="O122" s="250"/>
      <c r="P122" s="250"/>
      <c r="Q122" s="250"/>
      <c r="R122" s="250"/>
      <c r="S122" s="250"/>
      <c r="T122" s="250"/>
      <c r="U122" s="263"/>
      <c r="V122" s="249"/>
      <c r="W122" s="250"/>
      <c r="X122" s="250"/>
      <c r="Y122" s="250"/>
      <c r="Z122" s="250"/>
      <c r="AA122" s="250"/>
      <c r="AB122" s="263"/>
      <c r="AC122" s="268" t="s">
        <v>55</v>
      </c>
      <c r="AD122" s="269"/>
      <c r="AE122" s="269"/>
      <c r="AF122" s="269"/>
      <c r="AG122" s="269"/>
      <c r="AH122" s="269"/>
      <c r="AI122" s="270"/>
      <c r="AJ122" s="249"/>
      <c r="AK122" s="250"/>
      <c r="AL122" s="250"/>
      <c r="AM122" s="250"/>
      <c r="AN122" s="250"/>
      <c r="AO122" s="263"/>
      <c r="AP122" s="249"/>
      <c r="AQ122" s="250"/>
      <c r="AR122" s="263"/>
      <c r="AS122" s="2"/>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2"/>
      <c r="BP122" s="2"/>
      <c r="BQ122" s="2"/>
    </row>
    <row r="123" spans="1:69" ht="15.75" customHeight="1">
      <c r="A123" s="2"/>
      <c r="B123" s="248" t="s">
        <v>94</v>
      </c>
      <c r="C123" s="231"/>
      <c r="D123" s="231"/>
      <c r="E123" s="231"/>
      <c r="F123" s="231"/>
      <c r="G123" s="231"/>
      <c r="H123" s="231"/>
      <c r="I123" s="231"/>
      <c r="J123" s="231"/>
      <c r="K123" s="232"/>
      <c r="L123" s="276" t="s">
        <v>95</v>
      </c>
      <c r="M123" s="231"/>
      <c r="N123" s="231"/>
      <c r="O123" s="231"/>
      <c r="P123" s="231"/>
      <c r="Q123" s="231"/>
      <c r="R123" s="231"/>
      <c r="S123" s="231"/>
      <c r="T123" s="231"/>
      <c r="U123" s="232"/>
      <c r="V123" s="248" t="s">
        <v>96</v>
      </c>
      <c r="W123" s="231"/>
      <c r="X123" s="231"/>
      <c r="Y123" s="231"/>
      <c r="Z123" s="231"/>
      <c r="AA123" s="231"/>
      <c r="AB123" s="232"/>
      <c r="AC123" s="248" t="s">
        <v>33</v>
      </c>
      <c r="AD123" s="231"/>
      <c r="AE123" s="231"/>
      <c r="AF123" s="251" t="s">
        <v>32</v>
      </c>
      <c r="AG123" s="251">
        <v>2015</v>
      </c>
      <c r="AH123" s="231"/>
      <c r="AI123" s="232"/>
      <c r="AJ123" s="251">
        <f t="array" ref="AJ123">IF(AND(AC123&lt;&gt;"",AG123&lt;&gt;"",AC125&lt;&gt;"",AG125&lt;&gt;""),IF(INDEX(ADM!$D$24:$E$35,MATCH($AC125,ADM!$D$24:$D$35,0),2)&gt;=INDEX(ADM!$D$24:$E$35,MATCH($AC123,ADM!$D$24:$D$35,0),2)-1,IF(AND($AC123="Jan",$AC125="Dec"),1,0),-1)+$AG125-$AG123,"")</f>
        <v>5</v>
      </c>
      <c r="AK123" s="231"/>
      <c r="AL123" s="251" t="s">
        <v>60</v>
      </c>
      <c r="AM123" s="231"/>
      <c r="AN123" s="231"/>
      <c r="AO123" s="232"/>
      <c r="AP123" s="248" t="s">
        <v>97</v>
      </c>
      <c r="AQ123" s="231"/>
      <c r="AR123" s="232"/>
      <c r="AS123" s="2"/>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2"/>
      <c r="BP123" s="2"/>
      <c r="BQ123" s="2"/>
    </row>
    <row r="124" spans="1:69" ht="15.75" customHeight="1">
      <c r="A124" s="2"/>
      <c r="B124" s="264"/>
      <c r="C124" s="222"/>
      <c r="D124" s="222"/>
      <c r="E124" s="222"/>
      <c r="F124" s="222"/>
      <c r="G124" s="222"/>
      <c r="H124" s="222"/>
      <c r="I124" s="222"/>
      <c r="J124" s="222"/>
      <c r="K124" s="256"/>
      <c r="L124" s="264"/>
      <c r="M124" s="222"/>
      <c r="N124" s="222"/>
      <c r="O124" s="222"/>
      <c r="P124" s="222"/>
      <c r="Q124" s="222"/>
      <c r="R124" s="222"/>
      <c r="S124" s="222"/>
      <c r="T124" s="222"/>
      <c r="U124" s="256"/>
      <c r="V124" s="264"/>
      <c r="W124" s="222"/>
      <c r="X124" s="222"/>
      <c r="Y124" s="222"/>
      <c r="Z124" s="222"/>
      <c r="AA124" s="222"/>
      <c r="AB124" s="256"/>
      <c r="AC124" s="249"/>
      <c r="AD124" s="250"/>
      <c r="AE124" s="250"/>
      <c r="AF124" s="250"/>
      <c r="AG124" s="250"/>
      <c r="AH124" s="250"/>
      <c r="AI124" s="263"/>
      <c r="AJ124" s="222"/>
      <c r="AK124" s="222"/>
      <c r="AL124" s="222"/>
      <c r="AM124" s="222"/>
      <c r="AN124" s="222"/>
      <c r="AO124" s="256"/>
      <c r="AP124" s="264"/>
      <c r="AQ124" s="222"/>
      <c r="AR124" s="256"/>
      <c r="AS124" s="2"/>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2"/>
      <c r="BP124" s="2"/>
      <c r="BQ124" s="2"/>
    </row>
    <row r="125" spans="1:69" ht="15.75" customHeight="1">
      <c r="A125" s="2"/>
      <c r="B125" s="264"/>
      <c r="C125" s="222"/>
      <c r="D125" s="222"/>
      <c r="E125" s="222"/>
      <c r="F125" s="222"/>
      <c r="G125" s="222"/>
      <c r="H125" s="222"/>
      <c r="I125" s="222"/>
      <c r="J125" s="222"/>
      <c r="K125" s="256"/>
      <c r="L125" s="264"/>
      <c r="M125" s="222"/>
      <c r="N125" s="222"/>
      <c r="O125" s="222"/>
      <c r="P125" s="222"/>
      <c r="Q125" s="222"/>
      <c r="R125" s="222"/>
      <c r="S125" s="222"/>
      <c r="T125" s="222"/>
      <c r="U125" s="256"/>
      <c r="V125" s="264"/>
      <c r="W125" s="222"/>
      <c r="X125" s="222"/>
      <c r="Y125" s="222"/>
      <c r="Z125" s="222"/>
      <c r="AA125" s="222"/>
      <c r="AB125" s="256"/>
      <c r="AC125" s="248" t="s">
        <v>98</v>
      </c>
      <c r="AD125" s="231"/>
      <c r="AE125" s="231"/>
      <c r="AF125" s="251" t="s">
        <v>32</v>
      </c>
      <c r="AG125" s="251">
        <v>2020</v>
      </c>
      <c r="AH125" s="231"/>
      <c r="AI125" s="232"/>
      <c r="AJ125" s="265">
        <f t="array" ref="AJ125">IF(AND(AC123&lt;&gt;"",AG123&lt;&gt;"",AC125&lt;&gt;"",AG125&lt;&gt;""),IF(INDEX(ADM!$D$24:$E$35,MATCH($AC125,ADM!$D$24:$D$35,0),2)+1&gt;=INDEX(ADM!$D$24:$E$35,MATCH($AC123,ADM!$D$24:$D$35,0),2),INDEX(ADM!$D$24:$E$35,MATCH($AC125,ADM!$D$24:$D$35,0),2)+1-INDEX(ADM!$D$24:$E$35,MATCH($AC123,ADM!$D$24:$D$35,0),2),12+(INDEX(ADM!$D$24:$E$35,MATCH($AC125,ADM!$D$24:$D$35,0),2)+1-INDEX(ADM!$D$24:$E$35,MATCH($AC123,ADM!$D$24:$D$35,0),2))),"")</f>
        <v>3</v>
      </c>
      <c r="AK125" s="222"/>
      <c r="AL125" s="244" t="s">
        <v>99</v>
      </c>
      <c r="AM125" s="222"/>
      <c r="AN125" s="222"/>
      <c r="AO125" s="256"/>
      <c r="AP125" s="264"/>
      <c r="AQ125" s="222"/>
      <c r="AR125" s="256"/>
      <c r="AS125" s="2"/>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2"/>
      <c r="BP125" s="2"/>
      <c r="BQ125" s="2"/>
    </row>
    <row r="126" spans="1:69" ht="15.75" customHeight="1">
      <c r="A126" s="2"/>
      <c r="B126" s="249"/>
      <c r="C126" s="250"/>
      <c r="D126" s="250"/>
      <c r="E126" s="250"/>
      <c r="F126" s="250"/>
      <c r="G126" s="250"/>
      <c r="H126" s="250"/>
      <c r="I126" s="250"/>
      <c r="J126" s="250"/>
      <c r="K126" s="263"/>
      <c r="L126" s="249"/>
      <c r="M126" s="250"/>
      <c r="N126" s="250"/>
      <c r="O126" s="250"/>
      <c r="P126" s="250"/>
      <c r="Q126" s="250"/>
      <c r="R126" s="250"/>
      <c r="S126" s="250"/>
      <c r="T126" s="250"/>
      <c r="U126" s="263"/>
      <c r="V126" s="249"/>
      <c r="W126" s="250"/>
      <c r="X126" s="250"/>
      <c r="Y126" s="250"/>
      <c r="Z126" s="250"/>
      <c r="AA126" s="250"/>
      <c r="AB126" s="263"/>
      <c r="AC126" s="249"/>
      <c r="AD126" s="250"/>
      <c r="AE126" s="250"/>
      <c r="AF126" s="250"/>
      <c r="AG126" s="250"/>
      <c r="AH126" s="250"/>
      <c r="AI126" s="263"/>
      <c r="AJ126" s="249"/>
      <c r="AK126" s="250"/>
      <c r="AL126" s="250"/>
      <c r="AM126" s="250"/>
      <c r="AN126" s="250"/>
      <c r="AO126" s="263"/>
      <c r="AP126" s="249"/>
      <c r="AQ126" s="250"/>
      <c r="AR126" s="263"/>
      <c r="AS126" s="2"/>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2"/>
      <c r="BP126" s="2"/>
      <c r="BQ126" s="2"/>
    </row>
    <row r="127" spans="1:69" ht="15.75" customHeight="1">
      <c r="A127" s="2"/>
      <c r="B127" s="252"/>
      <c r="C127" s="237"/>
      <c r="D127" s="237"/>
      <c r="E127" s="237"/>
      <c r="F127" s="237"/>
      <c r="G127" s="237"/>
      <c r="H127" s="237"/>
      <c r="I127" s="237"/>
      <c r="J127" s="237"/>
      <c r="K127" s="238"/>
      <c r="L127" s="252"/>
      <c r="M127" s="237"/>
      <c r="N127" s="237"/>
      <c r="O127" s="237"/>
      <c r="P127" s="237"/>
      <c r="Q127" s="237"/>
      <c r="R127" s="237"/>
      <c r="S127" s="237"/>
      <c r="T127" s="237"/>
      <c r="U127" s="238"/>
      <c r="V127" s="252"/>
      <c r="W127" s="237"/>
      <c r="X127" s="237"/>
      <c r="Y127" s="237"/>
      <c r="Z127" s="237"/>
      <c r="AA127" s="237"/>
      <c r="AB127" s="238"/>
      <c r="AC127" s="252"/>
      <c r="AD127" s="237"/>
      <c r="AE127" s="237"/>
      <c r="AF127" s="255" t="s">
        <v>32</v>
      </c>
      <c r="AG127" s="272"/>
      <c r="AH127" s="237"/>
      <c r="AI127" s="238"/>
      <c r="AJ127" s="251" t="str">
        <f t="array" ref="AJ127">IF(AND(AC127&lt;&gt;"",AG127&lt;&gt;"",AC129&lt;&gt;"",AG129&lt;&gt;""),IF(INDEX(ADM!$D$24:$E$35,MATCH($AC129,ADM!$D$24:$D$35,0),2)&gt;=INDEX(ADM!$D$24:$E$35,MATCH($AC127,ADM!$D$24:$D$35,0),2)-1,IF(AND($AC127="Jan",$AC129="Dec"),1,0),-1)+$AG129-$AG127,"")</f>
        <v/>
      </c>
      <c r="AK127" s="231"/>
      <c r="AL127" s="251" t="s">
        <v>60</v>
      </c>
      <c r="AM127" s="231"/>
      <c r="AN127" s="231"/>
      <c r="AO127" s="232"/>
      <c r="AP127" s="252"/>
      <c r="AQ127" s="237"/>
      <c r="AR127" s="238"/>
      <c r="AS127" s="2"/>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2"/>
      <c r="BP127" s="2"/>
      <c r="BQ127" s="2"/>
    </row>
    <row r="128" spans="1:69" ht="15.75" customHeight="1">
      <c r="A128" s="2"/>
      <c r="B128" s="266"/>
      <c r="C128" s="267"/>
      <c r="D128" s="267"/>
      <c r="E128" s="267"/>
      <c r="F128" s="267"/>
      <c r="G128" s="267"/>
      <c r="H128" s="267"/>
      <c r="I128" s="267"/>
      <c r="J128" s="267"/>
      <c r="K128" s="243"/>
      <c r="L128" s="266"/>
      <c r="M128" s="267"/>
      <c r="N128" s="267"/>
      <c r="O128" s="267"/>
      <c r="P128" s="267"/>
      <c r="Q128" s="267"/>
      <c r="R128" s="267"/>
      <c r="S128" s="267"/>
      <c r="T128" s="267"/>
      <c r="U128" s="243"/>
      <c r="V128" s="266"/>
      <c r="W128" s="267"/>
      <c r="X128" s="267"/>
      <c r="Y128" s="267"/>
      <c r="Z128" s="267"/>
      <c r="AA128" s="267"/>
      <c r="AB128" s="243"/>
      <c r="AC128" s="253"/>
      <c r="AD128" s="254"/>
      <c r="AE128" s="254"/>
      <c r="AF128" s="254"/>
      <c r="AG128" s="254"/>
      <c r="AH128" s="254"/>
      <c r="AI128" s="273"/>
      <c r="AJ128" s="222"/>
      <c r="AK128" s="222"/>
      <c r="AL128" s="222"/>
      <c r="AM128" s="222"/>
      <c r="AN128" s="222"/>
      <c r="AO128" s="256"/>
      <c r="AP128" s="266"/>
      <c r="AQ128" s="267"/>
      <c r="AR128" s="243"/>
      <c r="AS128" s="2"/>
      <c r="AT128" s="38" t="s">
        <v>101</v>
      </c>
      <c r="AU128" s="41"/>
      <c r="AV128" s="41"/>
      <c r="AW128" s="41"/>
      <c r="AX128" s="41"/>
      <c r="AY128" s="41"/>
      <c r="AZ128" s="41"/>
      <c r="BA128" s="41"/>
      <c r="BB128" s="41"/>
      <c r="BC128" s="41"/>
      <c r="BD128" s="41"/>
      <c r="BE128" s="41"/>
      <c r="BF128" s="41"/>
      <c r="BG128" s="41"/>
      <c r="BH128" s="41"/>
      <c r="BI128" s="41"/>
      <c r="BJ128" s="41"/>
      <c r="BK128" s="41"/>
      <c r="BL128" s="41"/>
      <c r="BM128" s="41"/>
      <c r="BN128" s="41"/>
      <c r="BO128" s="2"/>
      <c r="BP128" s="2"/>
      <c r="BQ128" s="2"/>
    </row>
    <row r="129" spans="1:69" ht="15.75" customHeight="1">
      <c r="A129" s="2"/>
      <c r="B129" s="266"/>
      <c r="C129" s="267"/>
      <c r="D129" s="267"/>
      <c r="E129" s="267"/>
      <c r="F129" s="267"/>
      <c r="G129" s="267"/>
      <c r="H129" s="267"/>
      <c r="I129" s="267"/>
      <c r="J129" s="267"/>
      <c r="K129" s="243"/>
      <c r="L129" s="266"/>
      <c r="M129" s="267"/>
      <c r="N129" s="267"/>
      <c r="O129" s="267"/>
      <c r="P129" s="267"/>
      <c r="Q129" s="267"/>
      <c r="R129" s="267"/>
      <c r="S129" s="267"/>
      <c r="T129" s="267"/>
      <c r="U129" s="243"/>
      <c r="V129" s="266"/>
      <c r="W129" s="267"/>
      <c r="X129" s="267"/>
      <c r="Y129" s="267"/>
      <c r="Z129" s="267"/>
      <c r="AA129" s="267"/>
      <c r="AB129" s="243"/>
      <c r="AC129" s="499" t="str">
        <f>ADM!B9</f>
        <v>Mar</v>
      </c>
      <c r="AD129" s="241"/>
      <c r="AE129" s="241"/>
      <c r="AF129" s="195" t="s">
        <v>32</v>
      </c>
      <c r="AG129" s="500">
        <f>ADM!C9</f>
        <v>2024</v>
      </c>
      <c r="AH129" s="241"/>
      <c r="AI129" s="243"/>
      <c r="AJ129" s="265" t="str">
        <f t="array" ref="AJ129">IF(OR(AC127="",AG127="",AC129="",AG129=""),"",IF(AND(AC127="Jan",AC129="Dec"),"0",IF(INDEX(ADM!$D$24:$E$35,MATCH($AC129,ADM!$D$24:$D$35,0),2)+1&gt;=INDEX(ADM!$D$24:$E$35,MATCH($AC127,ADM!$D$24:$D$35,0),2),INDEX(ADM!$D$24:$E$35,MATCH($AC129,ADM!$D$24:$D$35,0),2)+1-INDEX(ADM!$D$24:$E$35,MATCH($AC127,ADM!$D$24:$D$35,0),2),12+(INDEX(ADM!$D$24:$E$35,MATCH($AC129,ADM!$D$24:$D$35,0),2)+1-INDEX(ADM!$D$24:$E$35,MATCH($AC127,ADM!$D$24:$D$35,0),2)))))</f>
        <v/>
      </c>
      <c r="AK129" s="222"/>
      <c r="AL129" s="244" t="s">
        <v>99</v>
      </c>
      <c r="AM129" s="222"/>
      <c r="AN129" s="222"/>
      <c r="AO129" s="256"/>
      <c r="AP129" s="266"/>
      <c r="AQ129" s="267"/>
      <c r="AR129" s="243"/>
      <c r="AS129" s="2"/>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2"/>
      <c r="BP129" s="2"/>
      <c r="BQ129" s="2"/>
    </row>
    <row r="130" spans="1:69" ht="15.75" customHeight="1">
      <c r="A130" s="2"/>
      <c r="B130" s="239"/>
      <c r="C130" s="234"/>
      <c r="D130" s="234"/>
      <c r="E130" s="234"/>
      <c r="F130" s="234"/>
      <c r="G130" s="234"/>
      <c r="H130" s="234"/>
      <c r="I130" s="234"/>
      <c r="J130" s="234"/>
      <c r="K130" s="235"/>
      <c r="L130" s="266"/>
      <c r="M130" s="267"/>
      <c r="N130" s="267"/>
      <c r="O130" s="267"/>
      <c r="P130" s="267"/>
      <c r="Q130" s="267"/>
      <c r="R130" s="267"/>
      <c r="S130" s="267"/>
      <c r="T130" s="267"/>
      <c r="U130" s="243"/>
      <c r="V130" s="239"/>
      <c r="W130" s="234"/>
      <c r="X130" s="234"/>
      <c r="Y130" s="234"/>
      <c r="Z130" s="234"/>
      <c r="AA130" s="234"/>
      <c r="AB130" s="235"/>
      <c r="AC130" s="257" t="s">
        <v>102</v>
      </c>
      <c r="AD130" s="234"/>
      <c r="AE130" s="234"/>
      <c r="AF130" s="234"/>
      <c r="AG130" s="234"/>
      <c r="AH130" s="234"/>
      <c r="AI130" s="235"/>
      <c r="AJ130" s="249"/>
      <c r="AK130" s="250"/>
      <c r="AL130" s="250"/>
      <c r="AM130" s="250"/>
      <c r="AN130" s="250"/>
      <c r="AO130" s="263"/>
      <c r="AP130" s="239"/>
      <c r="AQ130" s="234"/>
      <c r="AR130" s="235"/>
      <c r="AS130" s="2"/>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2"/>
      <c r="BP130" s="2"/>
      <c r="BQ130" s="2"/>
    </row>
    <row r="131" spans="1:69" ht="15.75" customHeight="1">
      <c r="A131" s="2"/>
      <c r="B131" s="252"/>
      <c r="C131" s="237"/>
      <c r="D131" s="237"/>
      <c r="E131" s="237"/>
      <c r="F131" s="237"/>
      <c r="G131" s="237"/>
      <c r="H131" s="237"/>
      <c r="I131" s="237"/>
      <c r="J131" s="237"/>
      <c r="K131" s="238"/>
      <c r="L131" s="252"/>
      <c r="M131" s="237"/>
      <c r="N131" s="237"/>
      <c r="O131" s="237"/>
      <c r="P131" s="237"/>
      <c r="Q131" s="237"/>
      <c r="R131" s="237"/>
      <c r="S131" s="237"/>
      <c r="T131" s="237"/>
      <c r="U131" s="238"/>
      <c r="V131" s="252"/>
      <c r="W131" s="237"/>
      <c r="X131" s="237"/>
      <c r="Y131" s="237"/>
      <c r="Z131" s="237"/>
      <c r="AA131" s="237"/>
      <c r="AB131" s="238"/>
      <c r="AC131" s="252"/>
      <c r="AD131" s="237"/>
      <c r="AE131" s="237"/>
      <c r="AF131" s="255" t="s">
        <v>32</v>
      </c>
      <c r="AG131" s="272"/>
      <c r="AH131" s="237"/>
      <c r="AI131" s="238"/>
      <c r="AJ131" s="251" t="str">
        <f t="array" ref="AJ131">IF(AND(AC131&lt;&gt;"",AG131&lt;&gt;"",AC133&lt;&gt;"",AG133&lt;&gt;""),IF(INDEX(ADM!$D$24:$E$35,MATCH($AC133,ADM!$D$24:$D$35,0),2)&gt;=INDEX(ADM!$D$24:$E$35,MATCH($AC131,ADM!$D$24:$D$35,0),2)-1,IF(AND($AC131="Jan",$AC133="Dec"),1,0),-1)+$AG133-$AG131,"")</f>
        <v/>
      </c>
      <c r="AK131" s="231"/>
      <c r="AL131" s="251" t="s">
        <v>60</v>
      </c>
      <c r="AM131" s="231"/>
      <c r="AN131" s="231"/>
      <c r="AO131" s="232"/>
      <c r="AP131" s="252"/>
      <c r="AQ131" s="237"/>
      <c r="AR131" s="238"/>
      <c r="AS131" s="2"/>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2"/>
      <c r="BP131" s="2"/>
      <c r="BQ131" s="2"/>
    </row>
    <row r="132" spans="1:69" ht="15.75" customHeight="1">
      <c r="A132" s="2"/>
      <c r="B132" s="266"/>
      <c r="C132" s="267"/>
      <c r="D132" s="267"/>
      <c r="E132" s="267"/>
      <c r="F132" s="267"/>
      <c r="G132" s="267"/>
      <c r="H132" s="267"/>
      <c r="I132" s="267"/>
      <c r="J132" s="267"/>
      <c r="K132" s="243"/>
      <c r="L132" s="266"/>
      <c r="M132" s="267"/>
      <c r="N132" s="267"/>
      <c r="O132" s="267"/>
      <c r="P132" s="267"/>
      <c r="Q132" s="267"/>
      <c r="R132" s="267"/>
      <c r="S132" s="267"/>
      <c r="T132" s="267"/>
      <c r="U132" s="243"/>
      <c r="V132" s="266"/>
      <c r="W132" s="267"/>
      <c r="X132" s="267"/>
      <c r="Y132" s="267"/>
      <c r="Z132" s="267"/>
      <c r="AA132" s="267"/>
      <c r="AB132" s="243"/>
      <c r="AC132" s="253"/>
      <c r="AD132" s="254"/>
      <c r="AE132" s="254"/>
      <c r="AF132" s="254"/>
      <c r="AG132" s="254"/>
      <c r="AH132" s="254"/>
      <c r="AI132" s="273"/>
      <c r="AJ132" s="222"/>
      <c r="AK132" s="222"/>
      <c r="AL132" s="222"/>
      <c r="AM132" s="222"/>
      <c r="AN132" s="222"/>
      <c r="AO132" s="256"/>
      <c r="AP132" s="266"/>
      <c r="AQ132" s="267"/>
      <c r="AR132" s="243"/>
      <c r="AS132" s="2"/>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2"/>
      <c r="BP132" s="2"/>
      <c r="BQ132" s="2"/>
    </row>
    <row r="133" spans="1:69" ht="15.75" customHeight="1">
      <c r="A133" s="2"/>
      <c r="B133" s="266"/>
      <c r="C133" s="267"/>
      <c r="D133" s="267"/>
      <c r="E133" s="267"/>
      <c r="F133" s="267"/>
      <c r="G133" s="267"/>
      <c r="H133" s="267"/>
      <c r="I133" s="267"/>
      <c r="J133" s="267"/>
      <c r="K133" s="243"/>
      <c r="L133" s="266"/>
      <c r="M133" s="267"/>
      <c r="N133" s="267"/>
      <c r="O133" s="267"/>
      <c r="P133" s="267"/>
      <c r="Q133" s="267"/>
      <c r="R133" s="267"/>
      <c r="S133" s="267"/>
      <c r="T133" s="267"/>
      <c r="U133" s="243"/>
      <c r="V133" s="266"/>
      <c r="W133" s="267"/>
      <c r="X133" s="267"/>
      <c r="Y133" s="267"/>
      <c r="Z133" s="267"/>
      <c r="AA133" s="267"/>
      <c r="AB133" s="243"/>
      <c r="AC133" s="274"/>
      <c r="AD133" s="241"/>
      <c r="AE133" s="241"/>
      <c r="AF133" s="275" t="s">
        <v>32</v>
      </c>
      <c r="AG133" s="240"/>
      <c r="AH133" s="241"/>
      <c r="AI133" s="243"/>
      <c r="AJ133" s="265" t="str">
        <f t="array" ref="AJ133">IF(OR(AC131="",AG131="",AC133="",AG133=""),"",IF(AND(AC131="Jan",AC133="Dec"),"0",IF(INDEX(ADM!$D$24:$E$35,MATCH($AC133,ADM!$D$24:$D$35,0),2)+1&gt;=INDEX(ADM!$D$24:$E$35,MATCH($AC131,ADM!$D$24:$D$35,0),2),INDEX(ADM!$D$24:$E$35,MATCH($AC133,ADM!$D$24:$D$35,0),2)+1-INDEX(ADM!$D$24:$E$35,MATCH($AC131,ADM!$D$24:$D$35,0),2),12+(INDEX(ADM!$D$24:$E$35,MATCH($AC133,ADM!$D$24:$D$35,0),2)+1-INDEX(ADM!$D$24:$E$35,MATCH($AC131,ADM!$D$24:$D$35,0),2)))))</f>
        <v/>
      </c>
      <c r="AK133" s="222"/>
      <c r="AL133" s="244" t="s">
        <v>99</v>
      </c>
      <c r="AM133" s="222"/>
      <c r="AN133" s="222"/>
      <c r="AO133" s="256"/>
      <c r="AP133" s="266"/>
      <c r="AQ133" s="267"/>
      <c r="AR133" s="243"/>
      <c r="AS133" s="2"/>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2"/>
      <c r="BP133" s="2"/>
      <c r="BQ133" s="2"/>
    </row>
    <row r="134" spans="1:69" ht="15.75" customHeight="1">
      <c r="A134" s="2"/>
      <c r="B134" s="239"/>
      <c r="C134" s="234"/>
      <c r="D134" s="234"/>
      <c r="E134" s="234"/>
      <c r="F134" s="234"/>
      <c r="G134" s="234"/>
      <c r="H134" s="234"/>
      <c r="I134" s="234"/>
      <c r="J134" s="234"/>
      <c r="K134" s="235"/>
      <c r="L134" s="266"/>
      <c r="M134" s="267"/>
      <c r="N134" s="267"/>
      <c r="O134" s="267"/>
      <c r="P134" s="267"/>
      <c r="Q134" s="267"/>
      <c r="R134" s="267"/>
      <c r="S134" s="267"/>
      <c r="T134" s="267"/>
      <c r="U134" s="243"/>
      <c r="V134" s="239"/>
      <c r="W134" s="234"/>
      <c r="X134" s="234"/>
      <c r="Y134" s="234"/>
      <c r="Z134" s="234"/>
      <c r="AA134" s="234"/>
      <c r="AB134" s="235"/>
      <c r="AC134" s="239"/>
      <c r="AD134" s="234"/>
      <c r="AE134" s="234"/>
      <c r="AF134" s="234"/>
      <c r="AG134" s="234"/>
      <c r="AH134" s="234"/>
      <c r="AI134" s="235"/>
      <c r="AJ134" s="249"/>
      <c r="AK134" s="250"/>
      <c r="AL134" s="250"/>
      <c r="AM134" s="250"/>
      <c r="AN134" s="250"/>
      <c r="AO134" s="263"/>
      <c r="AP134" s="239"/>
      <c r="AQ134" s="234"/>
      <c r="AR134" s="235"/>
      <c r="AS134" s="2"/>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2"/>
      <c r="BP134" s="2"/>
      <c r="BQ134" s="2"/>
    </row>
    <row r="135" spans="1:69" ht="15.75" customHeight="1">
      <c r="A135" s="2"/>
      <c r="B135" s="252"/>
      <c r="C135" s="237"/>
      <c r="D135" s="237"/>
      <c r="E135" s="237"/>
      <c r="F135" s="237"/>
      <c r="G135" s="237"/>
      <c r="H135" s="237"/>
      <c r="I135" s="237"/>
      <c r="J135" s="237"/>
      <c r="K135" s="238"/>
      <c r="L135" s="252"/>
      <c r="M135" s="237"/>
      <c r="N135" s="237"/>
      <c r="O135" s="237"/>
      <c r="P135" s="237"/>
      <c r="Q135" s="237"/>
      <c r="R135" s="237"/>
      <c r="S135" s="237"/>
      <c r="T135" s="237"/>
      <c r="U135" s="238"/>
      <c r="V135" s="252"/>
      <c r="W135" s="237"/>
      <c r="X135" s="237"/>
      <c r="Y135" s="237"/>
      <c r="Z135" s="237"/>
      <c r="AA135" s="237"/>
      <c r="AB135" s="238"/>
      <c r="AC135" s="252"/>
      <c r="AD135" s="237"/>
      <c r="AE135" s="237"/>
      <c r="AF135" s="255" t="s">
        <v>32</v>
      </c>
      <c r="AG135" s="272"/>
      <c r="AH135" s="237"/>
      <c r="AI135" s="238"/>
      <c r="AJ135" s="248" t="str">
        <f t="array" ref="AJ135">IF(AND(AC135&lt;&gt;"",AG135&lt;&gt;"",AC137&lt;&gt;"",AG137&lt;&gt;""),IF(INDEX(ADM!$D$24:$E$35,MATCH($AC137,ADM!$D$24:$D$35,0),2)&gt;=INDEX(ADM!$D$24:$E$35,MATCH($AC135,ADM!$D$24:$D$35,0),2)-1,IF(AND($AC135="Jan",$AC137="Dec"),1,0),-1)+$AG137-$AG135,"")</f>
        <v/>
      </c>
      <c r="AK135" s="231"/>
      <c r="AL135" s="251" t="s">
        <v>60</v>
      </c>
      <c r="AM135" s="231"/>
      <c r="AN135" s="231"/>
      <c r="AO135" s="232"/>
      <c r="AP135" s="252"/>
      <c r="AQ135" s="237"/>
      <c r="AR135" s="238"/>
      <c r="AS135" s="2"/>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2"/>
      <c r="BP135" s="2"/>
      <c r="BQ135" s="2"/>
    </row>
    <row r="136" spans="1:69" ht="15.75" customHeight="1">
      <c r="A136" s="2"/>
      <c r="B136" s="266"/>
      <c r="C136" s="267"/>
      <c r="D136" s="267"/>
      <c r="E136" s="267"/>
      <c r="F136" s="267"/>
      <c r="G136" s="267"/>
      <c r="H136" s="267"/>
      <c r="I136" s="267"/>
      <c r="J136" s="267"/>
      <c r="K136" s="243"/>
      <c r="L136" s="266"/>
      <c r="M136" s="267"/>
      <c r="N136" s="267"/>
      <c r="O136" s="267"/>
      <c r="P136" s="267"/>
      <c r="Q136" s="267"/>
      <c r="R136" s="267"/>
      <c r="S136" s="267"/>
      <c r="T136" s="267"/>
      <c r="U136" s="243"/>
      <c r="V136" s="266"/>
      <c r="W136" s="267"/>
      <c r="X136" s="267"/>
      <c r="Y136" s="267"/>
      <c r="Z136" s="267"/>
      <c r="AA136" s="267"/>
      <c r="AB136" s="243"/>
      <c r="AC136" s="253"/>
      <c r="AD136" s="254"/>
      <c r="AE136" s="254"/>
      <c r="AF136" s="254"/>
      <c r="AG136" s="254"/>
      <c r="AH136" s="254"/>
      <c r="AI136" s="273"/>
      <c r="AJ136" s="264"/>
      <c r="AK136" s="222"/>
      <c r="AL136" s="222"/>
      <c r="AM136" s="222"/>
      <c r="AN136" s="222"/>
      <c r="AO136" s="256"/>
      <c r="AP136" s="266"/>
      <c r="AQ136" s="267"/>
      <c r="AR136" s="243"/>
      <c r="AS136" s="2"/>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2"/>
      <c r="BP136" s="2"/>
      <c r="BQ136" s="2"/>
    </row>
    <row r="137" spans="1:69" ht="15.75" customHeight="1">
      <c r="A137" s="2"/>
      <c r="B137" s="266"/>
      <c r="C137" s="267"/>
      <c r="D137" s="267"/>
      <c r="E137" s="267"/>
      <c r="F137" s="267"/>
      <c r="G137" s="267"/>
      <c r="H137" s="267"/>
      <c r="I137" s="267"/>
      <c r="J137" s="267"/>
      <c r="K137" s="243"/>
      <c r="L137" s="266"/>
      <c r="M137" s="267"/>
      <c r="N137" s="267"/>
      <c r="O137" s="267"/>
      <c r="P137" s="267"/>
      <c r="Q137" s="267"/>
      <c r="R137" s="267"/>
      <c r="S137" s="267"/>
      <c r="T137" s="267"/>
      <c r="U137" s="243"/>
      <c r="V137" s="266"/>
      <c r="W137" s="267"/>
      <c r="X137" s="267"/>
      <c r="Y137" s="267"/>
      <c r="Z137" s="267"/>
      <c r="AA137" s="267"/>
      <c r="AB137" s="243"/>
      <c r="AC137" s="274"/>
      <c r="AD137" s="241"/>
      <c r="AE137" s="241"/>
      <c r="AF137" s="275" t="s">
        <v>32</v>
      </c>
      <c r="AG137" s="240"/>
      <c r="AH137" s="241"/>
      <c r="AI137" s="243"/>
      <c r="AJ137" s="265" t="str">
        <f t="array" ref="AJ137">IF(OR(AC135="",AG135="",AC137="",AG137=""),"",IF(AND(AC135="Jan",AC137="Dec"),"0",IF(INDEX(ADM!$D$24:$E$35,MATCH($AC137,ADM!$D$24:$D$35,0),2)+1&gt;=INDEX(ADM!$D$24:$E$35,MATCH($AC135,ADM!$D$24:$D$35,0),2),INDEX(ADM!$D$24:$E$35,MATCH($AC137,ADM!$D$24:$D$35,0),2)+1-INDEX(ADM!$D$24:$E$35,MATCH($AC135,ADM!$D$24:$D$35,0),2),12+(INDEX(ADM!$D$24:$E$35,MATCH($AC137,ADM!$D$24:$D$35,0),2)+1-INDEX(ADM!$D$24:$E$35,MATCH($AC135,ADM!$D$24:$D$35,0),2)))))</f>
        <v/>
      </c>
      <c r="AK137" s="222"/>
      <c r="AL137" s="244" t="s">
        <v>99</v>
      </c>
      <c r="AM137" s="222"/>
      <c r="AN137" s="222"/>
      <c r="AO137" s="256"/>
      <c r="AP137" s="266"/>
      <c r="AQ137" s="267"/>
      <c r="AR137" s="243"/>
      <c r="AS137" s="2"/>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2"/>
      <c r="BP137" s="2"/>
      <c r="BQ137" s="2"/>
    </row>
    <row r="138" spans="1:69" ht="15.75" customHeight="1">
      <c r="A138" s="2"/>
      <c r="B138" s="239"/>
      <c r="C138" s="234"/>
      <c r="D138" s="234"/>
      <c r="E138" s="234"/>
      <c r="F138" s="234"/>
      <c r="G138" s="234"/>
      <c r="H138" s="234"/>
      <c r="I138" s="234"/>
      <c r="J138" s="234"/>
      <c r="K138" s="235"/>
      <c r="L138" s="266"/>
      <c r="M138" s="267"/>
      <c r="N138" s="267"/>
      <c r="O138" s="267"/>
      <c r="P138" s="267"/>
      <c r="Q138" s="267"/>
      <c r="R138" s="267"/>
      <c r="S138" s="267"/>
      <c r="T138" s="267"/>
      <c r="U138" s="243"/>
      <c r="V138" s="239"/>
      <c r="W138" s="234"/>
      <c r="X138" s="234"/>
      <c r="Y138" s="234"/>
      <c r="Z138" s="234"/>
      <c r="AA138" s="234"/>
      <c r="AB138" s="235"/>
      <c r="AC138" s="239"/>
      <c r="AD138" s="234"/>
      <c r="AE138" s="234"/>
      <c r="AF138" s="234"/>
      <c r="AG138" s="234"/>
      <c r="AH138" s="234"/>
      <c r="AI138" s="235"/>
      <c r="AJ138" s="249"/>
      <c r="AK138" s="250"/>
      <c r="AL138" s="250"/>
      <c r="AM138" s="250"/>
      <c r="AN138" s="250"/>
      <c r="AO138" s="263"/>
      <c r="AP138" s="239"/>
      <c r="AQ138" s="234"/>
      <c r="AR138" s="235"/>
      <c r="AS138" s="2"/>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2"/>
      <c r="BP138" s="2"/>
      <c r="BQ138" s="2"/>
    </row>
    <row r="139" spans="1:69" ht="15.75" customHeight="1">
      <c r="A139" s="2"/>
      <c r="B139" s="252"/>
      <c r="C139" s="237"/>
      <c r="D139" s="237"/>
      <c r="E139" s="237"/>
      <c r="F139" s="237"/>
      <c r="G139" s="237"/>
      <c r="H139" s="237"/>
      <c r="I139" s="237"/>
      <c r="J139" s="237"/>
      <c r="K139" s="238"/>
      <c r="L139" s="252"/>
      <c r="M139" s="237"/>
      <c r="N139" s="237"/>
      <c r="O139" s="237"/>
      <c r="P139" s="237"/>
      <c r="Q139" s="237"/>
      <c r="R139" s="237"/>
      <c r="S139" s="237"/>
      <c r="T139" s="237"/>
      <c r="U139" s="238"/>
      <c r="V139" s="252"/>
      <c r="W139" s="237"/>
      <c r="X139" s="237"/>
      <c r="Y139" s="237"/>
      <c r="Z139" s="237"/>
      <c r="AA139" s="237"/>
      <c r="AB139" s="238"/>
      <c r="AC139" s="252"/>
      <c r="AD139" s="237"/>
      <c r="AE139" s="237"/>
      <c r="AF139" s="255" t="s">
        <v>32</v>
      </c>
      <c r="AG139" s="272"/>
      <c r="AH139" s="237"/>
      <c r="AI139" s="238"/>
      <c r="AJ139" s="251" t="str">
        <f t="array" ref="AJ139">IF(AND(AC139&lt;&gt;"",AG139&lt;&gt;"",AC141&lt;&gt;"",AG141&lt;&gt;""),IF(INDEX(ADM!$D$24:$E$35,MATCH($AC141,ADM!$D$24:$D$35,0),2)&gt;=INDEX(ADM!$D$24:$E$35,MATCH($AC139,ADM!$D$24:$D$35,0),2)-1,IF(AND($AC139="Jan",$AC141="Dec"),1,0),-1)+$AG141-$AG139,"")</f>
        <v/>
      </c>
      <c r="AK139" s="231"/>
      <c r="AL139" s="251" t="s">
        <v>60</v>
      </c>
      <c r="AM139" s="231"/>
      <c r="AN139" s="231"/>
      <c r="AO139" s="232"/>
      <c r="AP139" s="252"/>
      <c r="AQ139" s="237"/>
      <c r="AR139" s="238"/>
      <c r="AS139" s="2"/>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2"/>
      <c r="BP139" s="2"/>
      <c r="BQ139" s="2"/>
    </row>
    <row r="140" spans="1:69" ht="15.75" customHeight="1">
      <c r="A140" s="2"/>
      <c r="B140" s="266"/>
      <c r="C140" s="267"/>
      <c r="D140" s="267"/>
      <c r="E140" s="267"/>
      <c r="F140" s="267"/>
      <c r="G140" s="267"/>
      <c r="H140" s="267"/>
      <c r="I140" s="267"/>
      <c r="J140" s="267"/>
      <c r="K140" s="243"/>
      <c r="L140" s="266"/>
      <c r="M140" s="267"/>
      <c r="N140" s="267"/>
      <c r="O140" s="267"/>
      <c r="P140" s="267"/>
      <c r="Q140" s="267"/>
      <c r="R140" s="267"/>
      <c r="S140" s="267"/>
      <c r="T140" s="267"/>
      <c r="U140" s="243"/>
      <c r="V140" s="266"/>
      <c r="W140" s="267"/>
      <c r="X140" s="267"/>
      <c r="Y140" s="267"/>
      <c r="Z140" s="267"/>
      <c r="AA140" s="267"/>
      <c r="AB140" s="243"/>
      <c r="AC140" s="253"/>
      <c r="AD140" s="254"/>
      <c r="AE140" s="254"/>
      <c r="AF140" s="254"/>
      <c r="AG140" s="254"/>
      <c r="AH140" s="254"/>
      <c r="AI140" s="273"/>
      <c r="AJ140" s="222"/>
      <c r="AK140" s="222"/>
      <c r="AL140" s="222"/>
      <c r="AM140" s="222"/>
      <c r="AN140" s="222"/>
      <c r="AO140" s="256"/>
      <c r="AP140" s="266"/>
      <c r="AQ140" s="267"/>
      <c r="AR140" s="243"/>
      <c r="AS140" s="2"/>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2"/>
      <c r="BP140" s="2"/>
      <c r="BQ140" s="2"/>
    </row>
    <row r="141" spans="1:69" ht="15.75" customHeight="1">
      <c r="A141" s="2"/>
      <c r="B141" s="266"/>
      <c r="C141" s="267"/>
      <c r="D141" s="267"/>
      <c r="E141" s="267"/>
      <c r="F141" s="267"/>
      <c r="G141" s="267"/>
      <c r="H141" s="267"/>
      <c r="I141" s="267"/>
      <c r="J141" s="267"/>
      <c r="K141" s="243"/>
      <c r="L141" s="266"/>
      <c r="M141" s="267"/>
      <c r="N141" s="267"/>
      <c r="O141" s="267"/>
      <c r="P141" s="267"/>
      <c r="Q141" s="267"/>
      <c r="R141" s="267"/>
      <c r="S141" s="267"/>
      <c r="T141" s="267"/>
      <c r="U141" s="243"/>
      <c r="V141" s="266"/>
      <c r="W141" s="267"/>
      <c r="X141" s="267"/>
      <c r="Y141" s="267"/>
      <c r="Z141" s="267"/>
      <c r="AA141" s="267"/>
      <c r="AB141" s="243"/>
      <c r="AC141" s="274"/>
      <c r="AD141" s="241"/>
      <c r="AE141" s="241"/>
      <c r="AF141" s="275" t="s">
        <v>32</v>
      </c>
      <c r="AG141" s="240"/>
      <c r="AH141" s="241"/>
      <c r="AI141" s="243"/>
      <c r="AJ141" s="265" t="str">
        <f t="array" ref="AJ141">IF(OR(AC139="",AG139="",AC141="",AG141=""),"",IF(AND(AC139="Jan",AC141="Dec"),"0",IF(INDEX(ADM!$D$24:$E$35,MATCH($AC141,ADM!$D$24:$D$35,0),2)+1&gt;=INDEX(ADM!$D$24:$E$35,MATCH($AC139,ADM!$D$24:$D$35,0),2),INDEX(ADM!$D$24:$E$35,MATCH($AC141,ADM!$D$24:$D$35,0),2)+1-INDEX(ADM!$D$24:$E$35,MATCH($AC139,ADM!$D$24:$D$35,0),2),12+(INDEX(ADM!$D$24:$E$35,MATCH($AC141,ADM!$D$24:$D$35,0),2)+1-INDEX(ADM!$D$24:$E$35,MATCH($AC139,ADM!$D$24:$D$35,0),2)))))</f>
        <v/>
      </c>
      <c r="AK141" s="222"/>
      <c r="AL141" s="244" t="s">
        <v>99</v>
      </c>
      <c r="AM141" s="222"/>
      <c r="AN141" s="222"/>
      <c r="AO141" s="256"/>
      <c r="AP141" s="266"/>
      <c r="AQ141" s="267"/>
      <c r="AR141" s="243"/>
      <c r="AS141" s="2"/>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2"/>
      <c r="BP141" s="2"/>
      <c r="BQ141" s="2"/>
    </row>
    <row r="142" spans="1:69" ht="15.75" customHeight="1">
      <c r="A142" s="2"/>
      <c r="B142" s="239"/>
      <c r="C142" s="234"/>
      <c r="D142" s="234"/>
      <c r="E142" s="234"/>
      <c r="F142" s="234"/>
      <c r="G142" s="234"/>
      <c r="H142" s="234"/>
      <c r="I142" s="234"/>
      <c r="J142" s="234"/>
      <c r="K142" s="235"/>
      <c r="L142" s="266"/>
      <c r="M142" s="267"/>
      <c r="N142" s="267"/>
      <c r="O142" s="267"/>
      <c r="P142" s="267"/>
      <c r="Q142" s="267"/>
      <c r="R142" s="267"/>
      <c r="S142" s="267"/>
      <c r="T142" s="267"/>
      <c r="U142" s="243"/>
      <c r="V142" s="239"/>
      <c r="W142" s="234"/>
      <c r="X142" s="234"/>
      <c r="Y142" s="234"/>
      <c r="Z142" s="234"/>
      <c r="AA142" s="234"/>
      <c r="AB142" s="235"/>
      <c r="AC142" s="239"/>
      <c r="AD142" s="234"/>
      <c r="AE142" s="234"/>
      <c r="AF142" s="234"/>
      <c r="AG142" s="234"/>
      <c r="AH142" s="234"/>
      <c r="AI142" s="235"/>
      <c r="AJ142" s="249"/>
      <c r="AK142" s="250"/>
      <c r="AL142" s="250"/>
      <c r="AM142" s="250"/>
      <c r="AN142" s="250"/>
      <c r="AO142" s="263"/>
      <c r="AP142" s="239"/>
      <c r="AQ142" s="234"/>
      <c r="AR142" s="235"/>
      <c r="AS142" s="2"/>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2"/>
      <c r="BP142" s="2"/>
      <c r="BQ142" s="2"/>
    </row>
    <row r="143" spans="1:69" ht="15.75" customHeight="1">
      <c r="A143" s="2"/>
      <c r="B143" s="252"/>
      <c r="C143" s="237"/>
      <c r="D143" s="237"/>
      <c r="E143" s="237"/>
      <c r="F143" s="237"/>
      <c r="G143" s="237"/>
      <c r="H143" s="237"/>
      <c r="I143" s="237"/>
      <c r="J143" s="237"/>
      <c r="K143" s="238"/>
      <c r="L143" s="252"/>
      <c r="M143" s="237"/>
      <c r="N143" s="237"/>
      <c r="O143" s="237"/>
      <c r="P143" s="237"/>
      <c r="Q143" s="237"/>
      <c r="R143" s="237"/>
      <c r="S143" s="237"/>
      <c r="T143" s="237"/>
      <c r="U143" s="238"/>
      <c r="V143" s="252"/>
      <c r="W143" s="237"/>
      <c r="X143" s="237"/>
      <c r="Y143" s="237"/>
      <c r="Z143" s="237"/>
      <c r="AA143" s="237"/>
      <c r="AB143" s="238"/>
      <c r="AC143" s="252"/>
      <c r="AD143" s="237"/>
      <c r="AE143" s="237"/>
      <c r="AF143" s="255" t="s">
        <v>32</v>
      </c>
      <c r="AG143" s="272"/>
      <c r="AH143" s="237"/>
      <c r="AI143" s="238"/>
      <c r="AJ143" s="251" t="str">
        <f t="array" ref="AJ143">IF(AND(AC143&lt;&gt;"",AG143&lt;&gt;"",AC145&lt;&gt;"",AG145&lt;&gt;""),IF(INDEX(ADM!$D$24:$E$35,MATCH($AC145,ADM!$D$24:$D$35,0),2)&gt;=INDEX(ADM!$D$24:$E$35,MATCH($AC143,ADM!$D$24:$D$35,0),2)-1,IF(AND($AC143="Jan",$AC145="Dec"),1,0),-1)+$AG145-$AG143,"")</f>
        <v/>
      </c>
      <c r="AK143" s="231"/>
      <c r="AL143" s="251" t="s">
        <v>60</v>
      </c>
      <c r="AM143" s="231"/>
      <c r="AN143" s="231"/>
      <c r="AO143" s="232"/>
      <c r="AP143" s="252"/>
      <c r="AQ143" s="237"/>
      <c r="AR143" s="238"/>
      <c r="AS143" s="2"/>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2"/>
      <c r="BP143" s="2"/>
      <c r="BQ143" s="2"/>
    </row>
    <row r="144" spans="1:69" ht="15.75" customHeight="1">
      <c r="A144" s="2"/>
      <c r="B144" s="266"/>
      <c r="C144" s="267"/>
      <c r="D144" s="267"/>
      <c r="E144" s="267"/>
      <c r="F144" s="267"/>
      <c r="G144" s="267"/>
      <c r="H144" s="267"/>
      <c r="I144" s="267"/>
      <c r="J144" s="267"/>
      <c r="K144" s="243"/>
      <c r="L144" s="266"/>
      <c r="M144" s="267"/>
      <c r="N144" s="267"/>
      <c r="O144" s="267"/>
      <c r="P144" s="267"/>
      <c r="Q144" s="267"/>
      <c r="R144" s="267"/>
      <c r="S144" s="267"/>
      <c r="T144" s="267"/>
      <c r="U144" s="243"/>
      <c r="V144" s="266"/>
      <c r="W144" s="267"/>
      <c r="X144" s="267"/>
      <c r="Y144" s="267"/>
      <c r="Z144" s="267"/>
      <c r="AA144" s="267"/>
      <c r="AB144" s="243"/>
      <c r="AC144" s="253"/>
      <c r="AD144" s="254"/>
      <c r="AE144" s="254"/>
      <c r="AF144" s="254"/>
      <c r="AG144" s="254"/>
      <c r="AH144" s="254"/>
      <c r="AI144" s="273"/>
      <c r="AJ144" s="222"/>
      <c r="AK144" s="222"/>
      <c r="AL144" s="222"/>
      <c r="AM144" s="222"/>
      <c r="AN144" s="222"/>
      <c r="AO144" s="256"/>
      <c r="AP144" s="266"/>
      <c r="AQ144" s="267"/>
      <c r="AR144" s="243"/>
      <c r="AS144" s="2"/>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2"/>
      <c r="BP144" s="2"/>
      <c r="BQ144" s="2"/>
    </row>
    <row r="145" spans="1:69" ht="15.75" customHeight="1">
      <c r="A145" s="2"/>
      <c r="B145" s="266"/>
      <c r="C145" s="267"/>
      <c r="D145" s="267"/>
      <c r="E145" s="267"/>
      <c r="F145" s="267"/>
      <c r="G145" s="267"/>
      <c r="H145" s="267"/>
      <c r="I145" s="267"/>
      <c r="J145" s="267"/>
      <c r="K145" s="243"/>
      <c r="L145" s="266"/>
      <c r="M145" s="267"/>
      <c r="N145" s="267"/>
      <c r="O145" s="267"/>
      <c r="P145" s="267"/>
      <c r="Q145" s="267"/>
      <c r="R145" s="267"/>
      <c r="S145" s="267"/>
      <c r="T145" s="267"/>
      <c r="U145" s="243"/>
      <c r="V145" s="266"/>
      <c r="W145" s="267"/>
      <c r="X145" s="267"/>
      <c r="Y145" s="267"/>
      <c r="Z145" s="267"/>
      <c r="AA145" s="267"/>
      <c r="AB145" s="243"/>
      <c r="AC145" s="274"/>
      <c r="AD145" s="241"/>
      <c r="AE145" s="241"/>
      <c r="AF145" s="275" t="s">
        <v>32</v>
      </c>
      <c r="AG145" s="240"/>
      <c r="AH145" s="241"/>
      <c r="AI145" s="243"/>
      <c r="AJ145" s="265" t="str">
        <f t="array" ref="AJ145">IF(OR(AC143="",AG143="",AC145="",AG145=""),"",IF(AND(AC143="Jan",AC145="Dec"),"0",IF(INDEX(ADM!$D$24:$E$35,MATCH($AC145,ADM!$D$24:$D$35,0),2)+1&gt;=INDEX(ADM!$D$24:$E$35,MATCH($AC143,ADM!$D$24:$D$35,0),2),INDEX(ADM!$D$24:$E$35,MATCH($AC145,ADM!$D$24:$D$35,0),2)+1-INDEX(ADM!$D$24:$E$35,MATCH($AC143,ADM!$D$24:$D$35,0),2),12+(INDEX(ADM!$D$24:$E$35,MATCH($AC145,ADM!$D$24:$D$35,0),2)+1-INDEX(ADM!$D$24:$E$35,MATCH($AC143,ADM!$D$24:$D$35,0),2)))))</f>
        <v/>
      </c>
      <c r="AK145" s="222"/>
      <c r="AL145" s="244" t="s">
        <v>99</v>
      </c>
      <c r="AM145" s="222"/>
      <c r="AN145" s="222"/>
      <c r="AO145" s="256"/>
      <c r="AP145" s="266"/>
      <c r="AQ145" s="267"/>
      <c r="AR145" s="243"/>
      <c r="AS145" s="2"/>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2"/>
      <c r="BP145" s="2"/>
      <c r="BQ145" s="2"/>
    </row>
    <row r="146" spans="1:69" ht="15.75" customHeight="1">
      <c r="A146" s="2"/>
      <c r="B146" s="239"/>
      <c r="C146" s="234"/>
      <c r="D146" s="234"/>
      <c r="E146" s="234"/>
      <c r="F146" s="234"/>
      <c r="G146" s="234"/>
      <c r="H146" s="234"/>
      <c r="I146" s="234"/>
      <c r="J146" s="234"/>
      <c r="K146" s="235"/>
      <c r="L146" s="266"/>
      <c r="M146" s="267"/>
      <c r="N146" s="267"/>
      <c r="O146" s="267"/>
      <c r="P146" s="267"/>
      <c r="Q146" s="267"/>
      <c r="R146" s="267"/>
      <c r="S146" s="267"/>
      <c r="T146" s="267"/>
      <c r="U146" s="243"/>
      <c r="V146" s="239"/>
      <c r="W146" s="234"/>
      <c r="X146" s="234"/>
      <c r="Y146" s="234"/>
      <c r="Z146" s="234"/>
      <c r="AA146" s="234"/>
      <c r="AB146" s="235"/>
      <c r="AC146" s="239"/>
      <c r="AD146" s="234"/>
      <c r="AE146" s="234"/>
      <c r="AF146" s="234"/>
      <c r="AG146" s="234"/>
      <c r="AH146" s="234"/>
      <c r="AI146" s="235"/>
      <c r="AJ146" s="249"/>
      <c r="AK146" s="250"/>
      <c r="AL146" s="250"/>
      <c r="AM146" s="250"/>
      <c r="AN146" s="250"/>
      <c r="AO146" s="263"/>
      <c r="AP146" s="239"/>
      <c r="AQ146" s="234"/>
      <c r="AR146" s="235"/>
      <c r="AS146" s="2"/>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2"/>
      <c r="BP146" s="2"/>
      <c r="BQ146" s="2"/>
    </row>
    <row r="147" spans="1:69" ht="15.75" customHeight="1">
      <c r="A147" s="2"/>
      <c r="B147" s="252"/>
      <c r="C147" s="237"/>
      <c r="D147" s="237"/>
      <c r="E147" s="237"/>
      <c r="F147" s="237"/>
      <c r="G147" s="237"/>
      <c r="H147" s="237"/>
      <c r="I147" s="237"/>
      <c r="J147" s="237"/>
      <c r="K147" s="238"/>
      <c r="L147" s="252"/>
      <c r="M147" s="237"/>
      <c r="N147" s="237"/>
      <c r="O147" s="237"/>
      <c r="P147" s="237"/>
      <c r="Q147" s="237"/>
      <c r="R147" s="237"/>
      <c r="S147" s="237"/>
      <c r="T147" s="237"/>
      <c r="U147" s="238"/>
      <c r="V147" s="252"/>
      <c r="W147" s="237"/>
      <c r="X147" s="237"/>
      <c r="Y147" s="237"/>
      <c r="Z147" s="237"/>
      <c r="AA147" s="237"/>
      <c r="AB147" s="238"/>
      <c r="AC147" s="252"/>
      <c r="AD147" s="237"/>
      <c r="AE147" s="237"/>
      <c r="AF147" s="255" t="s">
        <v>32</v>
      </c>
      <c r="AG147" s="272"/>
      <c r="AH147" s="237"/>
      <c r="AI147" s="238"/>
      <c r="AJ147" s="251" t="str">
        <f t="array" ref="AJ147">IF(AND(AC147&lt;&gt;"",AG147&lt;&gt;"",AC149&lt;&gt;"",AG149&lt;&gt;""),IF(INDEX(ADM!$D$24:$E$35,MATCH($AC149,ADM!$D$24:$D$35,0),2)&gt;=INDEX(ADM!$D$24:$E$35,MATCH($AC147,ADM!$D$24:$D$35,0),2)-1,IF(AND($AC147="Jan",$AC149="Dec"),1,0),-1)+$AG149-$AG147,"")</f>
        <v/>
      </c>
      <c r="AK147" s="231"/>
      <c r="AL147" s="251" t="s">
        <v>60</v>
      </c>
      <c r="AM147" s="231"/>
      <c r="AN147" s="231"/>
      <c r="AO147" s="232"/>
      <c r="AP147" s="252"/>
      <c r="AQ147" s="237"/>
      <c r="AR147" s="238"/>
      <c r="AS147" s="2"/>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2"/>
      <c r="BP147" s="2"/>
      <c r="BQ147" s="2"/>
    </row>
    <row r="148" spans="1:69" ht="15.75" customHeight="1">
      <c r="A148" s="2"/>
      <c r="B148" s="266"/>
      <c r="C148" s="267"/>
      <c r="D148" s="267"/>
      <c r="E148" s="267"/>
      <c r="F148" s="267"/>
      <c r="G148" s="267"/>
      <c r="H148" s="267"/>
      <c r="I148" s="267"/>
      <c r="J148" s="267"/>
      <c r="K148" s="243"/>
      <c r="L148" s="266"/>
      <c r="M148" s="267"/>
      <c r="N148" s="267"/>
      <c r="O148" s="267"/>
      <c r="P148" s="267"/>
      <c r="Q148" s="267"/>
      <c r="R148" s="267"/>
      <c r="S148" s="267"/>
      <c r="T148" s="267"/>
      <c r="U148" s="243"/>
      <c r="V148" s="266"/>
      <c r="W148" s="267"/>
      <c r="X148" s="267"/>
      <c r="Y148" s="267"/>
      <c r="Z148" s="267"/>
      <c r="AA148" s="267"/>
      <c r="AB148" s="243"/>
      <c r="AC148" s="253"/>
      <c r="AD148" s="254"/>
      <c r="AE148" s="254"/>
      <c r="AF148" s="254"/>
      <c r="AG148" s="254"/>
      <c r="AH148" s="254"/>
      <c r="AI148" s="273"/>
      <c r="AJ148" s="222"/>
      <c r="AK148" s="222"/>
      <c r="AL148" s="222"/>
      <c r="AM148" s="222"/>
      <c r="AN148" s="222"/>
      <c r="AO148" s="256"/>
      <c r="AP148" s="266"/>
      <c r="AQ148" s="267"/>
      <c r="AR148" s="243"/>
      <c r="AS148" s="2"/>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2"/>
      <c r="BP148" s="2"/>
      <c r="BQ148" s="2"/>
    </row>
    <row r="149" spans="1:69" ht="15.75" customHeight="1">
      <c r="A149" s="2"/>
      <c r="B149" s="266"/>
      <c r="C149" s="267"/>
      <c r="D149" s="267"/>
      <c r="E149" s="267"/>
      <c r="F149" s="267"/>
      <c r="G149" s="267"/>
      <c r="H149" s="267"/>
      <c r="I149" s="267"/>
      <c r="J149" s="267"/>
      <c r="K149" s="243"/>
      <c r="L149" s="266"/>
      <c r="M149" s="267"/>
      <c r="N149" s="267"/>
      <c r="O149" s="267"/>
      <c r="P149" s="267"/>
      <c r="Q149" s="267"/>
      <c r="R149" s="267"/>
      <c r="S149" s="267"/>
      <c r="T149" s="267"/>
      <c r="U149" s="243"/>
      <c r="V149" s="266"/>
      <c r="W149" s="267"/>
      <c r="X149" s="267"/>
      <c r="Y149" s="267"/>
      <c r="Z149" s="267"/>
      <c r="AA149" s="267"/>
      <c r="AB149" s="243"/>
      <c r="AC149" s="274"/>
      <c r="AD149" s="241"/>
      <c r="AE149" s="241"/>
      <c r="AF149" s="275" t="s">
        <v>32</v>
      </c>
      <c r="AG149" s="240"/>
      <c r="AH149" s="241"/>
      <c r="AI149" s="243"/>
      <c r="AJ149" s="265" t="str">
        <f t="array" ref="AJ149">IF(OR(AC147="",AG147="",AC149="",AG149=""),"",IF(AND(AC147="Jan",AC149="Dec"),"0",IF(INDEX(ADM!$D$24:$E$35,MATCH($AC149,ADM!$D$24:$D$35,0),2)+1&gt;=INDEX(ADM!$D$24:$E$35,MATCH($AC147,ADM!$D$24:$D$35,0),2),INDEX(ADM!$D$24:$E$35,MATCH($AC149,ADM!$D$24:$D$35,0),2)+1-INDEX(ADM!$D$24:$E$35,MATCH($AC147,ADM!$D$24:$D$35,0),2),12+(INDEX(ADM!$D$24:$E$35,MATCH($AC149,ADM!$D$24:$D$35,0),2)+1-INDEX(ADM!$D$24:$E$35,MATCH($AC147,ADM!$D$24:$D$35,0),2)))))</f>
        <v/>
      </c>
      <c r="AK149" s="222"/>
      <c r="AL149" s="244" t="s">
        <v>99</v>
      </c>
      <c r="AM149" s="222"/>
      <c r="AN149" s="222"/>
      <c r="AO149" s="256"/>
      <c r="AP149" s="266"/>
      <c r="AQ149" s="267"/>
      <c r="AR149" s="243"/>
      <c r="AS149" s="2"/>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2"/>
      <c r="BP149" s="2"/>
      <c r="BQ149" s="2"/>
    </row>
    <row r="150" spans="1:69" ht="15.75" customHeight="1">
      <c r="A150" s="2"/>
      <c r="B150" s="239"/>
      <c r="C150" s="234"/>
      <c r="D150" s="234"/>
      <c r="E150" s="234"/>
      <c r="F150" s="234"/>
      <c r="G150" s="234"/>
      <c r="H150" s="234"/>
      <c r="I150" s="234"/>
      <c r="J150" s="234"/>
      <c r="K150" s="235"/>
      <c r="L150" s="266"/>
      <c r="M150" s="267"/>
      <c r="N150" s="267"/>
      <c r="O150" s="267"/>
      <c r="P150" s="267"/>
      <c r="Q150" s="267"/>
      <c r="R150" s="267"/>
      <c r="S150" s="267"/>
      <c r="T150" s="267"/>
      <c r="U150" s="243"/>
      <c r="V150" s="239"/>
      <c r="W150" s="234"/>
      <c r="X150" s="234"/>
      <c r="Y150" s="234"/>
      <c r="Z150" s="234"/>
      <c r="AA150" s="234"/>
      <c r="AB150" s="235"/>
      <c r="AC150" s="239"/>
      <c r="AD150" s="234"/>
      <c r="AE150" s="234"/>
      <c r="AF150" s="234"/>
      <c r="AG150" s="234"/>
      <c r="AH150" s="234"/>
      <c r="AI150" s="235"/>
      <c r="AJ150" s="249"/>
      <c r="AK150" s="250"/>
      <c r="AL150" s="250"/>
      <c r="AM150" s="250"/>
      <c r="AN150" s="250"/>
      <c r="AO150" s="263"/>
      <c r="AP150" s="239"/>
      <c r="AQ150" s="234"/>
      <c r="AR150" s="235"/>
      <c r="AS150" s="2"/>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2"/>
      <c r="BP150" s="2"/>
      <c r="BQ150" s="2"/>
    </row>
    <row r="151" spans="1:69" ht="15.75" customHeight="1">
      <c r="A151" s="2"/>
      <c r="B151" s="294" t="s">
        <v>103</v>
      </c>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95">
        <f>IF(AJ127="",0,AJ127)+IF(AJ131="",0,AJ131)+IF(AJ135="",0,AJ135)+IF(AJ139="",0,AJ139)+IF(AJ143="",0,AJ143)+IF(AJ147="",0,AJ147)+IF((IF(AJ129="",0,AJ129)+IF(AJ133="",0,AJ133)+IF(AJ137="",0,AJ137)+IF(AJ141="",0,AJ141)+IF(AJ145="",0,AJ145)+IF(AJ149="",0,AJ149))/12&gt;=1,ROUNDDOWN((IF(AJ129="",0,AJ129)+IF(AJ133="",0,AJ133)+IF(AJ137="",0,AJ137)+IF(AJ141="",0,AJ141)+IF(AJ145="",0,AJ145)+IF(AJ149="",0,AJ149))/12,0),0)</f>
        <v>0</v>
      </c>
      <c r="AD151" s="231"/>
      <c r="AE151" s="292" t="s">
        <v>60</v>
      </c>
      <c r="AF151" s="231"/>
      <c r="AG151" s="231"/>
      <c r="AH151" s="231"/>
      <c r="AI151" s="293">
        <f>MOD((IF(AJ129="",0,AJ129)+IF(AJ133="",0,AJ133)+IF(AJ137="",0,AJ137)+IF(AJ141="",0,AJ141)+IF(AJ145="",0,AJ145)+IF(AJ149="",0,AJ149)),12)</f>
        <v>0</v>
      </c>
      <c r="AJ151" s="231"/>
      <c r="AK151" s="292" t="s">
        <v>99</v>
      </c>
      <c r="AL151" s="231"/>
      <c r="AM151" s="231"/>
      <c r="AN151" s="231"/>
      <c r="AO151" s="232"/>
      <c r="AP151" s="149"/>
      <c r="AQ151" s="149"/>
      <c r="AR151" s="150"/>
      <c r="AS151" s="2"/>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2"/>
      <c r="BP151" s="2"/>
      <c r="BQ151" s="2"/>
    </row>
    <row r="152" spans="1:69" ht="15.75" customHeight="1">
      <c r="A152" s="2"/>
      <c r="B152" s="249"/>
      <c r="C152" s="250"/>
      <c r="D152" s="250"/>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49"/>
      <c r="AD152" s="250"/>
      <c r="AE152" s="250"/>
      <c r="AF152" s="250"/>
      <c r="AG152" s="250"/>
      <c r="AH152" s="250"/>
      <c r="AI152" s="250"/>
      <c r="AJ152" s="250"/>
      <c r="AK152" s="250"/>
      <c r="AL152" s="250"/>
      <c r="AM152" s="250"/>
      <c r="AN152" s="250"/>
      <c r="AO152" s="263"/>
      <c r="AP152" s="138"/>
      <c r="AQ152" s="138"/>
      <c r="AR152" s="151"/>
      <c r="AS152" s="2"/>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2"/>
      <c r="BP152" s="2"/>
      <c r="BQ152" s="2"/>
    </row>
    <row r="153" spans="1:69" ht="15.75" customHeight="1">
      <c r="A153" s="2"/>
      <c r="B153" s="296" t="s">
        <v>104</v>
      </c>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31"/>
      <c r="AJ153" s="231"/>
      <c r="AK153" s="231"/>
      <c r="AL153" s="231"/>
      <c r="AM153" s="231"/>
      <c r="AN153" s="231"/>
      <c r="AO153" s="231"/>
      <c r="AP153" s="231"/>
      <c r="AQ153" s="231"/>
      <c r="AR153" s="232"/>
      <c r="AS153" s="2"/>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2"/>
      <c r="BP153" s="2"/>
      <c r="BQ153" s="2"/>
    </row>
    <row r="154" spans="1:69" ht="19.5" customHeight="1">
      <c r="A154" s="2"/>
      <c r="B154" s="297" t="s">
        <v>105</v>
      </c>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56"/>
      <c r="AS154" s="2"/>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2"/>
      <c r="BP154" s="2"/>
      <c r="BQ154" s="2"/>
    </row>
    <row r="155" spans="1:69" ht="19.5" customHeight="1">
      <c r="A155" s="2"/>
      <c r="B155" s="264"/>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56"/>
      <c r="AS155" s="2"/>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2"/>
      <c r="BP155" s="2"/>
      <c r="BQ155" s="2"/>
    </row>
    <row r="156" spans="1:69" ht="19.5" customHeight="1">
      <c r="A156" s="2"/>
      <c r="B156" s="264"/>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c r="AP156" s="222"/>
      <c r="AQ156" s="222"/>
      <c r="AR156" s="256"/>
      <c r="AS156" s="2"/>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2"/>
      <c r="BP156" s="2"/>
      <c r="BQ156" s="2"/>
    </row>
    <row r="157" spans="1:69" ht="15.75" customHeight="1">
      <c r="A157" s="2"/>
      <c r="B157" s="248" t="s">
        <v>106</v>
      </c>
      <c r="C157" s="231"/>
      <c r="D157" s="231"/>
      <c r="E157" s="231"/>
      <c r="F157" s="231"/>
      <c r="G157" s="231"/>
      <c r="H157" s="231"/>
      <c r="I157" s="231"/>
      <c r="J157" s="231"/>
      <c r="K157" s="231"/>
      <c r="L157" s="231"/>
      <c r="M157" s="231"/>
      <c r="N157" s="231"/>
      <c r="O157" s="232"/>
      <c r="P157" s="252"/>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c r="AR157" s="238"/>
      <c r="AS157" s="2"/>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2"/>
      <c r="BP157" s="2"/>
      <c r="BQ157" s="2"/>
    </row>
    <row r="158" spans="1:69" ht="15.75" customHeight="1">
      <c r="A158" s="2"/>
      <c r="B158" s="249"/>
      <c r="C158" s="250"/>
      <c r="D158" s="250"/>
      <c r="E158" s="250"/>
      <c r="F158" s="250"/>
      <c r="G158" s="250"/>
      <c r="H158" s="250"/>
      <c r="I158" s="250"/>
      <c r="J158" s="250"/>
      <c r="K158" s="250"/>
      <c r="L158" s="250"/>
      <c r="M158" s="250"/>
      <c r="N158" s="250"/>
      <c r="O158" s="263"/>
      <c r="P158" s="239"/>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34"/>
      <c r="AL158" s="234"/>
      <c r="AM158" s="234"/>
      <c r="AN158" s="234"/>
      <c r="AO158" s="234"/>
      <c r="AP158" s="234"/>
      <c r="AQ158" s="234"/>
      <c r="AR158" s="235"/>
      <c r="AS158" s="2"/>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2"/>
      <c r="BP158" s="2"/>
      <c r="BQ158" s="2"/>
    </row>
    <row r="159" spans="1:69" ht="15.75" customHeight="1">
      <c r="A159" s="2"/>
      <c r="B159" s="30"/>
      <c r="C159" s="30"/>
      <c r="D159" s="30"/>
      <c r="E159" s="30"/>
      <c r="F159" s="30"/>
      <c r="G159" s="30"/>
      <c r="H159" s="30"/>
      <c r="I159" s="30"/>
      <c r="J159" s="30"/>
      <c r="K159" s="30"/>
      <c r="L159" s="30"/>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2"/>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2"/>
      <c r="BP159" s="2"/>
      <c r="BQ159" s="2"/>
    </row>
    <row r="160" spans="1:69" ht="10.5" customHeight="1">
      <c r="A160" s="2"/>
      <c r="B160" s="280" t="s">
        <v>107</v>
      </c>
      <c r="C160" s="231"/>
      <c r="D160" s="231"/>
      <c r="E160" s="231"/>
      <c r="F160" s="231"/>
      <c r="G160" s="231"/>
      <c r="H160" s="231"/>
      <c r="I160" s="231"/>
      <c r="J160" s="231"/>
      <c r="K160" s="231"/>
      <c r="L160" s="231"/>
      <c r="M160" s="231"/>
      <c r="N160" s="231"/>
      <c r="O160" s="232"/>
      <c r="P160" s="276" t="str">
        <f>IF(L127="","",L127)</f>
        <v/>
      </c>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c r="AL160" s="231"/>
      <c r="AM160" s="231"/>
      <c r="AN160" s="231"/>
      <c r="AO160" s="231"/>
      <c r="AP160" s="231"/>
      <c r="AQ160" s="231"/>
      <c r="AR160" s="232"/>
      <c r="AS160" s="2"/>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2"/>
      <c r="BP160" s="2"/>
      <c r="BQ160" s="2"/>
    </row>
    <row r="161" spans="1:69" ht="10.5" customHeight="1">
      <c r="A161" s="2"/>
      <c r="B161" s="264"/>
      <c r="C161" s="222"/>
      <c r="D161" s="222"/>
      <c r="E161" s="222"/>
      <c r="F161" s="222"/>
      <c r="G161" s="222"/>
      <c r="H161" s="222"/>
      <c r="I161" s="222"/>
      <c r="J161" s="222"/>
      <c r="K161" s="222"/>
      <c r="L161" s="222"/>
      <c r="M161" s="222"/>
      <c r="N161" s="222"/>
      <c r="O161" s="256"/>
      <c r="P161" s="264"/>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c r="AP161" s="222"/>
      <c r="AQ161" s="222"/>
      <c r="AR161" s="256"/>
      <c r="AS161" s="2"/>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2"/>
      <c r="BP161" s="2"/>
      <c r="BQ161" s="2"/>
    </row>
    <row r="162" spans="1:69" ht="10.5" customHeight="1">
      <c r="A162" s="2"/>
      <c r="B162" s="249"/>
      <c r="C162" s="250"/>
      <c r="D162" s="250"/>
      <c r="E162" s="250"/>
      <c r="F162" s="250"/>
      <c r="G162" s="250"/>
      <c r="H162" s="250"/>
      <c r="I162" s="250"/>
      <c r="J162" s="250"/>
      <c r="K162" s="250"/>
      <c r="L162" s="250"/>
      <c r="M162" s="250"/>
      <c r="N162" s="250"/>
      <c r="O162" s="263"/>
      <c r="P162" s="249"/>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63"/>
      <c r="AS162" s="2"/>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2"/>
      <c r="BP162" s="2"/>
      <c r="BQ162" s="2"/>
    </row>
    <row r="163" spans="1:69" ht="10.5" customHeight="1">
      <c r="A163" s="2"/>
      <c r="B163" s="280" t="s">
        <v>108</v>
      </c>
      <c r="C163" s="231"/>
      <c r="D163" s="231"/>
      <c r="E163" s="231"/>
      <c r="F163" s="231"/>
      <c r="G163" s="231"/>
      <c r="H163" s="231"/>
      <c r="I163" s="231"/>
      <c r="J163" s="231"/>
      <c r="K163" s="231"/>
      <c r="L163" s="231"/>
      <c r="M163" s="231"/>
      <c r="N163" s="231"/>
      <c r="O163" s="232"/>
      <c r="P163" s="298" t="str">
        <f>IF(B127="","",B127)</f>
        <v/>
      </c>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2"/>
      <c r="AS163" s="2"/>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2"/>
      <c r="BP163" s="2"/>
      <c r="BQ163" s="2"/>
    </row>
    <row r="164" spans="1:69" ht="10.5" customHeight="1">
      <c r="A164" s="2"/>
      <c r="B164" s="264"/>
      <c r="C164" s="222"/>
      <c r="D164" s="222"/>
      <c r="E164" s="222"/>
      <c r="F164" s="222"/>
      <c r="G164" s="222"/>
      <c r="H164" s="222"/>
      <c r="I164" s="222"/>
      <c r="J164" s="222"/>
      <c r="K164" s="222"/>
      <c r="L164" s="222"/>
      <c r="M164" s="222"/>
      <c r="N164" s="222"/>
      <c r="O164" s="256"/>
      <c r="P164" s="264"/>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c r="AP164" s="222"/>
      <c r="AQ164" s="222"/>
      <c r="AR164" s="256"/>
      <c r="AS164" s="2"/>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2"/>
      <c r="BP164" s="2"/>
      <c r="BQ164" s="2"/>
    </row>
    <row r="165" spans="1:69" ht="10.5" customHeight="1">
      <c r="A165" s="2"/>
      <c r="B165" s="249"/>
      <c r="C165" s="250"/>
      <c r="D165" s="250"/>
      <c r="E165" s="250"/>
      <c r="F165" s="250"/>
      <c r="G165" s="250"/>
      <c r="H165" s="250"/>
      <c r="I165" s="250"/>
      <c r="J165" s="250"/>
      <c r="K165" s="250"/>
      <c r="L165" s="250"/>
      <c r="M165" s="250"/>
      <c r="N165" s="250"/>
      <c r="O165" s="263"/>
      <c r="P165" s="249"/>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63"/>
      <c r="AS165" s="2"/>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2"/>
      <c r="BP165" s="2"/>
      <c r="BQ165" s="2"/>
    </row>
    <row r="166" spans="1:69" ht="15.75" customHeight="1">
      <c r="A166" s="2"/>
      <c r="B166" s="280" t="s">
        <v>109</v>
      </c>
      <c r="C166" s="231"/>
      <c r="D166" s="231"/>
      <c r="E166" s="231"/>
      <c r="F166" s="231"/>
      <c r="G166" s="231"/>
      <c r="H166" s="231"/>
      <c r="I166" s="231"/>
      <c r="J166" s="231"/>
      <c r="K166" s="231"/>
      <c r="L166" s="231"/>
      <c r="M166" s="231"/>
      <c r="N166" s="231"/>
      <c r="O166" s="232"/>
      <c r="P166" s="299"/>
      <c r="Q166" s="237"/>
      <c r="R166" s="237"/>
      <c r="S166" s="237"/>
      <c r="T166" s="237"/>
      <c r="U166" s="237"/>
      <c r="V166" s="237"/>
      <c r="W166" s="237"/>
      <c r="X166" s="237"/>
      <c r="Y166" s="237"/>
      <c r="Z166" s="237"/>
      <c r="AA166" s="237"/>
      <c r="AB166" s="237"/>
      <c r="AC166" s="237"/>
      <c r="AD166" s="237"/>
      <c r="AE166" s="237"/>
      <c r="AF166" s="237"/>
      <c r="AG166" s="237"/>
      <c r="AH166" s="237"/>
      <c r="AI166" s="238"/>
      <c r="AJ166" s="300" t="s">
        <v>110</v>
      </c>
      <c r="AK166" s="269"/>
      <c r="AL166" s="269"/>
      <c r="AM166" s="269"/>
      <c r="AN166" s="269"/>
      <c r="AO166" s="269"/>
      <c r="AP166" s="269"/>
      <c r="AQ166" s="269"/>
      <c r="AR166" s="270"/>
      <c r="AS166" s="2"/>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2"/>
      <c r="BP166" s="2"/>
      <c r="BQ166" s="2"/>
    </row>
    <row r="167" spans="1:69" ht="10.5" customHeight="1">
      <c r="A167" s="2"/>
      <c r="B167" s="264"/>
      <c r="C167" s="222"/>
      <c r="D167" s="222"/>
      <c r="E167" s="222"/>
      <c r="F167" s="222"/>
      <c r="G167" s="222"/>
      <c r="H167" s="222"/>
      <c r="I167" s="222"/>
      <c r="J167" s="222"/>
      <c r="K167" s="222"/>
      <c r="L167" s="222"/>
      <c r="M167" s="222"/>
      <c r="N167" s="222"/>
      <c r="O167" s="256"/>
      <c r="P167" s="266"/>
      <c r="Q167" s="267"/>
      <c r="R167" s="267"/>
      <c r="S167" s="267"/>
      <c r="T167" s="267"/>
      <c r="U167" s="267"/>
      <c r="V167" s="267"/>
      <c r="W167" s="267"/>
      <c r="X167" s="267"/>
      <c r="Y167" s="267"/>
      <c r="Z167" s="267"/>
      <c r="AA167" s="267"/>
      <c r="AB167" s="267"/>
      <c r="AC167" s="267"/>
      <c r="AD167" s="267"/>
      <c r="AE167" s="267"/>
      <c r="AF167" s="267"/>
      <c r="AG167" s="267"/>
      <c r="AH167" s="267"/>
      <c r="AI167" s="243"/>
      <c r="AJ167" s="299"/>
      <c r="AK167" s="237"/>
      <c r="AL167" s="237"/>
      <c r="AM167" s="237"/>
      <c r="AN167" s="237"/>
      <c r="AO167" s="237"/>
      <c r="AP167" s="237"/>
      <c r="AQ167" s="237"/>
      <c r="AR167" s="238"/>
      <c r="AS167" s="2"/>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2"/>
      <c r="BP167" s="2"/>
      <c r="BQ167" s="2"/>
    </row>
    <row r="168" spans="1:69" ht="10.5" customHeight="1">
      <c r="A168" s="2"/>
      <c r="B168" s="249"/>
      <c r="C168" s="250"/>
      <c r="D168" s="250"/>
      <c r="E168" s="250"/>
      <c r="F168" s="250"/>
      <c r="G168" s="250"/>
      <c r="H168" s="250"/>
      <c r="I168" s="250"/>
      <c r="J168" s="250"/>
      <c r="K168" s="250"/>
      <c r="L168" s="250"/>
      <c r="M168" s="250"/>
      <c r="N168" s="250"/>
      <c r="O168" s="263"/>
      <c r="P168" s="239"/>
      <c r="Q168" s="234"/>
      <c r="R168" s="234"/>
      <c r="S168" s="234"/>
      <c r="T168" s="234"/>
      <c r="U168" s="234"/>
      <c r="V168" s="234"/>
      <c r="W168" s="234"/>
      <c r="X168" s="234"/>
      <c r="Y168" s="234"/>
      <c r="Z168" s="234"/>
      <c r="AA168" s="234"/>
      <c r="AB168" s="234"/>
      <c r="AC168" s="234"/>
      <c r="AD168" s="234"/>
      <c r="AE168" s="234"/>
      <c r="AF168" s="234"/>
      <c r="AG168" s="234"/>
      <c r="AH168" s="234"/>
      <c r="AI168" s="235"/>
      <c r="AJ168" s="239"/>
      <c r="AK168" s="234"/>
      <c r="AL168" s="234"/>
      <c r="AM168" s="234"/>
      <c r="AN168" s="234"/>
      <c r="AO168" s="234"/>
      <c r="AP168" s="234"/>
      <c r="AQ168" s="234"/>
      <c r="AR168" s="235"/>
      <c r="AS168" s="2"/>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2"/>
      <c r="BQ168" s="2"/>
    </row>
    <row r="169" spans="1:69" ht="10.5" customHeight="1">
      <c r="A169" s="2"/>
      <c r="B169" s="280" t="s">
        <v>111</v>
      </c>
      <c r="C169" s="231"/>
      <c r="D169" s="231"/>
      <c r="E169" s="231"/>
      <c r="F169" s="231"/>
      <c r="G169" s="231"/>
      <c r="H169" s="231"/>
      <c r="I169" s="231"/>
      <c r="J169" s="231"/>
      <c r="K169" s="231"/>
      <c r="L169" s="231"/>
      <c r="M169" s="231"/>
      <c r="N169" s="231"/>
      <c r="O169" s="232"/>
      <c r="P169" s="284" t="str">
        <f>IF(B28="","",B28)</f>
        <v/>
      </c>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c r="AL169" s="231"/>
      <c r="AM169" s="231"/>
      <c r="AN169" s="231"/>
      <c r="AO169" s="231"/>
      <c r="AP169" s="231"/>
      <c r="AQ169" s="231"/>
      <c r="AR169" s="232"/>
      <c r="AS169" s="2"/>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2"/>
      <c r="BQ169" s="2"/>
    </row>
    <row r="170" spans="1:69" ht="10.5" customHeight="1">
      <c r="A170" s="2"/>
      <c r="B170" s="264"/>
      <c r="C170" s="222"/>
      <c r="D170" s="222"/>
      <c r="E170" s="222"/>
      <c r="F170" s="222"/>
      <c r="G170" s="222"/>
      <c r="H170" s="222"/>
      <c r="I170" s="222"/>
      <c r="J170" s="222"/>
      <c r="K170" s="222"/>
      <c r="L170" s="222"/>
      <c r="M170" s="222"/>
      <c r="N170" s="222"/>
      <c r="O170" s="256"/>
      <c r="P170" s="264"/>
      <c r="Q170" s="222"/>
      <c r="R170" s="222"/>
      <c r="S170" s="222"/>
      <c r="T170" s="222"/>
      <c r="U170" s="222"/>
      <c r="V170" s="222"/>
      <c r="W170" s="222"/>
      <c r="X170" s="222"/>
      <c r="Y170" s="222"/>
      <c r="Z170" s="222"/>
      <c r="AA170" s="222"/>
      <c r="AB170" s="222"/>
      <c r="AC170" s="222"/>
      <c r="AD170" s="222"/>
      <c r="AE170" s="222"/>
      <c r="AF170" s="222"/>
      <c r="AG170" s="222"/>
      <c r="AH170" s="222"/>
      <c r="AI170" s="222"/>
      <c r="AJ170" s="222"/>
      <c r="AK170" s="222"/>
      <c r="AL170" s="222"/>
      <c r="AM170" s="222"/>
      <c r="AN170" s="222"/>
      <c r="AO170" s="222"/>
      <c r="AP170" s="222"/>
      <c r="AQ170" s="222"/>
      <c r="AR170" s="256"/>
      <c r="AS170" s="2"/>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2"/>
      <c r="BQ170" s="2"/>
    </row>
    <row r="171" spans="1:69" ht="10.5" customHeight="1">
      <c r="A171" s="2"/>
      <c r="B171" s="249"/>
      <c r="C171" s="250"/>
      <c r="D171" s="250"/>
      <c r="E171" s="250"/>
      <c r="F171" s="250"/>
      <c r="G171" s="250"/>
      <c r="H171" s="250"/>
      <c r="I171" s="250"/>
      <c r="J171" s="250"/>
      <c r="K171" s="250"/>
      <c r="L171" s="250"/>
      <c r="M171" s="250"/>
      <c r="N171" s="250"/>
      <c r="O171" s="263"/>
      <c r="P171" s="249"/>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63"/>
      <c r="AS171" s="2"/>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2"/>
      <c r="BQ171" s="2"/>
    </row>
    <row r="172" spans="1:69" ht="15.75" customHeight="1">
      <c r="A172" s="2"/>
      <c r="B172" s="280" t="s">
        <v>112</v>
      </c>
      <c r="C172" s="231"/>
      <c r="D172" s="231"/>
      <c r="E172" s="231"/>
      <c r="F172" s="231"/>
      <c r="G172" s="231"/>
      <c r="H172" s="231"/>
      <c r="I172" s="231"/>
      <c r="J172" s="231"/>
      <c r="K172" s="231"/>
      <c r="L172" s="231"/>
      <c r="M172" s="231"/>
      <c r="N172" s="231"/>
      <c r="O172" s="232"/>
      <c r="P172" s="236"/>
      <c r="Q172" s="237"/>
      <c r="R172" s="237"/>
      <c r="S172" s="237"/>
      <c r="T172" s="237"/>
      <c r="U172" s="237"/>
      <c r="V172" s="285" t="s">
        <v>113</v>
      </c>
      <c r="W172" s="231"/>
      <c r="X172" s="231"/>
      <c r="Y172" s="231"/>
      <c r="Z172" s="231"/>
      <c r="AA172" s="231"/>
      <c r="AB172" s="232"/>
      <c r="AC172" s="252"/>
      <c r="AD172" s="237"/>
      <c r="AE172" s="237"/>
      <c r="AF172" s="237"/>
      <c r="AG172" s="237"/>
      <c r="AH172" s="237"/>
      <c r="AI172" s="237"/>
      <c r="AJ172" s="237"/>
      <c r="AK172" s="237"/>
      <c r="AL172" s="237"/>
      <c r="AM172" s="237"/>
      <c r="AN172" s="237"/>
      <c r="AO172" s="237"/>
      <c r="AP172" s="237"/>
      <c r="AQ172" s="237"/>
      <c r="AR172" s="238"/>
      <c r="AS172" s="2"/>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2"/>
      <c r="BQ172" s="2"/>
    </row>
    <row r="173" spans="1:69" ht="15.75" customHeight="1">
      <c r="A173" s="2"/>
      <c r="B173" s="281"/>
      <c r="C173" s="282"/>
      <c r="D173" s="282"/>
      <c r="E173" s="282"/>
      <c r="F173" s="282"/>
      <c r="G173" s="282"/>
      <c r="H173" s="282"/>
      <c r="I173" s="282"/>
      <c r="J173" s="282"/>
      <c r="K173" s="282"/>
      <c r="L173" s="282"/>
      <c r="M173" s="282"/>
      <c r="N173" s="282"/>
      <c r="O173" s="283"/>
      <c r="P173" s="286"/>
      <c r="Q173" s="287"/>
      <c r="R173" s="287"/>
      <c r="S173" s="287"/>
      <c r="T173" s="287"/>
      <c r="U173" s="287"/>
      <c r="V173" s="281"/>
      <c r="W173" s="282"/>
      <c r="X173" s="282"/>
      <c r="Y173" s="282"/>
      <c r="Z173" s="282"/>
      <c r="AA173" s="282"/>
      <c r="AB173" s="283"/>
      <c r="AC173" s="286"/>
      <c r="AD173" s="287"/>
      <c r="AE173" s="287"/>
      <c r="AF173" s="287"/>
      <c r="AG173" s="287"/>
      <c r="AH173" s="287"/>
      <c r="AI173" s="287"/>
      <c r="AJ173" s="287"/>
      <c r="AK173" s="287"/>
      <c r="AL173" s="287"/>
      <c r="AM173" s="287"/>
      <c r="AN173" s="287"/>
      <c r="AO173" s="287"/>
      <c r="AP173" s="287"/>
      <c r="AQ173" s="287"/>
      <c r="AR173" s="288"/>
      <c r="AS173" s="2"/>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2"/>
      <c r="BQ173" s="2"/>
    </row>
    <row r="174" spans="1:69" ht="16.2" customHeight="1">
      <c r="A174" s="2"/>
      <c r="B174" s="277" t="s">
        <v>114</v>
      </c>
      <c r="C174" s="222"/>
      <c r="D174" s="222"/>
      <c r="E174" s="222"/>
      <c r="F174" s="222"/>
      <c r="G174" s="222"/>
      <c r="H174" s="222"/>
      <c r="I174" s="222"/>
      <c r="J174" s="222"/>
      <c r="K174" s="278"/>
      <c r="L174" s="241"/>
      <c r="M174" s="243"/>
      <c r="N174" s="289"/>
      <c r="O174" s="241"/>
      <c r="P174" s="241"/>
      <c r="Q174" s="241"/>
      <c r="R174" s="241"/>
      <c r="S174" s="241"/>
      <c r="T174" s="241"/>
      <c r="U174" s="241"/>
      <c r="V174" s="241"/>
      <c r="W174" s="241"/>
      <c r="X174" s="241"/>
      <c r="Y174" s="243"/>
      <c r="Z174" s="290" t="s">
        <v>116</v>
      </c>
      <c r="AA174" s="209"/>
      <c r="AB174" s="209"/>
      <c r="AC174" s="256"/>
      <c r="AD174" s="291"/>
      <c r="AE174" s="241"/>
      <c r="AF174" s="241"/>
      <c r="AG174" s="241"/>
      <c r="AH174" s="241"/>
      <c r="AI174" s="241"/>
      <c r="AJ174" s="241"/>
      <c r="AK174" s="241"/>
      <c r="AL174" s="241"/>
      <c r="AM174" s="241"/>
      <c r="AN174" s="241"/>
      <c r="AO174" s="241"/>
      <c r="AP174" s="241"/>
      <c r="AQ174" s="241"/>
      <c r="AR174" s="243"/>
      <c r="AS174" s="2"/>
      <c r="AT174" s="301" t="s">
        <v>117</v>
      </c>
      <c r="AU174" s="222"/>
      <c r="AV174" s="222"/>
      <c r="AW174" s="222"/>
      <c r="AX174" s="222"/>
      <c r="AY174" s="222"/>
      <c r="AZ174" s="222"/>
      <c r="BA174" s="222"/>
      <c r="BB174" s="222"/>
      <c r="BC174" s="222"/>
      <c r="BD174" s="222"/>
      <c r="BE174" s="222"/>
      <c r="BF174" s="222"/>
      <c r="BG174" s="222"/>
      <c r="BH174" s="222"/>
      <c r="BI174" s="222"/>
      <c r="BJ174" s="222"/>
      <c r="BK174" s="222"/>
      <c r="BL174" s="222"/>
      <c r="BM174" s="222"/>
      <c r="BN174" s="222"/>
      <c r="BO174" s="222"/>
      <c r="BP174" s="222"/>
      <c r="BQ174" s="222"/>
    </row>
    <row r="175" spans="1:69" ht="16.2" customHeight="1">
      <c r="A175" s="2"/>
      <c r="B175" s="264"/>
      <c r="C175" s="222"/>
      <c r="D175" s="222"/>
      <c r="E175" s="222"/>
      <c r="F175" s="222"/>
      <c r="G175" s="222"/>
      <c r="H175" s="222"/>
      <c r="I175" s="222"/>
      <c r="J175" s="222"/>
      <c r="K175" s="266"/>
      <c r="L175" s="267"/>
      <c r="M175" s="243"/>
      <c r="N175" s="266"/>
      <c r="O175" s="267"/>
      <c r="P175" s="267"/>
      <c r="Q175" s="267"/>
      <c r="R175" s="267"/>
      <c r="S175" s="267"/>
      <c r="T175" s="267"/>
      <c r="U175" s="267"/>
      <c r="V175" s="267"/>
      <c r="W175" s="267"/>
      <c r="X175" s="267"/>
      <c r="Y175" s="243"/>
      <c r="Z175" s="209"/>
      <c r="AA175" s="222"/>
      <c r="AB175" s="222"/>
      <c r="AC175" s="256"/>
      <c r="AD175" s="266"/>
      <c r="AE175" s="267"/>
      <c r="AF175" s="267"/>
      <c r="AG175" s="267"/>
      <c r="AH175" s="267"/>
      <c r="AI175" s="267"/>
      <c r="AJ175" s="267"/>
      <c r="AK175" s="267"/>
      <c r="AL175" s="267"/>
      <c r="AM175" s="267"/>
      <c r="AN175" s="267"/>
      <c r="AO175" s="267"/>
      <c r="AP175" s="267"/>
      <c r="AQ175" s="267"/>
      <c r="AR175" s="243"/>
      <c r="AS175" s="2"/>
      <c r="AT175" s="222"/>
      <c r="AU175" s="222"/>
      <c r="AV175" s="222"/>
      <c r="AW175" s="222"/>
      <c r="AX175" s="222"/>
      <c r="AY175" s="222"/>
      <c r="AZ175" s="222"/>
      <c r="BA175" s="222"/>
      <c r="BB175" s="222"/>
      <c r="BC175" s="222"/>
      <c r="BD175" s="222"/>
      <c r="BE175" s="222"/>
      <c r="BF175" s="222"/>
      <c r="BG175" s="222"/>
      <c r="BH175" s="222"/>
      <c r="BI175" s="222"/>
      <c r="BJ175" s="222"/>
      <c r="BK175" s="222"/>
      <c r="BL175" s="222"/>
      <c r="BM175" s="222"/>
      <c r="BN175" s="222"/>
      <c r="BO175" s="222"/>
      <c r="BP175" s="222"/>
      <c r="BQ175" s="222"/>
    </row>
    <row r="176" spans="1:69" ht="16.2" customHeight="1">
      <c r="A176" s="2"/>
      <c r="B176" s="249"/>
      <c r="C176" s="250"/>
      <c r="D176" s="250"/>
      <c r="E176" s="250"/>
      <c r="F176" s="250"/>
      <c r="G176" s="250"/>
      <c r="H176" s="250"/>
      <c r="I176" s="250"/>
      <c r="J176" s="250"/>
      <c r="K176" s="239"/>
      <c r="L176" s="234"/>
      <c r="M176" s="235"/>
      <c r="N176" s="239"/>
      <c r="O176" s="234"/>
      <c r="P176" s="234"/>
      <c r="Q176" s="234"/>
      <c r="R176" s="234"/>
      <c r="S176" s="234"/>
      <c r="T176" s="234"/>
      <c r="U176" s="234"/>
      <c r="V176" s="234"/>
      <c r="W176" s="234"/>
      <c r="X176" s="234"/>
      <c r="Y176" s="235"/>
      <c r="Z176" s="250"/>
      <c r="AA176" s="250"/>
      <c r="AB176" s="250"/>
      <c r="AC176" s="263"/>
      <c r="AD176" s="239"/>
      <c r="AE176" s="234"/>
      <c r="AF176" s="234"/>
      <c r="AG176" s="234"/>
      <c r="AH176" s="234"/>
      <c r="AI176" s="234"/>
      <c r="AJ176" s="234"/>
      <c r="AK176" s="234"/>
      <c r="AL176" s="234"/>
      <c r="AM176" s="234"/>
      <c r="AN176" s="234"/>
      <c r="AO176" s="234"/>
      <c r="AP176" s="234"/>
      <c r="AQ176" s="234"/>
      <c r="AR176" s="235"/>
      <c r="AS176" s="2"/>
      <c r="AT176" s="222"/>
      <c r="AU176" s="222"/>
      <c r="AV176" s="222"/>
      <c r="AW176" s="222"/>
      <c r="AX176" s="222"/>
      <c r="AY176" s="222"/>
      <c r="AZ176" s="222"/>
      <c r="BA176" s="222"/>
      <c r="BB176" s="222"/>
      <c r="BC176" s="222"/>
      <c r="BD176" s="222"/>
      <c r="BE176" s="222"/>
      <c r="BF176" s="222"/>
      <c r="BG176" s="222"/>
      <c r="BH176" s="222"/>
      <c r="BI176" s="222"/>
      <c r="BJ176" s="222"/>
      <c r="BK176" s="222"/>
      <c r="BL176" s="222"/>
      <c r="BM176" s="222"/>
      <c r="BN176" s="222"/>
      <c r="BO176" s="222"/>
      <c r="BP176" s="222"/>
      <c r="BQ176" s="222"/>
    </row>
    <row r="177" spans="1:69" ht="12" customHeight="1">
      <c r="A177" s="2"/>
      <c r="B177" s="277" t="s">
        <v>118</v>
      </c>
      <c r="C177" s="222"/>
      <c r="D177" s="222"/>
      <c r="E177" s="222"/>
      <c r="F177" s="222"/>
      <c r="G177" s="222"/>
      <c r="H177" s="222"/>
      <c r="I177" s="222"/>
      <c r="J177" s="222"/>
      <c r="K177" s="302"/>
      <c r="L177" s="237"/>
      <c r="M177" s="237"/>
      <c r="N177" s="237"/>
      <c r="O177" s="237"/>
      <c r="P177" s="237"/>
      <c r="Q177" s="237"/>
      <c r="R177" s="237"/>
      <c r="S177" s="237"/>
      <c r="T177" s="237"/>
      <c r="U177" s="237"/>
      <c r="V177" s="237"/>
      <c r="W177" s="237"/>
      <c r="X177" s="237"/>
      <c r="Y177" s="238"/>
      <c r="Z177" s="276" t="s">
        <v>119</v>
      </c>
      <c r="AA177" s="231"/>
      <c r="AB177" s="231"/>
      <c r="AC177" s="231"/>
      <c r="AD177" s="231"/>
      <c r="AE177" s="232"/>
      <c r="AF177" s="252"/>
      <c r="AG177" s="237"/>
      <c r="AH177" s="237"/>
      <c r="AI177" s="237"/>
      <c r="AJ177" s="237"/>
      <c r="AK177" s="237"/>
      <c r="AL177" s="237"/>
      <c r="AM177" s="237"/>
      <c r="AN177" s="237"/>
      <c r="AO177" s="237"/>
      <c r="AP177" s="237"/>
      <c r="AQ177" s="237"/>
      <c r="AR177" s="238"/>
      <c r="AS177" s="2"/>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2"/>
      <c r="BQ177" s="2"/>
    </row>
    <row r="178" spans="1:69" ht="12" customHeight="1">
      <c r="A178" s="2"/>
      <c r="B178" s="264"/>
      <c r="C178" s="222"/>
      <c r="D178" s="222"/>
      <c r="E178" s="222"/>
      <c r="F178" s="222"/>
      <c r="G178" s="222"/>
      <c r="H178" s="222"/>
      <c r="I178" s="222"/>
      <c r="J178" s="222"/>
      <c r="K178" s="266"/>
      <c r="L178" s="267"/>
      <c r="M178" s="267"/>
      <c r="N178" s="267"/>
      <c r="O178" s="267"/>
      <c r="P178" s="267"/>
      <c r="Q178" s="267"/>
      <c r="R178" s="267"/>
      <c r="S178" s="267"/>
      <c r="T178" s="267"/>
      <c r="U178" s="267"/>
      <c r="V178" s="267"/>
      <c r="W178" s="267"/>
      <c r="X178" s="267"/>
      <c r="Y178" s="243"/>
      <c r="Z178" s="264"/>
      <c r="AA178" s="222"/>
      <c r="AB178" s="222"/>
      <c r="AC178" s="222"/>
      <c r="AD178" s="222"/>
      <c r="AE178" s="256"/>
      <c r="AF178" s="266"/>
      <c r="AG178" s="267"/>
      <c r="AH178" s="267"/>
      <c r="AI178" s="267"/>
      <c r="AJ178" s="267"/>
      <c r="AK178" s="267"/>
      <c r="AL178" s="267"/>
      <c r="AM178" s="267"/>
      <c r="AN178" s="267"/>
      <c r="AO178" s="267"/>
      <c r="AP178" s="267"/>
      <c r="AQ178" s="267"/>
      <c r="AR178" s="243"/>
      <c r="AS178" s="2"/>
      <c r="AT178" s="38"/>
      <c r="AU178" s="47" t="s">
        <v>120</v>
      </c>
      <c r="AV178" s="38"/>
      <c r="AW178" s="38"/>
      <c r="AX178" s="38"/>
      <c r="AY178" s="38"/>
      <c r="AZ178" s="38"/>
      <c r="BA178" s="38"/>
      <c r="BB178" s="38"/>
      <c r="BC178" s="38"/>
      <c r="BD178" s="38"/>
      <c r="BE178" s="38"/>
      <c r="BF178" s="38"/>
      <c r="BG178" s="38"/>
      <c r="BH178" s="38"/>
      <c r="BI178" s="38"/>
      <c r="BJ178" s="38"/>
      <c r="BK178" s="38"/>
      <c r="BL178" s="38"/>
      <c r="BM178" s="38"/>
      <c r="BN178" s="38"/>
      <c r="BO178" s="38"/>
      <c r="BP178" s="2"/>
      <c r="BQ178" s="2"/>
    </row>
    <row r="179" spans="1:69" ht="12" customHeight="1">
      <c r="A179" s="2"/>
      <c r="B179" s="249"/>
      <c r="C179" s="250"/>
      <c r="D179" s="250"/>
      <c r="E179" s="250"/>
      <c r="F179" s="250"/>
      <c r="G179" s="250"/>
      <c r="H179" s="250"/>
      <c r="I179" s="250"/>
      <c r="J179" s="250"/>
      <c r="K179" s="239"/>
      <c r="L179" s="234"/>
      <c r="M179" s="234"/>
      <c r="N179" s="234"/>
      <c r="O179" s="234"/>
      <c r="P179" s="234"/>
      <c r="Q179" s="234"/>
      <c r="R179" s="234"/>
      <c r="S179" s="234"/>
      <c r="T179" s="234"/>
      <c r="U179" s="234"/>
      <c r="V179" s="234"/>
      <c r="W179" s="234"/>
      <c r="X179" s="234"/>
      <c r="Y179" s="235"/>
      <c r="Z179" s="249"/>
      <c r="AA179" s="250"/>
      <c r="AB179" s="250"/>
      <c r="AC179" s="250"/>
      <c r="AD179" s="250"/>
      <c r="AE179" s="263"/>
      <c r="AF179" s="239"/>
      <c r="AG179" s="234"/>
      <c r="AH179" s="234"/>
      <c r="AI179" s="234"/>
      <c r="AJ179" s="234"/>
      <c r="AK179" s="234"/>
      <c r="AL179" s="234"/>
      <c r="AM179" s="234"/>
      <c r="AN179" s="234"/>
      <c r="AO179" s="234"/>
      <c r="AP179" s="234"/>
      <c r="AQ179" s="234"/>
      <c r="AR179" s="235"/>
      <c r="AS179" s="2"/>
      <c r="AT179" s="47" t="s">
        <v>121</v>
      </c>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2"/>
      <c r="BQ179" s="2"/>
    </row>
    <row r="180" spans="1:69" ht="12" customHeight="1">
      <c r="A180" s="2"/>
      <c r="B180" s="277" t="s">
        <v>122</v>
      </c>
      <c r="C180" s="222"/>
      <c r="D180" s="222"/>
      <c r="E180" s="222"/>
      <c r="F180" s="222"/>
      <c r="G180" s="222"/>
      <c r="H180" s="222"/>
      <c r="I180" s="222"/>
      <c r="J180" s="222"/>
      <c r="K180" s="278"/>
      <c r="L180" s="241"/>
      <c r="M180" s="241"/>
      <c r="N180" s="241"/>
      <c r="O180" s="241"/>
      <c r="P180" s="241"/>
      <c r="Q180" s="241"/>
      <c r="R180" s="241"/>
      <c r="S180" s="241"/>
      <c r="T180" s="241"/>
      <c r="U180" s="243"/>
      <c r="V180" s="279" t="s">
        <v>123</v>
      </c>
      <c r="W180" s="209"/>
      <c r="X180" s="209"/>
      <c r="Y180" s="209"/>
      <c r="Z180" s="209"/>
      <c r="AA180" s="209"/>
      <c r="AB180" s="209"/>
      <c r="AC180" s="252"/>
      <c r="AD180" s="237"/>
      <c r="AE180" s="237"/>
      <c r="AF180" s="237"/>
      <c r="AG180" s="237"/>
      <c r="AH180" s="237"/>
      <c r="AI180" s="237"/>
      <c r="AJ180" s="237"/>
      <c r="AK180" s="237"/>
      <c r="AL180" s="237"/>
      <c r="AM180" s="237"/>
      <c r="AN180" s="237"/>
      <c r="AO180" s="237"/>
      <c r="AP180" s="237"/>
      <c r="AQ180" s="237"/>
      <c r="AR180" s="238"/>
      <c r="AS180" s="2"/>
      <c r="AT180" s="38"/>
      <c r="AU180" s="48"/>
      <c r="AV180" s="38"/>
      <c r="AW180" s="38"/>
      <c r="AX180" s="38"/>
      <c r="AY180" s="38"/>
      <c r="AZ180" s="38"/>
      <c r="BA180" s="38"/>
      <c r="BB180" s="38"/>
      <c r="BC180" s="38"/>
      <c r="BD180" s="38"/>
      <c r="BE180" s="38"/>
      <c r="BF180" s="38"/>
      <c r="BG180" s="38"/>
      <c r="BH180" s="38"/>
      <c r="BI180" s="38"/>
      <c r="BJ180" s="38"/>
      <c r="BK180" s="38"/>
      <c r="BL180" s="38"/>
      <c r="BM180" s="38"/>
      <c r="BN180" s="38"/>
      <c r="BO180" s="38"/>
      <c r="BP180" s="2"/>
      <c r="BQ180" s="2"/>
    </row>
    <row r="181" spans="1:69" ht="9" customHeight="1">
      <c r="A181" s="2"/>
      <c r="B181" s="264"/>
      <c r="C181" s="222"/>
      <c r="D181" s="222"/>
      <c r="E181" s="222"/>
      <c r="F181" s="222"/>
      <c r="G181" s="222"/>
      <c r="H181" s="222"/>
      <c r="I181" s="222"/>
      <c r="J181" s="222"/>
      <c r="K181" s="266"/>
      <c r="L181" s="267"/>
      <c r="M181" s="267"/>
      <c r="N181" s="267"/>
      <c r="O181" s="267"/>
      <c r="P181" s="267"/>
      <c r="Q181" s="267"/>
      <c r="R181" s="267"/>
      <c r="S181" s="267"/>
      <c r="T181" s="267"/>
      <c r="U181" s="243"/>
      <c r="V181" s="264"/>
      <c r="W181" s="222"/>
      <c r="X181" s="222"/>
      <c r="Y181" s="222"/>
      <c r="Z181" s="222"/>
      <c r="AA181" s="222"/>
      <c r="AB181" s="222"/>
      <c r="AC181" s="266"/>
      <c r="AD181" s="267"/>
      <c r="AE181" s="267"/>
      <c r="AF181" s="267"/>
      <c r="AG181" s="267"/>
      <c r="AH181" s="267"/>
      <c r="AI181" s="267"/>
      <c r="AJ181" s="267"/>
      <c r="AK181" s="267"/>
      <c r="AL181" s="267"/>
      <c r="AM181" s="267"/>
      <c r="AN181" s="267"/>
      <c r="AO181" s="267"/>
      <c r="AP181" s="267"/>
      <c r="AQ181" s="267"/>
      <c r="AR181" s="243"/>
      <c r="AS181" s="2"/>
      <c r="AT181" s="38"/>
      <c r="AU181" s="47"/>
      <c r="AV181" s="38"/>
      <c r="AW181" s="38"/>
      <c r="AX181" s="38"/>
      <c r="AY181" s="38"/>
      <c r="AZ181" s="38"/>
      <c r="BA181" s="38"/>
      <c r="BB181" s="38"/>
      <c r="BC181" s="38"/>
      <c r="BD181" s="38"/>
      <c r="BE181" s="38"/>
      <c r="BF181" s="38"/>
      <c r="BG181" s="38"/>
      <c r="BH181" s="38"/>
      <c r="BI181" s="38"/>
      <c r="BJ181" s="38"/>
      <c r="BK181" s="38"/>
      <c r="BL181" s="38"/>
      <c r="BM181" s="38"/>
      <c r="BN181" s="38"/>
      <c r="BO181" s="38"/>
      <c r="BP181" s="2"/>
      <c r="BQ181" s="2"/>
    </row>
    <row r="182" spans="1:69" ht="9" customHeight="1">
      <c r="A182" s="2"/>
      <c r="B182" s="249"/>
      <c r="C182" s="250"/>
      <c r="D182" s="250"/>
      <c r="E182" s="250"/>
      <c r="F182" s="250"/>
      <c r="G182" s="250"/>
      <c r="H182" s="250"/>
      <c r="I182" s="250"/>
      <c r="J182" s="250"/>
      <c r="K182" s="239"/>
      <c r="L182" s="234"/>
      <c r="M182" s="234"/>
      <c r="N182" s="234"/>
      <c r="O182" s="234"/>
      <c r="P182" s="234"/>
      <c r="Q182" s="234"/>
      <c r="R182" s="234"/>
      <c r="S182" s="234"/>
      <c r="T182" s="234"/>
      <c r="U182" s="235"/>
      <c r="V182" s="249"/>
      <c r="W182" s="250"/>
      <c r="X182" s="250"/>
      <c r="Y182" s="250"/>
      <c r="Z182" s="250"/>
      <c r="AA182" s="250"/>
      <c r="AB182" s="250"/>
      <c r="AC182" s="239"/>
      <c r="AD182" s="234"/>
      <c r="AE182" s="234"/>
      <c r="AF182" s="234"/>
      <c r="AG182" s="234"/>
      <c r="AH182" s="234"/>
      <c r="AI182" s="234"/>
      <c r="AJ182" s="234"/>
      <c r="AK182" s="234"/>
      <c r="AL182" s="234"/>
      <c r="AM182" s="234"/>
      <c r="AN182" s="234"/>
      <c r="AO182" s="234"/>
      <c r="AP182" s="234"/>
      <c r="AQ182" s="234"/>
      <c r="AR182" s="235"/>
      <c r="AS182" s="2"/>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2"/>
      <c r="BQ182" s="2"/>
    </row>
    <row r="183" spans="1:6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2"/>
      <c r="BQ183" s="2"/>
    </row>
    <row r="184" spans="1:69" ht="15.75" customHeight="1">
      <c r="A184" s="2"/>
      <c r="B184" s="2"/>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310" t="s">
        <v>13</v>
      </c>
      <c r="AK184" s="209"/>
      <c r="AL184" s="311" t="str">
        <f>ADM!$D$4</f>
        <v>Senegal 2023</v>
      </c>
      <c r="AM184" s="209"/>
      <c r="AN184" s="209"/>
      <c r="AO184" s="209"/>
      <c r="AP184" s="209"/>
      <c r="AQ184" s="209"/>
      <c r="AR184" s="209"/>
      <c r="AS184" s="2"/>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2"/>
      <c r="BQ184" s="2"/>
    </row>
    <row r="185" spans="1:69" ht="15.75" customHeight="1">
      <c r="A185" s="2"/>
      <c r="B185" s="259" t="s">
        <v>124</v>
      </c>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c r="AA185" s="222"/>
      <c r="AB185" s="222"/>
      <c r="AC185" s="222"/>
      <c r="AD185" s="222"/>
      <c r="AE185" s="222"/>
      <c r="AF185" s="222"/>
      <c r="AG185" s="222"/>
      <c r="AH185" s="222"/>
      <c r="AI185" s="222"/>
      <c r="AJ185" s="222"/>
      <c r="AK185" s="222"/>
      <c r="AL185" s="222"/>
      <c r="AM185" s="222"/>
      <c r="AN185" s="222"/>
      <c r="AO185" s="222"/>
      <c r="AP185" s="222"/>
      <c r="AQ185" s="222"/>
      <c r="AR185" s="222"/>
      <c r="AS185" s="2"/>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2"/>
      <c r="BQ185" s="2"/>
    </row>
    <row r="186" spans="1:69" ht="17.25" customHeight="1">
      <c r="A186" s="2"/>
      <c r="B186" s="312" t="s">
        <v>125</v>
      </c>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222"/>
      <c r="AL186" s="222"/>
      <c r="AM186" s="222"/>
      <c r="AN186" s="222"/>
      <c r="AO186" s="222"/>
      <c r="AP186" s="222"/>
      <c r="AQ186" s="222"/>
      <c r="AR186" s="222"/>
      <c r="AS186" s="2"/>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2"/>
      <c r="BQ186" s="2"/>
    </row>
    <row r="187" spans="1:69" ht="17.25" customHeight="1">
      <c r="A187" s="2"/>
      <c r="B187" s="250"/>
      <c r="C187" s="250"/>
      <c r="D187" s="250"/>
      <c r="E187" s="250"/>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
      <c r="AT187" s="41"/>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2"/>
      <c r="BQ187" s="2"/>
    </row>
    <row r="188" spans="1:69" ht="18.75" customHeight="1">
      <c r="A188" s="5"/>
      <c r="B188" s="313" t="s">
        <v>126</v>
      </c>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70"/>
      <c r="AS188" s="5"/>
      <c r="AT188" s="50"/>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
      <c r="BQ188" s="5"/>
    </row>
    <row r="189" spans="1:69" ht="19.5" customHeight="1">
      <c r="A189" s="52"/>
      <c r="B189" s="314"/>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6"/>
      <c r="AS189" s="52"/>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52"/>
      <c r="BQ189" s="52"/>
    </row>
    <row r="190" spans="1:69" ht="19.5" customHeight="1">
      <c r="A190" s="52"/>
      <c r="B190" s="317"/>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c r="AI190" s="318"/>
      <c r="AJ190" s="318"/>
      <c r="AK190" s="318"/>
      <c r="AL190" s="318"/>
      <c r="AM190" s="318"/>
      <c r="AN190" s="318"/>
      <c r="AO190" s="318"/>
      <c r="AP190" s="318"/>
      <c r="AQ190" s="318"/>
      <c r="AR190" s="319"/>
      <c r="AS190" s="52"/>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52"/>
      <c r="BQ190" s="52"/>
    </row>
    <row r="191" spans="1:69" ht="19.5" customHeight="1">
      <c r="A191" s="52"/>
      <c r="B191" s="317"/>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c r="AI191" s="318"/>
      <c r="AJ191" s="318"/>
      <c r="AK191" s="318"/>
      <c r="AL191" s="318"/>
      <c r="AM191" s="318"/>
      <c r="AN191" s="318"/>
      <c r="AO191" s="318"/>
      <c r="AP191" s="318"/>
      <c r="AQ191" s="318"/>
      <c r="AR191" s="319"/>
      <c r="AS191" s="52"/>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52"/>
      <c r="BQ191" s="52"/>
    </row>
    <row r="192" spans="1:69" ht="19.5" customHeight="1">
      <c r="A192" s="52"/>
      <c r="B192" s="317"/>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c r="AH192" s="318"/>
      <c r="AI192" s="318"/>
      <c r="AJ192" s="318"/>
      <c r="AK192" s="318"/>
      <c r="AL192" s="318"/>
      <c r="AM192" s="318"/>
      <c r="AN192" s="318"/>
      <c r="AO192" s="318"/>
      <c r="AP192" s="318"/>
      <c r="AQ192" s="318"/>
      <c r="AR192" s="319"/>
      <c r="AS192" s="52"/>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52"/>
      <c r="BQ192" s="52"/>
    </row>
    <row r="193" spans="1:69" ht="19.5" customHeight="1">
      <c r="A193" s="52"/>
      <c r="B193" s="317"/>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c r="AI193" s="318"/>
      <c r="AJ193" s="318"/>
      <c r="AK193" s="318"/>
      <c r="AL193" s="318"/>
      <c r="AM193" s="318"/>
      <c r="AN193" s="318"/>
      <c r="AO193" s="318"/>
      <c r="AP193" s="318"/>
      <c r="AQ193" s="318"/>
      <c r="AR193" s="319"/>
      <c r="AS193" s="52"/>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52"/>
      <c r="BQ193" s="52"/>
    </row>
    <row r="194" spans="1:69" ht="19.5" customHeight="1">
      <c r="A194" s="52"/>
      <c r="B194" s="317"/>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c r="AL194" s="318"/>
      <c r="AM194" s="318"/>
      <c r="AN194" s="318"/>
      <c r="AO194" s="318"/>
      <c r="AP194" s="318"/>
      <c r="AQ194" s="318"/>
      <c r="AR194" s="319"/>
      <c r="AS194" s="52"/>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52"/>
      <c r="BQ194" s="52"/>
    </row>
    <row r="195" spans="1:69" ht="19.5" customHeight="1">
      <c r="A195" s="52"/>
      <c r="B195" s="317"/>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318"/>
      <c r="AM195" s="318"/>
      <c r="AN195" s="318"/>
      <c r="AO195" s="318"/>
      <c r="AP195" s="318"/>
      <c r="AQ195" s="318"/>
      <c r="AR195" s="319"/>
      <c r="AS195" s="52"/>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52"/>
      <c r="BQ195" s="52"/>
    </row>
    <row r="196" spans="1:69" ht="19.5" customHeight="1">
      <c r="A196" s="52"/>
      <c r="B196" s="317"/>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c r="AI196" s="318"/>
      <c r="AJ196" s="318"/>
      <c r="AK196" s="318"/>
      <c r="AL196" s="318"/>
      <c r="AM196" s="318"/>
      <c r="AN196" s="318"/>
      <c r="AO196" s="318"/>
      <c r="AP196" s="318"/>
      <c r="AQ196" s="318"/>
      <c r="AR196" s="319"/>
      <c r="AS196" s="52"/>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52"/>
      <c r="BQ196" s="52"/>
    </row>
    <row r="197" spans="1:69" ht="19.5" customHeight="1">
      <c r="A197" s="52"/>
      <c r="B197" s="317"/>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c r="AH197" s="318"/>
      <c r="AI197" s="318"/>
      <c r="AJ197" s="318"/>
      <c r="AK197" s="318"/>
      <c r="AL197" s="318"/>
      <c r="AM197" s="318"/>
      <c r="AN197" s="318"/>
      <c r="AO197" s="318"/>
      <c r="AP197" s="318"/>
      <c r="AQ197" s="318"/>
      <c r="AR197" s="319"/>
      <c r="AS197" s="52"/>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52"/>
      <c r="BQ197" s="52"/>
    </row>
    <row r="198" spans="1:69" ht="19.5" customHeight="1">
      <c r="A198" s="52"/>
      <c r="B198" s="317"/>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c r="AH198" s="318"/>
      <c r="AI198" s="318"/>
      <c r="AJ198" s="318"/>
      <c r="AK198" s="318"/>
      <c r="AL198" s="318"/>
      <c r="AM198" s="318"/>
      <c r="AN198" s="318"/>
      <c r="AO198" s="318"/>
      <c r="AP198" s="318"/>
      <c r="AQ198" s="318"/>
      <c r="AR198" s="319"/>
      <c r="AS198" s="52"/>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52"/>
      <c r="BQ198" s="52"/>
    </row>
    <row r="199" spans="1:69" ht="19.5" customHeight="1">
      <c r="A199" s="52"/>
      <c r="B199" s="317"/>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c r="AH199" s="318"/>
      <c r="AI199" s="318"/>
      <c r="AJ199" s="318"/>
      <c r="AK199" s="318"/>
      <c r="AL199" s="318"/>
      <c r="AM199" s="318"/>
      <c r="AN199" s="318"/>
      <c r="AO199" s="318"/>
      <c r="AP199" s="318"/>
      <c r="AQ199" s="318"/>
      <c r="AR199" s="319"/>
      <c r="AS199" s="52"/>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52"/>
      <c r="BQ199" s="52"/>
    </row>
    <row r="200" spans="1:69" ht="19.5" customHeight="1">
      <c r="A200" s="52"/>
      <c r="B200" s="317"/>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c r="AH200" s="318"/>
      <c r="AI200" s="318"/>
      <c r="AJ200" s="318"/>
      <c r="AK200" s="318"/>
      <c r="AL200" s="318"/>
      <c r="AM200" s="318"/>
      <c r="AN200" s="318"/>
      <c r="AO200" s="318"/>
      <c r="AP200" s="318"/>
      <c r="AQ200" s="318"/>
      <c r="AR200" s="319"/>
      <c r="AS200" s="52"/>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52"/>
      <c r="BQ200" s="52"/>
    </row>
    <row r="201" spans="1:69" ht="19.5" customHeight="1">
      <c r="A201" s="52"/>
      <c r="B201" s="317"/>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c r="AI201" s="318"/>
      <c r="AJ201" s="318"/>
      <c r="AK201" s="318"/>
      <c r="AL201" s="318"/>
      <c r="AM201" s="318"/>
      <c r="AN201" s="318"/>
      <c r="AO201" s="318"/>
      <c r="AP201" s="318"/>
      <c r="AQ201" s="318"/>
      <c r="AR201" s="319"/>
      <c r="AS201" s="52"/>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52"/>
      <c r="BQ201" s="52"/>
    </row>
    <row r="202" spans="1:69" ht="19.5" customHeight="1">
      <c r="A202" s="52"/>
      <c r="B202" s="317"/>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c r="AI202" s="318"/>
      <c r="AJ202" s="318"/>
      <c r="AK202" s="318"/>
      <c r="AL202" s="318"/>
      <c r="AM202" s="318"/>
      <c r="AN202" s="318"/>
      <c r="AO202" s="318"/>
      <c r="AP202" s="318"/>
      <c r="AQ202" s="318"/>
      <c r="AR202" s="319"/>
      <c r="AS202" s="52"/>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52"/>
      <c r="BQ202" s="52"/>
    </row>
    <row r="203" spans="1:69" ht="19.5" customHeight="1">
      <c r="A203" s="52"/>
      <c r="B203" s="317"/>
      <c r="C203" s="318"/>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c r="AI203" s="318"/>
      <c r="AJ203" s="318"/>
      <c r="AK203" s="318"/>
      <c r="AL203" s="318"/>
      <c r="AM203" s="318"/>
      <c r="AN203" s="318"/>
      <c r="AO203" s="318"/>
      <c r="AP203" s="318"/>
      <c r="AQ203" s="318"/>
      <c r="AR203" s="319"/>
      <c r="AS203" s="52"/>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52"/>
      <c r="BQ203" s="52"/>
    </row>
    <row r="204" spans="1:69" ht="19.5" customHeight="1">
      <c r="A204" s="52"/>
      <c r="B204" s="317"/>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c r="AI204" s="318"/>
      <c r="AJ204" s="318"/>
      <c r="AK204" s="318"/>
      <c r="AL204" s="318"/>
      <c r="AM204" s="318"/>
      <c r="AN204" s="318"/>
      <c r="AO204" s="318"/>
      <c r="AP204" s="318"/>
      <c r="AQ204" s="318"/>
      <c r="AR204" s="319"/>
      <c r="AS204" s="52"/>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52"/>
      <c r="BQ204" s="52"/>
    </row>
    <row r="205" spans="1:69" ht="19.5" customHeight="1">
      <c r="A205" s="52"/>
      <c r="B205" s="317"/>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18"/>
      <c r="AC205" s="318"/>
      <c r="AD205" s="318"/>
      <c r="AE205" s="318"/>
      <c r="AF205" s="318"/>
      <c r="AG205" s="318"/>
      <c r="AH205" s="318"/>
      <c r="AI205" s="318"/>
      <c r="AJ205" s="318"/>
      <c r="AK205" s="318"/>
      <c r="AL205" s="318"/>
      <c r="AM205" s="318"/>
      <c r="AN205" s="318"/>
      <c r="AO205" s="318"/>
      <c r="AP205" s="318"/>
      <c r="AQ205" s="318"/>
      <c r="AR205" s="319"/>
      <c r="AS205" s="52"/>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52"/>
      <c r="BQ205" s="52"/>
    </row>
    <row r="206" spans="1:69" ht="19.5" customHeight="1">
      <c r="A206" s="52"/>
      <c r="B206" s="317"/>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318"/>
      <c r="AF206" s="318"/>
      <c r="AG206" s="318"/>
      <c r="AH206" s="318"/>
      <c r="AI206" s="318"/>
      <c r="AJ206" s="318"/>
      <c r="AK206" s="318"/>
      <c r="AL206" s="318"/>
      <c r="AM206" s="318"/>
      <c r="AN206" s="318"/>
      <c r="AO206" s="318"/>
      <c r="AP206" s="318"/>
      <c r="AQ206" s="318"/>
      <c r="AR206" s="319"/>
      <c r="AS206" s="52"/>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52"/>
      <c r="BQ206" s="52"/>
    </row>
    <row r="207" spans="1:69" ht="19.5" customHeight="1">
      <c r="A207" s="52"/>
      <c r="B207" s="317"/>
      <c r="C207" s="318"/>
      <c r="D207" s="318"/>
      <c r="E207" s="318"/>
      <c r="F207" s="318"/>
      <c r="G207" s="318"/>
      <c r="H207" s="318"/>
      <c r="I207" s="318"/>
      <c r="J207" s="318"/>
      <c r="K207" s="318"/>
      <c r="L207" s="318"/>
      <c r="M207" s="318"/>
      <c r="N207" s="318"/>
      <c r="O207" s="318"/>
      <c r="P207" s="318"/>
      <c r="Q207" s="318"/>
      <c r="R207" s="318"/>
      <c r="S207" s="318"/>
      <c r="T207" s="318"/>
      <c r="U207" s="318"/>
      <c r="V207" s="318"/>
      <c r="W207" s="318"/>
      <c r="X207" s="318"/>
      <c r="Y207" s="318"/>
      <c r="Z207" s="318"/>
      <c r="AA207" s="318"/>
      <c r="AB207" s="318"/>
      <c r="AC207" s="318"/>
      <c r="AD207" s="318"/>
      <c r="AE207" s="318"/>
      <c r="AF207" s="318"/>
      <c r="AG207" s="318"/>
      <c r="AH207" s="318"/>
      <c r="AI207" s="318"/>
      <c r="AJ207" s="318"/>
      <c r="AK207" s="318"/>
      <c r="AL207" s="318"/>
      <c r="AM207" s="318"/>
      <c r="AN207" s="318"/>
      <c r="AO207" s="318"/>
      <c r="AP207" s="318"/>
      <c r="AQ207" s="318"/>
      <c r="AR207" s="319"/>
      <c r="AS207" s="52"/>
      <c r="AT207" s="49"/>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52"/>
      <c r="BQ207" s="52"/>
    </row>
    <row r="208" spans="1:69" ht="19.5" customHeight="1">
      <c r="A208" s="52"/>
      <c r="B208" s="317"/>
      <c r="C208" s="318"/>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318"/>
      <c r="Z208" s="318"/>
      <c r="AA208" s="318"/>
      <c r="AB208" s="318"/>
      <c r="AC208" s="318"/>
      <c r="AD208" s="318"/>
      <c r="AE208" s="318"/>
      <c r="AF208" s="318"/>
      <c r="AG208" s="318"/>
      <c r="AH208" s="318"/>
      <c r="AI208" s="318"/>
      <c r="AJ208" s="318"/>
      <c r="AK208" s="318"/>
      <c r="AL208" s="318"/>
      <c r="AM208" s="318"/>
      <c r="AN208" s="318"/>
      <c r="AO208" s="318"/>
      <c r="AP208" s="318"/>
      <c r="AQ208" s="318"/>
      <c r="AR208" s="319"/>
      <c r="AS208" s="52"/>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52"/>
      <c r="BQ208" s="52"/>
    </row>
    <row r="209" spans="1:69" ht="19.5" customHeight="1">
      <c r="A209" s="52"/>
      <c r="B209" s="317"/>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c r="AH209" s="318"/>
      <c r="AI209" s="318"/>
      <c r="AJ209" s="318"/>
      <c r="AK209" s="318"/>
      <c r="AL209" s="318"/>
      <c r="AM209" s="318"/>
      <c r="AN209" s="318"/>
      <c r="AO209" s="318"/>
      <c r="AP209" s="318"/>
      <c r="AQ209" s="318"/>
      <c r="AR209" s="319"/>
      <c r="AS209" s="52"/>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52"/>
      <c r="BQ209" s="52"/>
    </row>
    <row r="210" spans="1:69" ht="19.5" customHeight="1">
      <c r="A210" s="52"/>
      <c r="B210" s="317"/>
      <c r="C210" s="318"/>
      <c r="D210" s="318"/>
      <c r="E210" s="318"/>
      <c r="F210" s="318"/>
      <c r="G210" s="318"/>
      <c r="H210" s="318"/>
      <c r="I210" s="318"/>
      <c r="J210" s="318"/>
      <c r="K210" s="318"/>
      <c r="L210" s="318"/>
      <c r="M210" s="318"/>
      <c r="N210" s="318"/>
      <c r="O210" s="318"/>
      <c r="P210" s="318"/>
      <c r="Q210" s="318"/>
      <c r="R210" s="318"/>
      <c r="S210" s="318"/>
      <c r="T210" s="318"/>
      <c r="U210" s="318"/>
      <c r="V210" s="318"/>
      <c r="W210" s="318"/>
      <c r="X210" s="318"/>
      <c r="Y210" s="318"/>
      <c r="Z210" s="318"/>
      <c r="AA210" s="318"/>
      <c r="AB210" s="318"/>
      <c r="AC210" s="318"/>
      <c r="AD210" s="318"/>
      <c r="AE210" s="318"/>
      <c r="AF210" s="318"/>
      <c r="AG210" s="318"/>
      <c r="AH210" s="318"/>
      <c r="AI210" s="318"/>
      <c r="AJ210" s="318"/>
      <c r="AK210" s="318"/>
      <c r="AL210" s="318"/>
      <c r="AM210" s="318"/>
      <c r="AN210" s="318"/>
      <c r="AO210" s="318"/>
      <c r="AP210" s="318"/>
      <c r="AQ210" s="318"/>
      <c r="AR210" s="319"/>
      <c r="AS210" s="52"/>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52"/>
      <c r="BQ210" s="52"/>
    </row>
    <row r="211" spans="1:69" ht="19.5" customHeight="1">
      <c r="A211" s="52"/>
      <c r="B211" s="317"/>
      <c r="C211" s="318"/>
      <c r="D211" s="318"/>
      <c r="E211" s="318"/>
      <c r="F211" s="318"/>
      <c r="G211" s="318"/>
      <c r="H211" s="318"/>
      <c r="I211" s="318"/>
      <c r="J211" s="318"/>
      <c r="K211" s="318"/>
      <c r="L211" s="318"/>
      <c r="M211" s="318"/>
      <c r="N211" s="318"/>
      <c r="O211" s="318"/>
      <c r="P211" s="318"/>
      <c r="Q211" s="318"/>
      <c r="R211" s="318"/>
      <c r="S211" s="318"/>
      <c r="T211" s="318"/>
      <c r="U211" s="318"/>
      <c r="V211" s="318"/>
      <c r="W211" s="318"/>
      <c r="X211" s="318"/>
      <c r="Y211" s="318"/>
      <c r="Z211" s="318"/>
      <c r="AA211" s="318"/>
      <c r="AB211" s="318"/>
      <c r="AC211" s="318"/>
      <c r="AD211" s="318"/>
      <c r="AE211" s="318"/>
      <c r="AF211" s="318"/>
      <c r="AG211" s="318"/>
      <c r="AH211" s="318"/>
      <c r="AI211" s="318"/>
      <c r="AJ211" s="318"/>
      <c r="AK211" s="318"/>
      <c r="AL211" s="318"/>
      <c r="AM211" s="318"/>
      <c r="AN211" s="318"/>
      <c r="AO211" s="318"/>
      <c r="AP211" s="318"/>
      <c r="AQ211" s="318"/>
      <c r="AR211" s="319"/>
      <c r="AS211" s="52"/>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52"/>
      <c r="BQ211" s="52"/>
    </row>
    <row r="212" spans="1:69" ht="19.5" customHeight="1">
      <c r="A212" s="52"/>
      <c r="B212" s="317"/>
      <c r="C212" s="318"/>
      <c r="D212" s="318"/>
      <c r="E212" s="318"/>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c r="AH212" s="318"/>
      <c r="AI212" s="318"/>
      <c r="AJ212" s="318"/>
      <c r="AK212" s="318"/>
      <c r="AL212" s="318"/>
      <c r="AM212" s="318"/>
      <c r="AN212" s="318"/>
      <c r="AO212" s="318"/>
      <c r="AP212" s="318"/>
      <c r="AQ212" s="318"/>
      <c r="AR212" s="319"/>
      <c r="AS212" s="52"/>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52"/>
      <c r="BQ212" s="52"/>
    </row>
    <row r="213" spans="1:69" ht="19.5" customHeight="1">
      <c r="A213" s="52"/>
      <c r="B213" s="320"/>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321"/>
      <c r="AO213" s="321"/>
      <c r="AP213" s="321"/>
      <c r="AQ213" s="321"/>
      <c r="AR213" s="322"/>
      <c r="AS213" s="52"/>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52"/>
      <c r="BQ213" s="52"/>
    </row>
    <row r="214" spans="1:69" ht="18.75" customHeight="1">
      <c r="A214" s="5"/>
      <c r="B214" s="313" t="s">
        <v>127</v>
      </c>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70"/>
      <c r="AS214" s="5"/>
      <c r="AT214" s="50"/>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
      <c r="BQ214" s="5"/>
    </row>
    <row r="215" spans="1:69" ht="19.5" customHeight="1">
      <c r="A215" s="52"/>
      <c r="B215" s="314"/>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4"/>
      <c r="AS215" s="52"/>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52"/>
      <c r="BQ215" s="52"/>
    </row>
    <row r="216" spans="1:69" ht="19.5" customHeight="1">
      <c r="A216" s="52"/>
      <c r="B216" s="325"/>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7"/>
      <c r="AS216" s="52"/>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52"/>
      <c r="BQ216" s="52"/>
    </row>
    <row r="217" spans="1:69" ht="19.5" customHeight="1">
      <c r="A217" s="52"/>
      <c r="B217" s="325"/>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c r="AI217" s="326"/>
      <c r="AJ217" s="326"/>
      <c r="AK217" s="326"/>
      <c r="AL217" s="326"/>
      <c r="AM217" s="326"/>
      <c r="AN217" s="326"/>
      <c r="AO217" s="326"/>
      <c r="AP217" s="326"/>
      <c r="AQ217" s="326"/>
      <c r="AR217" s="327"/>
      <c r="AS217" s="52"/>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52"/>
      <c r="BQ217" s="52"/>
    </row>
    <row r="218" spans="1:69" ht="19.5" customHeight="1">
      <c r="A218" s="52"/>
      <c r="B218" s="325"/>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7"/>
      <c r="AS218" s="52"/>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52"/>
      <c r="BQ218" s="52"/>
    </row>
    <row r="219" spans="1:69" ht="19.5" customHeight="1">
      <c r="A219" s="52"/>
      <c r="B219" s="325"/>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7"/>
      <c r="AS219" s="52"/>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52"/>
      <c r="BQ219" s="52"/>
    </row>
    <row r="220" spans="1:69" ht="19.5" customHeight="1">
      <c r="A220" s="52"/>
      <c r="B220" s="325"/>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7"/>
      <c r="AS220" s="52"/>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52"/>
      <c r="BQ220" s="52"/>
    </row>
    <row r="221" spans="1:69" ht="19.5" customHeight="1">
      <c r="A221" s="52"/>
      <c r="B221" s="325"/>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7"/>
      <c r="AS221" s="52"/>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52"/>
      <c r="BQ221" s="52"/>
    </row>
    <row r="222" spans="1:69" ht="19.5" customHeight="1">
      <c r="A222" s="52"/>
      <c r="B222" s="325"/>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7"/>
      <c r="AS222" s="52"/>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52"/>
      <c r="BQ222" s="52"/>
    </row>
    <row r="223" spans="1:69" ht="19.5" customHeight="1">
      <c r="A223" s="52"/>
      <c r="B223" s="325"/>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7"/>
      <c r="AS223" s="52"/>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52"/>
      <c r="BQ223" s="52"/>
    </row>
    <row r="224" spans="1:69" ht="19.5" customHeight="1">
      <c r="A224" s="52"/>
      <c r="B224" s="325"/>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7"/>
      <c r="AS224" s="52"/>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52"/>
      <c r="BQ224" s="52"/>
    </row>
    <row r="225" spans="1:69" ht="19.5" customHeight="1">
      <c r="A225" s="52"/>
      <c r="B225" s="325"/>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7"/>
      <c r="AS225" s="52"/>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52"/>
      <c r="BQ225" s="52"/>
    </row>
    <row r="226" spans="1:69" ht="19.5" customHeight="1">
      <c r="A226" s="52"/>
      <c r="B226" s="325"/>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c r="AI226" s="326"/>
      <c r="AJ226" s="326"/>
      <c r="AK226" s="326"/>
      <c r="AL226" s="326"/>
      <c r="AM226" s="326"/>
      <c r="AN226" s="326"/>
      <c r="AO226" s="326"/>
      <c r="AP226" s="326"/>
      <c r="AQ226" s="326"/>
      <c r="AR226" s="327"/>
      <c r="AS226" s="52"/>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52"/>
      <c r="BQ226" s="52"/>
    </row>
    <row r="227" spans="1:69" ht="19.5" customHeight="1">
      <c r="A227" s="52"/>
      <c r="B227" s="325"/>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326"/>
      <c r="AC227" s="326"/>
      <c r="AD227" s="326"/>
      <c r="AE227" s="326"/>
      <c r="AF227" s="326"/>
      <c r="AG227" s="326"/>
      <c r="AH227" s="326"/>
      <c r="AI227" s="326"/>
      <c r="AJ227" s="326"/>
      <c r="AK227" s="326"/>
      <c r="AL227" s="326"/>
      <c r="AM227" s="326"/>
      <c r="AN227" s="326"/>
      <c r="AO227" s="326"/>
      <c r="AP227" s="326"/>
      <c r="AQ227" s="326"/>
      <c r="AR227" s="327"/>
      <c r="AS227" s="52"/>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52"/>
      <c r="BQ227" s="52"/>
    </row>
    <row r="228" spans="1:69" ht="19.5" customHeight="1">
      <c r="A228" s="52"/>
      <c r="B228" s="325"/>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c r="AI228" s="326"/>
      <c r="AJ228" s="326"/>
      <c r="AK228" s="326"/>
      <c r="AL228" s="326"/>
      <c r="AM228" s="326"/>
      <c r="AN228" s="326"/>
      <c r="AO228" s="326"/>
      <c r="AP228" s="326"/>
      <c r="AQ228" s="326"/>
      <c r="AR228" s="327"/>
      <c r="AS228" s="52"/>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52"/>
      <c r="BQ228" s="52"/>
    </row>
    <row r="229" spans="1:69" ht="19.5" customHeight="1">
      <c r="A229" s="52"/>
      <c r="B229" s="325"/>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326"/>
      <c r="AC229" s="326"/>
      <c r="AD229" s="326"/>
      <c r="AE229" s="326"/>
      <c r="AF229" s="326"/>
      <c r="AG229" s="326"/>
      <c r="AH229" s="326"/>
      <c r="AI229" s="326"/>
      <c r="AJ229" s="326"/>
      <c r="AK229" s="326"/>
      <c r="AL229" s="326"/>
      <c r="AM229" s="326"/>
      <c r="AN229" s="326"/>
      <c r="AO229" s="326"/>
      <c r="AP229" s="326"/>
      <c r="AQ229" s="326"/>
      <c r="AR229" s="327"/>
      <c r="AS229" s="52"/>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52"/>
      <c r="BQ229" s="52"/>
    </row>
    <row r="230" spans="1:69" ht="19.5" customHeight="1">
      <c r="A230" s="52"/>
      <c r="B230" s="325"/>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c r="AA230" s="326"/>
      <c r="AB230" s="326"/>
      <c r="AC230" s="326"/>
      <c r="AD230" s="326"/>
      <c r="AE230" s="326"/>
      <c r="AF230" s="326"/>
      <c r="AG230" s="326"/>
      <c r="AH230" s="326"/>
      <c r="AI230" s="326"/>
      <c r="AJ230" s="326"/>
      <c r="AK230" s="326"/>
      <c r="AL230" s="326"/>
      <c r="AM230" s="326"/>
      <c r="AN230" s="326"/>
      <c r="AO230" s="326"/>
      <c r="AP230" s="326"/>
      <c r="AQ230" s="326"/>
      <c r="AR230" s="327"/>
      <c r="AS230" s="52"/>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52"/>
      <c r="BQ230" s="52"/>
    </row>
    <row r="231" spans="1:69" ht="19.5" customHeight="1">
      <c r="A231" s="52"/>
      <c r="B231" s="325"/>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7"/>
      <c r="AS231" s="52"/>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52"/>
      <c r="BQ231" s="52"/>
    </row>
    <row r="232" spans="1:69" ht="19.5" customHeight="1">
      <c r="A232" s="52"/>
      <c r="B232" s="325"/>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326"/>
      <c r="AJ232" s="326"/>
      <c r="AK232" s="326"/>
      <c r="AL232" s="326"/>
      <c r="AM232" s="326"/>
      <c r="AN232" s="326"/>
      <c r="AO232" s="326"/>
      <c r="AP232" s="326"/>
      <c r="AQ232" s="326"/>
      <c r="AR232" s="327"/>
      <c r="AS232" s="52"/>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52"/>
      <c r="BQ232" s="52"/>
    </row>
    <row r="233" spans="1:69" ht="19.5" customHeight="1">
      <c r="A233" s="52"/>
      <c r="B233" s="325"/>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326"/>
      <c r="AJ233" s="326"/>
      <c r="AK233" s="326"/>
      <c r="AL233" s="326"/>
      <c r="AM233" s="326"/>
      <c r="AN233" s="326"/>
      <c r="AO233" s="326"/>
      <c r="AP233" s="326"/>
      <c r="AQ233" s="326"/>
      <c r="AR233" s="327"/>
      <c r="AS233" s="52"/>
      <c r="AT233" s="49"/>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52"/>
      <c r="BQ233" s="52"/>
    </row>
    <row r="234" spans="1:69" ht="19.5" customHeight="1">
      <c r="A234" s="52"/>
      <c r="B234" s="325"/>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c r="AI234" s="326"/>
      <c r="AJ234" s="326"/>
      <c r="AK234" s="326"/>
      <c r="AL234" s="326"/>
      <c r="AM234" s="326"/>
      <c r="AN234" s="326"/>
      <c r="AO234" s="326"/>
      <c r="AP234" s="326"/>
      <c r="AQ234" s="326"/>
      <c r="AR234" s="327"/>
      <c r="AS234" s="52"/>
      <c r="AT234" s="49"/>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52"/>
      <c r="BQ234" s="52"/>
    </row>
    <row r="235" spans="1:69" ht="19.5" customHeight="1">
      <c r="A235" s="52"/>
      <c r="B235" s="325"/>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c r="AI235" s="326"/>
      <c r="AJ235" s="326"/>
      <c r="AK235" s="326"/>
      <c r="AL235" s="326"/>
      <c r="AM235" s="326"/>
      <c r="AN235" s="326"/>
      <c r="AO235" s="326"/>
      <c r="AP235" s="326"/>
      <c r="AQ235" s="326"/>
      <c r="AR235" s="327"/>
      <c r="AS235" s="52"/>
      <c r="AT235" s="49"/>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52"/>
      <c r="BQ235" s="52"/>
    </row>
    <row r="236" spans="1:69" ht="19.5" customHeight="1">
      <c r="A236" s="52"/>
      <c r="B236" s="325"/>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326"/>
      <c r="AC236" s="326"/>
      <c r="AD236" s="326"/>
      <c r="AE236" s="326"/>
      <c r="AF236" s="326"/>
      <c r="AG236" s="326"/>
      <c r="AH236" s="326"/>
      <c r="AI236" s="326"/>
      <c r="AJ236" s="326"/>
      <c r="AK236" s="326"/>
      <c r="AL236" s="326"/>
      <c r="AM236" s="326"/>
      <c r="AN236" s="326"/>
      <c r="AO236" s="326"/>
      <c r="AP236" s="326"/>
      <c r="AQ236" s="326"/>
      <c r="AR236" s="327"/>
      <c r="AS236" s="52"/>
      <c r="AT236" s="49"/>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52"/>
      <c r="BQ236" s="52"/>
    </row>
    <row r="237" spans="1:69" ht="19.5" customHeight="1">
      <c r="A237" s="52"/>
      <c r="B237" s="325"/>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c r="AR237" s="327"/>
      <c r="AS237" s="52"/>
      <c r="AT237" s="49"/>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52"/>
      <c r="BQ237" s="52"/>
    </row>
    <row r="238" spans="1:69" ht="19.5" customHeight="1">
      <c r="A238" s="52"/>
      <c r="B238" s="325"/>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326"/>
      <c r="AC238" s="326"/>
      <c r="AD238" s="326"/>
      <c r="AE238" s="326"/>
      <c r="AF238" s="326"/>
      <c r="AG238" s="326"/>
      <c r="AH238" s="326"/>
      <c r="AI238" s="326"/>
      <c r="AJ238" s="326"/>
      <c r="AK238" s="326"/>
      <c r="AL238" s="326"/>
      <c r="AM238" s="326"/>
      <c r="AN238" s="326"/>
      <c r="AO238" s="326"/>
      <c r="AP238" s="326"/>
      <c r="AQ238" s="326"/>
      <c r="AR238" s="327"/>
      <c r="AS238" s="52"/>
      <c r="AT238" s="49"/>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52"/>
      <c r="BQ238" s="52"/>
    </row>
    <row r="239" spans="1:69" ht="19.5" customHeight="1">
      <c r="A239" s="52"/>
      <c r="B239" s="328"/>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c r="AA239" s="329"/>
      <c r="AB239" s="329"/>
      <c r="AC239" s="329"/>
      <c r="AD239" s="329"/>
      <c r="AE239" s="329"/>
      <c r="AF239" s="329"/>
      <c r="AG239" s="329"/>
      <c r="AH239" s="329"/>
      <c r="AI239" s="329"/>
      <c r="AJ239" s="329"/>
      <c r="AK239" s="329"/>
      <c r="AL239" s="329"/>
      <c r="AM239" s="329"/>
      <c r="AN239" s="329"/>
      <c r="AO239" s="329"/>
      <c r="AP239" s="329"/>
      <c r="AQ239" s="329"/>
      <c r="AR239" s="330"/>
      <c r="AS239" s="52"/>
      <c r="AT239" s="49"/>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52"/>
      <c r="BQ239" s="52"/>
    </row>
    <row r="240" spans="1:6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310" t="s">
        <v>13</v>
      </c>
      <c r="AK240" s="209"/>
      <c r="AL240" s="311" t="str">
        <f>ADM!$D$4</f>
        <v>Senegal 2023</v>
      </c>
      <c r="AM240" s="209"/>
      <c r="AN240" s="209"/>
      <c r="AO240" s="209"/>
      <c r="AP240" s="209"/>
      <c r="AQ240" s="209"/>
      <c r="AR240" s="209"/>
      <c r="AS240" s="2"/>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2"/>
      <c r="BQ240" s="2"/>
    </row>
    <row r="241" spans="1:69" ht="15.75" customHeight="1">
      <c r="A241" s="2"/>
      <c r="B241" s="259" t="s">
        <v>128</v>
      </c>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c r="AA241" s="222"/>
      <c r="AB241" s="222"/>
      <c r="AC241" s="222"/>
      <c r="AD241" s="222"/>
      <c r="AE241" s="222"/>
      <c r="AF241" s="222"/>
      <c r="AG241" s="222"/>
      <c r="AH241" s="222"/>
      <c r="AI241" s="222"/>
      <c r="AJ241" s="222"/>
      <c r="AK241" s="222"/>
      <c r="AL241" s="222"/>
      <c r="AM241" s="222"/>
      <c r="AN241" s="222"/>
      <c r="AO241" s="222"/>
      <c r="AP241" s="222"/>
      <c r="AQ241" s="222"/>
      <c r="AR241" s="222"/>
      <c r="AS241" s="2"/>
      <c r="AT241" s="41"/>
      <c r="AU241" s="53"/>
      <c r="AV241" s="41"/>
      <c r="AW241" s="41"/>
      <c r="AX241" s="41"/>
      <c r="AY241" s="41"/>
      <c r="AZ241" s="41"/>
      <c r="BA241" s="41"/>
      <c r="BB241" s="41"/>
      <c r="BC241" s="41"/>
      <c r="BD241" s="41"/>
      <c r="BE241" s="41"/>
      <c r="BF241" s="41"/>
      <c r="BG241" s="41"/>
      <c r="BH241" s="41"/>
      <c r="BI241" s="41"/>
      <c r="BJ241" s="41"/>
      <c r="BK241" s="41"/>
      <c r="BL241" s="41"/>
      <c r="BM241" s="41"/>
      <c r="BN241" s="41"/>
      <c r="BO241" s="41"/>
      <c r="BP241" s="2"/>
      <c r="BQ241" s="2"/>
    </row>
    <row r="242" spans="1:69" ht="15.75" customHeight="1">
      <c r="A242" s="2"/>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2"/>
      <c r="AT242" s="41"/>
      <c r="AU242" s="54"/>
      <c r="AV242" s="41"/>
      <c r="AW242" s="41"/>
      <c r="AX242" s="41"/>
      <c r="AY242" s="41"/>
      <c r="AZ242" s="41"/>
      <c r="BA242" s="41"/>
      <c r="BB242" s="41"/>
      <c r="BC242" s="41"/>
      <c r="BD242" s="41"/>
      <c r="BE242" s="41"/>
      <c r="BF242" s="41"/>
      <c r="BG242" s="41"/>
      <c r="BH242" s="41"/>
      <c r="BI242" s="41"/>
      <c r="BJ242" s="41"/>
      <c r="BK242" s="41"/>
      <c r="BL242" s="41"/>
      <c r="BM242" s="41"/>
      <c r="BN242" s="41"/>
      <c r="BO242" s="41"/>
      <c r="BP242" s="2"/>
      <c r="BQ242" s="2"/>
    </row>
    <row r="243" spans="1:69" ht="27" customHeight="1">
      <c r="A243" s="2"/>
      <c r="B243" s="55" t="s">
        <v>129</v>
      </c>
      <c r="C243" s="331" t="s">
        <v>130</v>
      </c>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c r="AA243" s="222"/>
      <c r="AB243" s="222"/>
      <c r="AC243" s="222"/>
      <c r="AD243" s="222"/>
      <c r="AE243" s="222"/>
      <c r="AF243" s="222"/>
      <c r="AG243" s="222"/>
      <c r="AH243" s="222"/>
      <c r="AI243" s="222"/>
      <c r="AJ243" s="222"/>
      <c r="AK243" s="222"/>
      <c r="AL243" s="222"/>
      <c r="AM243" s="222"/>
      <c r="AN243" s="222"/>
      <c r="AO243" s="222"/>
      <c r="AP243" s="222"/>
      <c r="AQ243" s="222"/>
      <c r="AR243" s="222"/>
      <c r="AS243" s="2"/>
      <c r="AT243" s="41"/>
      <c r="AU243" s="54"/>
      <c r="AV243" s="41"/>
      <c r="AW243" s="41"/>
      <c r="AX243" s="41"/>
      <c r="AY243" s="41"/>
      <c r="AZ243" s="41"/>
      <c r="BA243" s="41"/>
      <c r="BB243" s="41"/>
      <c r="BC243" s="41"/>
      <c r="BD243" s="41"/>
      <c r="BE243" s="41"/>
      <c r="BF243" s="41"/>
      <c r="BG243" s="41"/>
      <c r="BH243" s="41"/>
      <c r="BI243" s="41"/>
      <c r="BJ243" s="41"/>
      <c r="BK243" s="41"/>
      <c r="BL243" s="41"/>
      <c r="BM243" s="41"/>
      <c r="BN243" s="41"/>
      <c r="BO243" s="41"/>
      <c r="BP243" s="2"/>
      <c r="BQ243" s="2"/>
    </row>
    <row r="244" spans="1:69" ht="27" customHeight="1">
      <c r="A244" s="2"/>
      <c r="B244" s="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c r="AA244" s="222"/>
      <c r="AB244" s="222"/>
      <c r="AC244" s="222"/>
      <c r="AD244" s="222"/>
      <c r="AE244" s="222"/>
      <c r="AF244" s="222"/>
      <c r="AG244" s="222"/>
      <c r="AH244" s="222"/>
      <c r="AI244" s="222"/>
      <c r="AJ244" s="222"/>
      <c r="AK244" s="222"/>
      <c r="AL244" s="222"/>
      <c r="AM244" s="222"/>
      <c r="AN244" s="222"/>
      <c r="AO244" s="222"/>
      <c r="AP244" s="222"/>
      <c r="AQ244" s="222"/>
      <c r="AR244" s="222"/>
      <c r="AS244" s="2"/>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2"/>
      <c r="BQ244" s="2"/>
    </row>
    <row r="245" spans="1:69" ht="15.75" customHeight="1">
      <c r="A245" s="2"/>
      <c r="B245" s="43"/>
      <c r="C245" s="332" t="s">
        <v>131</v>
      </c>
      <c r="D245" s="333"/>
      <c r="E245" s="333"/>
      <c r="F245" s="333"/>
      <c r="G245" s="333"/>
      <c r="H245" s="333"/>
      <c r="I245" s="333"/>
      <c r="J245" s="333"/>
      <c r="K245" s="333"/>
      <c r="L245" s="33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2"/>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2"/>
      <c r="BQ245" s="2"/>
    </row>
    <row r="246" spans="1:69" ht="15.75" customHeight="1">
      <c r="A246" s="2"/>
      <c r="B246" s="43"/>
      <c r="C246" s="333"/>
      <c r="D246" s="333"/>
      <c r="E246" s="333"/>
      <c r="F246" s="333"/>
      <c r="G246" s="333"/>
      <c r="H246" s="333"/>
      <c r="I246" s="333"/>
      <c r="J246" s="333"/>
      <c r="K246" s="333"/>
      <c r="L246" s="333"/>
      <c r="M246" s="56"/>
      <c r="N246" s="56"/>
      <c r="O246" s="56"/>
      <c r="P246" s="56"/>
      <c r="Q246" s="56"/>
      <c r="R246" s="56"/>
      <c r="S246" s="56"/>
      <c r="T246" s="56"/>
      <c r="U246" s="56"/>
      <c r="V246" s="56"/>
      <c r="W246" s="56"/>
      <c r="X246" s="56"/>
      <c r="Y246" s="56"/>
      <c r="Z246" s="43"/>
      <c r="AA246" s="43"/>
      <c r="AB246" s="43"/>
      <c r="AC246" s="43"/>
      <c r="AD246" s="43"/>
      <c r="AE246" s="43"/>
      <c r="AF246" s="43"/>
      <c r="AG246" s="43"/>
      <c r="AH246" s="43"/>
      <c r="AI246" s="43"/>
      <c r="AJ246" s="43"/>
      <c r="AK246" s="43"/>
      <c r="AL246" s="43"/>
      <c r="AM246" s="43"/>
      <c r="AN246" s="43"/>
      <c r="AO246" s="43"/>
      <c r="AP246" s="43"/>
      <c r="AQ246" s="43"/>
      <c r="AR246" s="43"/>
      <c r="AS246" s="2"/>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2"/>
      <c r="BQ246" s="2"/>
    </row>
    <row r="247" spans="1:69" ht="15.75" customHeight="1">
      <c r="A247" s="2"/>
      <c r="B247" s="43"/>
      <c r="C247" s="57" t="s">
        <v>132</v>
      </c>
      <c r="D247" s="334" t="s">
        <v>133</v>
      </c>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c r="AA247" s="222"/>
      <c r="AB247" s="222"/>
      <c r="AC247" s="222"/>
      <c r="AD247" s="222"/>
      <c r="AE247" s="222"/>
      <c r="AF247" s="222"/>
      <c r="AG247" s="222"/>
      <c r="AH247" s="222"/>
      <c r="AI247" s="222"/>
      <c r="AJ247" s="222"/>
      <c r="AK247" s="222"/>
      <c r="AL247" s="222"/>
      <c r="AM247" s="222"/>
      <c r="AN247" s="222"/>
      <c r="AO247" s="222"/>
      <c r="AP247" s="222"/>
      <c r="AQ247" s="222"/>
      <c r="AR247" s="222"/>
      <c r="AS247" s="2"/>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2"/>
      <c r="BQ247" s="2"/>
    </row>
    <row r="248" spans="1:69" ht="15.75" customHeight="1">
      <c r="A248" s="2"/>
      <c r="B248" s="43"/>
      <c r="C248" s="21"/>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c r="AA248" s="222"/>
      <c r="AB248" s="222"/>
      <c r="AC248" s="222"/>
      <c r="AD248" s="222"/>
      <c r="AE248" s="222"/>
      <c r="AF248" s="222"/>
      <c r="AG248" s="222"/>
      <c r="AH248" s="222"/>
      <c r="AI248" s="222"/>
      <c r="AJ248" s="222"/>
      <c r="AK248" s="222"/>
      <c r="AL248" s="222"/>
      <c r="AM248" s="222"/>
      <c r="AN248" s="222"/>
      <c r="AO248" s="222"/>
      <c r="AP248" s="222"/>
      <c r="AQ248" s="222"/>
      <c r="AR248" s="222"/>
      <c r="AS248" s="2"/>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2"/>
      <c r="BQ248" s="2"/>
    </row>
    <row r="249" spans="1:69" ht="15.75" customHeight="1">
      <c r="A249" s="2"/>
      <c r="B249" s="43"/>
      <c r="C249" s="21"/>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c r="AA249" s="222"/>
      <c r="AB249" s="222"/>
      <c r="AC249" s="222"/>
      <c r="AD249" s="222"/>
      <c r="AE249" s="222"/>
      <c r="AF249" s="222"/>
      <c r="AG249" s="222"/>
      <c r="AH249" s="222"/>
      <c r="AI249" s="222"/>
      <c r="AJ249" s="222"/>
      <c r="AK249" s="222"/>
      <c r="AL249" s="222"/>
      <c r="AM249" s="222"/>
      <c r="AN249" s="222"/>
      <c r="AO249" s="222"/>
      <c r="AP249" s="222"/>
      <c r="AQ249" s="222"/>
      <c r="AR249" s="222"/>
      <c r="AS249" s="2"/>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2"/>
      <c r="BQ249" s="2"/>
    </row>
    <row r="250" spans="1:69" ht="15.75" customHeight="1">
      <c r="A250" s="2"/>
      <c r="B250" s="43"/>
      <c r="C250" s="21"/>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c r="AA250" s="222"/>
      <c r="AB250" s="222"/>
      <c r="AC250" s="222"/>
      <c r="AD250" s="222"/>
      <c r="AE250" s="222"/>
      <c r="AF250" s="222"/>
      <c r="AG250" s="222"/>
      <c r="AH250" s="222"/>
      <c r="AI250" s="222"/>
      <c r="AJ250" s="222"/>
      <c r="AK250" s="222"/>
      <c r="AL250" s="222"/>
      <c r="AM250" s="222"/>
      <c r="AN250" s="222"/>
      <c r="AO250" s="222"/>
      <c r="AP250" s="222"/>
      <c r="AQ250" s="222"/>
      <c r="AR250" s="222"/>
      <c r="AS250" s="2"/>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2"/>
      <c r="BQ250" s="2"/>
    </row>
    <row r="251" spans="1:69" ht="9.75" customHeight="1">
      <c r="A251" s="2"/>
      <c r="B251" s="43"/>
      <c r="C251" s="21"/>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2"/>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2"/>
      <c r="BQ251" s="2"/>
    </row>
    <row r="252" spans="1:69" ht="15.75" customHeight="1">
      <c r="A252" s="2"/>
      <c r="B252" s="43"/>
      <c r="C252" s="57" t="s">
        <v>132</v>
      </c>
      <c r="D252" s="334" t="s">
        <v>134</v>
      </c>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c r="AA252" s="222"/>
      <c r="AB252" s="222"/>
      <c r="AC252" s="222"/>
      <c r="AD252" s="222"/>
      <c r="AE252" s="222"/>
      <c r="AF252" s="222"/>
      <c r="AG252" s="222"/>
      <c r="AH252" s="222"/>
      <c r="AI252" s="222"/>
      <c r="AJ252" s="222"/>
      <c r="AK252" s="222"/>
      <c r="AL252" s="222"/>
      <c r="AM252" s="222"/>
      <c r="AN252" s="222"/>
      <c r="AO252" s="222"/>
      <c r="AP252" s="222"/>
      <c r="AQ252" s="222"/>
      <c r="AR252" s="222"/>
      <c r="AS252" s="2"/>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2"/>
      <c r="BQ252" s="2"/>
    </row>
    <row r="253" spans="1:69" ht="15.75" customHeight="1">
      <c r="A253" s="2"/>
      <c r="B253" s="43"/>
      <c r="C253" s="21"/>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c r="AA253" s="222"/>
      <c r="AB253" s="222"/>
      <c r="AC253" s="222"/>
      <c r="AD253" s="222"/>
      <c r="AE253" s="222"/>
      <c r="AF253" s="222"/>
      <c r="AG253" s="222"/>
      <c r="AH253" s="222"/>
      <c r="AI253" s="222"/>
      <c r="AJ253" s="222"/>
      <c r="AK253" s="222"/>
      <c r="AL253" s="222"/>
      <c r="AM253" s="222"/>
      <c r="AN253" s="222"/>
      <c r="AO253" s="222"/>
      <c r="AP253" s="222"/>
      <c r="AQ253" s="222"/>
      <c r="AR253" s="222"/>
      <c r="AS253" s="2"/>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2"/>
      <c r="BQ253" s="2"/>
    </row>
    <row r="254" spans="1:69" ht="15.75" customHeight="1">
      <c r="A254" s="2"/>
      <c r="B254" s="43"/>
      <c r="C254" s="21"/>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c r="AA254" s="222"/>
      <c r="AB254" s="222"/>
      <c r="AC254" s="222"/>
      <c r="AD254" s="222"/>
      <c r="AE254" s="222"/>
      <c r="AF254" s="222"/>
      <c r="AG254" s="222"/>
      <c r="AH254" s="222"/>
      <c r="AI254" s="222"/>
      <c r="AJ254" s="222"/>
      <c r="AK254" s="222"/>
      <c r="AL254" s="222"/>
      <c r="AM254" s="222"/>
      <c r="AN254" s="222"/>
      <c r="AO254" s="222"/>
      <c r="AP254" s="222"/>
      <c r="AQ254" s="222"/>
      <c r="AR254" s="222"/>
      <c r="AS254" s="2"/>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2"/>
      <c r="BQ254" s="2"/>
    </row>
    <row r="255" spans="1:69" ht="15.75" customHeight="1">
      <c r="A255" s="2"/>
      <c r="B255" s="43"/>
      <c r="C255" s="21"/>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c r="AA255" s="222"/>
      <c r="AB255" s="222"/>
      <c r="AC255" s="222"/>
      <c r="AD255" s="222"/>
      <c r="AE255" s="222"/>
      <c r="AF255" s="222"/>
      <c r="AG255" s="222"/>
      <c r="AH255" s="222"/>
      <c r="AI255" s="222"/>
      <c r="AJ255" s="222"/>
      <c r="AK255" s="222"/>
      <c r="AL255" s="222"/>
      <c r="AM255" s="222"/>
      <c r="AN255" s="222"/>
      <c r="AO255" s="222"/>
      <c r="AP255" s="222"/>
      <c r="AQ255" s="222"/>
      <c r="AR255" s="222"/>
      <c r="AS255" s="2"/>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2"/>
      <c r="BQ255" s="2"/>
    </row>
    <row r="256" spans="1:69" ht="9.75" customHeight="1">
      <c r="A256" s="2"/>
      <c r="B256" s="43"/>
      <c r="C256" s="21"/>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2"/>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row>
    <row r="257" spans="1:69" ht="15.75" customHeight="1">
      <c r="A257" s="2"/>
      <c r="B257" s="43"/>
      <c r="C257" s="710" t="s">
        <v>670</v>
      </c>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35"/>
      <c r="AS257" s="2"/>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row>
    <row r="258" spans="1:69" ht="15.75" customHeight="1">
      <c r="A258" s="2"/>
      <c r="B258" s="43"/>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35"/>
      <c r="AS258" s="2"/>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row>
    <row r="259" spans="1:69" ht="15.75" customHeight="1">
      <c r="A259" s="2"/>
      <c r="B259" s="43"/>
      <c r="C259" s="335" t="s">
        <v>135</v>
      </c>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35"/>
      <c r="AS259" s="2"/>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row>
    <row r="260" spans="1:69" ht="15.75" customHeight="1">
      <c r="A260" s="2"/>
      <c r="B260" s="43"/>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35"/>
      <c r="AS260" s="2"/>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row>
    <row r="261" spans="1:69" ht="15.75" customHeight="1">
      <c r="A261" s="2"/>
      <c r="B261" s="43"/>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c r="AA261" s="222"/>
      <c r="AB261" s="222"/>
      <c r="AC261" s="222"/>
      <c r="AD261" s="222"/>
      <c r="AE261" s="222"/>
      <c r="AF261" s="222"/>
      <c r="AG261" s="222"/>
      <c r="AH261" s="222"/>
      <c r="AI261" s="222"/>
      <c r="AJ261" s="222"/>
      <c r="AK261" s="222"/>
      <c r="AL261" s="222"/>
      <c r="AM261" s="222"/>
      <c r="AN261" s="222"/>
      <c r="AO261" s="222"/>
      <c r="AP261" s="222"/>
      <c r="AQ261" s="222"/>
      <c r="AR261" s="35"/>
      <c r="AS261" s="2"/>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row>
    <row r="262" spans="1:69" ht="15.75" customHeight="1">
      <c r="A262" s="2"/>
      <c r="B262" s="43"/>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c r="AA262" s="222"/>
      <c r="AB262" s="222"/>
      <c r="AC262" s="222"/>
      <c r="AD262" s="222"/>
      <c r="AE262" s="222"/>
      <c r="AF262" s="222"/>
      <c r="AG262" s="222"/>
      <c r="AH262" s="222"/>
      <c r="AI262" s="222"/>
      <c r="AJ262" s="222"/>
      <c r="AK262" s="222"/>
      <c r="AL262" s="222"/>
      <c r="AM262" s="222"/>
      <c r="AN262" s="222"/>
      <c r="AO262" s="222"/>
      <c r="AP262" s="222"/>
      <c r="AQ262" s="222"/>
      <c r="AR262" s="35"/>
      <c r="AS262" s="2"/>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row>
    <row r="263" spans="1:69" ht="13.5" customHeight="1">
      <c r="A263" s="2"/>
      <c r="B263" s="336"/>
      <c r="C263" s="337"/>
      <c r="D263" s="338"/>
      <c r="E263" s="346" t="s">
        <v>137</v>
      </c>
      <c r="F263" s="231"/>
      <c r="G263" s="231"/>
      <c r="H263" s="231"/>
      <c r="I263" s="231"/>
      <c r="J263" s="231"/>
      <c r="K263" s="231"/>
      <c r="L263" s="231"/>
      <c r="M263" s="231"/>
      <c r="N263" s="231"/>
      <c r="O263" s="231"/>
      <c r="P263" s="231"/>
      <c r="Q263" s="231"/>
      <c r="R263" s="231"/>
      <c r="S263" s="231"/>
      <c r="T263" s="231"/>
      <c r="U263" s="231"/>
      <c r="V263" s="231"/>
      <c r="W263" s="231"/>
      <c r="X263" s="231"/>
      <c r="Y263" s="231"/>
      <c r="Z263" s="231"/>
      <c r="AA263" s="231"/>
      <c r="AB263" s="231"/>
      <c r="AC263" s="231"/>
      <c r="AD263" s="231"/>
      <c r="AE263" s="231"/>
      <c r="AF263" s="231"/>
      <c r="AG263" s="231"/>
      <c r="AH263" s="231"/>
      <c r="AI263" s="232"/>
      <c r="AJ263" s="152"/>
      <c r="AK263" s="345" t="s">
        <v>138</v>
      </c>
      <c r="AL263" s="231"/>
      <c r="AM263" s="231"/>
      <c r="AN263" s="231"/>
      <c r="AO263" s="231"/>
      <c r="AP263" s="231"/>
      <c r="AQ263" s="232"/>
      <c r="AR263" s="153"/>
      <c r="AS263" s="2"/>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row>
    <row r="264" spans="1:69" ht="13.5" customHeight="1">
      <c r="A264" s="2"/>
      <c r="B264" s="339"/>
      <c r="C264" s="340"/>
      <c r="D264" s="341"/>
      <c r="E264" s="264"/>
      <c r="F264" s="222"/>
      <c r="G264" s="222"/>
      <c r="H264" s="222"/>
      <c r="I264" s="222"/>
      <c r="J264" s="222"/>
      <c r="K264" s="222"/>
      <c r="L264" s="222"/>
      <c r="M264" s="222"/>
      <c r="N264" s="222"/>
      <c r="O264" s="222"/>
      <c r="P264" s="222"/>
      <c r="Q264" s="222"/>
      <c r="R264" s="222"/>
      <c r="S264" s="222"/>
      <c r="T264" s="222"/>
      <c r="U264" s="222"/>
      <c r="V264" s="222"/>
      <c r="W264" s="222"/>
      <c r="X264" s="222"/>
      <c r="Y264" s="222"/>
      <c r="Z264" s="222"/>
      <c r="AA264" s="222"/>
      <c r="AB264" s="222"/>
      <c r="AC264" s="222"/>
      <c r="AD264" s="222"/>
      <c r="AE264" s="222"/>
      <c r="AF264" s="222"/>
      <c r="AG264" s="222"/>
      <c r="AH264" s="222"/>
      <c r="AI264" s="256"/>
      <c r="AJ264" s="152"/>
      <c r="AK264" s="152"/>
      <c r="AL264" s="153"/>
      <c r="AM264" s="153"/>
      <c r="AN264" s="153"/>
      <c r="AO264" s="153"/>
      <c r="AP264" s="153"/>
      <c r="AQ264" s="154"/>
      <c r="AR264" s="153"/>
      <c r="AS264" s="2"/>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row>
    <row r="265" spans="1:69" ht="13.5" customHeight="1">
      <c r="A265" s="2"/>
      <c r="B265" s="342"/>
      <c r="C265" s="343"/>
      <c r="D265" s="344"/>
      <c r="E265" s="249"/>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250"/>
      <c r="AE265" s="250"/>
      <c r="AF265" s="250"/>
      <c r="AG265" s="250"/>
      <c r="AH265" s="250"/>
      <c r="AI265" s="263"/>
      <c r="AJ265" s="152"/>
      <c r="AK265" s="152"/>
      <c r="AL265" s="153"/>
      <c r="AM265" s="153"/>
      <c r="AN265" s="153"/>
      <c r="AO265" s="153"/>
      <c r="AP265" s="153"/>
      <c r="AQ265" s="154"/>
      <c r="AR265" s="153"/>
      <c r="AS265" s="2"/>
      <c r="AT265" s="41"/>
      <c r="AU265" s="41"/>
      <c r="AV265" s="41"/>
      <c r="AW265" s="41"/>
      <c r="AX265" s="41"/>
      <c r="AY265" s="41"/>
      <c r="AZ265" s="41" t="s">
        <v>139</v>
      </c>
      <c r="BA265" s="41"/>
      <c r="BB265" s="41"/>
      <c r="BC265" s="41"/>
      <c r="BD265" s="41"/>
      <c r="BE265" s="41"/>
      <c r="BF265" s="41"/>
      <c r="BG265" s="41"/>
      <c r="BH265" s="41"/>
      <c r="BI265" s="41"/>
      <c r="BJ265" s="41"/>
      <c r="BK265" s="41"/>
      <c r="BL265" s="41"/>
      <c r="BM265" s="41"/>
      <c r="BN265" s="41"/>
      <c r="BO265" s="41"/>
      <c r="BP265" s="41"/>
      <c r="BQ265" s="41"/>
    </row>
    <row r="266" spans="1:69" ht="15.75" customHeight="1">
      <c r="A266" s="2"/>
      <c r="B266" s="347" t="s">
        <v>140</v>
      </c>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69"/>
      <c r="AE266" s="269"/>
      <c r="AF266" s="269"/>
      <c r="AG266" s="269"/>
      <c r="AH266" s="269"/>
      <c r="AI266" s="270"/>
      <c r="AJ266" s="58"/>
      <c r="AK266" s="155"/>
      <c r="AL266" s="58"/>
      <c r="AM266" s="58"/>
      <c r="AN266" s="58"/>
      <c r="AO266" s="58"/>
      <c r="AP266" s="58"/>
      <c r="AQ266" s="156"/>
      <c r="AR266" s="58"/>
      <c r="AS266" s="2"/>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row>
    <row r="267" spans="1:69" ht="15.75" customHeight="1">
      <c r="A267" s="2"/>
      <c r="B267" s="348"/>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c r="AA267" s="349"/>
      <c r="AB267" s="349"/>
      <c r="AC267" s="349"/>
      <c r="AD267" s="349"/>
      <c r="AE267" s="349"/>
      <c r="AF267" s="349"/>
      <c r="AG267" s="349"/>
      <c r="AH267" s="349"/>
      <c r="AI267" s="350"/>
      <c r="AJ267" s="58"/>
      <c r="AK267" s="155"/>
      <c r="AL267" s="58"/>
      <c r="AM267" s="58"/>
      <c r="AN267" s="58"/>
      <c r="AO267" s="58"/>
      <c r="AP267" s="58"/>
      <c r="AQ267" s="156"/>
      <c r="AR267" s="58"/>
      <c r="AS267" s="2"/>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row>
    <row r="268" spans="1:69" ht="15.75" customHeight="1">
      <c r="A268" s="2"/>
      <c r="B268" s="351"/>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3"/>
      <c r="AJ268" s="58"/>
      <c r="AK268" s="155"/>
      <c r="AL268" s="58"/>
      <c r="AM268" s="58"/>
      <c r="AN268" s="58"/>
      <c r="AO268" s="58"/>
      <c r="AP268" s="58"/>
      <c r="AQ268" s="156"/>
      <c r="AR268" s="58"/>
      <c r="AS268" s="2"/>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row>
    <row r="269" spans="1:69" ht="15.75" customHeight="1">
      <c r="A269" s="2"/>
      <c r="B269" s="354"/>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55"/>
      <c r="AE269" s="355"/>
      <c r="AF269" s="355"/>
      <c r="AG269" s="355"/>
      <c r="AH269" s="355"/>
      <c r="AI269" s="356"/>
      <c r="AJ269" s="58"/>
      <c r="AK269" s="157"/>
      <c r="AL269" s="158"/>
      <c r="AM269" s="158"/>
      <c r="AN269" s="158"/>
      <c r="AO269" s="158"/>
      <c r="AP269" s="158"/>
      <c r="AQ269" s="159"/>
      <c r="AR269" s="58"/>
      <c r="AS269" s="2"/>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41"/>
      <c r="BP269" s="41"/>
      <c r="BQ269" s="41"/>
    </row>
    <row r="270" spans="1:69" ht="15.75" customHeight="1">
      <c r="A270" s="2"/>
      <c r="B270" s="2"/>
      <c r="C270" s="2"/>
      <c r="D270" s="2"/>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2"/>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row>
    <row r="271" spans="1:69" ht="34.950000000000003" customHeight="1">
      <c r="A271" s="2"/>
      <c r="B271" s="357" t="s">
        <v>651</v>
      </c>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c r="AA271" s="222"/>
      <c r="AB271" s="222"/>
      <c r="AC271" s="222"/>
      <c r="AD271" s="222"/>
      <c r="AE271" s="222"/>
      <c r="AF271" s="222"/>
      <c r="AG271" s="222"/>
      <c r="AH271" s="222"/>
      <c r="AI271" s="222"/>
      <c r="AJ271" s="222"/>
      <c r="AK271" s="222"/>
      <c r="AL271" s="222"/>
      <c r="AM271" s="222"/>
      <c r="AN271" s="222"/>
      <c r="AO271" s="222"/>
      <c r="AP271" s="222"/>
      <c r="AQ271" s="222"/>
      <c r="AR271" s="222"/>
      <c r="AS271" s="2"/>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row>
    <row r="272" spans="1:69" ht="15.75" customHeight="1">
      <c r="A272" s="5"/>
      <c r="B272" s="358" t="s">
        <v>141</v>
      </c>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AR272" s="222"/>
      <c r="AS272" s="2"/>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row>
    <row r="273" spans="1:69" ht="15.75" customHeight="1">
      <c r="A273" s="5"/>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AQ273" s="222"/>
      <c r="AR273" s="222"/>
      <c r="AS273" s="2"/>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row>
    <row r="274" spans="1:69" ht="15.75" customHeight="1">
      <c r="A274" s="5"/>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250"/>
      <c r="AE274" s="250"/>
      <c r="AF274" s="250"/>
      <c r="AG274" s="250"/>
      <c r="AH274" s="250"/>
      <c r="AI274" s="250"/>
      <c r="AJ274" s="250"/>
      <c r="AK274" s="250"/>
      <c r="AL274" s="250"/>
      <c r="AM274" s="250"/>
      <c r="AN274" s="250"/>
      <c r="AO274" s="250"/>
      <c r="AP274" s="250"/>
      <c r="AQ274" s="250"/>
      <c r="AR274" s="250"/>
      <c r="AS274" s="2"/>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row>
    <row r="275" spans="1:69" ht="19.5" customHeight="1">
      <c r="A275" s="2"/>
      <c r="B275" s="314"/>
      <c r="C275" s="359"/>
      <c r="D275" s="359"/>
      <c r="E275" s="359"/>
      <c r="F275" s="359"/>
      <c r="G275" s="359"/>
      <c r="H275" s="359"/>
      <c r="I275" s="359"/>
      <c r="J275" s="359"/>
      <c r="K275" s="359"/>
      <c r="L275" s="359"/>
      <c r="M275" s="359"/>
      <c r="N275" s="359"/>
      <c r="O275" s="359"/>
      <c r="P275" s="359"/>
      <c r="Q275" s="359"/>
      <c r="R275" s="359"/>
      <c r="S275" s="359"/>
      <c r="T275" s="359"/>
      <c r="U275" s="359"/>
      <c r="V275" s="359"/>
      <c r="W275" s="359"/>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60"/>
      <c r="AS275" s="2"/>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row>
    <row r="276" spans="1:69" ht="19.5" customHeight="1">
      <c r="A276" s="2"/>
      <c r="B276" s="361"/>
      <c r="C276" s="362"/>
      <c r="D276" s="362"/>
      <c r="E276" s="362"/>
      <c r="F276" s="362"/>
      <c r="G276" s="362"/>
      <c r="H276" s="362"/>
      <c r="I276" s="362"/>
      <c r="J276" s="362"/>
      <c r="K276" s="362"/>
      <c r="L276" s="362"/>
      <c r="M276" s="362"/>
      <c r="N276" s="362"/>
      <c r="O276" s="362"/>
      <c r="P276" s="362"/>
      <c r="Q276" s="362"/>
      <c r="R276" s="362"/>
      <c r="S276" s="362"/>
      <c r="T276" s="362"/>
      <c r="U276" s="362"/>
      <c r="V276" s="362"/>
      <c r="W276" s="36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3"/>
      <c r="AS276" s="2"/>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row>
    <row r="277" spans="1:69" ht="19.5" customHeight="1">
      <c r="A277" s="2"/>
      <c r="B277" s="361"/>
      <c r="C277" s="362"/>
      <c r="D277" s="362"/>
      <c r="E277" s="362"/>
      <c r="F277" s="362"/>
      <c r="G277" s="362"/>
      <c r="H277" s="362"/>
      <c r="I277" s="362"/>
      <c r="J277" s="362"/>
      <c r="K277" s="362"/>
      <c r="L277" s="362"/>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3"/>
      <c r="AS277" s="2"/>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row>
    <row r="278" spans="1:69" ht="19.5" customHeight="1">
      <c r="A278" s="2"/>
      <c r="B278" s="361"/>
      <c r="C278" s="362"/>
      <c r="D278" s="362"/>
      <c r="E278" s="362"/>
      <c r="F278" s="362"/>
      <c r="G278" s="362"/>
      <c r="H278" s="362"/>
      <c r="I278" s="362"/>
      <c r="J278" s="362"/>
      <c r="K278" s="362"/>
      <c r="L278" s="362"/>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3"/>
      <c r="AS278" s="2"/>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row>
    <row r="279" spans="1:69" ht="19.5" customHeight="1">
      <c r="A279" s="2"/>
      <c r="B279" s="361"/>
      <c r="C279" s="362"/>
      <c r="D279" s="362"/>
      <c r="E279" s="362"/>
      <c r="F279" s="362"/>
      <c r="G279" s="362"/>
      <c r="H279" s="362"/>
      <c r="I279" s="362"/>
      <c r="J279" s="362"/>
      <c r="K279" s="362"/>
      <c r="L279" s="362"/>
      <c r="M279" s="362"/>
      <c r="N279" s="362"/>
      <c r="O279" s="362"/>
      <c r="P279" s="362"/>
      <c r="Q279" s="362"/>
      <c r="R279" s="362"/>
      <c r="S279" s="362"/>
      <c r="T279" s="362"/>
      <c r="U279" s="362"/>
      <c r="V279" s="362"/>
      <c r="W279" s="36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3"/>
      <c r="AS279" s="2"/>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row>
    <row r="280" spans="1:69" ht="19.5" customHeight="1">
      <c r="A280" s="2"/>
      <c r="B280" s="361"/>
      <c r="C280" s="362"/>
      <c r="D280" s="362"/>
      <c r="E280" s="362"/>
      <c r="F280" s="362"/>
      <c r="G280" s="362"/>
      <c r="H280" s="362"/>
      <c r="I280" s="362"/>
      <c r="J280" s="362"/>
      <c r="K280" s="362"/>
      <c r="L280" s="362"/>
      <c r="M280" s="362"/>
      <c r="N280" s="362"/>
      <c r="O280" s="362"/>
      <c r="P280" s="362"/>
      <c r="Q280" s="362"/>
      <c r="R280" s="362"/>
      <c r="S280" s="362"/>
      <c r="T280" s="362"/>
      <c r="U280" s="362"/>
      <c r="V280" s="362"/>
      <c r="W280" s="36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3"/>
      <c r="AS280" s="2"/>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row>
    <row r="281" spans="1:69" ht="19.5" customHeight="1">
      <c r="A281" s="2"/>
      <c r="B281" s="361"/>
      <c r="C281" s="362"/>
      <c r="D281" s="362"/>
      <c r="E281" s="362"/>
      <c r="F281" s="362"/>
      <c r="G281" s="362"/>
      <c r="H281" s="362"/>
      <c r="I281" s="362"/>
      <c r="J281" s="362"/>
      <c r="K281" s="362"/>
      <c r="L281" s="362"/>
      <c r="M281" s="362"/>
      <c r="N281" s="362"/>
      <c r="O281" s="362"/>
      <c r="P281" s="362"/>
      <c r="Q281" s="362"/>
      <c r="R281" s="362"/>
      <c r="S281" s="362"/>
      <c r="T281" s="362"/>
      <c r="U281" s="362"/>
      <c r="V281" s="362"/>
      <c r="W281" s="36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3"/>
      <c r="AS281" s="2"/>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row>
    <row r="282" spans="1:69" ht="19.5" customHeight="1">
      <c r="A282" s="2"/>
      <c r="B282" s="361"/>
      <c r="C282" s="362"/>
      <c r="D282" s="362"/>
      <c r="E282" s="362"/>
      <c r="F282" s="362"/>
      <c r="G282" s="362"/>
      <c r="H282" s="362"/>
      <c r="I282" s="362"/>
      <c r="J282" s="362"/>
      <c r="K282" s="362"/>
      <c r="L282" s="362"/>
      <c r="M282" s="362"/>
      <c r="N282" s="362"/>
      <c r="O282" s="362"/>
      <c r="P282" s="362"/>
      <c r="Q282" s="362"/>
      <c r="R282" s="362"/>
      <c r="S282" s="362"/>
      <c r="T282" s="362"/>
      <c r="U282" s="362"/>
      <c r="V282" s="362"/>
      <c r="W282" s="36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3"/>
      <c r="AS282" s="2"/>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row>
    <row r="283" spans="1:69" ht="19.5" customHeight="1">
      <c r="A283" s="2"/>
      <c r="B283" s="361"/>
      <c r="C283" s="362"/>
      <c r="D283" s="362"/>
      <c r="E283" s="362"/>
      <c r="F283" s="362"/>
      <c r="G283" s="362"/>
      <c r="H283" s="362"/>
      <c r="I283" s="362"/>
      <c r="J283" s="362"/>
      <c r="K283" s="362"/>
      <c r="L283" s="362"/>
      <c r="M283" s="362"/>
      <c r="N283" s="362"/>
      <c r="O283" s="362"/>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3"/>
      <c r="AS283" s="2"/>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row>
    <row r="284" spans="1:69" ht="19.5" customHeight="1">
      <c r="A284" s="2"/>
      <c r="B284" s="361"/>
      <c r="C284" s="362"/>
      <c r="D284" s="362"/>
      <c r="E284" s="362"/>
      <c r="F284" s="362"/>
      <c r="G284" s="362"/>
      <c r="H284" s="362"/>
      <c r="I284" s="362"/>
      <c r="J284" s="362"/>
      <c r="K284" s="362"/>
      <c r="L284" s="362"/>
      <c r="M284" s="362"/>
      <c r="N284" s="362"/>
      <c r="O284" s="362"/>
      <c r="P284" s="362"/>
      <c r="Q284" s="362"/>
      <c r="R284" s="362"/>
      <c r="S284" s="362"/>
      <c r="T284" s="362"/>
      <c r="U284" s="362"/>
      <c r="V284" s="362"/>
      <c r="W284" s="36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3"/>
      <c r="AS284" s="2"/>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row>
    <row r="285" spans="1:69" ht="19.5" customHeight="1">
      <c r="A285" s="2"/>
      <c r="B285" s="361"/>
      <c r="C285" s="362"/>
      <c r="D285" s="362"/>
      <c r="E285" s="362"/>
      <c r="F285" s="362"/>
      <c r="G285" s="362"/>
      <c r="H285" s="362"/>
      <c r="I285" s="362"/>
      <c r="J285" s="362"/>
      <c r="K285" s="362"/>
      <c r="L285" s="362"/>
      <c r="M285" s="362"/>
      <c r="N285" s="362"/>
      <c r="O285" s="362"/>
      <c r="P285" s="362"/>
      <c r="Q285" s="362"/>
      <c r="R285" s="362"/>
      <c r="S285" s="362"/>
      <c r="T285" s="362"/>
      <c r="U285" s="362"/>
      <c r="V285" s="362"/>
      <c r="W285" s="36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3"/>
      <c r="AS285" s="2"/>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row>
    <row r="286" spans="1:69" ht="19.5" customHeight="1">
      <c r="A286" s="2"/>
      <c r="B286" s="361"/>
      <c r="C286" s="362"/>
      <c r="D286" s="362"/>
      <c r="E286" s="362"/>
      <c r="F286" s="362"/>
      <c r="G286" s="362"/>
      <c r="H286" s="362"/>
      <c r="I286" s="362"/>
      <c r="J286" s="362"/>
      <c r="K286" s="362"/>
      <c r="L286" s="362"/>
      <c r="M286" s="362"/>
      <c r="N286" s="362"/>
      <c r="O286" s="362"/>
      <c r="P286" s="362"/>
      <c r="Q286" s="362"/>
      <c r="R286" s="362"/>
      <c r="S286" s="362"/>
      <c r="T286" s="362"/>
      <c r="U286" s="362"/>
      <c r="V286" s="362"/>
      <c r="W286" s="36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3"/>
      <c r="AS286" s="2"/>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row>
    <row r="287" spans="1:69" ht="19.5" customHeight="1">
      <c r="A287" s="2"/>
      <c r="B287" s="361"/>
      <c r="C287" s="362"/>
      <c r="D287" s="362"/>
      <c r="E287" s="362"/>
      <c r="F287" s="362"/>
      <c r="G287" s="362"/>
      <c r="H287" s="362"/>
      <c r="I287" s="362"/>
      <c r="J287" s="362"/>
      <c r="K287" s="362"/>
      <c r="L287" s="362"/>
      <c r="M287" s="362"/>
      <c r="N287" s="362"/>
      <c r="O287" s="362"/>
      <c r="P287" s="362"/>
      <c r="Q287" s="362"/>
      <c r="R287" s="362"/>
      <c r="S287" s="362"/>
      <c r="T287" s="362"/>
      <c r="U287" s="362"/>
      <c r="V287" s="362"/>
      <c r="W287" s="36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3"/>
      <c r="AS287" s="2"/>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row>
    <row r="288" spans="1:69" ht="19.5" customHeight="1">
      <c r="A288" s="2"/>
      <c r="B288" s="361"/>
      <c r="C288" s="362"/>
      <c r="D288" s="362"/>
      <c r="E288" s="362"/>
      <c r="F288" s="362"/>
      <c r="G288" s="362"/>
      <c r="H288" s="362"/>
      <c r="I288" s="362"/>
      <c r="J288" s="362"/>
      <c r="K288" s="362"/>
      <c r="L288" s="362"/>
      <c r="M288" s="362"/>
      <c r="N288" s="362"/>
      <c r="O288" s="362"/>
      <c r="P288" s="362"/>
      <c r="Q288" s="362"/>
      <c r="R288" s="362"/>
      <c r="S288" s="362"/>
      <c r="T288" s="362"/>
      <c r="U288" s="362"/>
      <c r="V288" s="362"/>
      <c r="W288" s="36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3"/>
      <c r="AS288" s="2"/>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row>
    <row r="289" spans="1:69" ht="19.5" customHeight="1">
      <c r="A289" s="2"/>
      <c r="B289" s="361"/>
      <c r="C289" s="362"/>
      <c r="D289" s="362"/>
      <c r="E289" s="362"/>
      <c r="F289" s="362"/>
      <c r="G289" s="362"/>
      <c r="H289" s="362"/>
      <c r="I289" s="362"/>
      <c r="J289" s="362"/>
      <c r="K289" s="362"/>
      <c r="L289" s="362"/>
      <c r="M289" s="362"/>
      <c r="N289" s="362"/>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3"/>
      <c r="AS289" s="2"/>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row>
    <row r="290" spans="1:69" ht="19.5" customHeight="1">
      <c r="A290" s="2"/>
      <c r="B290" s="361"/>
      <c r="C290" s="362"/>
      <c r="D290" s="362"/>
      <c r="E290" s="362"/>
      <c r="F290" s="362"/>
      <c r="G290" s="362"/>
      <c r="H290" s="362"/>
      <c r="I290" s="362"/>
      <c r="J290" s="362"/>
      <c r="K290" s="362"/>
      <c r="L290" s="362"/>
      <c r="M290" s="362"/>
      <c r="N290" s="362"/>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3"/>
      <c r="AS290" s="2"/>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row>
    <row r="291" spans="1:69" ht="19.5" customHeight="1">
      <c r="A291" s="2"/>
      <c r="B291" s="361"/>
      <c r="C291" s="362"/>
      <c r="D291" s="362"/>
      <c r="E291" s="362"/>
      <c r="F291" s="362"/>
      <c r="G291" s="362"/>
      <c r="H291" s="362"/>
      <c r="I291" s="362"/>
      <c r="J291" s="362"/>
      <c r="K291" s="362"/>
      <c r="L291" s="362"/>
      <c r="M291" s="362"/>
      <c r="N291" s="362"/>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3"/>
      <c r="AS291" s="2"/>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row>
    <row r="292" spans="1:69" ht="19.5" customHeight="1">
      <c r="A292" s="2"/>
      <c r="B292" s="361"/>
      <c r="C292" s="362"/>
      <c r="D292" s="362"/>
      <c r="E292" s="362"/>
      <c r="F292" s="362"/>
      <c r="G292" s="362"/>
      <c r="H292" s="362"/>
      <c r="I292" s="362"/>
      <c r="J292" s="362"/>
      <c r="K292" s="362"/>
      <c r="L292" s="362"/>
      <c r="M292" s="362"/>
      <c r="N292" s="362"/>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3"/>
      <c r="AS292" s="2"/>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row>
    <row r="293" spans="1:69" ht="19.5" customHeight="1">
      <c r="A293" s="2"/>
      <c r="B293" s="364"/>
      <c r="C293" s="365"/>
      <c r="D293" s="365"/>
      <c r="E293" s="365"/>
      <c r="F293" s="365"/>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c r="AC293" s="365"/>
      <c r="AD293" s="365"/>
      <c r="AE293" s="365"/>
      <c r="AF293" s="365"/>
      <c r="AG293" s="365"/>
      <c r="AH293" s="365"/>
      <c r="AI293" s="365"/>
      <c r="AJ293" s="365"/>
      <c r="AK293" s="365"/>
      <c r="AL293" s="365"/>
      <c r="AM293" s="365"/>
      <c r="AN293" s="365"/>
      <c r="AO293" s="365"/>
      <c r="AP293" s="365"/>
      <c r="AQ293" s="365"/>
      <c r="AR293" s="366"/>
      <c r="AS293" s="2"/>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row>
    <row r="294" spans="1:69" s="125" customFormat="1" ht="15" customHeight="1">
      <c r="B294" s="126"/>
      <c r="C294" s="126"/>
      <c r="D294" s="126"/>
      <c r="E294" s="126"/>
      <c r="F294" s="126"/>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row>
    <row r="295" spans="1:69" s="125" customFormat="1" ht="24.75" customHeight="1">
      <c r="B295" s="128" t="s">
        <v>142</v>
      </c>
      <c r="E295" s="129"/>
      <c r="F295" s="129"/>
      <c r="G295" s="129"/>
      <c r="H295" s="129"/>
      <c r="I295" s="129"/>
      <c r="J295" s="130"/>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T295" s="131"/>
    </row>
    <row r="296" spans="1:69" s="125" customFormat="1" ht="20.25" customHeight="1">
      <c r="B296" s="132"/>
      <c r="C296" s="133"/>
      <c r="D296" s="367" t="s">
        <v>143</v>
      </c>
      <c r="E296" s="368"/>
      <c r="F296" s="368"/>
      <c r="G296" s="368"/>
      <c r="H296" s="368"/>
      <c r="I296" s="368"/>
      <c r="J296" s="368"/>
      <c r="K296" s="368"/>
      <c r="L296" s="368"/>
      <c r="M296" s="368"/>
      <c r="N296" s="368"/>
      <c r="O296" s="368"/>
      <c r="P296" s="368"/>
      <c r="Q296" s="368"/>
      <c r="R296" s="368"/>
      <c r="S296" s="368"/>
      <c r="T296" s="368"/>
      <c r="U296" s="368"/>
      <c r="V296" s="368"/>
      <c r="W296" s="368"/>
      <c r="X296" s="368"/>
      <c r="Y296" s="368"/>
      <c r="Z296" s="368"/>
      <c r="AA296" s="368"/>
      <c r="AB296" s="368"/>
      <c r="AC296" s="368"/>
      <c r="AD296" s="368"/>
      <c r="AE296" s="368"/>
      <c r="AF296" s="368"/>
      <c r="AG296" s="368"/>
      <c r="AH296" s="368"/>
      <c r="AI296" s="368"/>
      <c r="AJ296" s="368"/>
      <c r="AK296" s="368"/>
      <c r="AL296" s="368"/>
      <c r="AM296" s="368"/>
      <c r="AN296" s="368"/>
      <c r="AO296" s="368"/>
      <c r="AP296" s="368"/>
      <c r="AQ296" s="368"/>
      <c r="AR296" s="368"/>
      <c r="AU296" s="134"/>
    </row>
    <row r="297" spans="1:69" s="125" customFormat="1" ht="24.75" customHeight="1">
      <c r="B297" s="133"/>
      <c r="C297" s="135"/>
      <c r="D297" s="368"/>
      <c r="E297" s="368"/>
      <c r="F297" s="368"/>
      <c r="G297" s="368"/>
      <c r="H297" s="368"/>
      <c r="I297" s="368"/>
      <c r="J297" s="368"/>
      <c r="K297" s="368"/>
      <c r="L297" s="368"/>
      <c r="M297" s="368"/>
      <c r="N297" s="368"/>
      <c r="O297" s="368"/>
      <c r="P297" s="368"/>
      <c r="Q297" s="368"/>
      <c r="R297" s="368"/>
      <c r="S297" s="368"/>
      <c r="T297" s="368"/>
      <c r="U297" s="368"/>
      <c r="V297" s="368"/>
      <c r="W297" s="368"/>
      <c r="X297" s="368"/>
      <c r="Y297" s="368"/>
      <c r="Z297" s="368"/>
      <c r="AA297" s="368"/>
      <c r="AB297" s="368"/>
      <c r="AC297" s="368"/>
      <c r="AD297" s="368"/>
      <c r="AE297" s="368"/>
      <c r="AF297" s="368"/>
      <c r="AG297" s="368"/>
      <c r="AH297" s="368"/>
      <c r="AI297" s="368"/>
      <c r="AJ297" s="368"/>
      <c r="AK297" s="368"/>
      <c r="AL297" s="368"/>
      <c r="AM297" s="368"/>
      <c r="AN297" s="368"/>
      <c r="AO297" s="368"/>
      <c r="AP297" s="368"/>
      <c r="AQ297" s="368"/>
      <c r="AR297" s="368"/>
    </row>
    <row r="298" spans="1:69" s="125" customFormat="1" ht="16.350000000000001" customHeight="1">
      <c r="B298" s="133"/>
      <c r="C298" s="135"/>
      <c r="D298" s="368"/>
      <c r="E298" s="368"/>
      <c r="F298" s="368"/>
      <c r="G298" s="368"/>
      <c r="H298" s="368"/>
      <c r="I298" s="368"/>
      <c r="J298" s="368"/>
      <c r="K298" s="368"/>
      <c r="L298" s="368"/>
      <c r="M298" s="368"/>
      <c r="N298" s="368"/>
      <c r="O298" s="368"/>
      <c r="P298" s="368"/>
      <c r="Q298" s="368"/>
      <c r="R298" s="368"/>
      <c r="S298" s="368"/>
      <c r="T298" s="368"/>
      <c r="U298" s="368"/>
      <c r="V298" s="368"/>
      <c r="W298" s="368"/>
      <c r="X298" s="368"/>
      <c r="Y298" s="368"/>
      <c r="Z298" s="368"/>
      <c r="AA298" s="368"/>
      <c r="AB298" s="368"/>
      <c r="AC298" s="368"/>
      <c r="AD298" s="368"/>
      <c r="AE298" s="368"/>
      <c r="AF298" s="368"/>
      <c r="AG298" s="368"/>
      <c r="AH298" s="368"/>
      <c r="AI298" s="368"/>
      <c r="AJ298" s="368"/>
      <c r="AK298" s="368"/>
      <c r="AL298" s="368"/>
      <c r="AM298" s="368"/>
      <c r="AN298" s="368"/>
      <c r="AO298" s="368"/>
      <c r="AP298" s="368"/>
      <c r="AQ298" s="368"/>
      <c r="AR298" s="368"/>
    </row>
    <row r="299" spans="1:69" s="125" customFormat="1" ht="24.75" customHeight="1">
      <c r="D299" s="369"/>
      <c r="E299" s="370"/>
      <c r="F299" s="371"/>
      <c r="G299" s="375" t="s">
        <v>582</v>
      </c>
      <c r="H299" s="376"/>
      <c r="I299" s="376"/>
      <c r="J299" s="376"/>
      <c r="K299" s="376"/>
      <c r="L299" s="376"/>
      <c r="M299" s="376"/>
      <c r="N299" s="376"/>
      <c r="O299" s="376"/>
      <c r="P299" s="377"/>
      <c r="Q299" s="369"/>
      <c r="R299" s="370"/>
      <c r="S299" s="371"/>
      <c r="T299" s="375" t="s">
        <v>583</v>
      </c>
      <c r="U299" s="381"/>
      <c r="V299" s="381"/>
      <c r="W299" s="381"/>
      <c r="X299" s="381"/>
      <c r="Y299" s="381"/>
      <c r="Z299" s="381"/>
      <c r="AA299" s="381"/>
      <c r="AB299" s="381"/>
      <c r="AC299" s="382"/>
      <c r="AD299" s="369"/>
      <c r="AE299" s="370"/>
      <c r="AF299" s="371"/>
      <c r="AG299" s="375" t="s">
        <v>584</v>
      </c>
      <c r="AH299" s="381"/>
      <c r="AI299" s="381"/>
      <c r="AJ299" s="381"/>
      <c r="AK299" s="381"/>
      <c r="AL299" s="381"/>
      <c r="AM299" s="381"/>
      <c r="AN299" s="381"/>
      <c r="AO299" s="381"/>
      <c r="AP299" s="382"/>
    </row>
    <row r="300" spans="1:69" s="125" customFormat="1" ht="30.6" customHeight="1">
      <c r="D300" s="372"/>
      <c r="E300" s="373"/>
      <c r="F300" s="374"/>
      <c r="G300" s="378"/>
      <c r="H300" s="379"/>
      <c r="I300" s="379"/>
      <c r="J300" s="379"/>
      <c r="K300" s="379"/>
      <c r="L300" s="379"/>
      <c r="M300" s="379"/>
      <c r="N300" s="379"/>
      <c r="O300" s="379"/>
      <c r="P300" s="380"/>
      <c r="Q300" s="372"/>
      <c r="R300" s="373"/>
      <c r="S300" s="374"/>
      <c r="T300" s="383"/>
      <c r="U300" s="384"/>
      <c r="V300" s="384"/>
      <c r="W300" s="384"/>
      <c r="X300" s="384"/>
      <c r="Y300" s="384"/>
      <c r="Z300" s="384"/>
      <c r="AA300" s="384"/>
      <c r="AB300" s="384"/>
      <c r="AC300" s="385"/>
      <c r="AD300" s="372"/>
      <c r="AE300" s="373"/>
      <c r="AF300" s="374"/>
      <c r="AG300" s="383"/>
      <c r="AH300" s="384"/>
      <c r="AI300" s="384"/>
      <c r="AJ300" s="384"/>
      <c r="AK300" s="384"/>
      <c r="AL300" s="384"/>
      <c r="AM300" s="384"/>
      <c r="AN300" s="384"/>
      <c r="AO300" s="384"/>
      <c r="AP300" s="385"/>
    </row>
    <row r="301" spans="1:69" s="125" customFormat="1" ht="16.350000000000001" customHeight="1">
      <c r="B301" s="126"/>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row>
    <row r="302" spans="1:69" ht="15.75" customHeight="1">
      <c r="A302" s="2"/>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2"/>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row>
    <row r="303" spans="1:69" ht="15.75" customHeight="1">
      <c r="A303" s="2"/>
      <c r="B303" s="2"/>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310" t="s">
        <v>13</v>
      </c>
      <c r="AK303" s="209"/>
      <c r="AL303" s="311" t="str">
        <f>ADM!$D$4</f>
        <v>Senegal 2023</v>
      </c>
      <c r="AM303" s="209"/>
      <c r="AN303" s="209"/>
      <c r="AO303" s="209"/>
      <c r="AP303" s="209"/>
      <c r="AQ303" s="209"/>
      <c r="AR303" s="209"/>
      <c r="AS303" s="2"/>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41"/>
      <c r="BQ303" s="41"/>
    </row>
    <row r="304" spans="1:69" ht="15.75" customHeight="1">
      <c r="A304" s="2"/>
      <c r="B304" s="357" t="s">
        <v>144</v>
      </c>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c r="AA304" s="222"/>
      <c r="AB304" s="222"/>
      <c r="AC304" s="222"/>
      <c r="AD304" s="222"/>
      <c r="AE304" s="222"/>
      <c r="AF304" s="222"/>
      <c r="AG304" s="222"/>
      <c r="AH304" s="222"/>
      <c r="AI304" s="222"/>
      <c r="AJ304" s="222"/>
      <c r="AK304" s="222"/>
      <c r="AL304" s="222"/>
      <c r="AM304" s="222"/>
      <c r="AN304" s="222"/>
      <c r="AO304" s="222"/>
      <c r="AP304" s="222"/>
      <c r="AQ304" s="222"/>
      <c r="AR304" s="222"/>
      <c r="AS304" s="2"/>
      <c r="AT304" s="37"/>
      <c r="AU304" s="59"/>
      <c r="AV304" s="37"/>
      <c r="AW304" s="37"/>
      <c r="AX304" s="37"/>
      <c r="AY304" s="37"/>
      <c r="AZ304" s="37"/>
      <c r="BA304" s="37"/>
      <c r="BB304" s="37"/>
      <c r="BC304" s="37"/>
      <c r="BD304" s="37"/>
      <c r="BE304" s="37"/>
      <c r="BF304" s="37"/>
      <c r="BG304" s="37"/>
      <c r="BH304" s="37"/>
      <c r="BI304" s="37"/>
      <c r="BJ304" s="37"/>
      <c r="BK304" s="37"/>
      <c r="BL304" s="37"/>
      <c r="BM304" s="37"/>
      <c r="BN304" s="37"/>
      <c r="BO304" s="37"/>
      <c r="BP304" s="41"/>
      <c r="BQ304" s="41"/>
    </row>
    <row r="305" spans="1:69" ht="24.75" customHeight="1">
      <c r="A305" s="5"/>
      <c r="B305" s="358" t="s">
        <v>145</v>
      </c>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c r="AA305" s="222"/>
      <c r="AB305" s="222"/>
      <c r="AC305" s="222"/>
      <c r="AD305" s="222"/>
      <c r="AE305" s="222"/>
      <c r="AF305" s="222"/>
      <c r="AG305" s="222"/>
      <c r="AH305" s="222"/>
      <c r="AI305" s="222"/>
      <c r="AJ305" s="222"/>
      <c r="AK305" s="222"/>
      <c r="AL305" s="222"/>
      <c r="AM305" s="222"/>
      <c r="AN305" s="222"/>
      <c r="AO305" s="222"/>
      <c r="AP305" s="222"/>
      <c r="AQ305" s="222"/>
      <c r="AR305" s="222"/>
      <c r="AS305" s="5"/>
      <c r="AT305" s="60"/>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50"/>
      <c r="BQ305" s="50"/>
    </row>
    <row r="306" spans="1:69" ht="24.75" customHeight="1">
      <c r="A306" s="5"/>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c r="AA306" s="222"/>
      <c r="AB306" s="222"/>
      <c r="AC306" s="222"/>
      <c r="AD306" s="222"/>
      <c r="AE306" s="222"/>
      <c r="AF306" s="222"/>
      <c r="AG306" s="222"/>
      <c r="AH306" s="222"/>
      <c r="AI306" s="222"/>
      <c r="AJ306" s="222"/>
      <c r="AK306" s="222"/>
      <c r="AL306" s="222"/>
      <c r="AM306" s="222"/>
      <c r="AN306" s="222"/>
      <c r="AO306" s="222"/>
      <c r="AP306" s="222"/>
      <c r="AQ306" s="222"/>
      <c r="AR306" s="222"/>
      <c r="AS306" s="5"/>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50"/>
      <c r="BQ306" s="50"/>
    </row>
    <row r="307" spans="1:69" ht="24.75" customHeight="1">
      <c r="A307" s="5"/>
      <c r="B307" s="250"/>
      <c r="C307" s="250"/>
      <c r="D307" s="250"/>
      <c r="E307" s="250"/>
      <c r="F307" s="250"/>
      <c r="G307" s="250"/>
      <c r="H307" s="250"/>
      <c r="I307" s="250"/>
      <c r="J307" s="250"/>
      <c r="K307" s="250"/>
      <c r="L307" s="250"/>
      <c r="M307" s="250"/>
      <c r="N307" s="250"/>
      <c r="O307" s="250"/>
      <c r="P307" s="250"/>
      <c r="Q307" s="250"/>
      <c r="R307" s="250"/>
      <c r="S307" s="250"/>
      <c r="T307" s="250"/>
      <c r="U307" s="250"/>
      <c r="V307" s="250"/>
      <c r="W307" s="250"/>
      <c r="X307" s="250"/>
      <c r="Y307" s="250"/>
      <c r="Z307" s="250"/>
      <c r="AA307" s="250"/>
      <c r="AB307" s="250"/>
      <c r="AC307" s="250"/>
      <c r="AD307" s="250"/>
      <c r="AE307" s="250"/>
      <c r="AF307" s="250"/>
      <c r="AG307" s="250"/>
      <c r="AH307" s="250"/>
      <c r="AI307" s="250"/>
      <c r="AJ307" s="250"/>
      <c r="AK307" s="250"/>
      <c r="AL307" s="250"/>
      <c r="AM307" s="250"/>
      <c r="AN307" s="250"/>
      <c r="AO307" s="250"/>
      <c r="AP307" s="250"/>
      <c r="AQ307" s="250"/>
      <c r="AR307" s="250"/>
      <c r="AS307" s="5"/>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50"/>
      <c r="BQ307" s="50"/>
    </row>
    <row r="308" spans="1:69" ht="19.5" customHeight="1">
      <c r="A308" s="2"/>
      <c r="B308" s="314"/>
      <c r="C308" s="359"/>
      <c r="D308" s="359"/>
      <c r="E308" s="359"/>
      <c r="F308" s="359"/>
      <c r="G308" s="359"/>
      <c r="H308" s="359"/>
      <c r="I308" s="359"/>
      <c r="J308" s="359"/>
      <c r="K308" s="359"/>
      <c r="L308" s="359"/>
      <c r="M308" s="359"/>
      <c r="N308" s="359"/>
      <c r="O308" s="359"/>
      <c r="P308" s="359"/>
      <c r="Q308" s="359"/>
      <c r="R308" s="359"/>
      <c r="S308" s="359"/>
      <c r="T308" s="359"/>
      <c r="U308" s="359"/>
      <c r="V308" s="359"/>
      <c r="W308" s="359"/>
      <c r="X308" s="359"/>
      <c r="Y308" s="359"/>
      <c r="Z308" s="359"/>
      <c r="AA308" s="359"/>
      <c r="AB308" s="359"/>
      <c r="AC308" s="359"/>
      <c r="AD308" s="359"/>
      <c r="AE308" s="359"/>
      <c r="AF308" s="359"/>
      <c r="AG308" s="359"/>
      <c r="AH308" s="359"/>
      <c r="AI308" s="359"/>
      <c r="AJ308" s="359"/>
      <c r="AK308" s="359"/>
      <c r="AL308" s="359"/>
      <c r="AM308" s="359"/>
      <c r="AN308" s="359"/>
      <c r="AO308" s="359"/>
      <c r="AP308" s="359"/>
      <c r="AQ308" s="359"/>
      <c r="AR308" s="360"/>
      <c r="AS308" s="2"/>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41"/>
      <c r="BQ308" s="41"/>
    </row>
    <row r="309" spans="1:69" ht="19.5" customHeight="1">
      <c r="A309" s="2"/>
      <c r="B309" s="361"/>
      <c r="C309" s="362"/>
      <c r="D309" s="362"/>
      <c r="E309" s="362"/>
      <c r="F309" s="362"/>
      <c r="G309" s="362"/>
      <c r="H309" s="362"/>
      <c r="I309" s="362"/>
      <c r="J309" s="362"/>
      <c r="K309" s="362"/>
      <c r="L309" s="362"/>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3"/>
      <c r="AS309" s="2"/>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41"/>
      <c r="BQ309" s="41"/>
    </row>
    <row r="310" spans="1:69" ht="19.5" customHeight="1">
      <c r="A310" s="2"/>
      <c r="B310" s="361"/>
      <c r="C310" s="362"/>
      <c r="D310" s="362"/>
      <c r="E310" s="362"/>
      <c r="F310" s="362"/>
      <c r="G310" s="362"/>
      <c r="H310" s="362"/>
      <c r="I310" s="362"/>
      <c r="J310" s="362"/>
      <c r="K310" s="362"/>
      <c r="L310" s="362"/>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3"/>
      <c r="AS310" s="2"/>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41"/>
      <c r="BQ310" s="41"/>
    </row>
    <row r="311" spans="1:69" ht="19.5" customHeight="1">
      <c r="A311" s="2"/>
      <c r="B311" s="361"/>
      <c r="C311" s="362"/>
      <c r="D311" s="362"/>
      <c r="E311" s="362"/>
      <c r="F311" s="362"/>
      <c r="G311" s="362"/>
      <c r="H311" s="362"/>
      <c r="I311" s="362"/>
      <c r="J311" s="362"/>
      <c r="K311" s="362"/>
      <c r="L311" s="362"/>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3"/>
      <c r="AS311" s="2"/>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41"/>
      <c r="BQ311" s="41"/>
    </row>
    <row r="312" spans="1:69" ht="19.5" customHeight="1">
      <c r="A312" s="2"/>
      <c r="B312" s="361"/>
      <c r="C312" s="362"/>
      <c r="D312" s="362"/>
      <c r="E312" s="362"/>
      <c r="F312" s="362"/>
      <c r="G312" s="362"/>
      <c r="H312" s="362"/>
      <c r="I312" s="362"/>
      <c r="J312" s="362"/>
      <c r="K312" s="362"/>
      <c r="L312" s="362"/>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3"/>
      <c r="AS312" s="2"/>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row>
    <row r="313" spans="1:69" ht="19.5" customHeight="1">
      <c r="A313" s="2"/>
      <c r="B313" s="361"/>
      <c r="C313" s="362"/>
      <c r="D313" s="362"/>
      <c r="E313" s="362"/>
      <c r="F313" s="362"/>
      <c r="G313" s="362"/>
      <c r="H313" s="362"/>
      <c r="I313" s="362"/>
      <c r="J313" s="362"/>
      <c r="K313" s="362"/>
      <c r="L313" s="362"/>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3"/>
      <c r="AS313" s="2"/>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row>
    <row r="314" spans="1:69" ht="19.5" customHeight="1">
      <c r="A314" s="2"/>
      <c r="B314" s="361"/>
      <c r="C314" s="362"/>
      <c r="D314" s="362"/>
      <c r="E314" s="362"/>
      <c r="F314" s="362"/>
      <c r="G314" s="362"/>
      <c r="H314" s="362"/>
      <c r="I314" s="362"/>
      <c r="J314" s="362"/>
      <c r="K314" s="362"/>
      <c r="L314" s="362"/>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3"/>
      <c r="AS314" s="2"/>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row>
    <row r="315" spans="1:69" ht="19.5" customHeight="1">
      <c r="A315" s="2"/>
      <c r="B315" s="361"/>
      <c r="C315" s="362"/>
      <c r="D315" s="362"/>
      <c r="E315" s="362"/>
      <c r="F315" s="362"/>
      <c r="G315" s="362"/>
      <c r="H315" s="362"/>
      <c r="I315" s="362"/>
      <c r="J315" s="362"/>
      <c r="K315" s="362"/>
      <c r="L315" s="362"/>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3"/>
      <c r="AS315" s="2"/>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row>
    <row r="316" spans="1:69" ht="19.5" customHeight="1">
      <c r="A316" s="2"/>
      <c r="B316" s="361"/>
      <c r="C316" s="362"/>
      <c r="D316" s="362"/>
      <c r="E316" s="362"/>
      <c r="F316" s="362"/>
      <c r="G316" s="362"/>
      <c r="H316" s="362"/>
      <c r="I316" s="362"/>
      <c r="J316" s="362"/>
      <c r="K316" s="362"/>
      <c r="L316" s="362"/>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3"/>
      <c r="AS316" s="2"/>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row>
    <row r="317" spans="1:69" ht="19.5" customHeight="1">
      <c r="A317" s="2"/>
      <c r="B317" s="361"/>
      <c r="C317" s="362"/>
      <c r="D317" s="362"/>
      <c r="E317" s="362"/>
      <c r="F317" s="362"/>
      <c r="G317" s="362"/>
      <c r="H317" s="362"/>
      <c r="I317" s="362"/>
      <c r="J317" s="362"/>
      <c r="K317" s="362"/>
      <c r="L317" s="362"/>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3"/>
      <c r="AS317" s="2"/>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row>
    <row r="318" spans="1:69" ht="19.5" customHeight="1">
      <c r="A318" s="2"/>
      <c r="B318" s="361"/>
      <c r="C318" s="362"/>
      <c r="D318" s="362"/>
      <c r="E318" s="362"/>
      <c r="F318" s="362"/>
      <c r="G318" s="362"/>
      <c r="H318" s="362"/>
      <c r="I318" s="362"/>
      <c r="J318" s="362"/>
      <c r="K318" s="362"/>
      <c r="L318" s="362"/>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3"/>
      <c r="AS318" s="2"/>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row>
    <row r="319" spans="1:69" ht="19.5" customHeight="1">
      <c r="A319" s="2"/>
      <c r="B319" s="361"/>
      <c r="C319" s="362"/>
      <c r="D319" s="362"/>
      <c r="E319" s="362"/>
      <c r="F319" s="362"/>
      <c r="G319" s="362"/>
      <c r="H319" s="362"/>
      <c r="I319" s="362"/>
      <c r="J319" s="362"/>
      <c r="K319" s="362"/>
      <c r="L319" s="362"/>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3"/>
      <c r="AS319" s="2"/>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row>
    <row r="320" spans="1:69" ht="19.5" customHeight="1">
      <c r="A320" s="2"/>
      <c r="B320" s="361"/>
      <c r="C320" s="362"/>
      <c r="D320" s="362"/>
      <c r="E320" s="362"/>
      <c r="F320" s="362"/>
      <c r="G320" s="362"/>
      <c r="H320" s="362"/>
      <c r="I320" s="362"/>
      <c r="J320" s="362"/>
      <c r="K320" s="362"/>
      <c r="L320" s="362"/>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3"/>
      <c r="AS320" s="2"/>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row>
    <row r="321" spans="1:69" ht="19.5" customHeight="1">
      <c r="A321" s="2"/>
      <c r="B321" s="361"/>
      <c r="C321" s="362"/>
      <c r="D321" s="362"/>
      <c r="E321" s="362"/>
      <c r="F321" s="362"/>
      <c r="G321" s="362"/>
      <c r="H321" s="362"/>
      <c r="I321" s="362"/>
      <c r="J321" s="362"/>
      <c r="K321" s="362"/>
      <c r="L321" s="362"/>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3"/>
      <c r="AS321" s="2"/>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row>
    <row r="322" spans="1:69" ht="19.5" customHeight="1">
      <c r="A322" s="2"/>
      <c r="B322" s="361"/>
      <c r="C322" s="362"/>
      <c r="D322" s="362"/>
      <c r="E322" s="362"/>
      <c r="F322" s="362"/>
      <c r="G322" s="362"/>
      <c r="H322" s="362"/>
      <c r="I322" s="362"/>
      <c r="J322" s="362"/>
      <c r="K322" s="362"/>
      <c r="L322" s="362"/>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3"/>
      <c r="AS322" s="2"/>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row>
    <row r="323" spans="1:69" ht="19.5" customHeight="1">
      <c r="A323" s="2"/>
      <c r="B323" s="361"/>
      <c r="C323" s="362"/>
      <c r="D323" s="362"/>
      <c r="E323" s="362"/>
      <c r="F323" s="362"/>
      <c r="G323" s="362"/>
      <c r="H323" s="362"/>
      <c r="I323" s="362"/>
      <c r="J323" s="362"/>
      <c r="K323" s="362"/>
      <c r="L323" s="362"/>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3"/>
      <c r="AS323" s="2"/>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row>
    <row r="324" spans="1:69" ht="19.5" customHeight="1">
      <c r="A324" s="2"/>
      <c r="B324" s="361"/>
      <c r="C324" s="362"/>
      <c r="D324" s="362"/>
      <c r="E324" s="362"/>
      <c r="F324" s="362"/>
      <c r="G324" s="362"/>
      <c r="H324" s="362"/>
      <c r="I324" s="362"/>
      <c r="J324" s="362"/>
      <c r="K324" s="362"/>
      <c r="L324" s="362"/>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3"/>
      <c r="AS324" s="2"/>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row>
    <row r="325" spans="1:69" ht="19.5" customHeight="1">
      <c r="A325" s="2"/>
      <c r="B325" s="361"/>
      <c r="C325" s="362"/>
      <c r="D325" s="362"/>
      <c r="E325" s="362"/>
      <c r="F325" s="362"/>
      <c r="G325" s="362"/>
      <c r="H325" s="362"/>
      <c r="I325" s="362"/>
      <c r="J325" s="362"/>
      <c r="K325" s="362"/>
      <c r="L325" s="362"/>
      <c r="M325" s="362"/>
      <c r="N325" s="362"/>
      <c r="O325" s="362"/>
      <c r="P325" s="362"/>
      <c r="Q325" s="362"/>
      <c r="R325" s="362"/>
      <c r="S325" s="362"/>
      <c r="T325" s="362"/>
      <c r="U325" s="362"/>
      <c r="V325" s="362"/>
      <c r="W325" s="36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3"/>
      <c r="AS325" s="2"/>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row>
    <row r="326" spans="1:69" ht="19.5" customHeight="1">
      <c r="A326" s="2"/>
      <c r="B326" s="361"/>
      <c r="C326" s="362"/>
      <c r="D326" s="362"/>
      <c r="E326" s="362"/>
      <c r="F326" s="362"/>
      <c r="G326" s="362"/>
      <c r="H326" s="362"/>
      <c r="I326" s="362"/>
      <c r="J326" s="362"/>
      <c r="K326" s="362"/>
      <c r="L326" s="362"/>
      <c r="M326" s="362"/>
      <c r="N326" s="362"/>
      <c r="O326" s="362"/>
      <c r="P326" s="362"/>
      <c r="Q326" s="362"/>
      <c r="R326" s="362"/>
      <c r="S326" s="362"/>
      <c r="T326" s="362"/>
      <c r="U326" s="362"/>
      <c r="V326" s="362"/>
      <c r="W326" s="36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3"/>
      <c r="AS326" s="2"/>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row>
    <row r="327" spans="1:69" ht="19.5" customHeight="1">
      <c r="A327" s="2"/>
      <c r="B327" s="361"/>
      <c r="C327" s="362"/>
      <c r="D327" s="362"/>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3"/>
      <c r="AS327" s="2"/>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row>
    <row r="328" spans="1:69" ht="19.5" customHeight="1">
      <c r="A328" s="2"/>
      <c r="B328" s="361"/>
      <c r="C328" s="362"/>
      <c r="D328" s="362"/>
      <c r="E328" s="362"/>
      <c r="F328" s="362"/>
      <c r="G328" s="362"/>
      <c r="H328" s="362"/>
      <c r="I328" s="362"/>
      <c r="J328" s="362"/>
      <c r="K328" s="362"/>
      <c r="L328" s="362"/>
      <c r="M328" s="362"/>
      <c r="N328" s="362"/>
      <c r="O328" s="362"/>
      <c r="P328" s="362"/>
      <c r="Q328" s="362"/>
      <c r="R328" s="362"/>
      <c r="S328" s="362"/>
      <c r="T328" s="362"/>
      <c r="U328" s="362"/>
      <c r="V328" s="362"/>
      <c r="W328" s="36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3"/>
      <c r="AS328" s="2"/>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row>
    <row r="329" spans="1:69" ht="19.5" customHeight="1">
      <c r="A329" s="2"/>
      <c r="B329" s="361"/>
      <c r="C329" s="362"/>
      <c r="D329" s="362"/>
      <c r="E329" s="362"/>
      <c r="F329" s="362"/>
      <c r="G329" s="362"/>
      <c r="H329" s="362"/>
      <c r="I329" s="362"/>
      <c r="J329" s="362"/>
      <c r="K329" s="362"/>
      <c r="L329" s="362"/>
      <c r="M329" s="362"/>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3"/>
      <c r="AS329" s="2"/>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row>
    <row r="330" spans="1:69" ht="19.5" customHeight="1">
      <c r="A330" s="2"/>
      <c r="B330" s="361"/>
      <c r="C330" s="362"/>
      <c r="D330" s="362"/>
      <c r="E330" s="362"/>
      <c r="F330" s="362"/>
      <c r="G330" s="362"/>
      <c r="H330" s="362"/>
      <c r="I330" s="362"/>
      <c r="J330" s="362"/>
      <c r="K330" s="362"/>
      <c r="L330" s="362"/>
      <c r="M330" s="362"/>
      <c r="N330" s="362"/>
      <c r="O330" s="362"/>
      <c r="P330" s="362"/>
      <c r="Q330" s="362"/>
      <c r="R330" s="362"/>
      <c r="S330" s="362"/>
      <c r="T330" s="362"/>
      <c r="U330" s="362"/>
      <c r="V330" s="362"/>
      <c r="W330" s="36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3"/>
      <c r="AS330" s="2"/>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row>
    <row r="331" spans="1:69" ht="19.5" customHeight="1">
      <c r="A331" s="2"/>
      <c r="B331" s="361"/>
      <c r="C331" s="362"/>
      <c r="D331" s="362"/>
      <c r="E331" s="362"/>
      <c r="F331" s="362"/>
      <c r="G331" s="362"/>
      <c r="H331" s="362"/>
      <c r="I331" s="362"/>
      <c r="J331" s="362"/>
      <c r="K331" s="362"/>
      <c r="L331" s="362"/>
      <c r="M331" s="362"/>
      <c r="N331" s="362"/>
      <c r="O331" s="362"/>
      <c r="P331" s="362"/>
      <c r="Q331" s="362"/>
      <c r="R331" s="362"/>
      <c r="S331" s="362"/>
      <c r="T331" s="362"/>
      <c r="U331" s="362"/>
      <c r="V331" s="362"/>
      <c r="W331" s="36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3"/>
      <c r="AS331" s="2"/>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row>
    <row r="332" spans="1:69" ht="19.5" customHeight="1">
      <c r="A332" s="2"/>
      <c r="B332" s="364"/>
      <c r="C332" s="365"/>
      <c r="D332" s="365"/>
      <c r="E332" s="365"/>
      <c r="F332" s="365"/>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c r="AC332" s="365"/>
      <c r="AD332" s="365"/>
      <c r="AE332" s="365"/>
      <c r="AF332" s="365"/>
      <c r="AG332" s="365"/>
      <c r="AH332" s="365"/>
      <c r="AI332" s="365"/>
      <c r="AJ332" s="365"/>
      <c r="AK332" s="365"/>
      <c r="AL332" s="365"/>
      <c r="AM332" s="365"/>
      <c r="AN332" s="365"/>
      <c r="AO332" s="365"/>
      <c r="AP332" s="365"/>
      <c r="AQ332" s="365"/>
      <c r="AR332" s="366"/>
      <c r="AS332" s="2"/>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row>
    <row r="333" spans="1:69" ht="19.5" customHeight="1">
      <c r="A333" s="2"/>
      <c r="B333" s="386" t="s">
        <v>146</v>
      </c>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69"/>
      <c r="AE333" s="269"/>
      <c r="AF333" s="269"/>
      <c r="AG333" s="269"/>
      <c r="AH333" s="269"/>
      <c r="AI333" s="269"/>
      <c r="AJ333" s="269"/>
      <c r="AK333" s="269"/>
      <c r="AL333" s="269"/>
      <c r="AM333" s="269"/>
      <c r="AN333" s="269"/>
      <c r="AO333" s="269"/>
      <c r="AP333" s="269"/>
      <c r="AQ333" s="269"/>
      <c r="AR333" s="270"/>
      <c r="AS333" s="2"/>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row>
    <row r="334" spans="1:69" ht="19.5" customHeight="1">
      <c r="A334" s="2"/>
      <c r="B334" s="314"/>
      <c r="C334" s="387"/>
      <c r="D334" s="387"/>
      <c r="E334" s="387"/>
      <c r="F334" s="387"/>
      <c r="G334" s="387"/>
      <c r="H334" s="387"/>
      <c r="I334" s="387"/>
      <c r="J334" s="387"/>
      <c r="K334" s="387"/>
      <c r="L334" s="387"/>
      <c r="M334" s="387"/>
      <c r="N334" s="387"/>
      <c r="O334" s="387"/>
      <c r="P334" s="387"/>
      <c r="Q334" s="387"/>
      <c r="R334" s="387"/>
      <c r="S334" s="387"/>
      <c r="T334" s="387"/>
      <c r="U334" s="387"/>
      <c r="V334" s="387"/>
      <c r="W334" s="387"/>
      <c r="X334" s="387"/>
      <c r="Y334" s="387"/>
      <c r="Z334" s="387"/>
      <c r="AA334" s="387"/>
      <c r="AB334" s="387"/>
      <c r="AC334" s="387"/>
      <c r="AD334" s="387"/>
      <c r="AE334" s="387"/>
      <c r="AF334" s="387"/>
      <c r="AG334" s="387"/>
      <c r="AH334" s="387"/>
      <c r="AI334" s="387"/>
      <c r="AJ334" s="387"/>
      <c r="AK334" s="387"/>
      <c r="AL334" s="387"/>
      <c r="AM334" s="387"/>
      <c r="AN334" s="387"/>
      <c r="AO334" s="387"/>
      <c r="AP334" s="387"/>
      <c r="AQ334" s="387"/>
      <c r="AR334" s="388"/>
      <c r="AS334" s="2"/>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row>
    <row r="335" spans="1:69" ht="19.5" customHeight="1">
      <c r="A335" s="2"/>
      <c r="B335" s="389"/>
      <c r="C335" s="390"/>
      <c r="D335" s="390"/>
      <c r="E335" s="390"/>
      <c r="F335" s="390"/>
      <c r="G335" s="390"/>
      <c r="H335" s="390"/>
      <c r="I335" s="390"/>
      <c r="J335" s="390"/>
      <c r="K335" s="390"/>
      <c r="L335" s="390"/>
      <c r="M335" s="390"/>
      <c r="N335" s="390"/>
      <c r="O335" s="390"/>
      <c r="P335" s="390"/>
      <c r="Q335" s="390"/>
      <c r="R335" s="390"/>
      <c r="S335" s="390"/>
      <c r="T335" s="390"/>
      <c r="U335" s="390"/>
      <c r="V335" s="390"/>
      <c r="W335" s="390"/>
      <c r="X335" s="390"/>
      <c r="Y335" s="390"/>
      <c r="Z335" s="390"/>
      <c r="AA335" s="390"/>
      <c r="AB335" s="390"/>
      <c r="AC335" s="390"/>
      <c r="AD335" s="390"/>
      <c r="AE335" s="390"/>
      <c r="AF335" s="390"/>
      <c r="AG335" s="390"/>
      <c r="AH335" s="390"/>
      <c r="AI335" s="390"/>
      <c r="AJ335" s="390"/>
      <c r="AK335" s="390"/>
      <c r="AL335" s="390"/>
      <c r="AM335" s="390"/>
      <c r="AN335" s="390"/>
      <c r="AO335" s="390"/>
      <c r="AP335" s="390"/>
      <c r="AQ335" s="390"/>
      <c r="AR335" s="391"/>
      <c r="AS335" s="2"/>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row>
    <row r="336" spans="1:69" ht="19.5" customHeight="1">
      <c r="A336" s="2"/>
      <c r="B336" s="389"/>
      <c r="C336" s="390"/>
      <c r="D336" s="390"/>
      <c r="E336" s="390"/>
      <c r="F336" s="390"/>
      <c r="G336" s="390"/>
      <c r="H336" s="390"/>
      <c r="I336" s="390"/>
      <c r="J336" s="390"/>
      <c r="K336" s="390"/>
      <c r="L336" s="390"/>
      <c r="M336" s="390"/>
      <c r="N336" s="390"/>
      <c r="O336" s="390"/>
      <c r="P336" s="390"/>
      <c r="Q336" s="390"/>
      <c r="R336" s="390"/>
      <c r="S336" s="390"/>
      <c r="T336" s="390"/>
      <c r="U336" s="390"/>
      <c r="V336" s="390"/>
      <c r="W336" s="390"/>
      <c r="X336" s="390"/>
      <c r="Y336" s="390"/>
      <c r="Z336" s="390"/>
      <c r="AA336" s="390"/>
      <c r="AB336" s="390"/>
      <c r="AC336" s="390"/>
      <c r="AD336" s="390"/>
      <c r="AE336" s="390"/>
      <c r="AF336" s="390"/>
      <c r="AG336" s="390"/>
      <c r="AH336" s="390"/>
      <c r="AI336" s="390"/>
      <c r="AJ336" s="390"/>
      <c r="AK336" s="390"/>
      <c r="AL336" s="390"/>
      <c r="AM336" s="390"/>
      <c r="AN336" s="390"/>
      <c r="AO336" s="390"/>
      <c r="AP336" s="390"/>
      <c r="AQ336" s="390"/>
      <c r="AR336" s="391"/>
      <c r="AS336" s="2"/>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row>
    <row r="337" spans="1:69" ht="19.5" customHeight="1">
      <c r="A337" s="2"/>
      <c r="B337" s="389"/>
      <c r="C337" s="390"/>
      <c r="D337" s="390"/>
      <c r="E337" s="390"/>
      <c r="F337" s="390"/>
      <c r="G337" s="390"/>
      <c r="H337" s="390"/>
      <c r="I337" s="390"/>
      <c r="J337" s="390"/>
      <c r="K337" s="390"/>
      <c r="L337" s="390"/>
      <c r="M337" s="390"/>
      <c r="N337" s="390"/>
      <c r="O337" s="390"/>
      <c r="P337" s="390"/>
      <c r="Q337" s="390"/>
      <c r="R337" s="390"/>
      <c r="S337" s="390"/>
      <c r="T337" s="390"/>
      <c r="U337" s="390"/>
      <c r="V337" s="390"/>
      <c r="W337" s="390"/>
      <c r="X337" s="390"/>
      <c r="Y337" s="390"/>
      <c r="Z337" s="390"/>
      <c r="AA337" s="390"/>
      <c r="AB337" s="390"/>
      <c r="AC337" s="390"/>
      <c r="AD337" s="390"/>
      <c r="AE337" s="390"/>
      <c r="AF337" s="390"/>
      <c r="AG337" s="390"/>
      <c r="AH337" s="390"/>
      <c r="AI337" s="390"/>
      <c r="AJ337" s="390"/>
      <c r="AK337" s="390"/>
      <c r="AL337" s="390"/>
      <c r="AM337" s="390"/>
      <c r="AN337" s="390"/>
      <c r="AO337" s="390"/>
      <c r="AP337" s="390"/>
      <c r="AQ337" s="390"/>
      <c r="AR337" s="391"/>
      <c r="AS337" s="2"/>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row>
    <row r="338" spans="1:69" ht="19.5" customHeight="1">
      <c r="A338" s="2"/>
      <c r="B338" s="389"/>
      <c r="C338" s="390"/>
      <c r="D338" s="390"/>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F338" s="390"/>
      <c r="AG338" s="390"/>
      <c r="AH338" s="390"/>
      <c r="AI338" s="390"/>
      <c r="AJ338" s="390"/>
      <c r="AK338" s="390"/>
      <c r="AL338" s="390"/>
      <c r="AM338" s="390"/>
      <c r="AN338" s="390"/>
      <c r="AO338" s="390"/>
      <c r="AP338" s="390"/>
      <c r="AQ338" s="390"/>
      <c r="AR338" s="391"/>
      <c r="AS338" s="2"/>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row>
    <row r="339" spans="1:69" ht="19.5" customHeight="1">
      <c r="A339" s="2"/>
      <c r="B339" s="389"/>
      <c r="C339" s="390"/>
      <c r="D339" s="390"/>
      <c r="E339" s="390"/>
      <c r="F339" s="390"/>
      <c r="G339" s="390"/>
      <c r="H339" s="390"/>
      <c r="I339" s="390"/>
      <c r="J339" s="390"/>
      <c r="K339" s="390"/>
      <c r="L339" s="390"/>
      <c r="M339" s="390"/>
      <c r="N339" s="390"/>
      <c r="O339" s="390"/>
      <c r="P339" s="390"/>
      <c r="Q339" s="390"/>
      <c r="R339" s="390"/>
      <c r="S339" s="390"/>
      <c r="T339" s="390"/>
      <c r="U339" s="390"/>
      <c r="V339" s="390"/>
      <c r="W339" s="390"/>
      <c r="X339" s="390"/>
      <c r="Y339" s="390"/>
      <c r="Z339" s="390"/>
      <c r="AA339" s="390"/>
      <c r="AB339" s="390"/>
      <c r="AC339" s="390"/>
      <c r="AD339" s="390"/>
      <c r="AE339" s="390"/>
      <c r="AF339" s="390"/>
      <c r="AG339" s="390"/>
      <c r="AH339" s="390"/>
      <c r="AI339" s="390"/>
      <c r="AJ339" s="390"/>
      <c r="AK339" s="390"/>
      <c r="AL339" s="390"/>
      <c r="AM339" s="390"/>
      <c r="AN339" s="390"/>
      <c r="AO339" s="390"/>
      <c r="AP339" s="390"/>
      <c r="AQ339" s="390"/>
      <c r="AR339" s="391"/>
      <c r="AS339" s="2"/>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row>
    <row r="340" spans="1:69" ht="19.5" customHeight="1">
      <c r="A340" s="2"/>
      <c r="B340" s="389"/>
      <c r="C340" s="390"/>
      <c r="D340" s="390"/>
      <c r="E340" s="390"/>
      <c r="F340" s="390"/>
      <c r="G340" s="390"/>
      <c r="H340" s="390"/>
      <c r="I340" s="390"/>
      <c r="J340" s="390"/>
      <c r="K340" s="390"/>
      <c r="L340" s="390"/>
      <c r="M340" s="390"/>
      <c r="N340" s="390"/>
      <c r="O340" s="390"/>
      <c r="P340" s="390"/>
      <c r="Q340" s="390"/>
      <c r="R340" s="390"/>
      <c r="S340" s="390"/>
      <c r="T340" s="390"/>
      <c r="U340" s="390"/>
      <c r="V340" s="390"/>
      <c r="W340" s="390"/>
      <c r="X340" s="390"/>
      <c r="Y340" s="390"/>
      <c r="Z340" s="390"/>
      <c r="AA340" s="390"/>
      <c r="AB340" s="390"/>
      <c r="AC340" s="390"/>
      <c r="AD340" s="390"/>
      <c r="AE340" s="390"/>
      <c r="AF340" s="390"/>
      <c r="AG340" s="390"/>
      <c r="AH340" s="390"/>
      <c r="AI340" s="390"/>
      <c r="AJ340" s="390"/>
      <c r="AK340" s="390"/>
      <c r="AL340" s="390"/>
      <c r="AM340" s="390"/>
      <c r="AN340" s="390"/>
      <c r="AO340" s="390"/>
      <c r="AP340" s="390"/>
      <c r="AQ340" s="390"/>
      <c r="AR340" s="391"/>
      <c r="AS340" s="2"/>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row>
    <row r="341" spans="1:69" ht="19.5" customHeight="1">
      <c r="A341" s="2"/>
      <c r="B341" s="389"/>
      <c r="C341" s="390"/>
      <c r="D341" s="390"/>
      <c r="E341" s="390"/>
      <c r="F341" s="390"/>
      <c r="G341" s="390"/>
      <c r="H341" s="390"/>
      <c r="I341" s="390"/>
      <c r="J341" s="390"/>
      <c r="K341" s="390"/>
      <c r="L341" s="390"/>
      <c r="M341" s="390"/>
      <c r="N341" s="390"/>
      <c r="O341" s="390"/>
      <c r="P341" s="390"/>
      <c r="Q341" s="390"/>
      <c r="R341" s="390"/>
      <c r="S341" s="390"/>
      <c r="T341" s="390"/>
      <c r="U341" s="390"/>
      <c r="V341" s="390"/>
      <c r="W341" s="390"/>
      <c r="X341" s="390"/>
      <c r="Y341" s="390"/>
      <c r="Z341" s="390"/>
      <c r="AA341" s="390"/>
      <c r="AB341" s="390"/>
      <c r="AC341" s="390"/>
      <c r="AD341" s="390"/>
      <c r="AE341" s="390"/>
      <c r="AF341" s="390"/>
      <c r="AG341" s="390"/>
      <c r="AH341" s="390"/>
      <c r="AI341" s="390"/>
      <c r="AJ341" s="390"/>
      <c r="AK341" s="390"/>
      <c r="AL341" s="390"/>
      <c r="AM341" s="390"/>
      <c r="AN341" s="390"/>
      <c r="AO341" s="390"/>
      <c r="AP341" s="390"/>
      <c r="AQ341" s="390"/>
      <c r="AR341" s="391"/>
      <c r="AS341" s="2"/>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row>
    <row r="342" spans="1:69" ht="19.5" customHeight="1">
      <c r="A342" s="2"/>
      <c r="B342" s="389"/>
      <c r="C342" s="390"/>
      <c r="D342" s="390"/>
      <c r="E342" s="390"/>
      <c r="F342" s="390"/>
      <c r="G342" s="390"/>
      <c r="H342" s="390"/>
      <c r="I342" s="390"/>
      <c r="J342" s="390"/>
      <c r="K342" s="390"/>
      <c r="L342" s="390"/>
      <c r="M342" s="390"/>
      <c r="N342" s="390"/>
      <c r="O342" s="390"/>
      <c r="P342" s="390"/>
      <c r="Q342" s="390"/>
      <c r="R342" s="390"/>
      <c r="S342" s="390"/>
      <c r="T342" s="390"/>
      <c r="U342" s="390"/>
      <c r="V342" s="390"/>
      <c r="W342" s="390"/>
      <c r="X342" s="390"/>
      <c r="Y342" s="390"/>
      <c r="Z342" s="390"/>
      <c r="AA342" s="390"/>
      <c r="AB342" s="390"/>
      <c r="AC342" s="390"/>
      <c r="AD342" s="390"/>
      <c r="AE342" s="390"/>
      <c r="AF342" s="390"/>
      <c r="AG342" s="390"/>
      <c r="AH342" s="390"/>
      <c r="AI342" s="390"/>
      <c r="AJ342" s="390"/>
      <c r="AK342" s="390"/>
      <c r="AL342" s="390"/>
      <c r="AM342" s="390"/>
      <c r="AN342" s="390"/>
      <c r="AO342" s="390"/>
      <c r="AP342" s="390"/>
      <c r="AQ342" s="390"/>
      <c r="AR342" s="391"/>
      <c r="AS342" s="2"/>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row>
    <row r="343" spans="1:69" ht="19.5" customHeight="1">
      <c r="A343" s="2"/>
      <c r="B343" s="389"/>
      <c r="C343" s="390"/>
      <c r="D343" s="390"/>
      <c r="E343" s="390"/>
      <c r="F343" s="390"/>
      <c r="G343" s="390"/>
      <c r="H343" s="390"/>
      <c r="I343" s="390"/>
      <c r="J343" s="390"/>
      <c r="K343" s="390"/>
      <c r="L343" s="390"/>
      <c r="M343" s="390"/>
      <c r="N343" s="390"/>
      <c r="O343" s="390"/>
      <c r="P343" s="390"/>
      <c r="Q343" s="390"/>
      <c r="R343" s="390"/>
      <c r="S343" s="390"/>
      <c r="T343" s="390"/>
      <c r="U343" s="390"/>
      <c r="V343" s="390"/>
      <c r="W343" s="390"/>
      <c r="X343" s="390"/>
      <c r="Y343" s="390"/>
      <c r="Z343" s="390"/>
      <c r="AA343" s="390"/>
      <c r="AB343" s="390"/>
      <c r="AC343" s="390"/>
      <c r="AD343" s="390"/>
      <c r="AE343" s="390"/>
      <c r="AF343" s="390"/>
      <c r="AG343" s="390"/>
      <c r="AH343" s="390"/>
      <c r="AI343" s="390"/>
      <c r="AJ343" s="390"/>
      <c r="AK343" s="390"/>
      <c r="AL343" s="390"/>
      <c r="AM343" s="390"/>
      <c r="AN343" s="390"/>
      <c r="AO343" s="390"/>
      <c r="AP343" s="390"/>
      <c r="AQ343" s="390"/>
      <c r="AR343" s="391"/>
      <c r="AS343" s="2"/>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row>
    <row r="344" spans="1:69" ht="19.5" customHeight="1">
      <c r="A344" s="2"/>
      <c r="B344" s="389"/>
      <c r="C344" s="390"/>
      <c r="D344" s="390"/>
      <c r="E344" s="390"/>
      <c r="F344" s="390"/>
      <c r="G344" s="390"/>
      <c r="H344" s="390"/>
      <c r="I344" s="390"/>
      <c r="J344" s="390"/>
      <c r="K344" s="390"/>
      <c r="L344" s="390"/>
      <c r="M344" s="390"/>
      <c r="N344" s="390"/>
      <c r="O344" s="390"/>
      <c r="P344" s="390"/>
      <c r="Q344" s="390"/>
      <c r="R344" s="390"/>
      <c r="S344" s="390"/>
      <c r="T344" s="390"/>
      <c r="U344" s="390"/>
      <c r="V344" s="390"/>
      <c r="W344" s="390"/>
      <c r="X344" s="390"/>
      <c r="Y344" s="390"/>
      <c r="Z344" s="390"/>
      <c r="AA344" s="390"/>
      <c r="AB344" s="390"/>
      <c r="AC344" s="390"/>
      <c r="AD344" s="390"/>
      <c r="AE344" s="390"/>
      <c r="AF344" s="390"/>
      <c r="AG344" s="390"/>
      <c r="AH344" s="390"/>
      <c r="AI344" s="390"/>
      <c r="AJ344" s="390"/>
      <c r="AK344" s="390"/>
      <c r="AL344" s="390"/>
      <c r="AM344" s="390"/>
      <c r="AN344" s="390"/>
      <c r="AO344" s="390"/>
      <c r="AP344" s="390"/>
      <c r="AQ344" s="390"/>
      <c r="AR344" s="391"/>
      <c r="AS344" s="2"/>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row>
    <row r="345" spans="1:69" ht="19.5" customHeight="1">
      <c r="A345" s="2"/>
      <c r="B345" s="389"/>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c r="AA345" s="390"/>
      <c r="AB345" s="390"/>
      <c r="AC345" s="390"/>
      <c r="AD345" s="390"/>
      <c r="AE345" s="390"/>
      <c r="AF345" s="390"/>
      <c r="AG345" s="390"/>
      <c r="AH345" s="390"/>
      <c r="AI345" s="390"/>
      <c r="AJ345" s="390"/>
      <c r="AK345" s="390"/>
      <c r="AL345" s="390"/>
      <c r="AM345" s="390"/>
      <c r="AN345" s="390"/>
      <c r="AO345" s="390"/>
      <c r="AP345" s="390"/>
      <c r="AQ345" s="390"/>
      <c r="AR345" s="391"/>
      <c r="AS345" s="2"/>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row>
    <row r="346" spans="1:69" ht="19.5" customHeight="1">
      <c r="A346" s="2"/>
      <c r="B346" s="389"/>
      <c r="C346" s="390"/>
      <c r="D346" s="390"/>
      <c r="E346" s="390"/>
      <c r="F346" s="390"/>
      <c r="G346" s="390"/>
      <c r="H346" s="390"/>
      <c r="I346" s="390"/>
      <c r="J346" s="390"/>
      <c r="K346" s="390"/>
      <c r="L346" s="390"/>
      <c r="M346" s="390"/>
      <c r="N346" s="390"/>
      <c r="O346" s="390"/>
      <c r="P346" s="390"/>
      <c r="Q346" s="390"/>
      <c r="R346" s="390"/>
      <c r="S346" s="390"/>
      <c r="T346" s="390"/>
      <c r="U346" s="390"/>
      <c r="V346" s="390"/>
      <c r="W346" s="390"/>
      <c r="X346" s="390"/>
      <c r="Y346" s="390"/>
      <c r="Z346" s="390"/>
      <c r="AA346" s="390"/>
      <c r="AB346" s="390"/>
      <c r="AC346" s="390"/>
      <c r="AD346" s="390"/>
      <c r="AE346" s="390"/>
      <c r="AF346" s="390"/>
      <c r="AG346" s="390"/>
      <c r="AH346" s="390"/>
      <c r="AI346" s="390"/>
      <c r="AJ346" s="390"/>
      <c r="AK346" s="390"/>
      <c r="AL346" s="390"/>
      <c r="AM346" s="390"/>
      <c r="AN346" s="390"/>
      <c r="AO346" s="390"/>
      <c r="AP346" s="390"/>
      <c r="AQ346" s="390"/>
      <c r="AR346" s="391"/>
      <c r="AS346" s="2"/>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row>
    <row r="347" spans="1:69" ht="19.5" customHeight="1">
      <c r="A347" s="2"/>
      <c r="B347" s="389"/>
      <c r="C347" s="390"/>
      <c r="D347" s="390"/>
      <c r="E347" s="390"/>
      <c r="F347" s="390"/>
      <c r="G347" s="390"/>
      <c r="H347" s="390"/>
      <c r="I347" s="390"/>
      <c r="J347" s="390"/>
      <c r="K347" s="390"/>
      <c r="L347" s="390"/>
      <c r="M347" s="390"/>
      <c r="N347" s="390"/>
      <c r="O347" s="390"/>
      <c r="P347" s="390"/>
      <c r="Q347" s="390"/>
      <c r="R347" s="390"/>
      <c r="S347" s="390"/>
      <c r="T347" s="390"/>
      <c r="U347" s="390"/>
      <c r="V347" s="390"/>
      <c r="W347" s="390"/>
      <c r="X347" s="390"/>
      <c r="Y347" s="390"/>
      <c r="Z347" s="390"/>
      <c r="AA347" s="390"/>
      <c r="AB347" s="390"/>
      <c r="AC347" s="390"/>
      <c r="AD347" s="390"/>
      <c r="AE347" s="390"/>
      <c r="AF347" s="390"/>
      <c r="AG347" s="390"/>
      <c r="AH347" s="390"/>
      <c r="AI347" s="390"/>
      <c r="AJ347" s="390"/>
      <c r="AK347" s="390"/>
      <c r="AL347" s="390"/>
      <c r="AM347" s="390"/>
      <c r="AN347" s="390"/>
      <c r="AO347" s="390"/>
      <c r="AP347" s="390"/>
      <c r="AQ347" s="390"/>
      <c r="AR347" s="391"/>
      <c r="AS347" s="2"/>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row>
    <row r="348" spans="1:69" ht="19.5" customHeight="1">
      <c r="A348" s="2"/>
      <c r="B348" s="389"/>
      <c r="C348" s="390"/>
      <c r="D348" s="390"/>
      <c r="E348" s="390"/>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c r="AC348" s="390"/>
      <c r="AD348" s="390"/>
      <c r="AE348" s="390"/>
      <c r="AF348" s="390"/>
      <c r="AG348" s="390"/>
      <c r="AH348" s="390"/>
      <c r="AI348" s="390"/>
      <c r="AJ348" s="390"/>
      <c r="AK348" s="390"/>
      <c r="AL348" s="390"/>
      <c r="AM348" s="390"/>
      <c r="AN348" s="390"/>
      <c r="AO348" s="390"/>
      <c r="AP348" s="390"/>
      <c r="AQ348" s="390"/>
      <c r="AR348" s="391"/>
      <c r="AS348" s="2"/>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row>
    <row r="349" spans="1:69" ht="19.5" customHeight="1">
      <c r="A349" s="2"/>
      <c r="B349" s="389"/>
      <c r="C349" s="390"/>
      <c r="D349" s="390"/>
      <c r="E349" s="390"/>
      <c r="F349" s="390"/>
      <c r="G349" s="390"/>
      <c r="H349" s="390"/>
      <c r="I349" s="390"/>
      <c r="J349" s="390"/>
      <c r="K349" s="390"/>
      <c r="L349" s="390"/>
      <c r="M349" s="390"/>
      <c r="N349" s="390"/>
      <c r="O349" s="390"/>
      <c r="P349" s="390"/>
      <c r="Q349" s="390"/>
      <c r="R349" s="390"/>
      <c r="S349" s="390"/>
      <c r="T349" s="390"/>
      <c r="U349" s="390"/>
      <c r="V349" s="390"/>
      <c r="W349" s="390"/>
      <c r="X349" s="390"/>
      <c r="Y349" s="390"/>
      <c r="Z349" s="390"/>
      <c r="AA349" s="390"/>
      <c r="AB349" s="390"/>
      <c r="AC349" s="390"/>
      <c r="AD349" s="390"/>
      <c r="AE349" s="390"/>
      <c r="AF349" s="390"/>
      <c r="AG349" s="390"/>
      <c r="AH349" s="390"/>
      <c r="AI349" s="390"/>
      <c r="AJ349" s="390"/>
      <c r="AK349" s="390"/>
      <c r="AL349" s="390"/>
      <c r="AM349" s="390"/>
      <c r="AN349" s="390"/>
      <c r="AO349" s="390"/>
      <c r="AP349" s="390"/>
      <c r="AQ349" s="390"/>
      <c r="AR349" s="391"/>
      <c r="AS349" s="2"/>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row>
    <row r="350" spans="1:69" ht="19.5" customHeight="1">
      <c r="A350" s="2"/>
      <c r="B350" s="389"/>
      <c r="C350" s="390"/>
      <c r="D350" s="390"/>
      <c r="E350" s="390"/>
      <c r="F350" s="390"/>
      <c r="G350" s="390"/>
      <c r="H350" s="390"/>
      <c r="I350" s="390"/>
      <c r="J350" s="390"/>
      <c r="K350" s="390"/>
      <c r="L350" s="390"/>
      <c r="M350" s="390"/>
      <c r="N350" s="390"/>
      <c r="O350" s="390"/>
      <c r="P350" s="390"/>
      <c r="Q350" s="390"/>
      <c r="R350" s="390"/>
      <c r="S350" s="390"/>
      <c r="T350" s="390"/>
      <c r="U350" s="390"/>
      <c r="V350" s="390"/>
      <c r="W350" s="390"/>
      <c r="X350" s="390"/>
      <c r="Y350" s="390"/>
      <c r="Z350" s="390"/>
      <c r="AA350" s="390"/>
      <c r="AB350" s="390"/>
      <c r="AC350" s="390"/>
      <c r="AD350" s="390"/>
      <c r="AE350" s="390"/>
      <c r="AF350" s="390"/>
      <c r="AG350" s="390"/>
      <c r="AH350" s="390"/>
      <c r="AI350" s="390"/>
      <c r="AJ350" s="390"/>
      <c r="AK350" s="390"/>
      <c r="AL350" s="390"/>
      <c r="AM350" s="390"/>
      <c r="AN350" s="390"/>
      <c r="AO350" s="390"/>
      <c r="AP350" s="390"/>
      <c r="AQ350" s="390"/>
      <c r="AR350" s="391"/>
      <c r="AS350" s="2"/>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row>
    <row r="351" spans="1:69" ht="19.5" customHeight="1">
      <c r="A351" s="2"/>
      <c r="B351" s="389"/>
      <c r="C351" s="390"/>
      <c r="D351" s="390"/>
      <c r="E351" s="390"/>
      <c r="F351" s="390"/>
      <c r="G351" s="390"/>
      <c r="H351" s="390"/>
      <c r="I351" s="390"/>
      <c r="J351" s="390"/>
      <c r="K351" s="390"/>
      <c r="L351" s="390"/>
      <c r="M351" s="390"/>
      <c r="N351" s="390"/>
      <c r="O351" s="390"/>
      <c r="P351" s="390"/>
      <c r="Q351" s="390"/>
      <c r="R351" s="390"/>
      <c r="S351" s="390"/>
      <c r="T351" s="390"/>
      <c r="U351" s="390"/>
      <c r="V351" s="390"/>
      <c r="W351" s="390"/>
      <c r="X351" s="390"/>
      <c r="Y351" s="390"/>
      <c r="Z351" s="390"/>
      <c r="AA351" s="390"/>
      <c r="AB351" s="390"/>
      <c r="AC351" s="390"/>
      <c r="AD351" s="390"/>
      <c r="AE351" s="390"/>
      <c r="AF351" s="390"/>
      <c r="AG351" s="390"/>
      <c r="AH351" s="390"/>
      <c r="AI351" s="390"/>
      <c r="AJ351" s="390"/>
      <c r="AK351" s="390"/>
      <c r="AL351" s="390"/>
      <c r="AM351" s="390"/>
      <c r="AN351" s="390"/>
      <c r="AO351" s="390"/>
      <c r="AP351" s="390"/>
      <c r="AQ351" s="390"/>
      <c r="AR351" s="391"/>
      <c r="AS351" s="2"/>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row>
    <row r="352" spans="1:69" ht="19.5" customHeight="1">
      <c r="A352" s="2"/>
      <c r="B352" s="389"/>
      <c r="C352" s="390"/>
      <c r="D352" s="390"/>
      <c r="E352" s="390"/>
      <c r="F352" s="390"/>
      <c r="G352" s="390"/>
      <c r="H352" s="390"/>
      <c r="I352" s="390"/>
      <c r="J352" s="390"/>
      <c r="K352" s="390"/>
      <c r="L352" s="390"/>
      <c r="M352" s="390"/>
      <c r="N352" s="390"/>
      <c r="O352" s="390"/>
      <c r="P352" s="390"/>
      <c r="Q352" s="390"/>
      <c r="R352" s="390"/>
      <c r="S352" s="390"/>
      <c r="T352" s="390"/>
      <c r="U352" s="390"/>
      <c r="V352" s="390"/>
      <c r="W352" s="390"/>
      <c r="X352" s="390"/>
      <c r="Y352" s="390"/>
      <c r="Z352" s="390"/>
      <c r="AA352" s="390"/>
      <c r="AB352" s="390"/>
      <c r="AC352" s="390"/>
      <c r="AD352" s="390"/>
      <c r="AE352" s="390"/>
      <c r="AF352" s="390"/>
      <c r="AG352" s="390"/>
      <c r="AH352" s="390"/>
      <c r="AI352" s="390"/>
      <c r="AJ352" s="390"/>
      <c r="AK352" s="390"/>
      <c r="AL352" s="390"/>
      <c r="AM352" s="390"/>
      <c r="AN352" s="390"/>
      <c r="AO352" s="390"/>
      <c r="AP352" s="390"/>
      <c r="AQ352" s="390"/>
      <c r="AR352" s="391"/>
      <c r="AS352" s="2"/>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row>
    <row r="353" spans="1:69" ht="19.5" customHeight="1">
      <c r="A353" s="2"/>
      <c r="B353" s="389"/>
      <c r="C353" s="390"/>
      <c r="D353" s="390"/>
      <c r="E353" s="390"/>
      <c r="F353" s="390"/>
      <c r="G353" s="390"/>
      <c r="H353" s="390"/>
      <c r="I353" s="390"/>
      <c r="J353" s="390"/>
      <c r="K353" s="390"/>
      <c r="L353" s="390"/>
      <c r="M353" s="390"/>
      <c r="N353" s="390"/>
      <c r="O353" s="390"/>
      <c r="P353" s="390"/>
      <c r="Q353" s="390"/>
      <c r="R353" s="390"/>
      <c r="S353" s="390"/>
      <c r="T353" s="390"/>
      <c r="U353" s="390"/>
      <c r="V353" s="390"/>
      <c r="W353" s="390"/>
      <c r="X353" s="390"/>
      <c r="Y353" s="390"/>
      <c r="Z353" s="390"/>
      <c r="AA353" s="390"/>
      <c r="AB353" s="390"/>
      <c r="AC353" s="390"/>
      <c r="AD353" s="390"/>
      <c r="AE353" s="390"/>
      <c r="AF353" s="390"/>
      <c r="AG353" s="390"/>
      <c r="AH353" s="390"/>
      <c r="AI353" s="390"/>
      <c r="AJ353" s="390"/>
      <c r="AK353" s="390"/>
      <c r="AL353" s="390"/>
      <c r="AM353" s="390"/>
      <c r="AN353" s="390"/>
      <c r="AO353" s="390"/>
      <c r="AP353" s="390"/>
      <c r="AQ353" s="390"/>
      <c r="AR353" s="391"/>
      <c r="AS353" s="2"/>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row>
    <row r="354" spans="1:69" ht="19.5" customHeight="1">
      <c r="A354" s="2"/>
      <c r="B354" s="389"/>
      <c r="C354" s="390"/>
      <c r="D354" s="390"/>
      <c r="E354" s="390"/>
      <c r="F354" s="390"/>
      <c r="G354" s="390"/>
      <c r="H354" s="390"/>
      <c r="I354" s="390"/>
      <c r="J354" s="390"/>
      <c r="K354" s="390"/>
      <c r="L354" s="390"/>
      <c r="M354" s="390"/>
      <c r="N354" s="390"/>
      <c r="O354" s="390"/>
      <c r="P354" s="390"/>
      <c r="Q354" s="390"/>
      <c r="R354" s="390"/>
      <c r="S354" s="390"/>
      <c r="T354" s="390"/>
      <c r="U354" s="390"/>
      <c r="V354" s="390"/>
      <c r="W354" s="390"/>
      <c r="X354" s="390"/>
      <c r="Y354" s="390"/>
      <c r="Z354" s="390"/>
      <c r="AA354" s="390"/>
      <c r="AB354" s="390"/>
      <c r="AC354" s="390"/>
      <c r="AD354" s="390"/>
      <c r="AE354" s="390"/>
      <c r="AF354" s="390"/>
      <c r="AG354" s="390"/>
      <c r="AH354" s="390"/>
      <c r="AI354" s="390"/>
      <c r="AJ354" s="390"/>
      <c r="AK354" s="390"/>
      <c r="AL354" s="390"/>
      <c r="AM354" s="390"/>
      <c r="AN354" s="390"/>
      <c r="AO354" s="390"/>
      <c r="AP354" s="390"/>
      <c r="AQ354" s="390"/>
      <c r="AR354" s="391"/>
      <c r="AS354" s="2"/>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row>
    <row r="355" spans="1:69" ht="19.5" customHeight="1">
      <c r="A355" s="2"/>
      <c r="B355" s="389"/>
      <c r="C355" s="390"/>
      <c r="D355" s="390"/>
      <c r="E355" s="390"/>
      <c r="F355" s="390"/>
      <c r="G355" s="390"/>
      <c r="H355" s="390"/>
      <c r="I355" s="390"/>
      <c r="J355" s="390"/>
      <c r="K355" s="390"/>
      <c r="L355" s="390"/>
      <c r="M355" s="390"/>
      <c r="N355" s="390"/>
      <c r="O355" s="390"/>
      <c r="P355" s="390"/>
      <c r="Q355" s="390"/>
      <c r="R355" s="390"/>
      <c r="S355" s="390"/>
      <c r="T355" s="390"/>
      <c r="U355" s="390"/>
      <c r="V355" s="390"/>
      <c r="W355" s="390"/>
      <c r="X355" s="390"/>
      <c r="Y355" s="390"/>
      <c r="Z355" s="390"/>
      <c r="AA355" s="390"/>
      <c r="AB355" s="390"/>
      <c r="AC355" s="390"/>
      <c r="AD355" s="390"/>
      <c r="AE355" s="390"/>
      <c r="AF355" s="390"/>
      <c r="AG355" s="390"/>
      <c r="AH355" s="390"/>
      <c r="AI355" s="390"/>
      <c r="AJ355" s="390"/>
      <c r="AK355" s="390"/>
      <c r="AL355" s="390"/>
      <c r="AM355" s="390"/>
      <c r="AN355" s="390"/>
      <c r="AO355" s="390"/>
      <c r="AP355" s="390"/>
      <c r="AQ355" s="390"/>
      <c r="AR355" s="391"/>
      <c r="AS355" s="2"/>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row>
    <row r="356" spans="1:69" ht="19.5" customHeight="1">
      <c r="A356" s="2"/>
      <c r="B356" s="389"/>
      <c r="C356" s="390"/>
      <c r="D356" s="390"/>
      <c r="E356" s="390"/>
      <c r="F356" s="390"/>
      <c r="G356" s="390"/>
      <c r="H356" s="390"/>
      <c r="I356" s="390"/>
      <c r="J356" s="390"/>
      <c r="K356" s="390"/>
      <c r="L356" s="390"/>
      <c r="M356" s="390"/>
      <c r="N356" s="390"/>
      <c r="O356" s="390"/>
      <c r="P356" s="390"/>
      <c r="Q356" s="390"/>
      <c r="R356" s="390"/>
      <c r="S356" s="390"/>
      <c r="T356" s="390"/>
      <c r="U356" s="390"/>
      <c r="V356" s="390"/>
      <c r="W356" s="390"/>
      <c r="X356" s="390"/>
      <c r="Y356" s="390"/>
      <c r="Z356" s="390"/>
      <c r="AA356" s="390"/>
      <c r="AB356" s="390"/>
      <c r="AC356" s="390"/>
      <c r="AD356" s="390"/>
      <c r="AE356" s="390"/>
      <c r="AF356" s="390"/>
      <c r="AG356" s="390"/>
      <c r="AH356" s="390"/>
      <c r="AI356" s="390"/>
      <c r="AJ356" s="390"/>
      <c r="AK356" s="390"/>
      <c r="AL356" s="390"/>
      <c r="AM356" s="390"/>
      <c r="AN356" s="390"/>
      <c r="AO356" s="390"/>
      <c r="AP356" s="390"/>
      <c r="AQ356" s="390"/>
      <c r="AR356" s="391"/>
      <c r="AS356" s="2"/>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row>
    <row r="357" spans="1:69" ht="19.5" customHeight="1">
      <c r="A357" s="2"/>
      <c r="B357" s="389"/>
      <c r="C357" s="390"/>
      <c r="D357" s="390"/>
      <c r="E357" s="390"/>
      <c r="F357" s="390"/>
      <c r="G357" s="390"/>
      <c r="H357" s="390"/>
      <c r="I357" s="390"/>
      <c r="J357" s="390"/>
      <c r="K357" s="390"/>
      <c r="L357" s="390"/>
      <c r="M357" s="390"/>
      <c r="N357" s="390"/>
      <c r="O357" s="390"/>
      <c r="P357" s="390"/>
      <c r="Q357" s="390"/>
      <c r="R357" s="390"/>
      <c r="S357" s="390"/>
      <c r="T357" s="390"/>
      <c r="U357" s="390"/>
      <c r="V357" s="390"/>
      <c r="W357" s="390"/>
      <c r="X357" s="390"/>
      <c r="Y357" s="390"/>
      <c r="Z357" s="390"/>
      <c r="AA357" s="390"/>
      <c r="AB357" s="390"/>
      <c r="AC357" s="390"/>
      <c r="AD357" s="390"/>
      <c r="AE357" s="390"/>
      <c r="AF357" s="390"/>
      <c r="AG357" s="390"/>
      <c r="AH357" s="390"/>
      <c r="AI357" s="390"/>
      <c r="AJ357" s="390"/>
      <c r="AK357" s="390"/>
      <c r="AL357" s="390"/>
      <c r="AM357" s="390"/>
      <c r="AN357" s="390"/>
      <c r="AO357" s="390"/>
      <c r="AP357" s="390"/>
      <c r="AQ357" s="390"/>
      <c r="AR357" s="391"/>
      <c r="AS357" s="2"/>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row>
    <row r="358" spans="1:69" ht="19.5" customHeight="1">
      <c r="A358" s="2"/>
      <c r="B358" s="392"/>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c r="AH358" s="393"/>
      <c r="AI358" s="393"/>
      <c r="AJ358" s="393"/>
      <c r="AK358" s="393"/>
      <c r="AL358" s="393"/>
      <c r="AM358" s="393"/>
      <c r="AN358" s="393"/>
      <c r="AO358" s="393"/>
      <c r="AP358" s="393"/>
      <c r="AQ358" s="393"/>
      <c r="AR358" s="394"/>
      <c r="AS358" s="2"/>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row>
    <row r="359" spans="1:69" ht="15.75" customHeight="1">
      <c r="A359" s="2"/>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2"/>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row>
    <row r="360" spans="1:69" ht="15.75" customHeight="1">
      <c r="A360" s="2"/>
      <c r="B360" s="2"/>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310" t="s">
        <v>13</v>
      </c>
      <c r="AK360" s="209"/>
      <c r="AL360" s="311" t="str">
        <f>ADM!$D$4</f>
        <v>Senegal 2023</v>
      </c>
      <c r="AM360" s="209"/>
      <c r="AN360" s="209"/>
      <c r="AO360" s="209"/>
      <c r="AP360" s="209"/>
      <c r="AQ360" s="209"/>
      <c r="AR360" s="209"/>
      <c r="AS360" s="2"/>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row>
    <row r="361" spans="1:69" ht="15.75" customHeight="1">
      <c r="A361" s="2"/>
      <c r="B361" s="357" t="s">
        <v>147</v>
      </c>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c r="AA361" s="222"/>
      <c r="AB361" s="222"/>
      <c r="AC361" s="222"/>
      <c r="AD361" s="222"/>
      <c r="AE361" s="222"/>
      <c r="AF361" s="222"/>
      <c r="AG361" s="222"/>
      <c r="AH361" s="222"/>
      <c r="AI361" s="222"/>
      <c r="AJ361" s="222"/>
      <c r="AK361" s="222"/>
      <c r="AL361" s="222"/>
      <c r="AM361" s="222"/>
      <c r="AN361" s="222"/>
      <c r="AO361" s="222"/>
      <c r="AP361" s="222"/>
      <c r="AQ361" s="222"/>
      <c r="AR361" s="222"/>
      <c r="AS361" s="2"/>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row>
    <row r="362" spans="1:69" ht="15.75" customHeight="1">
      <c r="A362" s="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c r="AA362" s="222"/>
      <c r="AB362" s="222"/>
      <c r="AC362" s="222"/>
      <c r="AD362" s="222"/>
      <c r="AE362" s="222"/>
      <c r="AF362" s="222"/>
      <c r="AG362" s="222"/>
      <c r="AH362" s="222"/>
      <c r="AI362" s="222"/>
      <c r="AJ362" s="222"/>
      <c r="AK362" s="222"/>
      <c r="AL362" s="222"/>
      <c r="AM362" s="222"/>
      <c r="AN362" s="222"/>
      <c r="AO362" s="222"/>
      <c r="AP362" s="222"/>
      <c r="AQ362" s="222"/>
      <c r="AR362" s="222"/>
      <c r="AS362" s="2"/>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row>
    <row r="363" spans="1:69" ht="15.75" customHeight="1">
      <c r="A363" s="2"/>
      <c r="B363" s="2"/>
      <c r="C363" s="2"/>
      <c r="D363" s="395" t="s">
        <v>148</v>
      </c>
      <c r="E363" s="222"/>
      <c r="F363" s="222"/>
      <c r="G363" s="396" t="str">
        <f>IF(OR(I36="",I39=""),"","  "&amp;I36&amp;" "&amp;I39&amp;" "&amp;I42&amp;" ,")</f>
        <v/>
      </c>
      <c r="H363" s="209"/>
      <c r="I363" s="209"/>
      <c r="J363" s="209"/>
      <c r="K363" s="209"/>
      <c r="L363" s="209"/>
      <c r="M363" s="209"/>
      <c r="N363" s="209"/>
      <c r="O363" s="209"/>
      <c r="P363" s="209"/>
      <c r="Q363" s="209"/>
      <c r="R363" s="209"/>
      <c r="S363" s="209"/>
      <c r="T363" s="209"/>
      <c r="U363" s="209"/>
      <c r="V363" s="209"/>
      <c r="W363" s="209"/>
      <c r="X363" s="209"/>
      <c r="Y363" s="209"/>
      <c r="Z363" s="209"/>
      <c r="AA363" s="209"/>
      <c r="AB363" s="62"/>
      <c r="AC363" s="62"/>
      <c r="AD363" s="62"/>
      <c r="AE363" s="62"/>
      <c r="AF363" s="62"/>
      <c r="AG363" s="62"/>
      <c r="AH363" s="62"/>
      <c r="AI363" s="62"/>
      <c r="AJ363" s="62"/>
      <c r="AK363" s="62"/>
      <c r="AL363" s="62"/>
      <c r="AM363" s="62"/>
      <c r="AN363" s="62"/>
      <c r="AO363" s="62"/>
      <c r="AP363" s="62"/>
      <c r="AQ363" s="36"/>
      <c r="AR363" s="2"/>
      <c r="AS363" s="2"/>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row>
    <row r="364" spans="1:69" ht="15.75" customHeight="1">
      <c r="A364" s="2"/>
      <c r="B364" s="2"/>
      <c r="C364" s="2"/>
      <c r="D364" s="222"/>
      <c r="E364" s="222"/>
      <c r="F364" s="222"/>
      <c r="G364" s="209"/>
      <c r="H364" s="222"/>
      <c r="I364" s="222"/>
      <c r="J364" s="222"/>
      <c r="K364" s="222"/>
      <c r="L364" s="222"/>
      <c r="M364" s="222"/>
      <c r="N364" s="222"/>
      <c r="O364" s="222"/>
      <c r="P364" s="222"/>
      <c r="Q364" s="222"/>
      <c r="R364" s="222"/>
      <c r="S364" s="222"/>
      <c r="T364" s="222"/>
      <c r="U364" s="222"/>
      <c r="V364" s="222"/>
      <c r="W364" s="222"/>
      <c r="X364" s="222"/>
      <c r="Y364" s="222"/>
      <c r="Z364" s="222"/>
      <c r="AA364" s="222"/>
      <c r="AB364" s="62"/>
      <c r="AC364" s="62"/>
      <c r="AD364" s="62"/>
      <c r="AE364" s="62"/>
      <c r="AF364" s="62"/>
      <c r="AG364" s="62"/>
      <c r="AH364" s="62"/>
      <c r="AI364" s="62"/>
      <c r="AJ364" s="62"/>
      <c r="AK364" s="62"/>
      <c r="AL364" s="62"/>
      <c r="AM364" s="62"/>
      <c r="AN364" s="62"/>
      <c r="AO364" s="62"/>
      <c r="AP364" s="62"/>
      <c r="AQ364" s="36"/>
      <c r="AR364" s="2"/>
      <c r="AS364" s="2"/>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row>
    <row r="365" spans="1:69" ht="15.75" customHeight="1">
      <c r="A365" s="2"/>
      <c r="B365" s="2"/>
      <c r="C365" s="2"/>
      <c r="D365" s="306" t="s">
        <v>149</v>
      </c>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c r="AA365" s="222"/>
      <c r="AB365" s="222"/>
      <c r="AC365" s="222"/>
      <c r="AD365" s="222"/>
      <c r="AE365" s="222"/>
      <c r="AF365" s="222"/>
      <c r="AG365" s="222"/>
      <c r="AH365" s="222"/>
      <c r="AI365" s="222"/>
      <c r="AJ365" s="222"/>
      <c r="AK365" s="222"/>
      <c r="AL365" s="222"/>
      <c r="AM365" s="222"/>
      <c r="AN365" s="222"/>
      <c r="AO365" s="222"/>
      <c r="AP365" s="222"/>
      <c r="AQ365" s="36"/>
      <c r="AR365" s="2"/>
      <c r="AS365" s="2"/>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row>
    <row r="366" spans="1:69" ht="15.75" customHeight="1">
      <c r="A366" s="2"/>
      <c r="B366" s="2"/>
      <c r="C366" s="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c r="AA366" s="222"/>
      <c r="AB366" s="222"/>
      <c r="AC366" s="222"/>
      <c r="AD366" s="222"/>
      <c r="AE366" s="222"/>
      <c r="AF366" s="222"/>
      <c r="AG366" s="222"/>
      <c r="AH366" s="222"/>
      <c r="AI366" s="222"/>
      <c r="AJ366" s="222"/>
      <c r="AK366" s="222"/>
      <c r="AL366" s="222"/>
      <c r="AM366" s="222"/>
      <c r="AN366" s="222"/>
      <c r="AO366" s="222"/>
      <c r="AP366" s="222"/>
      <c r="AQ366" s="36"/>
      <c r="AR366" s="2"/>
      <c r="AS366" s="2"/>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row>
    <row r="367" spans="1:69" ht="15.75" customHeight="1">
      <c r="A367" s="2"/>
      <c r="B367" s="2"/>
      <c r="C367" s="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c r="AA367" s="222"/>
      <c r="AB367" s="222"/>
      <c r="AC367" s="222"/>
      <c r="AD367" s="222"/>
      <c r="AE367" s="222"/>
      <c r="AF367" s="222"/>
      <c r="AG367" s="222"/>
      <c r="AH367" s="222"/>
      <c r="AI367" s="222"/>
      <c r="AJ367" s="222"/>
      <c r="AK367" s="222"/>
      <c r="AL367" s="222"/>
      <c r="AM367" s="222"/>
      <c r="AN367" s="222"/>
      <c r="AO367" s="222"/>
      <c r="AP367" s="222"/>
      <c r="AQ367" s="36"/>
      <c r="AR367" s="2"/>
      <c r="AS367" s="2"/>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row>
    <row r="368" spans="1:69" ht="15.75" customHeight="1">
      <c r="A368" s="2"/>
      <c r="B368" s="2"/>
      <c r="C368" s="2"/>
      <c r="D368" s="64"/>
      <c r="E368" s="64"/>
      <c r="F368" s="64"/>
      <c r="G368" s="65" t="s">
        <v>150</v>
      </c>
      <c r="H368" s="306" t="s">
        <v>151</v>
      </c>
      <c r="I368" s="222"/>
      <c r="J368" s="222"/>
      <c r="K368" s="222"/>
      <c r="L368" s="222"/>
      <c r="M368" s="222"/>
      <c r="N368" s="222"/>
      <c r="O368" s="222"/>
      <c r="P368" s="222"/>
      <c r="Q368" s="222"/>
      <c r="R368" s="222"/>
      <c r="S368" s="222"/>
      <c r="T368" s="222"/>
      <c r="U368" s="222"/>
      <c r="V368" s="222"/>
      <c r="W368" s="222"/>
      <c r="X368" s="222"/>
      <c r="Y368" s="222"/>
      <c r="Z368" s="222"/>
      <c r="AA368" s="222"/>
      <c r="AB368" s="222"/>
      <c r="AC368" s="222"/>
      <c r="AD368" s="222"/>
      <c r="AE368" s="222"/>
      <c r="AF368" s="222"/>
      <c r="AG368" s="222"/>
      <c r="AH368" s="222"/>
      <c r="AI368" s="222"/>
      <c r="AJ368" s="222"/>
      <c r="AK368" s="222"/>
      <c r="AL368" s="222"/>
      <c r="AM368" s="222"/>
      <c r="AN368" s="222"/>
      <c r="AO368" s="222"/>
      <c r="AP368" s="222"/>
      <c r="AQ368" s="36"/>
      <c r="AR368" s="2"/>
      <c r="AS368" s="2"/>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row>
    <row r="369" spans="1:69" ht="15.75" customHeight="1">
      <c r="A369" s="2"/>
      <c r="B369" s="2"/>
      <c r="C369" s="2"/>
      <c r="D369" s="64"/>
      <c r="E369" s="64"/>
      <c r="F369" s="64"/>
      <c r="G369" s="63"/>
      <c r="H369" s="222"/>
      <c r="I369" s="222"/>
      <c r="J369" s="222"/>
      <c r="K369" s="222"/>
      <c r="L369" s="222"/>
      <c r="M369" s="222"/>
      <c r="N369" s="222"/>
      <c r="O369" s="222"/>
      <c r="P369" s="222"/>
      <c r="Q369" s="222"/>
      <c r="R369" s="222"/>
      <c r="S369" s="222"/>
      <c r="T369" s="222"/>
      <c r="U369" s="222"/>
      <c r="V369" s="222"/>
      <c r="W369" s="222"/>
      <c r="X369" s="222"/>
      <c r="Y369" s="222"/>
      <c r="Z369" s="222"/>
      <c r="AA369" s="222"/>
      <c r="AB369" s="222"/>
      <c r="AC369" s="222"/>
      <c r="AD369" s="222"/>
      <c r="AE369" s="222"/>
      <c r="AF369" s="222"/>
      <c r="AG369" s="222"/>
      <c r="AH369" s="222"/>
      <c r="AI369" s="222"/>
      <c r="AJ369" s="222"/>
      <c r="AK369" s="222"/>
      <c r="AL369" s="222"/>
      <c r="AM369" s="222"/>
      <c r="AN369" s="222"/>
      <c r="AO369" s="222"/>
      <c r="AP369" s="222"/>
      <c r="AQ369" s="36"/>
      <c r="AR369" s="2"/>
      <c r="AS369" s="2"/>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row>
    <row r="370" spans="1:69" ht="15.75" customHeight="1">
      <c r="A370" s="2"/>
      <c r="B370" s="2"/>
      <c r="C370" s="2"/>
      <c r="D370" s="64"/>
      <c r="E370" s="64"/>
      <c r="F370" s="64"/>
      <c r="G370" s="63"/>
      <c r="H370" s="222"/>
      <c r="I370" s="222"/>
      <c r="J370" s="222"/>
      <c r="K370" s="222"/>
      <c r="L370" s="222"/>
      <c r="M370" s="222"/>
      <c r="N370" s="222"/>
      <c r="O370" s="222"/>
      <c r="P370" s="222"/>
      <c r="Q370" s="222"/>
      <c r="R370" s="222"/>
      <c r="S370" s="222"/>
      <c r="T370" s="222"/>
      <c r="U370" s="222"/>
      <c r="V370" s="222"/>
      <c r="W370" s="222"/>
      <c r="X370" s="222"/>
      <c r="Y370" s="222"/>
      <c r="Z370" s="222"/>
      <c r="AA370" s="222"/>
      <c r="AB370" s="222"/>
      <c r="AC370" s="222"/>
      <c r="AD370" s="222"/>
      <c r="AE370" s="222"/>
      <c r="AF370" s="222"/>
      <c r="AG370" s="222"/>
      <c r="AH370" s="222"/>
      <c r="AI370" s="222"/>
      <c r="AJ370" s="222"/>
      <c r="AK370" s="222"/>
      <c r="AL370" s="222"/>
      <c r="AM370" s="222"/>
      <c r="AN370" s="222"/>
      <c r="AO370" s="222"/>
      <c r="AP370" s="222"/>
      <c r="AQ370" s="36"/>
      <c r="AR370" s="2"/>
      <c r="AS370" s="2"/>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row>
    <row r="371" spans="1:69" ht="15.75" customHeight="1">
      <c r="A371" s="2"/>
      <c r="B371" s="2"/>
      <c r="C371" s="2"/>
      <c r="D371" s="64"/>
      <c r="E371" s="64"/>
      <c r="F371" s="64"/>
      <c r="G371" s="63"/>
      <c r="H371" s="222"/>
      <c r="I371" s="222"/>
      <c r="J371" s="222"/>
      <c r="K371" s="222"/>
      <c r="L371" s="222"/>
      <c r="M371" s="222"/>
      <c r="N371" s="222"/>
      <c r="O371" s="222"/>
      <c r="P371" s="222"/>
      <c r="Q371" s="222"/>
      <c r="R371" s="222"/>
      <c r="S371" s="222"/>
      <c r="T371" s="222"/>
      <c r="U371" s="222"/>
      <c r="V371" s="222"/>
      <c r="W371" s="222"/>
      <c r="X371" s="222"/>
      <c r="Y371" s="222"/>
      <c r="Z371" s="222"/>
      <c r="AA371" s="222"/>
      <c r="AB371" s="222"/>
      <c r="AC371" s="222"/>
      <c r="AD371" s="222"/>
      <c r="AE371" s="222"/>
      <c r="AF371" s="222"/>
      <c r="AG371" s="222"/>
      <c r="AH371" s="222"/>
      <c r="AI371" s="222"/>
      <c r="AJ371" s="222"/>
      <c r="AK371" s="222"/>
      <c r="AL371" s="222"/>
      <c r="AM371" s="222"/>
      <c r="AN371" s="222"/>
      <c r="AO371" s="222"/>
      <c r="AP371" s="222"/>
      <c r="AQ371" s="36"/>
      <c r="AR371" s="2"/>
      <c r="AS371" s="2"/>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row>
    <row r="372" spans="1:69" ht="15.75" customHeight="1">
      <c r="A372" s="2"/>
      <c r="B372" s="2"/>
      <c r="C372" s="2"/>
      <c r="D372" s="64"/>
      <c r="E372" s="64"/>
      <c r="F372" s="64"/>
      <c r="G372" s="65" t="s">
        <v>152</v>
      </c>
      <c r="H372" s="306" t="s">
        <v>153</v>
      </c>
      <c r="I372" s="222"/>
      <c r="J372" s="222"/>
      <c r="K372" s="222"/>
      <c r="L372" s="222"/>
      <c r="M372" s="222"/>
      <c r="N372" s="222"/>
      <c r="O372" s="222"/>
      <c r="P372" s="222"/>
      <c r="Q372" s="222"/>
      <c r="R372" s="222"/>
      <c r="S372" s="222"/>
      <c r="T372" s="222"/>
      <c r="U372" s="222"/>
      <c r="V372" s="222"/>
      <c r="W372" s="222"/>
      <c r="X372" s="222"/>
      <c r="Y372" s="222"/>
      <c r="Z372" s="222"/>
      <c r="AA372" s="222"/>
      <c r="AB372" s="222"/>
      <c r="AC372" s="222"/>
      <c r="AD372" s="222"/>
      <c r="AE372" s="222"/>
      <c r="AF372" s="222"/>
      <c r="AG372" s="222"/>
      <c r="AH372" s="222"/>
      <c r="AI372" s="222"/>
      <c r="AJ372" s="222"/>
      <c r="AK372" s="222"/>
      <c r="AL372" s="222"/>
      <c r="AM372" s="222"/>
      <c r="AN372" s="222"/>
      <c r="AO372" s="222"/>
      <c r="AP372" s="64"/>
      <c r="AQ372" s="36"/>
      <c r="AR372" s="2"/>
      <c r="AS372" s="2"/>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row>
    <row r="373" spans="1:69" ht="15.75" customHeight="1">
      <c r="A373" s="2"/>
      <c r="B373" s="2"/>
      <c r="C373" s="2"/>
      <c r="D373" s="64"/>
      <c r="E373" s="64"/>
      <c r="F373" s="64"/>
      <c r="G373" s="63"/>
      <c r="H373" s="222"/>
      <c r="I373" s="222"/>
      <c r="J373" s="222"/>
      <c r="K373" s="222"/>
      <c r="L373" s="222"/>
      <c r="M373" s="222"/>
      <c r="N373" s="222"/>
      <c r="O373" s="222"/>
      <c r="P373" s="222"/>
      <c r="Q373" s="222"/>
      <c r="R373" s="222"/>
      <c r="S373" s="222"/>
      <c r="T373" s="222"/>
      <c r="U373" s="222"/>
      <c r="V373" s="222"/>
      <c r="W373" s="222"/>
      <c r="X373" s="222"/>
      <c r="Y373" s="222"/>
      <c r="Z373" s="222"/>
      <c r="AA373" s="222"/>
      <c r="AB373" s="222"/>
      <c r="AC373" s="222"/>
      <c r="AD373" s="222"/>
      <c r="AE373" s="222"/>
      <c r="AF373" s="222"/>
      <c r="AG373" s="222"/>
      <c r="AH373" s="222"/>
      <c r="AI373" s="222"/>
      <c r="AJ373" s="222"/>
      <c r="AK373" s="222"/>
      <c r="AL373" s="222"/>
      <c r="AM373" s="222"/>
      <c r="AN373" s="222"/>
      <c r="AO373" s="222"/>
      <c r="AP373" s="64"/>
      <c r="AQ373" s="36"/>
      <c r="AR373" s="2"/>
      <c r="AS373" s="2"/>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row>
    <row r="374" spans="1:69" ht="15.75" customHeight="1">
      <c r="A374" s="2"/>
      <c r="B374" s="2"/>
      <c r="C374" s="2"/>
      <c r="D374" s="64"/>
      <c r="E374" s="64"/>
      <c r="F374" s="64"/>
      <c r="G374" s="63"/>
      <c r="H374" s="222"/>
      <c r="I374" s="222"/>
      <c r="J374" s="222"/>
      <c r="K374" s="222"/>
      <c r="L374" s="222"/>
      <c r="M374" s="222"/>
      <c r="N374" s="222"/>
      <c r="O374" s="222"/>
      <c r="P374" s="222"/>
      <c r="Q374" s="222"/>
      <c r="R374" s="222"/>
      <c r="S374" s="222"/>
      <c r="T374" s="222"/>
      <c r="U374" s="222"/>
      <c r="V374" s="222"/>
      <c r="W374" s="222"/>
      <c r="X374" s="222"/>
      <c r="Y374" s="222"/>
      <c r="Z374" s="222"/>
      <c r="AA374" s="222"/>
      <c r="AB374" s="222"/>
      <c r="AC374" s="222"/>
      <c r="AD374" s="222"/>
      <c r="AE374" s="222"/>
      <c r="AF374" s="222"/>
      <c r="AG374" s="222"/>
      <c r="AH374" s="222"/>
      <c r="AI374" s="222"/>
      <c r="AJ374" s="222"/>
      <c r="AK374" s="222"/>
      <c r="AL374" s="222"/>
      <c r="AM374" s="222"/>
      <c r="AN374" s="222"/>
      <c r="AO374" s="222"/>
      <c r="AP374" s="64"/>
      <c r="AQ374" s="36"/>
      <c r="AR374" s="2"/>
      <c r="AS374" s="2"/>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row>
    <row r="375" spans="1:69" ht="15.75" customHeight="1">
      <c r="A375" s="2"/>
      <c r="B375" s="2"/>
      <c r="C375" s="2"/>
      <c r="D375" s="64"/>
      <c r="E375" s="64"/>
      <c r="F375" s="64"/>
      <c r="G375" s="65" t="s">
        <v>154</v>
      </c>
      <c r="H375" s="306" t="s">
        <v>155</v>
      </c>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64"/>
      <c r="AQ375" s="36"/>
      <c r="AR375" s="2"/>
      <c r="AS375" s="2"/>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row>
    <row r="376" spans="1:69" ht="15.75" customHeight="1">
      <c r="A376" s="2"/>
      <c r="B376" s="2"/>
      <c r="C376" s="2"/>
      <c r="D376" s="64"/>
      <c r="E376" s="64"/>
      <c r="F376" s="64"/>
      <c r="G376" s="63"/>
      <c r="H376" s="222"/>
      <c r="I376" s="222"/>
      <c r="J376" s="222"/>
      <c r="K376" s="222"/>
      <c r="L376" s="222"/>
      <c r="M376" s="222"/>
      <c r="N376" s="222"/>
      <c r="O376" s="222"/>
      <c r="P376" s="222"/>
      <c r="Q376" s="222"/>
      <c r="R376" s="222"/>
      <c r="S376" s="222"/>
      <c r="T376" s="222"/>
      <c r="U376" s="222"/>
      <c r="V376" s="222"/>
      <c r="W376" s="222"/>
      <c r="X376" s="222"/>
      <c r="Y376" s="222"/>
      <c r="Z376" s="222"/>
      <c r="AA376" s="222"/>
      <c r="AB376" s="222"/>
      <c r="AC376" s="222"/>
      <c r="AD376" s="222"/>
      <c r="AE376" s="222"/>
      <c r="AF376" s="222"/>
      <c r="AG376" s="222"/>
      <c r="AH376" s="222"/>
      <c r="AI376" s="222"/>
      <c r="AJ376" s="222"/>
      <c r="AK376" s="222"/>
      <c r="AL376" s="222"/>
      <c r="AM376" s="222"/>
      <c r="AN376" s="222"/>
      <c r="AO376" s="222"/>
      <c r="AP376" s="64"/>
      <c r="AQ376" s="36"/>
      <c r="AR376" s="2"/>
      <c r="AS376" s="2"/>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row>
    <row r="377" spans="1:69" ht="15.75" customHeight="1">
      <c r="A377" s="2"/>
      <c r="B377" s="2"/>
      <c r="C377" s="2"/>
      <c r="D377" s="64"/>
      <c r="E377" s="64"/>
      <c r="F377" s="64"/>
      <c r="G377" s="63"/>
      <c r="H377" s="222"/>
      <c r="I377" s="222"/>
      <c r="J377" s="222"/>
      <c r="K377" s="222"/>
      <c r="L377" s="222"/>
      <c r="M377" s="222"/>
      <c r="N377" s="222"/>
      <c r="O377" s="222"/>
      <c r="P377" s="222"/>
      <c r="Q377" s="222"/>
      <c r="R377" s="222"/>
      <c r="S377" s="222"/>
      <c r="T377" s="222"/>
      <c r="U377" s="222"/>
      <c r="V377" s="222"/>
      <c r="W377" s="222"/>
      <c r="X377" s="222"/>
      <c r="Y377" s="222"/>
      <c r="Z377" s="222"/>
      <c r="AA377" s="222"/>
      <c r="AB377" s="222"/>
      <c r="AC377" s="222"/>
      <c r="AD377" s="222"/>
      <c r="AE377" s="222"/>
      <c r="AF377" s="222"/>
      <c r="AG377" s="222"/>
      <c r="AH377" s="222"/>
      <c r="AI377" s="222"/>
      <c r="AJ377" s="222"/>
      <c r="AK377" s="222"/>
      <c r="AL377" s="222"/>
      <c r="AM377" s="222"/>
      <c r="AN377" s="222"/>
      <c r="AO377" s="222"/>
      <c r="AP377" s="64"/>
      <c r="AQ377" s="36"/>
      <c r="AR377" s="2"/>
      <c r="AS377" s="2"/>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row>
    <row r="378" spans="1:69" ht="15.75" customHeight="1">
      <c r="A378" s="2"/>
      <c r="B378" s="2"/>
      <c r="C378" s="2"/>
      <c r="D378" s="64"/>
      <c r="E378" s="64"/>
      <c r="F378" s="64"/>
      <c r="G378" s="63"/>
      <c r="H378" s="222"/>
      <c r="I378" s="222"/>
      <c r="J378" s="222"/>
      <c r="K378" s="222"/>
      <c r="L378" s="222"/>
      <c r="M378" s="222"/>
      <c r="N378" s="222"/>
      <c r="O378" s="222"/>
      <c r="P378" s="222"/>
      <c r="Q378" s="222"/>
      <c r="R378" s="222"/>
      <c r="S378" s="222"/>
      <c r="T378" s="222"/>
      <c r="U378" s="222"/>
      <c r="V378" s="222"/>
      <c r="W378" s="222"/>
      <c r="X378" s="222"/>
      <c r="Y378" s="222"/>
      <c r="Z378" s="222"/>
      <c r="AA378" s="222"/>
      <c r="AB378" s="222"/>
      <c r="AC378" s="222"/>
      <c r="AD378" s="222"/>
      <c r="AE378" s="222"/>
      <c r="AF378" s="222"/>
      <c r="AG378" s="222"/>
      <c r="AH378" s="222"/>
      <c r="AI378" s="222"/>
      <c r="AJ378" s="222"/>
      <c r="AK378" s="222"/>
      <c r="AL378" s="222"/>
      <c r="AM378" s="222"/>
      <c r="AN378" s="222"/>
      <c r="AO378" s="222"/>
      <c r="AP378" s="64"/>
      <c r="AQ378" s="36"/>
      <c r="AR378" s="2"/>
      <c r="AS378" s="2"/>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row>
    <row r="379" spans="1:69" ht="15.75" customHeight="1">
      <c r="A379" s="2"/>
      <c r="B379" s="2"/>
      <c r="C379" s="2"/>
      <c r="D379" s="64"/>
      <c r="E379" s="64"/>
      <c r="F379" s="64"/>
      <c r="G379" s="65" t="s">
        <v>156</v>
      </c>
      <c r="H379" s="306" t="s">
        <v>157</v>
      </c>
      <c r="I379" s="222"/>
      <c r="J379" s="222"/>
      <c r="K379" s="222"/>
      <c r="L379" s="222"/>
      <c r="M379" s="222"/>
      <c r="N379" s="222"/>
      <c r="O379" s="222"/>
      <c r="P379" s="222"/>
      <c r="Q379" s="222"/>
      <c r="R379" s="222"/>
      <c r="S379" s="222"/>
      <c r="T379" s="222"/>
      <c r="U379" s="222"/>
      <c r="V379" s="222"/>
      <c r="W379" s="222"/>
      <c r="X379" s="222"/>
      <c r="Y379" s="222"/>
      <c r="Z379" s="222"/>
      <c r="AA379" s="222"/>
      <c r="AB379" s="222"/>
      <c r="AC379" s="222"/>
      <c r="AD379" s="222"/>
      <c r="AE379" s="222"/>
      <c r="AF379" s="222"/>
      <c r="AG379" s="222"/>
      <c r="AH379" s="222"/>
      <c r="AI379" s="222"/>
      <c r="AJ379" s="222"/>
      <c r="AK379" s="222"/>
      <c r="AL379" s="222"/>
      <c r="AM379" s="222"/>
      <c r="AN379" s="222"/>
      <c r="AO379" s="222"/>
      <c r="AP379" s="64"/>
      <c r="AQ379" s="36"/>
      <c r="AR379" s="2"/>
      <c r="AS379" s="2"/>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row>
    <row r="380" spans="1:69" ht="15.75" customHeight="1">
      <c r="A380" s="2"/>
      <c r="B380" s="2"/>
      <c r="C380" s="2"/>
      <c r="D380" s="64"/>
      <c r="E380" s="64"/>
      <c r="F380" s="64"/>
      <c r="G380" s="63"/>
      <c r="H380" s="222"/>
      <c r="I380" s="222"/>
      <c r="J380" s="222"/>
      <c r="K380" s="222"/>
      <c r="L380" s="222"/>
      <c r="M380" s="222"/>
      <c r="N380" s="222"/>
      <c r="O380" s="222"/>
      <c r="P380" s="222"/>
      <c r="Q380" s="222"/>
      <c r="R380" s="222"/>
      <c r="S380" s="222"/>
      <c r="T380" s="222"/>
      <c r="U380" s="222"/>
      <c r="V380" s="222"/>
      <c r="W380" s="222"/>
      <c r="X380" s="222"/>
      <c r="Y380" s="222"/>
      <c r="Z380" s="222"/>
      <c r="AA380" s="222"/>
      <c r="AB380" s="222"/>
      <c r="AC380" s="222"/>
      <c r="AD380" s="222"/>
      <c r="AE380" s="222"/>
      <c r="AF380" s="222"/>
      <c r="AG380" s="222"/>
      <c r="AH380" s="222"/>
      <c r="AI380" s="222"/>
      <c r="AJ380" s="222"/>
      <c r="AK380" s="222"/>
      <c r="AL380" s="222"/>
      <c r="AM380" s="222"/>
      <c r="AN380" s="222"/>
      <c r="AO380" s="222"/>
      <c r="AP380" s="64"/>
      <c r="AQ380" s="36"/>
      <c r="AR380" s="2"/>
      <c r="AS380" s="2"/>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row>
    <row r="381" spans="1:69" ht="15.75" customHeight="1">
      <c r="A381" s="2"/>
      <c r="B381" s="2"/>
      <c r="C381" s="2"/>
      <c r="D381" s="64"/>
      <c r="E381" s="64"/>
      <c r="F381" s="64"/>
      <c r="G381" s="63"/>
      <c r="H381" s="222"/>
      <c r="I381" s="222"/>
      <c r="J381" s="222"/>
      <c r="K381" s="222"/>
      <c r="L381" s="222"/>
      <c r="M381" s="222"/>
      <c r="N381" s="222"/>
      <c r="O381" s="222"/>
      <c r="P381" s="222"/>
      <c r="Q381" s="222"/>
      <c r="R381" s="222"/>
      <c r="S381" s="222"/>
      <c r="T381" s="222"/>
      <c r="U381" s="222"/>
      <c r="V381" s="222"/>
      <c r="W381" s="222"/>
      <c r="X381" s="222"/>
      <c r="Y381" s="222"/>
      <c r="Z381" s="222"/>
      <c r="AA381" s="222"/>
      <c r="AB381" s="222"/>
      <c r="AC381" s="222"/>
      <c r="AD381" s="222"/>
      <c r="AE381" s="222"/>
      <c r="AF381" s="222"/>
      <c r="AG381" s="222"/>
      <c r="AH381" s="222"/>
      <c r="AI381" s="222"/>
      <c r="AJ381" s="222"/>
      <c r="AK381" s="222"/>
      <c r="AL381" s="222"/>
      <c r="AM381" s="222"/>
      <c r="AN381" s="222"/>
      <c r="AO381" s="222"/>
      <c r="AP381" s="64"/>
      <c r="AQ381" s="36"/>
      <c r="AR381" s="2"/>
      <c r="AS381" s="2"/>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row>
    <row r="382" spans="1:69" ht="15.75" customHeight="1">
      <c r="A382" s="2"/>
      <c r="B382" s="2"/>
      <c r="C382" s="2"/>
      <c r="D382" s="64"/>
      <c r="E382" s="64"/>
      <c r="F382" s="64"/>
      <c r="G382" s="63"/>
      <c r="H382" s="222"/>
      <c r="I382" s="222"/>
      <c r="J382" s="222"/>
      <c r="K382" s="222"/>
      <c r="L382" s="222"/>
      <c r="M382" s="222"/>
      <c r="N382" s="222"/>
      <c r="O382" s="222"/>
      <c r="P382" s="222"/>
      <c r="Q382" s="222"/>
      <c r="R382" s="222"/>
      <c r="S382" s="222"/>
      <c r="T382" s="222"/>
      <c r="U382" s="222"/>
      <c r="V382" s="222"/>
      <c r="W382" s="222"/>
      <c r="X382" s="222"/>
      <c r="Y382" s="222"/>
      <c r="Z382" s="222"/>
      <c r="AA382" s="222"/>
      <c r="AB382" s="222"/>
      <c r="AC382" s="222"/>
      <c r="AD382" s="222"/>
      <c r="AE382" s="222"/>
      <c r="AF382" s="222"/>
      <c r="AG382" s="222"/>
      <c r="AH382" s="222"/>
      <c r="AI382" s="222"/>
      <c r="AJ382" s="222"/>
      <c r="AK382" s="222"/>
      <c r="AL382" s="222"/>
      <c r="AM382" s="222"/>
      <c r="AN382" s="222"/>
      <c r="AO382" s="222"/>
      <c r="AP382" s="64"/>
      <c r="AQ382" s="36"/>
      <c r="AR382" s="2"/>
      <c r="AS382" s="2"/>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row>
    <row r="383" spans="1:69" ht="15.75" customHeight="1">
      <c r="A383" s="2"/>
      <c r="B383" s="2"/>
      <c r="C383" s="2"/>
      <c r="D383" s="64"/>
      <c r="E383" s="64"/>
      <c r="F383" s="64"/>
      <c r="G383" s="65" t="s">
        <v>158</v>
      </c>
      <c r="H383" s="397" t="s">
        <v>159</v>
      </c>
      <c r="I383" s="222"/>
      <c r="J383" s="222"/>
      <c r="K383" s="222"/>
      <c r="L383" s="222"/>
      <c r="M383" s="222"/>
      <c r="N383" s="222"/>
      <c r="O383" s="222"/>
      <c r="P383" s="222"/>
      <c r="Q383" s="222"/>
      <c r="R383" s="222"/>
      <c r="S383" s="222"/>
      <c r="T383" s="222"/>
      <c r="U383" s="222"/>
      <c r="V383" s="222"/>
      <c r="W383" s="398" t="str">
        <f>ADM!$B$4</f>
        <v>Senegal</v>
      </c>
      <c r="X383" s="209"/>
      <c r="Y383" s="209"/>
      <c r="Z383" s="209"/>
      <c r="AA383" s="209"/>
      <c r="AB383" s="306" t="s">
        <v>160</v>
      </c>
      <c r="AC383" s="222"/>
      <c r="AD383" s="222"/>
      <c r="AE383" s="222"/>
      <c r="AF383" s="222"/>
      <c r="AG383" s="222"/>
      <c r="AH383" s="222"/>
      <c r="AI383" s="222"/>
      <c r="AJ383" s="222"/>
      <c r="AK383" s="222"/>
      <c r="AL383" s="222"/>
      <c r="AM383" s="222"/>
      <c r="AN383" s="222"/>
      <c r="AO383" s="222"/>
      <c r="AP383" s="64"/>
      <c r="AQ383" s="36"/>
      <c r="AR383" s="2"/>
      <c r="AS383" s="2"/>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row>
    <row r="384" spans="1:69" ht="3" customHeight="1">
      <c r="A384" s="2"/>
      <c r="B384" s="2"/>
      <c r="C384" s="2"/>
      <c r="D384" s="64"/>
      <c r="E384" s="64"/>
      <c r="F384" s="64"/>
      <c r="G384" s="63"/>
      <c r="H384" s="305" t="s">
        <v>161</v>
      </c>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64"/>
      <c r="AQ384" s="36"/>
      <c r="AR384" s="2"/>
      <c r="AS384" s="2"/>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row>
    <row r="385" spans="1:69" ht="16.5" customHeight="1">
      <c r="A385" s="2"/>
      <c r="B385" s="2"/>
      <c r="C385" s="2"/>
      <c r="D385" s="64"/>
      <c r="E385" s="64"/>
      <c r="F385" s="64"/>
      <c r="G385" s="63"/>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64"/>
      <c r="AQ385" s="36"/>
      <c r="AR385" s="2"/>
      <c r="AS385" s="2"/>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row>
    <row r="386" spans="1:69" ht="16.5" customHeight="1">
      <c r="A386" s="2"/>
      <c r="B386" s="2"/>
      <c r="C386" s="2"/>
      <c r="D386" s="64"/>
      <c r="E386" s="64"/>
      <c r="F386" s="64"/>
      <c r="G386" s="63"/>
      <c r="H386" s="222"/>
      <c r="I386" s="222"/>
      <c r="J386" s="222"/>
      <c r="K386" s="222"/>
      <c r="L386" s="222"/>
      <c r="M386" s="222"/>
      <c r="N386" s="222"/>
      <c r="O386" s="222"/>
      <c r="P386" s="222"/>
      <c r="Q386" s="222"/>
      <c r="R386" s="222"/>
      <c r="S386" s="222"/>
      <c r="T386" s="222"/>
      <c r="U386" s="222"/>
      <c r="V386" s="222"/>
      <c r="W386" s="222"/>
      <c r="X386" s="222"/>
      <c r="Y386" s="222"/>
      <c r="Z386" s="222"/>
      <c r="AA386" s="222"/>
      <c r="AB386" s="222"/>
      <c r="AC386" s="222"/>
      <c r="AD386" s="222"/>
      <c r="AE386" s="222"/>
      <c r="AF386" s="222"/>
      <c r="AG386" s="222"/>
      <c r="AH386" s="222"/>
      <c r="AI386" s="222"/>
      <c r="AJ386" s="222"/>
      <c r="AK386" s="222"/>
      <c r="AL386" s="222"/>
      <c r="AM386" s="222"/>
      <c r="AN386" s="222"/>
      <c r="AO386" s="222"/>
      <c r="AP386" s="64"/>
      <c r="AQ386" s="36"/>
      <c r="AR386" s="2"/>
      <c r="AS386" s="2"/>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row>
    <row r="387" spans="1:69" ht="16.5" customHeight="1">
      <c r="A387" s="2"/>
      <c r="B387" s="2"/>
      <c r="C387" s="2"/>
      <c r="D387" s="64"/>
      <c r="E387" s="64"/>
      <c r="F387" s="64"/>
      <c r="G387" s="63"/>
      <c r="H387" s="222"/>
      <c r="I387" s="222"/>
      <c r="J387" s="222"/>
      <c r="K387" s="222"/>
      <c r="L387" s="222"/>
      <c r="M387" s="222"/>
      <c r="N387" s="222"/>
      <c r="O387" s="222"/>
      <c r="P387" s="222"/>
      <c r="Q387" s="222"/>
      <c r="R387" s="222"/>
      <c r="S387" s="222"/>
      <c r="T387" s="222"/>
      <c r="U387" s="222"/>
      <c r="V387" s="222"/>
      <c r="W387" s="222"/>
      <c r="X387" s="222"/>
      <c r="Y387" s="222"/>
      <c r="Z387" s="222"/>
      <c r="AA387" s="222"/>
      <c r="AB387" s="222"/>
      <c r="AC387" s="222"/>
      <c r="AD387" s="222"/>
      <c r="AE387" s="222"/>
      <c r="AF387" s="222"/>
      <c r="AG387" s="222"/>
      <c r="AH387" s="222"/>
      <c r="AI387" s="222"/>
      <c r="AJ387" s="222"/>
      <c r="AK387" s="222"/>
      <c r="AL387" s="222"/>
      <c r="AM387" s="222"/>
      <c r="AN387" s="222"/>
      <c r="AO387" s="222"/>
      <c r="AP387" s="64"/>
      <c r="AQ387" s="36"/>
      <c r="AR387" s="2"/>
      <c r="AS387" s="2"/>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row>
    <row r="388" spans="1:69" ht="16.5" customHeight="1">
      <c r="A388" s="2"/>
      <c r="B388" s="2"/>
      <c r="C388" s="2"/>
      <c r="D388" s="64"/>
      <c r="E388" s="64"/>
      <c r="F388" s="64"/>
      <c r="G388" s="63"/>
      <c r="H388" s="222"/>
      <c r="I388" s="222"/>
      <c r="J388" s="222"/>
      <c r="K388" s="222"/>
      <c r="L388" s="222"/>
      <c r="M388" s="222"/>
      <c r="N388" s="222"/>
      <c r="O388" s="222"/>
      <c r="P388" s="222"/>
      <c r="Q388" s="222"/>
      <c r="R388" s="222"/>
      <c r="S388" s="222"/>
      <c r="T388" s="222"/>
      <c r="U388" s="222"/>
      <c r="V388" s="222"/>
      <c r="W388" s="222"/>
      <c r="X388" s="222"/>
      <c r="Y388" s="222"/>
      <c r="Z388" s="222"/>
      <c r="AA388" s="222"/>
      <c r="AB388" s="222"/>
      <c r="AC388" s="222"/>
      <c r="AD388" s="222"/>
      <c r="AE388" s="222"/>
      <c r="AF388" s="222"/>
      <c r="AG388" s="222"/>
      <c r="AH388" s="222"/>
      <c r="AI388" s="222"/>
      <c r="AJ388" s="222"/>
      <c r="AK388" s="222"/>
      <c r="AL388" s="222"/>
      <c r="AM388" s="222"/>
      <c r="AN388" s="222"/>
      <c r="AO388" s="222"/>
      <c r="AP388" s="64"/>
      <c r="AQ388" s="36"/>
      <c r="AR388" s="2"/>
      <c r="AS388" s="2"/>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row>
    <row r="389" spans="1:69" ht="15.75" customHeight="1">
      <c r="A389" s="2"/>
      <c r="B389" s="2"/>
      <c r="C389" s="2"/>
      <c r="D389" s="64"/>
      <c r="E389" s="64"/>
      <c r="F389" s="64"/>
      <c r="G389" s="63"/>
      <c r="H389" s="399" t="str">
        <f>ADM!$F$3</f>
        <v>Direction of Technical Cooperation, Secretary General Office of the Government</v>
      </c>
      <c r="I389" s="209"/>
      <c r="J389" s="209"/>
      <c r="K389" s="209"/>
      <c r="L389" s="209"/>
      <c r="M389" s="209"/>
      <c r="N389" s="209"/>
      <c r="O389" s="209"/>
      <c r="P389" s="209"/>
      <c r="Q389" s="209"/>
      <c r="R389" s="209"/>
      <c r="S389" s="209"/>
      <c r="T389" s="20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s="209"/>
      <c r="AP389" s="64"/>
      <c r="AQ389" s="36"/>
      <c r="AR389" s="2"/>
      <c r="AS389" s="2"/>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row>
    <row r="390" spans="1:69" ht="15.75" customHeight="1">
      <c r="A390" s="2"/>
      <c r="B390" s="2"/>
      <c r="C390" s="2"/>
      <c r="D390" s="64"/>
      <c r="E390" s="64"/>
      <c r="F390" s="64"/>
      <c r="G390" s="63"/>
      <c r="H390" s="305" t="s">
        <v>162</v>
      </c>
      <c r="I390" s="222"/>
      <c r="J390" s="222"/>
      <c r="K390" s="222"/>
      <c r="L390" s="222"/>
      <c r="M390" s="222"/>
      <c r="N390" s="222"/>
      <c r="O390" s="222"/>
      <c r="P390" s="222"/>
      <c r="Q390" s="222"/>
      <c r="R390" s="222"/>
      <c r="S390" s="222"/>
      <c r="T390" s="222"/>
      <c r="U390" s="222"/>
      <c r="V390" s="222"/>
      <c r="W390" s="222"/>
      <c r="X390" s="222"/>
      <c r="Y390" s="222"/>
      <c r="Z390" s="222"/>
      <c r="AA390" s="222"/>
      <c r="AB390" s="222"/>
      <c r="AC390" s="222"/>
      <c r="AD390" s="222"/>
      <c r="AE390" s="222"/>
      <c r="AF390" s="222"/>
      <c r="AG390" s="222"/>
      <c r="AH390" s="222"/>
      <c r="AI390" s="222"/>
      <c r="AJ390" s="222"/>
      <c r="AK390" s="222"/>
      <c r="AL390" s="222"/>
      <c r="AM390" s="222"/>
      <c r="AN390" s="222"/>
      <c r="AO390" s="222"/>
      <c r="AP390" s="64"/>
      <c r="AQ390" s="36"/>
      <c r="AR390" s="2"/>
      <c r="AS390" s="2"/>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row>
    <row r="391" spans="1:69" ht="15.75" customHeight="1">
      <c r="A391" s="2"/>
      <c r="B391" s="2"/>
      <c r="C391" s="2"/>
      <c r="D391" s="64"/>
      <c r="E391" s="64"/>
      <c r="F391" s="64"/>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4"/>
      <c r="AQ391" s="36"/>
      <c r="AR391" s="2"/>
      <c r="AS391" s="2"/>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row>
    <row r="392" spans="1:69" ht="15.75" customHeight="1">
      <c r="A392" s="2"/>
      <c r="B392" s="2"/>
      <c r="C392" s="2"/>
      <c r="D392" s="64"/>
      <c r="E392" s="64"/>
      <c r="F392" s="64"/>
      <c r="G392" s="65" t="s">
        <v>163</v>
      </c>
      <c r="H392" s="306" t="s">
        <v>164</v>
      </c>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64"/>
      <c r="AQ392" s="36"/>
      <c r="AR392" s="2"/>
      <c r="AS392" s="2"/>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row>
    <row r="393" spans="1:69" ht="15.75" customHeight="1">
      <c r="A393" s="2"/>
      <c r="B393" s="2"/>
      <c r="C393" s="2"/>
      <c r="D393" s="64"/>
      <c r="E393" s="64"/>
      <c r="F393" s="64"/>
      <c r="G393" s="63"/>
      <c r="H393" s="222"/>
      <c r="I393" s="222"/>
      <c r="J393" s="222"/>
      <c r="K393" s="222"/>
      <c r="L393" s="222"/>
      <c r="M393" s="222"/>
      <c r="N393" s="222"/>
      <c r="O393" s="222"/>
      <c r="P393" s="222"/>
      <c r="Q393" s="222"/>
      <c r="R393" s="222"/>
      <c r="S393" s="222"/>
      <c r="T393" s="222"/>
      <c r="U393" s="222"/>
      <c r="V393" s="222"/>
      <c r="W393" s="222"/>
      <c r="X393" s="222"/>
      <c r="Y393" s="222"/>
      <c r="Z393" s="222"/>
      <c r="AA393" s="222"/>
      <c r="AB393" s="222"/>
      <c r="AC393" s="222"/>
      <c r="AD393" s="222"/>
      <c r="AE393" s="222"/>
      <c r="AF393" s="222"/>
      <c r="AG393" s="222"/>
      <c r="AH393" s="222"/>
      <c r="AI393" s="222"/>
      <c r="AJ393" s="222"/>
      <c r="AK393" s="222"/>
      <c r="AL393" s="222"/>
      <c r="AM393" s="222"/>
      <c r="AN393" s="222"/>
      <c r="AO393" s="222"/>
      <c r="AP393" s="64"/>
      <c r="AQ393" s="36"/>
      <c r="AR393" s="2"/>
      <c r="AS393" s="2"/>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row>
    <row r="394" spans="1:69" ht="15.75" customHeight="1">
      <c r="A394" s="2"/>
      <c r="B394" s="2"/>
      <c r="C394" s="2"/>
      <c r="D394" s="64"/>
      <c r="E394" s="64"/>
      <c r="F394" s="64"/>
      <c r="G394" s="64"/>
      <c r="H394" s="222"/>
      <c r="I394" s="222"/>
      <c r="J394" s="222"/>
      <c r="K394" s="222"/>
      <c r="L394" s="222"/>
      <c r="M394" s="222"/>
      <c r="N394" s="222"/>
      <c r="O394" s="222"/>
      <c r="P394" s="222"/>
      <c r="Q394" s="222"/>
      <c r="R394" s="222"/>
      <c r="S394" s="222"/>
      <c r="T394" s="222"/>
      <c r="U394" s="222"/>
      <c r="V394" s="222"/>
      <c r="W394" s="222"/>
      <c r="X394" s="222"/>
      <c r="Y394" s="222"/>
      <c r="Z394" s="222"/>
      <c r="AA394" s="222"/>
      <c r="AB394" s="222"/>
      <c r="AC394" s="222"/>
      <c r="AD394" s="222"/>
      <c r="AE394" s="222"/>
      <c r="AF394" s="222"/>
      <c r="AG394" s="222"/>
      <c r="AH394" s="222"/>
      <c r="AI394" s="222"/>
      <c r="AJ394" s="222"/>
      <c r="AK394" s="222"/>
      <c r="AL394" s="222"/>
      <c r="AM394" s="222"/>
      <c r="AN394" s="222"/>
      <c r="AO394" s="222"/>
      <c r="AP394" s="64"/>
      <c r="AQ394" s="36"/>
      <c r="AR394" s="2"/>
      <c r="AS394" s="2"/>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row>
    <row r="395" spans="1:69" ht="15.75" customHeight="1">
      <c r="A395" s="2"/>
      <c r="B395" s="2"/>
      <c r="C395" s="2"/>
      <c r="D395" s="64"/>
      <c r="E395" s="64"/>
      <c r="F395" s="64"/>
      <c r="G395" s="64"/>
      <c r="H395" s="222"/>
      <c r="I395" s="222"/>
      <c r="J395" s="222"/>
      <c r="K395" s="222"/>
      <c r="L395" s="222"/>
      <c r="M395" s="222"/>
      <c r="N395" s="222"/>
      <c r="O395" s="222"/>
      <c r="P395" s="222"/>
      <c r="Q395" s="222"/>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64"/>
      <c r="AQ395" s="36"/>
      <c r="AR395" s="2"/>
      <c r="AS395" s="2"/>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row>
    <row r="396" spans="1:69" ht="15.75" customHeight="1">
      <c r="A396" s="2"/>
      <c r="B396" s="2"/>
      <c r="C396" s="2"/>
      <c r="D396" s="64"/>
      <c r="E396" s="64"/>
      <c r="F396" s="64"/>
      <c r="G396" s="64"/>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4"/>
      <c r="AQ396" s="36"/>
      <c r="AR396" s="2"/>
      <c r="AS396" s="2"/>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row>
    <row r="397" spans="1:69" ht="15.75" customHeight="1">
      <c r="A397" s="2"/>
      <c r="B397" s="2"/>
      <c r="C397" s="2"/>
      <c r="D397" s="64"/>
      <c r="E397" s="64"/>
      <c r="F397" s="64"/>
      <c r="G397" s="64"/>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4"/>
      <c r="AQ397" s="36"/>
      <c r="AR397" s="2"/>
      <c r="AS397" s="2"/>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row>
    <row r="398" spans="1:69" ht="15.75" customHeight="1">
      <c r="A398" s="2"/>
      <c r="B398" s="2"/>
      <c r="C398" s="2"/>
      <c r="D398" s="64"/>
      <c r="E398" s="64"/>
      <c r="F398" s="64"/>
      <c r="G398" s="64"/>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64"/>
      <c r="AQ398" s="36"/>
      <c r="AR398" s="2"/>
      <c r="AS398" s="2"/>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row>
    <row r="399" spans="1:69" ht="15.75" customHeight="1">
      <c r="A399" s="2"/>
      <c r="B399" s="2"/>
      <c r="C399" s="2"/>
      <c r="D399" s="44"/>
      <c r="E399" s="44"/>
      <c r="F399" s="44"/>
      <c r="G399" s="44"/>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44"/>
      <c r="AQ399" s="2"/>
      <c r="AR399" s="2"/>
      <c r="AS399" s="2"/>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row>
    <row r="400" spans="1:69" ht="15.75" customHeight="1">
      <c r="A400" s="2"/>
      <c r="B400" s="2"/>
      <c r="C400" s="2"/>
      <c r="D400" s="44"/>
      <c r="E400" s="44"/>
      <c r="F400" s="44"/>
      <c r="G400" s="44"/>
      <c r="H400" s="2"/>
      <c r="I400" s="2"/>
      <c r="J400" s="2"/>
      <c r="K400" s="2"/>
      <c r="L400" s="2"/>
      <c r="M400" s="2"/>
      <c r="N400" s="2"/>
      <c r="O400" s="2"/>
      <c r="P400" s="2"/>
      <c r="Q400" s="2"/>
      <c r="R400" s="5"/>
      <c r="S400" s="5"/>
      <c r="T400" s="307" t="s">
        <v>165</v>
      </c>
      <c r="U400" s="222"/>
      <c r="V400" s="222"/>
      <c r="W400" s="222"/>
      <c r="X400" s="222"/>
      <c r="Y400" s="308"/>
      <c r="Z400" s="267"/>
      <c r="AA400" s="267"/>
      <c r="AB400" s="267"/>
      <c r="AC400" s="267"/>
      <c r="AD400" s="267"/>
      <c r="AE400" s="267"/>
      <c r="AF400" s="267"/>
      <c r="AG400" s="267"/>
      <c r="AH400" s="267"/>
      <c r="AI400" s="267"/>
      <c r="AJ400" s="267"/>
      <c r="AK400" s="267"/>
      <c r="AL400" s="267"/>
      <c r="AM400" s="267"/>
      <c r="AN400" s="2"/>
      <c r="AO400" s="2"/>
      <c r="AP400" s="44"/>
      <c r="AQ400" s="2"/>
      <c r="AR400" s="2"/>
      <c r="AS400" s="2"/>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row>
    <row r="401" spans="1:69" ht="15.75" customHeight="1">
      <c r="A401" s="2"/>
      <c r="B401" s="2"/>
      <c r="C401" s="2"/>
      <c r="D401" s="2"/>
      <c r="E401" s="2"/>
      <c r="F401" s="2"/>
      <c r="G401" s="2"/>
      <c r="H401" s="2"/>
      <c r="I401" s="2"/>
      <c r="J401" s="2"/>
      <c r="K401" s="2"/>
      <c r="L401" s="2"/>
      <c r="M401" s="2"/>
      <c r="N401" s="2"/>
      <c r="O401" s="2"/>
      <c r="P401" s="2"/>
      <c r="Q401" s="5"/>
      <c r="R401" s="5"/>
      <c r="S401" s="5"/>
      <c r="T401" s="222"/>
      <c r="U401" s="222"/>
      <c r="V401" s="222"/>
      <c r="W401" s="222"/>
      <c r="X401" s="222"/>
      <c r="Y401" s="287"/>
      <c r="Z401" s="287"/>
      <c r="AA401" s="287"/>
      <c r="AB401" s="287"/>
      <c r="AC401" s="287"/>
      <c r="AD401" s="287"/>
      <c r="AE401" s="287"/>
      <c r="AF401" s="287"/>
      <c r="AG401" s="287"/>
      <c r="AH401" s="287"/>
      <c r="AI401" s="287"/>
      <c r="AJ401" s="287"/>
      <c r="AK401" s="287"/>
      <c r="AL401" s="287"/>
      <c r="AM401" s="287"/>
      <c r="AN401" s="2"/>
      <c r="AO401" s="2"/>
      <c r="AP401" s="2"/>
      <c r="AQ401" s="2"/>
      <c r="AR401" s="2"/>
      <c r="AS401" s="2"/>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row>
    <row r="402" spans="1:69" ht="15.75" customHeight="1">
      <c r="A402" s="2"/>
      <c r="B402" s="2"/>
      <c r="C402" s="2"/>
      <c r="D402" s="2"/>
      <c r="E402" s="2"/>
      <c r="F402" s="2"/>
      <c r="G402" s="2"/>
      <c r="H402" s="2"/>
      <c r="I402" s="2"/>
      <c r="J402" s="2"/>
      <c r="K402" s="2"/>
      <c r="L402" s="2"/>
      <c r="M402" s="2"/>
      <c r="N402" s="2"/>
      <c r="O402" s="2"/>
      <c r="P402" s="2"/>
      <c r="Q402" s="2"/>
      <c r="R402" s="2"/>
      <c r="S402" s="2"/>
      <c r="T402" s="309"/>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
      <c r="AS402" s="2"/>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row>
    <row r="403" spans="1:69" ht="15.75" customHeight="1">
      <c r="A403" s="2"/>
      <c r="B403" s="2"/>
      <c r="C403" s="2"/>
      <c r="D403" s="2"/>
      <c r="E403" s="2"/>
      <c r="F403" s="2"/>
      <c r="G403" s="2"/>
      <c r="H403" s="2"/>
      <c r="I403" s="2"/>
      <c r="J403" s="2"/>
      <c r="K403" s="2"/>
      <c r="L403" s="2"/>
      <c r="M403" s="2"/>
      <c r="N403" s="2"/>
      <c r="O403" s="2"/>
      <c r="P403" s="2"/>
      <c r="Q403" s="2"/>
      <c r="R403" s="2"/>
      <c r="S403" s="2"/>
      <c r="T403" s="222"/>
      <c r="U403" s="222"/>
      <c r="V403" s="222"/>
      <c r="W403" s="222"/>
      <c r="X403" s="222"/>
      <c r="Y403" s="222"/>
      <c r="Z403" s="222"/>
      <c r="AA403" s="222"/>
      <c r="AB403" s="222"/>
      <c r="AC403" s="222"/>
      <c r="AD403" s="222"/>
      <c r="AE403" s="222"/>
      <c r="AF403" s="222"/>
      <c r="AG403" s="222"/>
      <c r="AH403" s="222"/>
      <c r="AI403" s="222"/>
      <c r="AJ403" s="222"/>
      <c r="AK403" s="222"/>
      <c r="AL403" s="222"/>
      <c r="AM403" s="222"/>
      <c r="AN403" s="222"/>
      <c r="AO403" s="222"/>
      <c r="AP403" s="222"/>
      <c r="AQ403" s="222"/>
      <c r="AR403" s="2"/>
      <c r="AS403" s="2"/>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row>
    <row r="404" spans="1:69"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row>
    <row r="405" spans="1:69" ht="15.75" customHeight="1">
      <c r="A405" s="2"/>
      <c r="B405" s="2"/>
      <c r="C405" s="2"/>
      <c r="D405" s="2"/>
      <c r="E405" s="2"/>
      <c r="F405" s="2"/>
      <c r="G405" s="2"/>
      <c r="H405" s="2"/>
      <c r="I405" s="2"/>
      <c r="J405" s="2"/>
      <c r="K405" s="2"/>
      <c r="L405" s="2"/>
      <c r="M405" s="2"/>
      <c r="N405" s="2"/>
      <c r="O405" s="2"/>
      <c r="P405" s="2"/>
      <c r="Q405" s="2"/>
      <c r="R405" s="2"/>
      <c r="S405" s="2"/>
      <c r="T405" s="303" t="s">
        <v>166</v>
      </c>
      <c r="U405" s="222"/>
      <c r="V405" s="222"/>
      <c r="W405" s="304"/>
      <c r="X405" s="241"/>
      <c r="Y405" s="241"/>
      <c r="Z405" s="303" t="s">
        <v>32</v>
      </c>
      <c r="AA405" s="304"/>
      <c r="AB405" s="241"/>
      <c r="AC405" s="241"/>
      <c r="AD405" s="303" t="s">
        <v>32</v>
      </c>
      <c r="AE405" s="303">
        <f>ADM!C9</f>
        <v>2024</v>
      </c>
      <c r="AF405" s="222"/>
      <c r="AG405" s="222"/>
      <c r="AH405" s="222"/>
      <c r="AI405" s="2"/>
      <c r="AJ405" s="2"/>
      <c r="AK405" s="2"/>
      <c r="AL405" s="2"/>
      <c r="AM405" s="2"/>
      <c r="AN405" s="2"/>
      <c r="AO405" s="2"/>
      <c r="AP405" s="2"/>
      <c r="AQ405" s="2"/>
      <c r="AR405" s="2"/>
      <c r="AS405" s="2"/>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row>
    <row r="406" spans="1:69" ht="15.75" customHeight="1">
      <c r="A406" s="2"/>
      <c r="B406" s="2"/>
      <c r="C406" s="2"/>
      <c r="D406" s="2"/>
      <c r="E406" s="2"/>
      <c r="F406" s="2"/>
      <c r="G406" s="2"/>
      <c r="H406" s="2"/>
      <c r="I406" s="2"/>
      <c r="J406" s="2"/>
      <c r="K406" s="2"/>
      <c r="L406" s="2"/>
      <c r="M406" s="2"/>
      <c r="N406" s="2"/>
      <c r="O406" s="2"/>
      <c r="P406" s="2"/>
      <c r="Q406" s="2"/>
      <c r="R406" s="2"/>
      <c r="S406" s="2"/>
      <c r="T406" s="222"/>
      <c r="U406" s="222"/>
      <c r="V406" s="222"/>
      <c r="W406" s="241"/>
      <c r="X406" s="267"/>
      <c r="Y406" s="267"/>
      <c r="Z406" s="222"/>
      <c r="AA406" s="241"/>
      <c r="AB406" s="267"/>
      <c r="AC406" s="267"/>
      <c r="AD406" s="222"/>
      <c r="AE406" s="222"/>
      <c r="AF406" s="222"/>
      <c r="AG406" s="222"/>
      <c r="AH406" s="222"/>
      <c r="AI406" s="2"/>
      <c r="AJ406" s="2"/>
      <c r="AK406" s="2"/>
      <c r="AL406" s="2"/>
      <c r="AM406" s="2"/>
      <c r="AN406" s="2"/>
      <c r="AO406" s="2"/>
      <c r="AP406" s="2"/>
      <c r="AQ406" s="2"/>
      <c r="AR406" s="2"/>
      <c r="AS406" s="2"/>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row>
    <row r="407" spans="1:69" ht="15.75" customHeight="1">
      <c r="A407" s="2"/>
      <c r="B407" s="2"/>
      <c r="C407" s="2"/>
      <c r="D407" s="2"/>
      <c r="E407" s="2"/>
      <c r="F407" s="2"/>
      <c r="G407" s="2"/>
      <c r="H407" s="2"/>
      <c r="I407" s="2"/>
      <c r="J407" s="2"/>
      <c r="K407" s="2"/>
      <c r="L407" s="2"/>
      <c r="M407" s="2"/>
      <c r="N407" s="2"/>
      <c r="O407" s="2"/>
      <c r="P407" s="2"/>
      <c r="Q407" s="2"/>
      <c r="R407" s="2"/>
      <c r="S407" s="2"/>
      <c r="W407" s="204"/>
      <c r="X407" s="205"/>
      <c r="Y407" s="205"/>
      <c r="AA407" s="204"/>
      <c r="AB407" s="205"/>
      <c r="AC407" s="205"/>
      <c r="AI407" s="2"/>
      <c r="AJ407" s="2"/>
      <c r="AK407" s="2"/>
      <c r="AL407" s="2"/>
      <c r="AM407" s="2"/>
      <c r="AN407" s="2"/>
      <c r="AO407" s="2"/>
      <c r="AP407" s="2"/>
      <c r="AQ407" s="2"/>
      <c r="AR407" s="2"/>
      <c r="AS407" s="2"/>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row>
    <row r="408" spans="1:69" s="125" customFormat="1" ht="16.05" customHeight="1">
      <c r="AJ408" s="493" t="s">
        <v>638</v>
      </c>
      <c r="AK408" s="494"/>
      <c r="AL408" s="311" t="str">
        <f>ADM!$D$4</f>
        <v>Senegal 2023</v>
      </c>
      <c r="AM408" s="209"/>
      <c r="AN408" s="209"/>
      <c r="AO408" s="209"/>
      <c r="AP408" s="209"/>
      <c r="AQ408" s="209"/>
      <c r="AR408" s="209"/>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row>
    <row r="409" spans="1:69" s="125" customFormat="1" ht="16.05" customHeight="1">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row>
    <row r="410" spans="1:69" s="125" customFormat="1" ht="16.05" customHeight="1">
      <c r="B410" s="495" t="s">
        <v>639</v>
      </c>
      <c r="C410" s="415"/>
      <c r="D410" s="415"/>
      <c r="E410" s="415"/>
      <c r="F410" s="415"/>
      <c r="G410" s="415"/>
      <c r="H410" s="4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c r="AJ410" s="415"/>
      <c r="AK410" s="415"/>
      <c r="AL410" s="415"/>
      <c r="AM410" s="415"/>
      <c r="AN410" s="415"/>
      <c r="AO410" s="415"/>
      <c r="AP410" s="415"/>
      <c r="AQ410" s="415"/>
      <c r="AR410" s="415"/>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row>
    <row r="411" spans="1:69" s="125" customFormat="1" ht="16.05" customHeight="1">
      <c r="AF411" s="503" t="s">
        <v>640</v>
      </c>
      <c r="AG411" s="503"/>
      <c r="AH411" s="503"/>
      <c r="AI411" s="503"/>
      <c r="AJ411" s="503"/>
      <c r="AK411" s="503"/>
      <c r="AL411" s="503"/>
      <c r="AM411" s="503"/>
      <c r="AN411" s="503"/>
      <c r="AO411" s="503"/>
      <c r="AP411" s="503"/>
      <c r="AQ411" s="503"/>
      <c r="AR411" s="503"/>
    </row>
    <row r="412" spans="1:69" s="125" customFormat="1" ht="16.05" customHeight="1">
      <c r="AF412" s="503" t="s">
        <v>641</v>
      </c>
      <c r="AG412" s="503"/>
      <c r="AH412" s="503"/>
      <c r="AI412" s="503"/>
      <c r="AJ412" s="503"/>
      <c r="AK412" s="503"/>
      <c r="AL412" s="503"/>
      <c r="AM412" s="503"/>
      <c r="AN412" s="503"/>
      <c r="AO412" s="503"/>
      <c r="AP412" s="503"/>
      <c r="AQ412" s="503"/>
      <c r="AR412" s="503"/>
    </row>
    <row r="413" spans="1:69" s="125" customFormat="1" ht="16.05" customHeight="1">
      <c r="AF413" s="504" t="s">
        <v>642</v>
      </c>
      <c r="AG413" s="504"/>
      <c r="AH413" s="504"/>
      <c r="AI413" s="504"/>
      <c r="AJ413" s="504"/>
      <c r="AK413" s="504"/>
      <c r="AL413" s="504"/>
      <c r="AM413" s="504"/>
      <c r="AN413" s="504"/>
      <c r="AO413" s="504"/>
      <c r="AP413" s="504"/>
      <c r="AQ413" s="504"/>
      <c r="AR413" s="504"/>
    </row>
    <row r="414" spans="1:69" s="125" customFormat="1" ht="13.8"/>
    <row r="415" spans="1:69" s="125" customFormat="1" ht="20.55" customHeight="1">
      <c r="B415" s="496" t="s">
        <v>643</v>
      </c>
      <c r="C415" s="496"/>
      <c r="D415" s="496"/>
      <c r="E415" s="496"/>
      <c r="F415" s="496"/>
      <c r="G415" s="496"/>
      <c r="H415" s="496"/>
      <c r="I415" s="496"/>
      <c r="J415" s="496"/>
      <c r="K415" s="496"/>
      <c r="L415" s="496"/>
      <c r="M415" s="496"/>
      <c r="N415" s="496"/>
      <c r="O415" s="496"/>
      <c r="P415" s="496"/>
      <c r="Q415" s="496"/>
      <c r="R415" s="496"/>
      <c r="S415" s="496"/>
      <c r="T415" s="496"/>
      <c r="U415" s="496"/>
      <c r="V415" s="496"/>
      <c r="W415" s="496"/>
      <c r="X415" s="496"/>
      <c r="Y415" s="496"/>
      <c r="Z415" s="496"/>
      <c r="AA415" s="496"/>
      <c r="AB415" s="496"/>
      <c r="AC415" s="496"/>
      <c r="AD415" s="496"/>
      <c r="AE415" s="496"/>
      <c r="AF415" s="496"/>
      <c r="AG415" s="496"/>
      <c r="AH415" s="496"/>
      <c r="AI415" s="496"/>
      <c r="AJ415" s="496"/>
      <c r="AK415" s="496"/>
      <c r="AL415" s="496"/>
      <c r="AM415" s="496"/>
      <c r="AN415" s="496"/>
      <c r="AO415" s="496"/>
      <c r="AP415" s="496"/>
      <c r="AQ415" s="496"/>
    </row>
    <row r="416" spans="1:69" s="125" customFormat="1" ht="13.8"/>
    <row r="417" spans="2:44" s="125" customFormat="1" ht="16.05" customHeight="1">
      <c r="B417" s="415" t="s">
        <v>653</v>
      </c>
      <c r="C417" s="415"/>
      <c r="D417" s="415"/>
      <c r="E417" s="415"/>
      <c r="F417" s="415"/>
      <c r="G417" s="415"/>
      <c r="H417" s="4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c r="AJ417" s="415"/>
      <c r="AK417" s="415"/>
      <c r="AL417" s="415"/>
      <c r="AM417" s="415"/>
      <c r="AN417" s="415"/>
      <c r="AO417" s="415"/>
      <c r="AP417" s="415"/>
      <c r="AQ417" s="415"/>
      <c r="AR417" s="415"/>
    </row>
    <row r="418" spans="2:44" s="125" customFormat="1" ht="16.05" customHeight="1">
      <c r="B418" s="415"/>
      <c r="C418" s="415"/>
      <c r="D418" s="415"/>
      <c r="E418" s="415"/>
      <c r="F418" s="415"/>
      <c r="G418" s="415"/>
      <c r="H418" s="4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c r="AJ418" s="415"/>
      <c r="AK418" s="415"/>
      <c r="AL418" s="415"/>
      <c r="AM418" s="415"/>
      <c r="AN418" s="415"/>
      <c r="AO418" s="415"/>
      <c r="AP418" s="415"/>
      <c r="AQ418" s="415"/>
      <c r="AR418" s="415"/>
    </row>
    <row r="419" spans="2:44" s="125" customFormat="1" ht="16.05" customHeight="1">
      <c r="B419" s="415"/>
      <c r="C419" s="415"/>
      <c r="D419" s="415"/>
      <c r="E419" s="415"/>
      <c r="F419" s="415"/>
      <c r="G419" s="415"/>
      <c r="H419" s="4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c r="AJ419" s="415"/>
      <c r="AK419" s="415"/>
      <c r="AL419" s="415"/>
      <c r="AM419" s="415"/>
      <c r="AN419" s="415"/>
      <c r="AO419" s="415"/>
      <c r="AP419" s="415"/>
      <c r="AQ419" s="415"/>
      <c r="AR419" s="415"/>
    </row>
    <row r="420" spans="2:44" s="125" customFormat="1" ht="16.05" customHeight="1"/>
    <row r="421" spans="2:44" s="125" customFormat="1" ht="16.05" customHeight="1">
      <c r="B421" s="497" t="s">
        <v>644</v>
      </c>
      <c r="C421" s="498"/>
      <c r="D421" s="498"/>
      <c r="E421" s="498"/>
      <c r="F421" s="498"/>
      <c r="G421" s="498"/>
      <c r="H421" s="498"/>
      <c r="I421" s="498"/>
      <c r="J421" s="498"/>
      <c r="K421" s="498"/>
      <c r="L421" s="498"/>
      <c r="M421" s="498"/>
      <c r="N421" s="498"/>
      <c r="O421" s="498"/>
      <c r="P421" s="498"/>
      <c r="Q421" s="498"/>
      <c r="R421" s="498"/>
      <c r="S421" s="498"/>
      <c r="T421" s="498"/>
      <c r="U421" s="498"/>
      <c r="V421" s="498"/>
      <c r="W421" s="498"/>
      <c r="X421" s="498"/>
      <c r="Y421" s="498"/>
      <c r="Z421" s="498"/>
      <c r="AA421" s="498"/>
      <c r="AB421" s="498"/>
      <c r="AC421" s="498"/>
      <c r="AD421" s="498"/>
      <c r="AE421" s="498"/>
      <c r="AF421" s="498"/>
      <c r="AG421" s="498"/>
      <c r="AH421" s="498"/>
      <c r="AI421" s="498"/>
      <c r="AJ421" s="498"/>
      <c r="AK421" s="498"/>
      <c r="AL421" s="498"/>
      <c r="AM421" s="498"/>
      <c r="AN421" s="498"/>
      <c r="AO421" s="498"/>
      <c r="AP421" s="498"/>
      <c r="AQ421" s="498"/>
      <c r="AR421" s="498"/>
    </row>
    <row r="422" spans="2:44" s="125" customFormat="1" ht="16.05" customHeight="1">
      <c r="B422" s="498"/>
      <c r="C422" s="498"/>
      <c r="D422" s="498"/>
      <c r="E422" s="498"/>
      <c r="F422" s="498"/>
      <c r="G422" s="498"/>
      <c r="H422" s="498"/>
      <c r="I422" s="498"/>
      <c r="J422" s="498"/>
      <c r="K422" s="498"/>
      <c r="L422" s="498"/>
      <c r="M422" s="498"/>
      <c r="N422" s="498"/>
      <c r="O422" s="498"/>
      <c r="P422" s="498"/>
      <c r="Q422" s="498"/>
      <c r="R422" s="498"/>
      <c r="S422" s="498"/>
      <c r="T422" s="498"/>
      <c r="U422" s="498"/>
      <c r="V422" s="498"/>
      <c r="W422" s="498"/>
      <c r="X422" s="498"/>
      <c r="Y422" s="498"/>
      <c r="Z422" s="498"/>
      <c r="AA422" s="498"/>
      <c r="AB422" s="498"/>
      <c r="AC422" s="498"/>
      <c r="AD422" s="498"/>
      <c r="AE422" s="498"/>
      <c r="AF422" s="498"/>
      <c r="AG422" s="498"/>
      <c r="AH422" s="498"/>
      <c r="AI422" s="498"/>
      <c r="AJ422" s="498"/>
      <c r="AK422" s="498"/>
      <c r="AL422" s="498"/>
      <c r="AM422" s="498"/>
      <c r="AN422" s="498"/>
      <c r="AO422" s="498"/>
      <c r="AP422" s="498"/>
      <c r="AQ422" s="498"/>
      <c r="AR422" s="498"/>
    </row>
    <row r="423" spans="2:44" s="125" customFormat="1" ht="16.05" customHeight="1">
      <c r="B423" s="498"/>
      <c r="C423" s="498"/>
      <c r="D423" s="498"/>
      <c r="E423" s="498"/>
      <c r="F423" s="498"/>
      <c r="G423" s="498"/>
      <c r="H423" s="498"/>
      <c r="I423" s="498"/>
      <c r="J423" s="498"/>
      <c r="K423" s="498"/>
      <c r="L423" s="498"/>
      <c r="M423" s="498"/>
      <c r="N423" s="498"/>
      <c r="O423" s="498"/>
      <c r="P423" s="498"/>
      <c r="Q423" s="498"/>
      <c r="R423" s="498"/>
      <c r="S423" s="498"/>
      <c r="T423" s="498"/>
      <c r="U423" s="498"/>
      <c r="V423" s="498"/>
      <c r="W423" s="498"/>
      <c r="X423" s="498"/>
      <c r="Y423" s="498"/>
      <c r="Z423" s="498"/>
      <c r="AA423" s="498"/>
      <c r="AB423" s="498"/>
      <c r="AC423" s="498"/>
      <c r="AD423" s="498"/>
      <c r="AE423" s="498"/>
      <c r="AF423" s="498"/>
      <c r="AG423" s="498"/>
      <c r="AH423" s="498"/>
      <c r="AI423" s="498"/>
      <c r="AJ423" s="498"/>
      <c r="AK423" s="498"/>
      <c r="AL423" s="498"/>
      <c r="AM423" s="498"/>
      <c r="AN423" s="498"/>
      <c r="AO423" s="498"/>
      <c r="AP423" s="498"/>
      <c r="AQ423" s="498"/>
      <c r="AR423" s="498"/>
    </row>
    <row r="424" spans="2:44" s="125" customFormat="1" ht="16.05" customHeight="1">
      <c r="B424" s="498"/>
      <c r="C424" s="498"/>
      <c r="D424" s="498"/>
      <c r="E424" s="498"/>
      <c r="F424" s="498"/>
      <c r="G424" s="498"/>
      <c r="H424" s="498"/>
      <c r="I424" s="498"/>
      <c r="J424" s="498"/>
      <c r="K424" s="498"/>
      <c r="L424" s="498"/>
      <c r="M424" s="498"/>
      <c r="N424" s="498"/>
      <c r="O424" s="498"/>
      <c r="P424" s="498"/>
      <c r="Q424" s="498"/>
      <c r="R424" s="498"/>
      <c r="S424" s="498"/>
      <c r="T424" s="498"/>
      <c r="U424" s="498"/>
      <c r="V424" s="498"/>
      <c r="W424" s="498"/>
      <c r="X424" s="498"/>
      <c r="Y424" s="498"/>
      <c r="Z424" s="498"/>
      <c r="AA424" s="498"/>
      <c r="AB424" s="498"/>
      <c r="AC424" s="498"/>
      <c r="AD424" s="498"/>
      <c r="AE424" s="498"/>
      <c r="AF424" s="498"/>
      <c r="AG424" s="498"/>
      <c r="AH424" s="498"/>
      <c r="AI424" s="498"/>
      <c r="AJ424" s="498"/>
      <c r="AK424" s="498"/>
      <c r="AL424" s="498"/>
      <c r="AM424" s="498"/>
      <c r="AN424" s="498"/>
      <c r="AO424" s="498"/>
      <c r="AP424" s="498"/>
      <c r="AQ424" s="498"/>
      <c r="AR424" s="498"/>
    </row>
    <row r="425" spans="2:44" s="125" customFormat="1" ht="16.05" customHeight="1"/>
    <row r="426" spans="2:44" s="125" customFormat="1" ht="16.05" customHeight="1">
      <c r="B426" s="498" t="s">
        <v>645</v>
      </c>
      <c r="C426" s="498"/>
      <c r="D426" s="498"/>
      <c r="E426" s="498"/>
      <c r="F426" s="498"/>
      <c r="G426" s="498"/>
      <c r="H426" s="498"/>
      <c r="I426" s="498"/>
      <c r="J426" s="498"/>
      <c r="K426" s="498"/>
      <c r="L426" s="498"/>
      <c r="M426" s="498"/>
      <c r="N426" s="498"/>
      <c r="O426" s="498"/>
      <c r="P426" s="498"/>
      <c r="Q426" s="498"/>
      <c r="R426" s="498"/>
      <c r="S426" s="498"/>
      <c r="T426" s="498"/>
      <c r="U426" s="498"/>
      <c r="V426" s="498"/>
      <c r="W426" s="498"/>
      <c r="X426" s="498"/>
      <c r="Y426" s="498"/>
      <c r="Z426" s="498"/>
      <c r="AA426" s="498"/>
      <c r="AB426" s="498"/>
      <c r="AC426" s="498"/>
      <c r="AD426" s="498"/>
      <c r="AE426" s="498"/>
      <c r="AF426" s="498"/>
      <c r="AG426" s="498"/>
      <c r="AH426" s="498"/>
      <c r="AI426" s="498"/>
      <c r="AJ426" s="498"/>
      <c r="AK426" s="498"/>
      <c r="AL426" s="498"/>
      <c r="AM426" s="498"/>
      <c r="AN426" s="498"/>
      <c r="AO426" s="498"/>
      <c r="AP426" s="498"/>
      <c r="AQ426" s="498"/>
      <c r="AR426" s="498"/>
    </row>
    <row r="427" spans="2:44" s="125" customFormat="1" ht="16.05" customHeight="1"/>
    <row r="428" spans="2:44" s="206" customFormat="1" ht="16.05" customHeight="1">
      <c r="B428" s="497" t="s">
        <v>646</v>
      </c>
      <c r="C428" s="498"/>
      <c r="D428" s="498"/>
      <c r="E428" s="498"/>
      <c r="F428" s="498"/>
      <c r="G428" s="498"/>
      <c r="H428" s="498"/>
      <c r="I428" s="498"/>
      <c r="J428" s="498"/>
      <c r="K428" s="498"/>
      <c r="L428" s="498"/>
      <c r="M428" s="498"/>
      <c r="N428" s="498"/>
      <c r="O428" s="498"/>
      <c r="P428" s="498"/>
      <c r="Q428" s="498"/>
      <c r="R428" s="498"/>
      <c r="S428" s="498"/>
      <c r="T428" s="498"/>
      <c r="U428" s="498"/>
      <c r="V428" s="498"/>
      <c r="W428" s="498"/>
      <c r="X428" s="498"/>
      <c r="Y428" s="498"/>
      <c r="Z428" s="498"/>
      <c r="AA428" s="498"/>
      <c r="AB428" s="498"/>
      <c r="AC428" s="498"/>
      <c r="AD428" s="498"/>
      <c r="AE428" s="498"/>
      <c r="AF428" s="498"/>
      <c r="AG428" s="498"/>
      <c r="AH428" s="498"/>
      <c r="AI428" s="498"/>
      <c r="AJ428" s="498"/>
      <c r="AK428" s="498"/>
      <c r="AL428" s="498"/>
      <c r="AM428" s="498"/>
      <c r="AN428" s="498"/>
      <c r="AO428" s="498"/>
      <c r="AP428" s="498"/>
      <c r="AQ428" s="498"/>
      <c r="AR428" s="498"/>
    </row>
    <row r="429" spans="2:44" s="125" customFormat="1" ht="16.05" customHeight="1">
      <c r="B429" s="498"/>
      <c r="C429" s="498"/>
      <c r="D429" s="498"/>
      <c r="E429" s="498"/>
      <c r="F429" s="498"/>
      <c r="G429" s="498"/>
      <c r="H429" s="498"/>
      <c r="I429" s="498"/>
      <c r="J429" s="498"/>
      <c r="K429" s="498"/>
      <c r="L429" s="498"/>
      <c r="M429" s="498"/>
      <c r="N429" s="498"/>
      <c r="O429" s="498"/>
      <c r="P429" s="498"/>
      <c r="Q429" s="498"/>
      <c r="R429" s="498"/>
      <c r="S429" s="498"/>
      <c r="T429" s="498"/>
      <c r="U429" s="498"/>
      <c r="V429" s="498"/>
      <c r="W429" s="498"/>
      <c r="X429" s="498"/>
      <c r="Y429" s="498"/>
      <c r="Z429" s="498"/>
      <c r="AA429" s="498"/>
      <c r="AB429" s="498"/>
      <c r="AC429" s="498"/>
      <c r="AD429" s="498"/>
      <c r="AE429" s="498"/>
      <c r="AF429" s="498"/>
      <c r="AG429" s="498"/>
      <c r="AH429" s="498"/>
      <c r="AI429" s="498"/>
      <c r="AJ429" s="498"/>
      <c r="AK429" s="498"/>
      <c r="AL429" s="498"/>
      <c r="AM429" s="498"/>
      <c r="AN429" s="498"/>
      <c r="AO429" s="498"/>
      <c r="AP429" s="498"/>
      <c r="AQ429" s="498"/>
      <c r="AR429" s="498"/>
    </row>
    <row r="430" spans="2:44" s="125" customFormat="1" ht="16.05" customHeight="1">
      <c r="B430" s="498"/>
      <c r="C430" s="498"/>
      <c r="D430" s="498"/>
      <c r="E430" s="498"/>
      <c r="F430" s="498"/>
      <c r="G430" s="498"/>
      <c r="H430" s="498"/>
      <c r="I430" s="498"/>
      <c r="J430" s="498"/>
      <c r="K430" s="498"/>
      <c r="L430" s="498"/>
      <c r="M430" s="498"/>
      <c r="N430" s="498"/>
      <c r="O430" s="498"/>
      <c r="P430" s="498"/>
      <c r="Q430" s="498"/>
      <c r="R430" s="498"/>
      <c r="S430" s="498"/>
      <c r="T430" s="498"/>
      <c r="U430" s="498"/>
      <c r="V430" s="498"/>
      <c r="W430" s="498"/>
      <c r="X430" s="498"/>
      <c r="Y430" s="498"/>
      <c r="Z430" s="498"/>
      <c r="AA430" s="498"/>
      <c r="AB430" s="498"/>
      <c r="AC430" s="498"/>
      <c r="AD430" s="498"/>
      <c r="AE430" s="498"/>
      <c r="AF430" s="498"/>
      <c r="AG430" s="498"/>
      <c r="AH430" s="498"/>
      <c r="AI430" s="498"/>
      <c r="AJ430" s="498"/>
      <c r="AK430" s="498"/>
      <c r="AL430" s="498"/>
      <c r="AM430" s="498"/>
      <c r="AN430" s="498"/>
      <c r="AO430" s="498"/>
      <c r="AP430" s="498"/>
      <c r="AQ430" s="498"/>
      <c r="AR430" s="498"/>
    </row>
    <row r="431" spans="2:44" s="125" customFormat="1" ht="16.05" customHeight="1">
      <c r="B431" s="498"/>
      <c r="C431" s="498"/>
      <c r="D431" s="498"/>
      <c r="E431" s="498"/>
      <c r="F431" s="498"/>
      <c r="G431" s="498"/>
      <c r="H431" s="498"/>
      <c r="I431" s="498"/>
      <c r="J431" s="498"/>
      <c r="K431" s="498"/>
      <c r="L431" s="498"/>
      <c r="M431" s="498"/>
      <c r="N431" s="498"/>
      <c r="O431" s="498"/>
      <c r="P431" s="498"/>
      <c r="Q431" s="498"/>
      <c r="R431" s="498"/>
      <c r="S431" s="498"/>
      <c r="T431" s="498"/>
      <c r="U431" s="498"/>
      <c r="V431" s="498"/>
      <c r="W431" s="498"/>
      <c r="X431" s="498"/>
      <c r="Y431" s="498"/>
      <c r="Z431" s="498"/>
      <c r="AA431" s="498"/>
      <c r="AB431" s="498"/>
      <c r="AC431" s="498"/>
      <c r="AD431" s="498"/>
      <c r="AE431" s="498"/>
      <c r="AF431" s="498"/>
      <c r="AG431" s="498"/>
      <c r="AH431" s="498"/>
      <c r="AI431" s="498"/>
      <c r="AJ431" s="498"/>
      <c r="AK431" s="498"/>
      <c r="AL431" s="498"/>
      <c r="AM431" s="498"/>
      <c r="AN431" s="498"/>
      <c r="AO431" s="498"/>
      <c r="AP431" s="498"/>
      <c r="AQ431" s="498"/>
      <c r="AR431" s="498"/>
    </row>
    <row r="432" spans="2:44" s="125" customFormat="1" ht="16.05" customHeight="1">
      <c r="B432" s="498"/>
      <c r="C432" s="498"/>
      <c r="D432" s="498"/>
      <c r="E432" s="498"/>
      <c r="F432" s="498"/>
      <c r="G432" s="498"/>
      <c r="H432" s="498"/>
      <c r="I432" s="498"/>
      <c r="J432" s="498"/>
      <c r="K432" s="498"/>
      <c r="L432" s="498"/>
      <c r="M432" s="498"/>
      <c r="N432" s="498"/>
      <c r="O432" s="498"/>
      <c r="P432" s="498"/>
      <c r="Q432" s="498"/>
      <c r="R432" s="498"/>
      <c r="S432" s="498"/>
      <c r="T432" s="498"/>
      <c r="U432" s="498"/>
      <c r="V432" s="498"/>
      <c r="W432" s="498"/>
      <c r="X432" s="498"/>
      <c r="Y432" s="498"/>
      <c r="Z432" s="498"/>
      <c r="AA432" s="498"/>
      <c r="AB432" s="498"/>
      <c r="AC432" s="498"/>
      <c r="AD432" s="498"/>
      <c r="AE432" s="498"/>
      <c r="AF432" s="498"/>
      <c r="AG432" s="498"/>
      <c r="AH432" s="498"/>
      <c r="AI432" s="498"/>
      <c r="AJ432" s="498"/>
      <c r="AK432" s="498"/>
      <c r="AL432" s="498"/>
      <c r="AM432" s="498"/>
      <c r="AN432" s="498"/>
      <c r="AO432" s="498"/>
      <c r="AP432" s="498"/>
      <c r="AQ432" s="498"/>
      <c r="AR432" s="498"/>
    </row>
    <row r="433" spans="2:44" s="125" customFormat="1" ht="16.05" customHeight="1">
      <c r="B433" s="498"/>
      <c r="C433" s="498"/>
      <c r="D433" s="498"/>
      <c r="E433" s="498"/>
      <c r="F433" s="498"/>
      <c r="G433" s="498"/>
      <c r="H433" s="498"/>
      <c r="I433" s="498"/>
      <c r="J433" s="498"/>
      <c r="K433" s="498"/>
      <c r="L433" s="498"/>
      <c r="M433" s="498"/>
      <c r="N433" s="498"/>
      <c r="O433" s="498"/>
      <c r="P433" s="498"/>
      <c r="Q433" s="498"/>
      <c r="R433" s="498"/>
      <c r="S433" s="498"/>
      <c r="T433" s="498"/>
      <c r="U433" s="498"/>
      <c r="V433" s="498"/>
      <c r="W433" s="498"/>
      <c r="X433" s="498"/>
      <c r="Y433" s="498"/>
      <c r="Z433" s="498"/>
      <c r="AA433" s="498"/>
      <c r="AB433" s="498"/>
      <c r="AC433" s="498"/>
      <c r="AD433" s="498"/>
      <c r="AE433" s="498"/>
      <c r="AF433" s="498"/>
      <c r="AG433" s="498"/>
      <c r="AH433" s="498"/>
      <c r="AI433" s="498"/>
      <c r="AJ433" s="498"/>
      <c r="AK433" s="498"/>
      <c r="AL433" s="498"/>
      <c r="AM433" s="498"/>
      <c r="AN433" s="498"/>
      <c r="AO433" s="498"/>
      <c r="AP433" s="498"/>
      <c r="AQ433" s="498"/>
      <c r="AR433" s="498"/>
    </row>
    <row r="434" spans="2:44" s="125" customFormat="1" ht="16.05" customHeight="1">
      <c r="B434" s="498"/>
      <c r="C434" s="498"/>
      <c r="D434" s="498"/>
      <c r="E434" s="498"/>
      <c r="F434" s="498"/>
      <c r="G434" s="498"/>
      <c r="H434" s="498"/>
      <c r="I434" s="498"/>
      <c r="J434" s="498"/>
      <c r="K434" s="498"/>
      <c r="L434" s="498"/>
      <c r="M434" s="498"/>
      <c r="N434" s="498"/>
      <c r="O434" s="498"/>
      <c r="P434" s="498"/>
      <c r="Q434" s="498"/>
      <c r="R434" s="498"/>
      <c r="S434" s="498"/>
      <c r="T434" s="498"/>
      <c r="U434" s="498"/>
      <c r="V434" s="498"/>
      <c r="W434" s="498"/>
      <c r="X434" s="498"/>
      <c r="Y434" s="498"/>
      <c r="Z434" s="498"/>
      <c r="AA434" s="498"/>
      <c r="AB434" s="498"/>
      <c r="AC434" s="498"/>
      <c r="AD434" s="498"/>
      <c r="AE434" s="498"/>
      <c r="AF434" s="498"/>
      <c r="AG434" s="498"/>
      <c r="AH434" s="498"/>
      <c r="AI434" s="498"/>
      <c r="AJ434" s="498"/>
      <c r="AK434" s="498"/>
      <c r="AL434" s="498"/>
      <c r="AM434" s="498"/>
      <c r="AN434" s="498"/>
      <c r="AO434" s="498"/>
      <c r="AP434" s="498"/>
      <c r="AQ434" s="498"/>
      <c r="AR434" s="498"/>
    </row>
    <row r="435" spans="2:44" s="125" customFormat="1" ht="16.05" customHeight="1">
      <c r="B435" s="498"/>
      <c r="C435" s="498"/>
      <c r="D435" s="498"/>
      <c r="E435" s="498"/>
      <c r="F435" s="498"/>
      <c r="G435" s="498"/>
      <c r="H435" s="498"/>
      <c r="I435" s="498"/>
      <c r="J435" s="498"/>
      <c r="K435" s="498"/>
      <c r="L435" s="498"/>
      <c r="M435" s="498"/>
      <c r="N435" s="498"/>
      <c r="O435" s="498"/>
      <c r="P435" s="498"/>
      <c r="Q435" s="498"/>
      <c r="R435" s="498"/>
      <c r="S435" s="498"/>
      <c r="T435" s="498"/>
      <c r="U435" s="498"/>
      <c r="V435" s="498"/>
      <c r="W435" s="498"/>
      <c r="X435" s="498"/>
      <c r="Y435" s="498"/>
      <c r="Z435" s="498"/>
      <c r="AA435" s="498"/>
      <c r="AB435" s="498"/>
      <c r="AC435" s="498"/>
      <c r="AD435" s="498"/>
      <c r="AE435" s="498"/>
      <c r="AF435" s="498"/>
      <c r="AG435" s="498"/>
      <c r="AH435" s="498"/>
      <c r="AI435" s="498"/>
      <c r="AJ435" s="498"/>
      <c r="AK435" s="498"/>
      <c r="AL435" s="498"/>
      <c r="AM435" s="498"/>
      <c r="AN435" s="498"/>
      <c r="AO435" s="498"/>
      <c r="AP435" s="498"/>
      <c r="AQ435" s="498"/>
      <c r="AR435" s="498"/>
    </row>
    <row r="436" spans="2:44" s="125" customFormat="1" ht="16.05" customHeight="1">
      <c r="B436" s="498"/>
      <c r="C436" s="498"/>
      <c r="D436" s="498"/>
      <c r="E436" s="498"/>
      <c r="F436" s="498"/>
      <c r="G436" s="498"/>
      <c r="H436" s="498"/>
      <c r="I436" s="498"/>
      <c r="J436" s="498"/>
      <c r="K436" s="498"/>
      <c r="L436" s="498"/>
      <c r="M436" s="498"/>
      <c r="N436" s="498"/>
      <c r="O436" s="498"/>
      <c r="P436" s="498"/>
      <c r="Q436" s="498"/>
      <c r="R436" s="498"/>
      <c r="S436" s="498"/>
      <c r="T436" s="498"/>
      <c r="U436" s="498"/>
      <c r="V436" s="498"/>
      <c r="W436" s="498"/>
      <c r="X436" s="498"/>
      <c r="Y436" s="498"/>
      <c r="Z436" s="498"/>
      <c r="AA436" s="498"/>
      <c r="AB436" s="498"/>
      <c r="AC436" s="498"/>
      <c r="AD436" s="498"/>
      <c r="AE436" s="498"/>
      <c r="AF436" s="498"/>
      <c r="AG436" s="498"/>
      <c r="AH436" s="498"/>
      <c r="AI436" s="498"/>
      <c r="AJ436" s="498"/>
      <c r="AK436" s="498"/>
      <c r="AL436" s="498"/>
      <c r="AM436" s="498"/>
      <c r="AN436" s="498"/>
      <c r="AO436" s="498"/>
      <c r="AP436" s="498"/>
      <c r="AQ436" s="498"/>
      <c r="AR436" s="498"/>
    </row>
    <row r="437" spans="2:44" s="125" customFormat="1" ht="16.05" customHeight="1">
      <c r="B437" s="498"/>
      <c r="C437" s="498"/>
      <c r="D437" s="498"/>
      <c r="E437" s="498"/>
      <c r="F437" s="498"/>
      <c r="G437" s="498"/>
      <c r="H437" s="498"/>
      <c r="I437" s="498"/>
      <c r="J437" s="498"/>
      <c r="K437" s="498"/>
      <c r="L437" s="498"/>
      <c r="M437" s="498"/>
      <c r="N437" s="498"/>
      <c r="O437" s="498"/>
      <c r="P437" s="498"/>
      <c r="Q437" s="498"/>
      <c r="R437" s="498"/>
      <c r="S437" s="498"/>
      <c r="T437" s="498"/>
      <c r="U437" s="498"/>
      <c r="V437" s="498"/>
      <c r="W437" s="498"/>
      <c r="X437" s="498"/>
      <c r="Y437" s="498"/>
      <c r="Z437" s="498"/>
      <c r="AA437" s="498"/>
      <c r="AB437" s="498"/>
      <c r="AC437" s="498"/>
      <c r="AD437" s="498"/>
      <c r="AE437" s="498"/>
      <c r="AF437" s="498"/>
      <c r="AG437" s="498"/>
      <c r="AH437" s="498"/>
      <c r="AI437" s="498"/>
      <c r="AJ437" s="498"/>
      <c r="AK437" s="498"/>
      <c r="AL437" s="498"/>
      <c r="AM437" s="498"/>
      <c r="AN437" s="498"/>
      <c r="AO437" s="498"/>
      <c r="AP437" s="498"/>
      <c r="AQ437" s="498"/>
      <c r="AR437" s="498"/>
    </row>
    <row r="438" spans="2:44" s="125" customFormat="1" ht="16.05" customHeight="1">
      <c r="B438" s="498"/>
      <c r="C438" s="498"/>
      <c r="D438" s="498"/>
      <c r="E438" s="498"/>
      <c r="F438" s="498"/>
      <c r="G438" s="498"/>
      <c r="H438" s="498"/>
      <c r="I438" s="498"/>
      <c r="J438" s="498"/>
      <c r="K438" s="498"/>
      <c r="L438" s="498"/>
      <c r="M438" s="498"/>
      <c r="N438" s="498"/>
      <c r="O438" s="498"/>
      <c r="P438" s="498"/>
      <c r="Q438" s="498"/>
      <c r="R438" s="498"/>
      <c r="S438" s="498"/>
      <c r="T438" s="498"/>
      <c r="U438" s="498"/>
      <c r="V438" s="498"/>
      <c r="W438" s="498"/>
      <c r="X438" s="498"/>
      <c r="Y438" s="498"/>
      <c r="Z438" s="498"/>
      <c r="AA438" s="498"/>
      <c r="AB438" s="498"/>
      <c r="AC438" s="498"/>
      <c r="AD438" s="498"/>
      <c r="AE438" s="498"/>
      <c r="AF438" s="498"/>
      <c r="AG438" s="498"/>
      <c r="AH438" s="498"/>
      <c r="AI438" s="498"/>
      <c r="AJ438" s="498"/>
      <c r="AK438" s="498"/>
      <c r="AL438" s="498"/>
      <c r="AM438" s="498"/>
      <c r="AN438" s="498"/>
      <c r="AO438" s="498"/>
      <c r="AP438" s="498"/>
      <c r="AQ438" s="498"/>
      <c r="AR438" s="498"/>
    </row>
    <row r="439" spans="2:44" s="125" customFormat="1" ht="16.05" customHeight="1">
      <c r="B439" s="498"/>
      <c r="C439" s="498"/>
      <c r="D439" s="498"/>
      <c r="E439" s="498"/>
      <c r="F439" s="498"/>
      <c r="G439" s="498"/>
      <c r="H439" s="498"/>
      <c r="I439" s="498"/>
      <c r="J439" s="498"/>
      <c r="K439" s="498"/>
      <c r="L439" s="498"/>
      <c r="M439" s="498"/>
      <c r="N439" s="498"/>
      <c r="O439" s="498"/>
      <c r="P439" s="498"/>
      <c r="Q439" s="498"/>
      <c r="R439" s="498"/>
      <c r="S439" s="498"/>
      <c r="T439" s="498"/>
      <c r="U439" s="498"/>
      <c r="V439" s="498"/>
      <c r="W439" s="498"/>
      <c r="X439" s="498"/>
      <c r="Y439" s="498"/>
      <c r="Z439" s="498"/>
      <c r="AA439" s="498"/>
      <c r="AB439" s="498"/>
      <c r="AC439" s="498"/>
      <c r="AD439" s="498"/>
      <c r="AE439" s="498"/>
      <c r="AF439" s="498"/>
      <c r="AG439" s="498"/>
      <c r="AH439" s="498"/>
      <c r="AI439" s="498"/>
      <c r="AJ439" s="498"/>
      <c r="AK439" s="498"/>
      <c r="AL439" s="498"/>
      <c r="AM439" s="498"/>
      <c r="AN439" s="498"/>
      <c r="AO439" s="498"/>
      <c r="AP439" s="498"/>
      <c r="AQ439" s="498"/>
      <c r="AR439" s="498"/>
    </row>
    <row r="440" spans="2:44" s="125" customFormat="1" ht="29.55" customHeight="1">
      <c r="B440" s="498"/>
      <c r="C440" s="498"/>
      <c r="D440" s="498"/>
      <c r="E440" s="498"/>
      <c r="F440" s="498"/>
      <c r="G440" s="498"/>
      <c r="H440" s="498"/>
      <c r="I440" s="498"/>
      <c r="J440" s="498"/>
      <c r="K440" s="498"/>
      <c r="L440" s="498"/>
      <c r="M440" s="498"/>
      <c r="N440" s="498"/>
      <c r="O440" s="498"/>
      <c r="P440" s="498"/>
      <c r="Q440" s="498"/>
      <c r="R440" s="498"/>
      <c r="S440" s="498"/>
      <c r="T440" s="498"/>
      <c r="U440" s="498"/>
      <c r="V440" s="498"/>
      <c r="W440" s="498"/>
      <c r="X440" s="498"/>
      <c r="Y440" s="498"/>
      <c r="Z440" s="498"/>
      <c r="AA440" s="498"/>
      <c r="AB440" s="498"/>
      <c r="AC440" s="498"/>
      <c r="AD440" s="498"/>
      <c r="AE440" s="498"/>
      <c r="AF440" s="498"/>
      <c r="AG440" s="498"/>
      <c r="AH440" s="498"/>
      <c r="AI440" s="498"/>
      <c r="AJ440" s="498"/>
      <c r="AK440" s="498"/>
      <c r="AL440" s="498"/>
      <c r="AM440" s="498"/>
      <c r="AN440" s="498"/>
      <c r="AO440" s="498"/>
      <c r="AP440" s="498"/>
      <c r="AQ440" s="498"/>
      <c r="AR440" s="498"/>
    </row>
    <row r="441" spans="2:44" s="125" customFormat="1" ht="16.05" customHeight="1"/>
    <row r="442" spans="2:44" s="125" customFormat="1" ht="16.05" customHeight="1">
      <c r="B442" s="497" t="s">
        <v>647</v>
      </c>
      <c r="C442" s="497"/>
      <c r="D442" s="497"/>
      <c r="E442" s="497"/>
      <c r="F442" s="497"/>
      <c r="G442" s="497"/>
      <c r="H442" s="497"/>
      <c r="I442" s="497"/>
      <c r="J442" s="497"/>
      <c r="K442" s="497"/>
      <c r="L442" s="497"/>
      <c r="M442" s="497"/>
      <c r="N442" s="497"/>
      <c r="O442" s="497"/>
      <c r="P442" s="497"/>
      <c r="Q442" s="497"/>
      <c r="R442" s="497"/>
      <c r="S442" s="497"/>
      <c r="T442" s="497"/>
      <c r="U442" s="497"/>
      <c r="V442" s="497"/>
      <c r="W442" s="497"/>
      <c r="X442" s="497"/>
      <c r="Y442" s="497"/>
      <c r="Z442" s="497"/>
      <c r="AA442" s="497"/>
      <c r="AB442" s="497"/>
      <c r="AC442" s="497"/>
      <c r="AD442" s="497"/>
      <c r="AE442" s="497"/>
      <c r="AF442" s="497"/>
      <c r="AG442" s="497"/>
      <c r="AH442" s="497"/>
      <c r="AI442" s="497"/>
      <c r="AJ442" s="497"/>
      <c r="AK442" s="497"/>
      <c r="AL442" s="497"/>
      <c r="AM442" s="497"/>
      <c r="AN442" s="497"/>
      <c r="AO442" s="497"/>
      <c r="AP442" s="497"/>
      <c r="AQ442" s="497"/>
      <c r="AR442" s="497"/>
    </row>
    <row r="443" spans="2:44" s="125" customFormat="1" ht="16.05" customHeight="1">
      <c r="B443" s="497"/>
      <c r="C443" s="497"/>
      <c r="D443" s="497"/>
      <c r="E443" s="497"/>
      <c r="F443" s="497"/>
      <c r="G443" s="497"/>
      <c r="H443" s="497"/>
      <c r="I443" s="497"/>
      <c r="J443" s="497"/>
      <c r="K443" s="497"/>
      <c r="L443" s="497"/>
      <c r="M443" s="497"/>
      <c r="N443" s="497"/>
      <c r="O443" s="497"/>
      <c r="P443" s="497"/>
      <c r="Q443" s="497"/>
      <c r="R443" s="497"/>
      <c r="S443" s="497"/>
      <c r="T443" s="497"/>
      <c r="U443" s="497"/>
      <c r="V443" s="497"/>
      <c r="W443" s="497"/>
      <c r="X443" s="497"/>
      <c r="Y443" s="497"/>
      <c r="Z443" s="497"/>
      <c r="AA443" s="497"/>
      <c r="AB443" s="497"/>
      <c r="AC443" s="497"/>
      <c r="AD443" s="497"/>
      <c r="AE443" s="497"/>
      <c r="AF443" s="497"/>
      <c r="AG443" s="497"/>
      <c r="AH443" s="497"/>
      <c r="AI443" s="497"/>
      <c r="AJ443" s="497"/>
      <c r="AK443" s="497"/>
      <c r="AL443" s="497"/>
      <c r="AM443" s="497"/>
      <c r="AN443" s="497"/>
      <c r="AO443" s="497"/>
      <c r="AP443" s="497"/>
      <c r="AQ443" s="497"/>
      <c r="AR443" s="497"/>
    </row>
    <row r="444" spans="2:44" s="125" customFormat="1" ht="16.05" customHeight="1"/>
    <row r="445" spans="2:44" s="125" customFormat="1" ht="16.05" customHeight="1">
      <c r="B445" s="497" t="s">
        <v>648</v>
      </c>
      <c r="C445" s="497"/>
      <c r="D445" s="497"/>
      <c r="E445" s="497"/>
      <c r="F445" s="497"/>
      <c r="G445" s="497"/>
      <c r="H445" s="497"/>
      <c r="I445" s="497"/>
      <c r="J445" s="497"/>
      <c r="K445" s="497"/>
      <c r="L445" s="497"/>
      <c r="M445" s="497"/>
      <c r="N445" s="497"/>
      <c r="O445" s="497"/>
      <c r="P445" s="497"/>
      <c r="Q445" s="497"/>
      <c r="R445" s="497"/>
      <c r="S445" s="497"/>
      <c r="T445" s="497"/>
      <c r="U445" s="497"/>
      <c r="V445" s="497"/>
      <c r="W445" s="497"/>
      <c r="X445" s="497"/>
      <c r="Y445" s="497"/>
      <c r="Z445" s="497"/>
      <c r="AA445" s="497"/>
      <c r="AB445" s="497"/>
      <c r="AC445" s="497"/>
      <c r="AD445" s="497"/>
      <c r="AE445" s="497"/>
      <c r="AF445" s="497"/>
      <c r="AG445" s="497"/>
      <c r="AH445" s="497"/>
      <c r="AI445" s="497"/>
      <c r="AJ445" s="497"/>
      <c r="AK445" s="497"/>
      <c r="AL445" s="497"/>
      <c r="AM445" s="497"/>
      <c r="AN445" s="497"/>
      <c r="AO445" s="497"/>
      <c r="AP445" s="497"/>
      <c r="AQ445" s="497"/>
      <c r="AR445" s="497"/>
    </row>
    <row r="446" spans="2:44" s="125" customFormat="1" ht="16.05" customHeight="1">
      <c r="B446" s="497"/>
      <c r="C446" s="497"/>
      <c r="D446" s="497"/>
      <c r="E446" s="497"/>
      <c r="F446" s="497"/>
      <c r="G446" s="497"/>
      <c r="H446" s="497"/>
      <c r="I446" s="497"/>
      <c r="J446" s="497"/>
      <c r="K446" s="497"/>
      <c r="L446" s="497"/>
      <c r="M446" s="497"/>
      <c r="N446" s="497"/>
      <c r="O446" s="497"/>
      <c r="P446" s="497"/>
      <c r="Q446" s="497"/>
      <c r="R446" s="497"/>
      <c r="S446" s="497"/>
      <c r="T446" s="497"/>
      <c r="U446" s="497"/>
      <c r="V446" s="497"/>
      <c r="W446" s="497"/>
      <c r="X446" s="497"/>
      <c r="Y446" s="497"/>
      <c r="Z446" s="497"/>
      <c r="AA446" s="497"/>
      <c r="AB446" s="497"/>
      <c r="AC446" s="497"/>
      <c r="AD446" s="497"/>
      <c r="AE446" s="497"/>
      <c r="AF446" s="497"/>
      <c r="AG446" s="497"/>
      <c r="AH446" s="497"/>
      <c r="AI446" s="497"/>
      <c r="AJ446" s="497"/>
      <c r="AK446" s="497"/>
      <c r="AL446" s="497"/>
      <c r="AM446" s="497"/>
      <c r="AN446" s="497"/>
      <c r="AO446" s="497"/>
      <c r="AP446" s="497"/>
      <c r="AQ446" s="497"/>
      <c r="AR446" s="497"/>
    </row>
    <row r="447" spans="2:44" s="125" customFormat="1" ht="16.05" customHeight="1"/>
    <row r="448" spans="2:44" s="125" customFormat="1" ht="16.05" customHeight="1">
      <c r="B448" s="497" t="s">
        <v>649</v>
      </c>
      <c r="C448" s="497"/>
      <c r="D448" s="497"/>
      <c r="E448" s="497"/>
      <c r="F448" s="497"/>
      <c r="G448" s="497"/>
      <c r="H448" s="497"/>
      <c r="I448" s="497"/>
      <c r="J448" s="497"/>
      <c r="K448" s="497"/>
      <c r="L448" s="497"/>
      <c r="M448" s="497"/>
      <c r="N448" s="497"/>
      <c r="O448" s="497"/>
      <c r="P448" s="497"/>
      <c r="Q448" s="497"/>
      <c r="R448" s="497"/>
      <c r="S448" s="497"/>
      <c r="T448" s="497"/>
      <c r="U448" s="497"/>
      <c r="V448" s="497"/>
      <c r="W448" s="497"/>
      <c r="X448" s="497"/>
      <c r="Y448" s="497"/>
      <c r="Z448" s="497"/>
      <c r="AA448" s="497"/>
      <c r="AB448" s="497"/>
      <c r="AC448" s="497"/>
      <c r="AD448" s="497"/>
      <c r="AE448" s="497"/>
      <c r="AF448" s="497"/>
      <c r="AG448" s="497"/>
      <c r="AH448" s="497"/>
      <c r="AI448" s="497"/>
      <c r="AJ448" s="497"/>
      <c r="AK448" s="497"/>
      <c r="AL448" s="497"/>
      <c r="AM448" s="497"/>
      <c r="AN448" s="497"/>
      <c r="AO448" s="497"/>
      <c r="AP448" s="497"/>
      <c r="AQ448" s="497"/>
      <c r="AR448" s="497"/>
    </row>
    <row r="449" spans="2:44" s="125" customFormat="1" ht="16.05" customHeight="1">
      <c r="B449" s="497"/>
      <c r="C449" s="497"/>
      <c r="D449" s="497"/>
      <c r="E449" s="497"/>
      <c r="F449" s="497"/>
      <c r="G449" s="497"/>
      <c r="H449" s="497"/>
      <c r="I449" s="497"/>
      <c r="J449" s="497"/>
      <c r="K449" s="497"/>
      <c r="L449" s="497"/>
      <c r="M449" s="497"/>
      <c r="N449" s="497"/>
      <c r="O449" s="497"/>
      <c r="P449" s="497"/>
      <c r="Q449" s="497"/>
      <c r="R449" s="497"/>
      <c r="S449" s="497"/>
      <c r="T449" s="497"/>
      <c r="U449" s="497"/>
      <c r="V449" s="497"/>
      <c r="W449" s="497"/>
      <c r="X449" s="497"/>
      <c r="Y449" s="497"/>
      <c r="Z449" s="497"/>
      <c r="AA449" s="497"/>
      <c r="AB449" s="497"/>
      <c r="AC449" s="497"/>
      <c r="AD449" s="497"/>
      <c r="AE449" s="497"/>
      <c r="AF449" s="497"/>
      <c r="AG449" s="497"/>
      <c r="AH449" s="497"/>
      <c r="AI449" s="497"/>
      <c r="AJ449" s="497"/>
      <c r="AK449" s="497"/>
      <c r="AL449" s="497"/>
      <c r="AM449" s="497"/>
      <c r="AN449" s="497"/>
      <c r="AO449" s="497"/>
      <c r="AP449" s="497"/>
      <c r="AQ449" s="497"/>
      <c r="AR449" s="497"/>
    </row>
    <row r="450" spans="2:44" s="125" customFormat="1" ht="16.05" customHeight="1">
      <c r="B450" s="497"/>
      <c r="C450" s="497"/>
      <c r="D450" s="497"/>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c r="AA450" s="497"/>
      <c r="AB450" s="497"/>
      <c r="AC450" s="497"/>
      <c r="AD450" s="497"/>
      <c r="AE450" s="497"/>
      <c r="AF450" s="497"/>
      <c r="AG450" s="497"/>
      <c r="AH450" s="497"/>
      <c r="AI450" s="497"/>
      <c r="AJ450" s="497"/>
      <c r="AK450" s="497"/>
      <c r="AL450" s="497"/>
      <c r="AM450" s="497"/>
      <c r="AN450" s="497"/>
      <c r="AO450" s="497"/>
      <c r="AP450" s="497"/>
      <c r="AQ450" s="497"/>
      <c r="AR450" s="497"/>
    </row>
    <row r="451" spans="2:44" s="125" customFormat="1" ht="16.05" customHeight="1">
      <c r="B451" s="497"/>
      <c r="C451" s="497"/>
      <c r="D451" s="497"/>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c r="AA451" s="497"/>
      <c r="AB451" s="497"/>
      <c r="AC451" s="497"/>
      <c r="AD451" s="497"/>
      <c r="AE451" s="497"/>
      <c r="AF451" s="497"/>
      <c r="AG451" s="497"/>
      <c r="AH451" s="497"/>
      <c r="AI451" s="497"/>
      <c r="AJ451" s="497"/>
      <c r="AK451" s="497"/>
      <c r="AL451" s="497"/>
      <c r="AM451" s="497"/>
      <c r="AN451" s="497"/>
      <c r="AO451" s="497"/>
      <c r="AP451" s="497"/>
      <c r="AQ451" s="497"/>
      <c r="AR451" s="497"/>
    </row>
    <row r="452" spans="2:44" s="125" customFormat="1" ht="16.05" customHeight="1">
      <c r="B452" s="497"/>
      <c r="C452" s="497"/>
      <c r="D452" s="497"/>
      <c r="E452" s="497"/>
      <c r="F452" s="497"/>
      <c r="G452" s="497"/>
      <c r="H452" s="497"/>
      <c r="I452" s="497"/>
      <c r="J452" s="497"/>
      <c r="K452" s="497"/>
      <c r="L452" s="497"/>
      <c r="M452" s="497"/>
      <c r="N452" s="497"/>
      <c r="O452" s="497"/>
      <c r="P452" s="497"/>
      <c r="Q452" s="497"/>
      <c r="R452" s="497"/>
      <c r="S452" s="497"/>
      <c r="T452" s="497"/>
      <c r="U452" s="497"/>
      <c r="V452" s="497"/>
      <c r="W452" s="497"/>
      <c r="X452" s="497"/>
      <c r="Y452" s="497"/>
      <c r="Z452" s="497"/>
      <c r="AA452" s="497"/>
      <c r="AB452" s="497"/>
      <c r="AC452" s="497"/>
      <c r="AD452" s="497"/>
      <c r="AE452" s="497"/>
      <c r="AF452" s="497"/>
      <c r="AG452" s="497"/>
      <c r="AH452" s="497"/>
      <c r="AI452" s="497"/>
      <c r="AJ452" s="497"/>
      <c r="AK452" s="497"/>
      <c r="AL452" s="497"/>
      <c r="AM452" s="497"/>
      <c r="AN452" s="497"/>
      <c r="AO452" s="497"/>
      <c r="AP452" s="497"/>
      <c r="AQ452" s="497"/>
      <c r="AR452" s="497"/>
    </row>
    <row r="453" spans="2:44" s="125" customFormat="1" ht="16.05" customHeight="1">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c r="AA453" s="207"/>
      <c r="AB453" s="207"/>
      <c r="AC453" s="207"/>
      <c r="AD453" s="207"/>
      <c r="AE453" s="207"/>
      <c r="AF453" s="207"/>
      <c r="AG453" s="207"/>
      <c r="AH453" s="207"/>
      <c r="AI453" s="207"/>
      <c r="AJ453" s="207"/>
      <c r="AK453" s="207"/>
      <c r="AL453" s="207"/>
      <c r="AM453" s="207"/>
      <c r="AN453" s="207"/>
      <c r="AO453" s="207"/>
      <c r="AP453" s="207"/>
      <c r="AQ453" s="207"/>
      <c r="AR453" s="207"/>
    </row>
    <row r="454" spans="2:44" s="125" customFormat="1" ht="16.05" customHeight="1">
      <c r="K454" s="501" t="s">
        <v>650</v>
      </c>
      <c r="L454" s="502"/>
      <c r="M454" s="502"/>
      <c r="N454" s="502"/>
      <c r="O454" s="502"/>
      <c r="P454" s="502"/>
      <c r="Q454" s="502"/>
      <c r="R454" s="502"/>
      <c r="S454" s="502"/>
      <c r="T454" s="502"/>
      <c r="U454" s="502"/>
      <c r="V454" s="502"/>
      <c r="W454" s="502"/>
      <c r="X454" s="502"/>
      <c r="Y454" s="502"/>
      <c r="Z454" s="502"/>
      <c r="AA454" s="502"/>
      <c r="AB454" s="502"/>
      <c r="AC454" s="502"/>
      <c r="AD454" s="502"/>
      <c r="AE454" s="502"/>
      <c r="AF454" s="502"/>
      <c r="AG454" s="502"/>
      <c r="AH454" s="502"/>
      <c r="AI454" s="502"/>
    </row>
    <row r="455" spans="2:44" s="125" customFormat="1" ht="16.05" customHeight="1">
      <c r="K455" s="502"/>
      <c r="L455" s="502"/>
      <c r="M455" s="502"/>
      <c r="N455" s="502"/>
      <c r="O455" s="502"/>
      <c r="P455" s="502"/>
      <c r="Q455" s="502"/>
      <c r="R455" s="502"/>
      <c r="S455" s="502"/>
      <c r="T455" s="502"/>
      <c r="U455" s="502"/>
      <c r="V455" s="502"/>
      <c r="W455" s="502"/>
      <c r="X455" s="502"/>
      <c r="Y455" s="502"/>
      <c r="Z455" s="502"/>
      <c r="AA455" s="502"/>
      <c r="AB455" s="502"/>
      <c r="AC455" s="502"/>
      <c r="AD455" s="502"/>
      <c r="AE455" s="502"/>
      <c r="AF455" s="502"/>
      <c r="AG455" s="502"/>
      <c r="AH455" s="502"/>
      <c r="AI455" s="502"/>
    </row>
    <row r="456" spans="2:44" s="125" customFormat="1" ht="16.05" customHeight="1">
      <c r="K456" s="502"/>
      <c r="L456" s="502"/>
      <c r="M456" s="502"/>
      <c r="N456" s="502"/>
      <c r="O456" s="502"/>
      <c r="P456" s="502"/>
      <c r="Q456" s="502"/>
      <c r="R456" s="502"/>
      <c r="S456" s="502"/>
      <c r="T456" s="502"/>
      <c r="U456" s="502"/>
      <c r="V456" s="502"/>
      <c r="W456" s="502"/>
      <c r="X456" s="502"/>
      <c r="Y456" s="502"/>
      <c r="Z456" s="502"/>
      <c r="AA456" s="502"/>
      <c r="AB456" s="502"/>
      <c r="AC456" s="502"/>
      <c r="AD456" s="502"/>
      <c r="AE456" s="502"/>
      <c r="AF456" s="502"/>
      <c r="AG456" s="502"/>
      <c r="AH456" s="502"/>
      <c r="AI456" s="502"/>
    </row>
    <row r="457" spans="2:44" s="125" customFormat="1" ht="16.05" customHeight="1"/>
  </sheetData>
  <sheetProtection algorithmName="SHA-512" hashValue="7ZIsKhYSqU2VrrVQhePOT3UmNquPcOv1J8KnaZcBaOCzfz7rvHSygHMf0aE46I+8oOESEc10iPWragn0RmVP/w==" saltValue="ztEtNO03TBdgumO1Ye8NTw==" spinCount="100000" sheet="1" objects="1" scenarios="1"/>
  <mergeCells count="432">
    <mergeCell ref="B426:AR426"/>
    <mergeCell ref="B428:AR440"/>
    <mergeCell ref="B442:AR443"/>
    <mergeCell ref="B445:AR446"/>
    <mergeCell ref="B448:AR452"/>
    <mergeCell ref="K454:AI456"/>
    <mergeCell ref="AF411:AR411"/>
    <mergeCell ref="AF412:AR412"/>
    <mergeCell ref="AF413:AR413"/>
    <mergeCell ref="AJ408:AK408"/>
    <mergeCell ref="AL408:AR408"/>
    <mergeCell ref="B410:AR410"/>
    <mergeCell ref="B415:AQ415"/>
    <mergeCell ref="B417:AR419"/>
    <mergeCell ref="B421:AR424"/>
    <mergeCell ref="C103:E104"/>
    <mergeCell ref="G103:N104"/>
    <mergeCell ref="O103:AA104"/>
    <mergeCell ref="AB103:AI104"/>
    <mergeCell ref="AJ103:AR104"/>
    <mergeCell ref="AC137:AE138"/>
    <mergeCell ref="AF137:AF138"/>
    <mergeCell ref="AC129:AE129"/>
    <mergeCell ref="AC131:AE132"/>
    <mergeCell ref="AF131:AF132"/>
    <mergeCell ref="AC133:AE134"/>
    <mergeCell ref="AF133:AF134"/>
    <mergeCell ref="AC135:AE136"/>
    <mergeCell ref="AF135:AF136"/>
    <mergeCell ref="L131:U134"/>
    <mergeCell ref="V131:AB134"/>
    <mergeCell ref="AG127:AI128"/>
    <mergeCell ref="AG129:AI129"/>
    <mergeCell ref="B101:AR101"/>
    <mergeCell ref="B102:AR102"/>
    <mergeCell ref="AB91:AE92"/>
    <mergeCell ref="AF91:AG94"/>
    <mergeCell ref="AH91:AJ94"/>
    <mergeCell ref="AK91:AR93"/>
    <mergeCell ref="AK94:AR94"/>
    <mergeCell ref="AH95:AJ98"/>
    <mergeCell ref="AF99:AJ100"/>
    <mergeCell ref="AA93:AA94"/>
    <mergeCell ref="AB93:AE94"/>
    <mergeCell ref="AK95:AR97"/>
    <mergeCell ref="AB97:AE98"/>
    <mergeCell ref="AK98:AR98"/>
    <mergeCell ref="AK99:AR100"/>
    <mergeCell ref="W91:Z92"/>
    <mergeCell ref="W93:Z94"/>
    <mergeCell ref="W95:Z96"/>
    <mergeCell ref="AA95:AA96"/>
    <mergeCell ref="W97:Z98"/>
    <mergeCell ref="AA97:AA98"/>
    <mergeCell ref="B99:AE100"/>
    <mergeCell ref="AA91:AA92"/>
    <mergeCell ref="B79:G82"/>
    <mergeCell ref="H79:P82"/>
    <mergeCell ref="Q79:V82"/>
    <mergeCell ref="B83:G86"/>
    <mergeCell ref="H83:P86"/>
    <mergeCell ref="Q83:V86"/>
    <mergeCell ref="AB95:AE96"/>
    <mergeCell ref="AF95:AG98"/>
    <mergeCell ref="B91:G94"/>
    <mergeCell ref="H91:P94"/>
    <mergeCell ref="Q91:V94"/>
    <mergeCell ref="B95:G98"/>
    <mergeCell ref="H95:P98"/>
    <mergeCell ref="Q95:V98"/>
    <mergeCell ref="AB83:AE84"/>
    <mergeCell ref="AF83:AG86"/>
    <mergeCell ref="AK87:AR89"/>
    <mergeCell ref="AK90:AR90"/>
    <mergeCell ref="B87:G90"/>
    <mergeCell ref="H87:P90"/>
    <mergeCell ref="Q87:V90"/>
    <mergeCell ref="AB87:AE88"/>
    <mergeCell ref="AF87:AG90"/>
    <mergeCell ref="AH87:AJ90"/>
    <mergeCell ref="AB89:AE90"/>
    <mergeCell ref="W87:Z88"/>
    <mergeCell ref="AA87:AA88"/>
    <mergeCell ref="W89:Z90"/>
    <mergeCell ref="AA89:AA90"/>
    <mergeCell ref="AH83:AJ86"/>
    <mergeCell ref="AK83:AR86"/>
    <mergeCell ref="AB85:AE86"/>
    <mergeCell ref="W83:Z84"/>
    <mergeCell ref="AA83:AA84"/>
    <mergeCell ref="W85:Z86"/>
    <mergeCell ref="AA85:AA86"/>
    <mergeCell ref="AA79:AA80"/>
    <mergeCell ref="AB79:AE80"/>
    <mergeCell ref="AF79:AG82"/>
    <mergeCell ref="AH79:AJ82"/>
    <mergeCell ref="AK79:AR82"/>
    <mergeCell ref="W79:Z80"/>
    <mergeCell ref="W81:Z82"/>
    <mergeCell ref="AA81:AA82"/>
    <mergeCell ref="AF75:AG78"/>
    <mergeCell ref="AH75:AJ78"/>
    <mergeCell ref="AK75:AR78"/>
    <mergeCell ref="AB81:AE82"/>
    <mergeCell ref="B71:G74"/>
    <mergeCell ref="H75:P78"/>
    <mergeCell ref="Q75:V78"/>
    <mergeCell ref="W75:Z76"/>
    <mergeCell ref="AA75:AA76"/>
    <mergeCell ref="AB75:AE76"/>
    <mergeCell ref="AB77:AE78"/>
    <mergeCell ref="B75:G78"/>
    <mergeCell ref="W71:Z72"/>
    <mergeCell ref="W73:Z74"/>
    <mergeCell ref="AA73:AA74"/>
    <mergeCell ref="AB73:AE74"/>
    <mergeCell ref="H71:P74"/>
    <mergeCell ref="Q71:V74"/>
    <mergeCell ref="AA71:AA72"/>
    <mergeCell ref="AB71:AE72"/>
    <mergeCell ref="W77:Z78"/>
    <mergeCell ref="AA77:AA78"/>
    <mergeCell ref="AF71:AG74"/>
    <mergeCell ref="AH71:AJ74"/>
    <mergeCell ref="B55:H56"/>
    <mergeCell ref="B57:H58"/>
    <mergeCell ref="B69:G70"/>
    <mergeCell ref="AC57:AR58"/>
    <mergeCell ref="B59:AR59"/>
    <mergeCell ref="AJ61:AK61"/>
    <mergeCell ref="AL61:AO61"/>
    <mergeCell ref="AP61:AR61"/>
    <mergeCell ref="AJ62:AK62"/>
    <mergeCell ref="AL62:AR62"/>
    <mergeCell ref="AK71:AR73"/>
    <mergeCell ref="AK74:AR74"/>
    <mergeCell ref="AA47:AJ48"/>
    <mergeCell ref="I47:R48"/>
    <mergeCell ref="S47:Z48"/>
    <mergeCell ref="I49:AB51"/>
    <mergeCell ref="AC49:AG51"/>
    <mergeCell ref="AH49:AR51"/>
    <mergeCell ref="B45:H46"/>
    <mergeCell ref="B47:H48"/>
    <mergeCell ref="B49:H51"/>
    <mergeCell ref="AK36:AR48"/>
    <mergeCell ref="B39:H41"/>
    <mergeCell ref="I39:AJ41"/>
    <mergeCell ref="I52:V53"/>
    <mergeCell ref="W52:AB53"/>
    <mergeCell ref="B64:AR68"/>
    <mergeCell ref="H69:P70"/>
    <mergeCell ref="Q69:V70"/>
    <mergeCell ref="W69:AE69"/>
    <mergeCell ref="AF69:AJ70"/>
    <mergeCell ref="AK69:AR70"/>
    <mergeCell ref="W70:AE70"/>
    <mergeCell ref="B52:H53"/>
    <mergeCell ref="AV23:BB23"/>
    <mergeCell ref="BC23:BQ23"/>
    <mergeCell ref="B24:T25"/>
    <mergeCell ref="AV24:BB24"/>
    <mergeCell ref="BC24:BQ24"/>
    <mergeCell ref="I45:J46"/>
    <mergeCell ref="K45:K46"/>
    <mergeCell ref="L45:N46"/>
    <mergeCell ref="O45:O46"/>
    <mergeCell ref="U24:AP25"/>
    <mergeCell ref="B27:AR27"/>
    <mergeCell ref="B28:AP29"/>
    <mergeCell ref="B30:AP30"/>
    <mergeCell ref="B33:AR33"/>
    <mergeCell ref="B34:AR35"/>
    <mergeCell ref="B36:H38"/>
    <mergeCell ref="P45:R46"/>
    <mergeCell ref="S45:Z46"/>
    <mergeCell ref="AA45:AB46"/>
    <mergeCell ref="AC45:AE46"/>
    <mergeCell ref="I36:AJ38"/>
    <mergeCell ref="B42:H44"/>
    <mergeCell ref="I42:AJ44"/>
    <mergeCell ref="AF45:AJ46"/>
    <mergeCell ref="AV12:BQ14"/>
    <mergeCell ref="AW15:BQ17"/>
    <mergeCell ref="AW18:BQ18"/>
    <mergeCell ref="B19:AP19"/>
    <mergeCell ref="AX19:AY19"/>
    <mergeCell ref="AZ19:BQ19"/>
    <mergeCell ref="B20:AP21"/>
    <mergeCell ref="AW20:BQ20"/>
    <mergeCell ref="AW21:BQ21"/>
    <mergeCell ref="H389:AO389"/>
    <mergeCell ref="B1:AR1"/>
    <mergeCell ref="AD2:AI2"/>
    <mergeCell ref="AJ2:AR2"/>
    <mergeCell ref="AJ3:AK3"/>
    <mergeCell ref="AL3:AR3"/>
    <mergeCell ref="B5:AR5"/>
    <mergeCell ref="S6:AB6"/>
    <mergeCell ref="B15:AP15"/>
    <mergeCell ref="B16:AP17"/>
    <mergeCell ref="B7:AR7"/>
    <mergeCell ref="B8:AR8"/>
    <mergeCell ref="B10:AR10"/>
    <mergeCell ref="B11:AP11"/>
    <mergeCell ref="B12:AP13"/>
    <mergeCell ref="B23:T23"/>
    <mergeCell ref="U23:AP23"/>
    <mergeCell ref="AC52:AR53"/>
    <mergeCell ref="B54:AR54"/>
    <mergeCell ref="I55:V56"/>
    <mergeCell ref="W55:AB56"/>
    <mergeCell ref="AC55:AR56"/>
    <mergeCell ref="I57:V58"/>
    <mergeCell ref="W57:AB58"/>
    <mergeCell ref="D365:AP367"/>
    <mergeCell ref="H368:AP371"/>
    <mergeCell ref="H372:AO374"/>
    <mergeCell ref="H375:AO378"/>
    <mergeCell ref="H379:AO382"/>
    <mergeCell ref="H383:V383"/>
    <mergeCell ref="W383:AA383"/>
    <mergeCell ref="AB383:AO383"/>
    <mergeCell ref="H384:AO388"/>
    <mergeCell ref="B304:AR304"/>
    <mergeCell ref="B305:AR307"/>
    <mergeCell ref="B308:AR332"/>
    <mergeCell ref="B333:AR333"/>
    <mergeCell ref="B334:AR358"/>
    <mergeCell ref="AJ360:AK360"/>
    <mergeCell ref="AL360:AR360"/>
    <mergeCell ref="B361:AR362"/>
    <mergeCell ref="D363:F364"/>
    <mergeCell ref="G363:AA364"/>
    <mergeCell ref="B263:D265"/>
    <mergeCell ref="AK263:AQ263"/>
    <mergeCell ref="E263:AI265"/>
    <mergeCell ref="B266:AI266"/>
    <mergeCell ref="B267:AI269"/>
    <mergeCell ref="B271:AR271"/>
    <mergeCell ref="B272:AR274"/>
    <mergeCell ref="B275:AR293"/>
    <mergeCell ref="AJ303:AK303"/>
    <mergeCell ref="AL303:AR303"/>
    <mergeCell ref="D296:AR298"/>
    <mergeCell ref="D299:F300"/>
    <mergeCell ref="G299:P300"/>
    <mergeCell ref="Q299:S300"/>
    <mergeCell ref="T299:AC300"/>
    <mergeCell ref="AD299:AF300"/>
    <mergeCell ref="AG299:AP300"/>
    <mergeCell ref="AJ240:AK240"/>
    <mergeCell ref="AL240:AR240"/>
    <mergeCell ref="B241:AR241"/>
    <mergeCell ref="C243:AR244"/>
    <mergeCell ref="C245:L246"/>
    <mergeCell ref="D247:AR250"/>
    <mergeCell ref="D252:AR255"/>
    <mergeCell ref="C257:AQ258"/>
    <mergeCell ref="C259:AQ262"/>
    <mergeCell ref="AT174:BQ176"/>
    <mergeCell ref="K177:Y179"/>
    <mergeCell ref="Z177:AE179"/>
    <mergeCell ref="Z405:Z406"/>
    <mergeCell ref="AA405:AC406"/>
    <mergeCell ref="AD405:AD406"/>
    <mergeCell ref="AE405:AH406"/>
    <mergeCell ref="H390:AO390"/>
    <mergeCell ref="H392:AO395"/>
    <mergeCell ref="T400:X401"/>
    <mergeCell ref="Y400:AM401"/>
    <mergeCell ref="T402:AQ403"/>
    <mergeCell ref="T405:V406"/>
    <mergeCell ref="W405:Y406"/>
    <mergeCell ref="AF177:AR179"/>
    <mergeCell ref="AC180:AR182"/>
    <mergeCell ref="AJ184:AK184"/>
    <mergeCell ref="AL184:AR184"/>
    <mergeCell ref="B185:AR185"/>
    <mergeCell ref="B186:AR187"/>
    <mergeCell ref="B188:AR188"/>
    <mergeCell ref="B189:AR213"/>
    <mergeCell ref="B214:AR214"/>
    <mergeCell ref="B215:AR239"/>
    <mergeCell ref="B153:AR153"/>
    <mergeCell ref="B154:AR156"/>
    <mergeCell ref="B157:O158"/>
    <mergeCell ref="P157:AR158"/>
    <mergeCell ref="P160:AR162"/>
    <mergeCell ref="P163:AR165"/>
    <mergeCell ref="P166:AI168"/>
    <mergeCell ref="AJ166:AR166"/>
    <mergeCell ref="AJ167:AR168"/>
    <mergeCell ref="AE151:AH152"/>
    <mergeCell ref="AI151:AJ152"/>
    <mergeCell ref="B143:K146"/>
    <mergeCell ref="B147:K150"/>
    <mergeCell ref="V147:AB150"/>
    <mergeCell ref="AF147:AF148"/>
    <mergeCell ref="AG147:AI148"/>
    <mergeCell ref="AJ147:AK148"/>
    <mergeCell ref="AJ149:AK150"/>
    <mergeCell ref="L147:U150"/>
    <mergeCell ref="B151:AB152"/>
    <mergeCell ref="AK151:AO152"/>
    <mergeCell ref="AG143:AI144"/>
    <mergeCell ref="AJ143:AK144"/>
    <mergeCell ref="AL143:AO144"/>
    <mergeCell ref="AC151:AD152"/>
    <mergeCell ref="V143:AB146"/>
    <mergeCell ref="AC143:AE144"/>
    <mergeCell ref="AF143:AF144"/>
    <mergeCell ref="AC145:AE146"/>
    <mergeCell ref="AF145:AF146"/>
    <mergeCell ref="AC147:AE148"/>
    <mergeCell ref="AC149:AE150"/>
    <mergeCell ref="AF149:AF150"/>
    <mergeCell ref="B177:J179"/>
    <mergeCell ref="B180:J182"/>
    <mergeCell ref="K180:U182"/>
    <mergeCell ref="V180:AB182"/>
    <mergeCell ref="B160:O162"/>
    <mergeCell ref="B163:O165"/>
    <mergeCell ref="B166:O168"/>
    <mergeCell ref="B169:O171"/>
    <mergeCell ref="B172:O173"/>
    <mergeCell ref="B174:J176"/>
    <mergeCell ref="K174:M176"/>
    <mergeCell ref="P169:AR171"/>
    <mergeCell ref="V172:AB173"/>
    <mergeCell ref="AC172:AR173"/>
    <mergeCell ref="P172:U173"/>
    <mergeCell ref="N174:Y176"/>
    <mergeCell ref="Z174:AC176"/>
    <mergeCell ref="AD174:AR176"/>
    <mergeCell ref="L143:U146"/>
    <mergeCell ref="L121:U122"/>
    <mergeCell ref="V121:AB122"/>
    <mergeCell ref="B121:K122"/>
    <mergeCell ref="L123:U126"/>
    <mergeCell ref="V123:AB126"/>
    <mergeCell ref="AC123:AE124"/>
    <mergeCell ref="AF123:AF124"/>
    <mergeCell ref="AG123:AI124"/>
    <mergeCell ref="AG125:AI126"/>
    <mergeCell ref="B123:K126"/>
    <mergeCell ref="B127:K130"/>
    <mergeCell ref="L127:U130"/>
    <mergeCell ref="V127:AB130"/>
    <mergeCell ref="B131:K134"/>
    <mergeCell ref="B139:K142"/>
    <mergeCell ref="AG131:AI132"/>
    <mergeCell ref="AG133:AI134"/>
    <mergeCell ref="AG135:AI136"/>
    <mergeCell ref="AL131:AO132"/>
    <mergeCell ref="AP131:AR134"/>
    <mergeCell ref="AL133:AO134"/>
    <mergeCell ref="AL135:AO136"/>
    <mergeCell ref="AL137:AO138"/>
    <mergeCell ref="AL139:AO140"/>
    <mergeCell ref="AC139:AE140"/>
    <mergeCell ref="AC141:AE142"/>
    <mergeCell ref="B135:K138"/>
    <mergeCell ref="L135:U138"/>
    <mergeCell ref="V135:AB138"/>
    <mergeCell ref="L139:U142"/>
    <mergeCell ref="V139:AB142"/>
    <mergeCell ref="AF139:AF140"/>
    <mergeCell ref="AF141:AF142"/>
    <mergeCell ref="AP135:AR138"/>
    <mergeCell ref="AP139:AR142"/>
    <mergeCell ref="AJ131:AK132"/>
    <mergeCell ref="AJ133:AK134"/>
    <mergeCell ref="AJ135:AK136"/>
    <mergeCell ref="AP147:AR150"/>
    <mergeCell ref="AL141:AO142"/>
    <mergeCell ref="AL147:AO148"/>
    <mergeCell ref="AL149:AO150"/>
    <mergeCell ref="AP143:AR146"/>
    <mergeCell ref="AG145:AI146"/>
    <mergeCell ref="AJ145:AK146"/>
    <mergeCell ref="AL145:AO146"/>
    <mergeCell ref="AG137:AI138"/>
    <mergeCell ref="AJ137:AK138"/>
    <mergeCell ref="AG139:AI140"/>
    <mergeCell ref="AJ139:AK140"/>
    <mergeCell ref="AG141:AI142"/>
    <mergeCell ref="AJ141:AK142"/>
    <mergeCell ref="AG149:AI150"/>
    <mergeCell ref="AJ116:AK116"/>
    <mergeCell ref="AC125:AE126"/>
    <mergeCell ref="AF125:AF126"/>
    <mergeCell ref="AC127:AE128"/>
    <mergeCell ref="AF127:AF128"/>
    <mergeCell ref="AJ127:AK128"/>
    <mergeCell ref="AL127:AO128"/>
    <mergeCell ref="AC130:AI130"/>
    <mergeCell ref="AJ123:AK124"/>
    <mergeCell ref="AL123:AO124"/>
    <mergeCell ref="AL116:AR116"/>
    <mergeCell ref="B117:AR117"/>
    <mergeCell ref="B118:AB120"/>
    <mergeCell ref="AM118:AR120"/>
    <mergeCell ref="AP121:AR122"/>
    <mergeCell ref="AP123:AR126"/>
    <mergeCell ref="AJ125:AK126"/>
    <mergeCell ref="AL125:AO126"/>
    <mergeCell ref="AP127:AR130"/>
    <mergeCell ref="AJ129:AK130"/>
    <mergeCell ref="AL129:AO130"/>
    <mergeCell ref="AC121:AI121"/>
    <mergeCell ref="AJ121:AO122"/>
    <mergeCell ref="AC122:AI122"/>
    <mergeCell ref="B110:AR110"/>
    <mergeCell ref="W112:AR112"/>
    <mergeCell ref="C111:E112"/>
    <mergeCell ref="V106:X107"/>
    <mergeCell ref="Y106:Y107"/>
    <mergeCell ref="Z106:AB107"/>
    <mergeCell ref="AC106:AI107"/>
    <mergeCell ref="AJ106:AR107"/>
    <mergeCell ref="R106:T107"/>
    <mergeCell ref="R108:T108"/>
    <mergeCell ref="C106:E107"/>
    <mergeCell ref="G106:J107"/>
    <mergeCell ref="K106:M107"/>
    <mergeCell ref="N106:P107"/>
    <mergeCell ref="Q106:Q107"/>
    <mergeCell ref="U106:U107"/>
    <mergeCell ref="M108:P108"/>
    <mergeCell ref="U108:X108"/>
    <mergeCell ref="Z108:AB108"/>
  </mergeCells>
  <phoneticPr fontId="110"/>
  <conditionalFormatting sqref="B24:AP25">
    <cfRule type="containsText" dxfId="0" priority="1" operator="containsText" text="ERROR">
      <formula>NOT(ISERROR(SEARCH(("ERROR"),(B24))))</formula>
    </cfRule>
  </conditionalFormatting>
  <dataValidations count="14">
    <dataValidation type="list" allowBlank="1" showErrorMessage="1" sqref="B12" xr:uid="{00000000-0002-0000-0100-000000000000}">
      <formula1>SP</formula1>
    </dataValidation>
    <dataValidation type="list" allowBlank="1" showErrorMessage="1" sqref="B263" xr:uid="{00000000-0002-0000-0100-000002000000}">
      <formula1>CHECK</formula1>
    </dataValidation>
    <dataValidation type="list" allowBlank="1" showErrorMessage="1" sqref="L45 W75 W77 W79 W81 W83 W85 W87 W89 W91 W93 W95 W97 N106 V106 AC127 AC131 AC133 AC135 AC137 AC139 AC141 AC143 AC145 AC147 AC149 AA405" xr:uid="{00000000-0002-0000-0100-000003000000}">
      <formula1>MONTH</formula1>
    </dataValidation>
    <dataValidation type="list" allowBlank="1" showErrorMessage="1" sqref="I45 W405" xr:uid="{00000000-0002-0000-0100-000004000000}">
      <formula1>DATE</formula1>
    </dataValidation>
    <dataValidation type="list" allowBlank="1" showErrorMessage="1" sqref="C103 C111" xr:uid="{00000000-0002-0000-0100-000005000000}">
      <formula1>yesno</formula1>
    </dataValidation>
    <dataValidation type="list" allowBlank="1" showErrorMessage="1" sqref="P172" xr:uid="{00000000-0002-0000-0100-000006000000}">
      <formula1>"NO,YES,Others"</formula1>
    </dataValidation>
    <dataValidation type="list" allowBlank="1" showErrorMessage="1" sqref="P45 AB75 AB77 AB79 AB81 AB83 AB85 AB87 AB89 AB91 AB93 AB95 AB97 R106 Z106 AG127 AG131 AG133 AG135 AG137 AG139 AG141 AG143 AG145 AG147 AG149" xr:uid="{00000000-0002-0000-0100-000007000000}">
      <formula1>YEAR</formula1>
    </dataValidation>
    <dataValidation type="list" allowBlank="1" showErrorMessage="1" sqref="AK74 AK90 AK94 AK98" xr:uid="{00000000-0002-0000-0100-000008000000}">
      <formula1>SCHOOL</formula1>
    </dataValidation>
    <dataValidation type="list" allowBlank="1" showErrorMessage="1" sqref="AP127 AP131 AP135 AP139 AP143 AP147" xr:uid="{00000000-0002-0000-0100-00000A000000}">
      <formula1>TYPE</formula1>
    </dataValidation>
    <dataValidation type="list" allowBlank="1" showErrorMessage="1" sqref="AH49" xr:uid="{00000000-0002-0000-0100-00000B000000}">
      <formula1>AREA</formula1>
    </dataValidation>
    <dataValidation type="list" allowBlank="1" showErrorMessage="1" sqref="K174" xr:uid="{00000000-0002-0000-0100-00000C000000}">
      <formula1>Title</formula1>
    </dataValidation>
    <dataValidation type="list" allowBlank="1" showErrorMessage="1" sqref="AA47" xr:uid="{00000000-0002-0000-0100-00000D000000}">
      <formula1>MARRY</formula1>
    </dataValidation>
    <dataValidation type="list" allowBlank="1" showErrorMessage="1" sqref="I47" xr:uid="{00000000-0002-0000-0100-00000F000000}">
      <formula1>SEX</formula1>
    </dataValidation>
    <dataValidation type="list" allowBlank="1" showInputMessage="1" showErrorMessage="1" sqref="D299:F300 Q299:S300 AD299:AF300" xr:uid="{E3CF6311-833E-4A8D-B695-80B49F7E1BAC}">
      <formula1>CHECK</formula1>
    </dataValidation>
  </dataValidations>
  <printOptions horizontalCentered="1"/>
  <pageMargins left="0.7" right="0.7" top="0.75" bottom="0.75" header="0.3" footer="0.3"/>
  <pageSetup paperSize="9" scale="64" orientation="portrait" r:id="rId1"/>
  <headerFooter>
    <oddFooter>&amp;C                   Signature of Applicant&amp;R___________________________________</oddFooter>
  </headerFooter>
  <rowBreaks count="7" manualBreakCount="7">
    <brk id="60" max="16383" man="1"/>
    <brk id="114" max="16383" man="1"/>
    <brk id="183" max="16383" man="1"/>
    <brk id="239" max="16383" man="1"/>
    <brk id="301" max="16383" man="1"/>
    <brk id="359" max="16383" man="1"/>
    <brk id="407" max="45" man="1"/>
  </rowBreaks>
  <colBreaks count="2" manualBreakCount="2">
    <brk id="46" max="405" man="1"/>
    <brk id="47" max="1048575" man="1"/>
  </colBreaks>
  <drawing r:id="rId2"/>
  <extLst>
    <ext xmlns:x14="http://schemas.microsoft.com/office/spreadsheetml/2009/9/main" uri="{CCE6A557-97BC-4b89-ADB6-D9C93CAAB3DF}">
      <x14:dataValidations xmlns:xm="http://schemas.microsoft.com/office/excel/2006/main" count="3">
        <x14:dataValidation type="list" allowBlank="1" showErrorMessage="1" xr:uid="{00000000-0002-0000-0100-000001000000}">
          <x14:formula1>
            <xm:f>OFFSET(ADM!$O$16,,MATCH($B$16,ADM!$O$15:$AA$15,0)-1,7)</xm:f>
          </x14:formula1>
          <xm:sqref>B20</xm:sqref>
        </x14:dataValidation>
        <x14:dataValidation type="list" allowBlank="1" showErrorMessage="1" xr:uid="{00000000-0002-0000-0100-000009000000}">
          <x14:formula1>
            <xm:f>OFFSET(ADM!$O$5,,MATCH($B$12,SP,0)-1,8)</xm:f>
          </x14:formula1>
          <xm:sqref>B16:AP17</xm:sqref>
        </x14:dataValidation>
        <x14:dataValidation type="list" allowBlank="1" showErrorMessage="1" xr:uid="{00000000-0002-0000-0100-00000E000000}">
          <x14:formula1>
            <xm:f>OFFSET(ADM!$O$60,,MATCH($B$16,ADM!$O$59:$AA$59,0)-1,20)</xm:f>
          </x14:formula1>
          <xm:sqref>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CM999"/>
  <sheetViews>
    <sheetView tabSelected="1" view="pageBreakPreview" topLeftCell="A19" zoomScale="90" zoomScaleNormal="85" zoomScaleSheetLayoutView="90" workbookViewId="0">
      <selection activeCell="D29" sqref="D29:AV29"/>
    </sheetView>
  </sheetViews>
  <sheetFormatPr defaultColWidth="14.44140625" defaultRowHeight="15" customHeight="1"/>
  <cols>
    <col min="1" max="13" width="1.88671875" customWidth="1"/>
    <col min="14" max="14" width="4.44140625" customWidth="1"/>
    <col min="15" max="18" width="1.88671875" customWidth="1"/>
    <col min="19" max="20" width="3.44140625" customWidth="1"/>
    <col min="21" max="31" width="1.88671875" hidden="1" customWidth="1"/>
    <col min="32" max="32" width="0.109375" hidden="1" customWidth="1"/>
    <col min="33" max="33" width="5.88671875" customWidth="1"/>
    <col min="34" max="36" width="1.88671875" customWidth="1"/>
    <col min="37" max="38" width="3.44140625" customWidth="1"/>
    <col min="39" max="47" width="1.88671875" customWidth="1"/>
    <col min="48" max="48" width="10.5546875" customWidth="1"/>
    <col min="49" max="55" width="1.5546875" customWidth="1"/>
    <col min="56" max="70" width="1.5546875" hidden="1" customWidth="1"/>
  </cols>
  <sheetData>
    <row r="1" spans="1:91" ht="19.5" customHeight="1">
      <c r="A1" s="67" t="s">
        <v>167</v>
      </c>
      <c r="B1" s="68"/>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row>
    <row r="2" spans="1:91" ht="21" customHeight="1">
      <c r="A2" s="160"/>
      <c r="B2" s="508" t="s">
        <v>168</v>
      </c>
      <c r="C2" s="209"/>
      <c r="D2" s="209"/>
      <c r="E2" s="209"/>
      <c r="F2" s="209"/>
      <c r="G2" s="209"/>
      <c r="H2" s="209"/>
      <c r="I2" s="209"/>
      <c r="J2" s="209"/>
      <c r="K2" s="509"/>
      <c r="L2" s="287"/>
      <c r="M2" s="287"/>
      <c r="N2" s="287"/>
      <c r="O2" s="287"/>
      <c r="P2" s="287"/>
      <c r="Q2" s="287"/>
      <c r="R2" s="287"/>
      <c r="S2" s="160"/>
      <c r="T2" s="160"/>
      <c r="U2" s="160"/>
      <c r="V2" s="160"/>
      <c r="W2" s="160"/>
      <c r="X2" s="160"/>
      <c r="Y2" s="160"/>
      <c r="Z2" s="160"/>
      <c r="AA2" s="160"/>
      <c r="AB2" s="160"/>
      <c r="AC2" s="160"/>
      <c r="AD2" s="160"/>
      <c r="AE2" s="160"/>
      <c r="AF2" s="510" t="s">
        <v>12</v>
      </c>
      <c r="AG2" s="209"/>
      <c r="AH2" s="209"/>
      <c r="AI2" s="209"/>
      <c r="AJ2" s="209"/>
      <c r="AK2" s="209"/>
      <c r="AL2" s="209"/>
      <c r="AM2" s="209"/>
      <c r="AN2" s="160" t="s">
        <v>169</v>
      </c>
      <c r="AO2" s="511"/>
      <c r="AP2" s="241"/>
      <c r="AQ2" s="241"/>
      <c r="AR2" s="241"/>
      <c r="AS2" s="241"/>
      <c r="AT2" s="241"/>
      <c r="AU2" s="241"/>
      <c r="AV2" s="241"/>
      <c r="AW2" s="160" t="s">
        <v>170</v>
      </c>
      <c r="AX2" s="512"/>
      <c r="AY2" s="222"/>
      <c r="AZ2" s="222"/>
      <c r="BA2" s="222"/>
      <c r="BB2" s="222"/>
      <c r="BC2" s="222"/>
      <c r="BD2" s="222"/>
      <c r="BE2" s="222"/>
      <c r="BF2" s="222"/>
      <c r="BG2" s="222"/>
      <c r="BH2" s="222"/>
      <c r="BI2" s="222"/>
      <c r="BJ2" s="222"/>
      <c r="BK2" s="222"/>
      <c r="BL2" s="222"/>
      <c r="BM2" s="222"/>
      <c r="BN2" s="222"/>
      <c r="BO2" s="222"/>
      <c r="BP2" s="222"/>
      <c r="BQ2" s="222"/>
      <c r="BR2" s="222"/>
      <c r="BS2" s="541" t="s">
        <v>171</v>
      </c>
      <c r="BT2" s="542"/>
      <c r="BU2" s="542"/>
      <c r="BV2" s="542"/>
      <c r="BW2" s="542"/>
      <c r="BX2" s="542"/>
      <c r="BY2" s="542"/>
      <c r="BZ2" s="542"/>
      <c r="CA2" s="542"/>
      <c r="CB2" s="542"/>
      <c r="CC2" s="542"/>
      <c r="CD2" s="542"/>
      <c r="CE2" s="542"/>
      <c r="CF2" s="542"/>
      <c r="CG2" s="542"/>
      <c r="CH2" s="542"/>
      <c r="CI2" s="542"/>
      <c r="CJ2" s="542"/>
      <c r="CK2" s="542"/>
      <c r="CL2" s="542"/>
      <c r="CM2" s="542"/>
    </row>
    <row r="3" spans="1:91" ht="15.75" customHeight="1">
      <c r="A3" s="160"/>
      <c r="B3" s="69"/>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1"/>
      <c r="AH3" s="161"/>
      <c r="AI3" s="161"/>
      <c r="AJ3" s="161"/>
      <c r="AK3" s="161"/>
      <c r="AL3" s="160"/>
      <c r="AM3" s="160"/>
      <c r="AN3" s="513" t="s">
        <v>13</v>
      </c>
      <c r="AO3" s="209"/>
      <c r="AP3" s="514" t="str">
        <f>ADM!$D$4</f>
        <v>Senegal 2023</v>
      </c>
      <c r="AQ3" s="209"/>
      <c r="AR3" s="209"/>
      <c r="AS3" s="209"/>
      <c r="AT3" s="209"/>
      <c r="AU3" s="209"/>
      <c r="AV3" s="209"/>
      <c r="AW3" s="209"/>
      <c r="AX3" s="222"/>
      <c r="AY3" s="222"/>
      <c r="AZ3" s="222"/>
      <c r="BA3" s="222"/>
      <c r="BB3" s="222"/>
      <c r="BC3" s="222"/>
      <c r="BD3" s="222"/>
      <c r="BE3" s="222"/>
      <c r="BF3" s="222"/>
      <c r="BG3" s="222"/>
      <c r="BH3" s="222"/>
      <c r="BI3" s="222"/>
      <c r="BJ3" s="222"/>
      <c r="BK3" s="222"/>
      <c r="BL3" s="222"/>
      <c r="BM3" s="222"/>
      <c r="BN3" s="222"/>
      <c r="BO3" s="222"/>
      <c r="BP3" s="222"/>
      <c r="BQ3" s="222"/>
      <c r="BR3" s="222"/>
      <c r="BS3" s="542"/>
      <c r="BT3" s="542"/>
      <c r="BU3" s="542"/>
      <c r="BV3" s="542"/>
      <c r="BW3" s="542"/>
      <c r="BX3" s="542"/>
      <c r="BY3" s="542"/>
      <c r="BZ3" s="542"/>
      <c r="CA3" s="542"/>
      <c r="CB3" s="542"/>
      <c r="CC3" s="542"/>
      <c r="CD3" s="542"/>
      <c r="CE3" s="542"/>
      <c r="CF3" s="542"/>
      <c r="CG3" s="542"/>
      <c r="CH3" s="542"/>
      <c r="CI3" s="542"/>
      <c r="CJ3" s="542"/>
      <c r="CK3" s="542"/>
      <c r="CL3" s="542"/>
      <c r="CM3" s="542"/>
    </row>
    <row r="4" spans="1:91" ht="13.5" customHeight="1">
      <c r="A4" s="505" t="s">
        <v>172</v>
      </c>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22"/>
      <c r="AY4" s="222"/>
      <c r="AZ4" s="222"/>
      <c r="BA4" s="222"/>
      <c r="BB4" s="222"/>
      <c r="BC4" s="222"/>
      <c r="BD4" s="222"/>
      <c r="BE4" s="222"/>
      <c r="BF4" s="222"/>
      <c r="BG4" s="222"/>
      <c r="BH4" s="222"/>
      <c r="BI4" s="222"/>
      <c r="BJ4" s="222"/>
      <c r="BK4" s="222"/>
      <c r="BL4" s="222"/>
      <c r="BM4" s="222"/>
      <c r="BN4" s="222"/>
      <c r="BO4" s="222"/>
      <c r="BP4" s="222"/>
      <c r="BQ4" s="222"/>
      <c r="BR4" s="222"/>
      <c r="BS4" s="542"/>
      <c r="BT4" s="542"/>
      <c r="BU4" s="542"/>
      <c r="BV4" s="542"/>
      <c r="BW4" s="542"/>
      <c r="BX4" s="542"/>
      <c r="BY4" s="542"/>
      <c r="BZ4" s="542"/>
      <c r="CA4" s="542"/>
      <c r="CB4" s="542"/>
      <c r="CC4" s="542"/>
      <c r="CD4" s="542"/>
      <c r="CE4" s="542"/>
      <c r="CF4" s="542"/>
      <c r="CG4" s="542"/>
      <c r="CH4" s="542"/>
      <c r="CI4" s="542"/>
      <c r="CJ4" s="542"/>
      <c r="CK4" s="542"/>
      <c r="CL4" s="542"/>
      <c r="CM4" s="542"/>
    </row>
    <row r="5" spans="1:91" ht="15" customHeight="1">
      <c r="A5" s="160"/>
      <c r="B5" s="506" t="s">
        <v>173</v>
      </c>
      <c r="C5" s="269"/>
      <c r="D5" s="269"/>
      <c r="E5" s="269"/>
      <c r="F5" s="269"/>
      <c r="G5" s="269"/>
      <c r="H5" s="269"/>
      <c r="I5" s="269"/>
      <c r="J5" s="269"/>
      <c r="K5" s="269"/>
      <c r="L5" s="269"/>
      <c r="M5" s="269"/>
      <c r="N5" s="269"/>
      <c r="O5" s="269"/>
      <c r="P5" s="269"/>
      <c r="Q5" s="269"/>
      <c r="R5" s="270"/>
      <c r="S5" s="507" t="str">
        <f>IF('(1) AF'!B16="","",'(1) AF'!B16)</f>
        <v/>
      </c>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70"/>
      <c r="AW5" s="160"/>
      <c r="AX5" s="222"/>
      <c r="AY5" s="222"/>
      <c r="AZ5" s="222"/>
      <c r="BA5" s="222"/>
      <c r="BB5" s="222"/>
      <c r="BC5" s="222"/>
      <c r="BD5" s="222"/>
      <c r="BE5" s="222"/>
      <c r="BF5" s="222"/>
      <c r="BG5" s="222"/>
      <c r="BH5" s="222"/>
      <c r="BI5" s="222"/>
      <c r="BJ5" s="222"/>
      <c r="BK5" s="222"/>
      <c r="BL5" s="222"/>
      <c r="BM5" s="222"/>
      <c r="BN5" s="222"/>
      <c r="BO5" s="222"/>
      <c r="BP5" s="222"/>
      <c r="BQ5" s="222"/>
      <c r="BR5" s="222"/>
      <c r="BS5" s="542"/>
      <c r="BT5" s="542"/>
      <c r="BU5" s="542"/>
      <c r="BV5" s="542"/>
      <c r="BW5" s="542"/>
      <c r="BX5" s="542"/>
      <c r="BY5" s="542"/>
      <c r="BZ5" s="542"/>
      <c r="CA5" s="542"/>
      <c r="CB5" s="542"/>
      <c r="CC5" s="542"/>
      <c r="CD5" s="542"/>
      <c r="CE5" s="542"/>
      <c r="CF5" s="542"/>
      <c r="CG5" s="542"/>
      <c r="CH5" s="542"/>
      <c r="CI5" s="542"/>
      <c r="CJ5" s="542"/>
      <c r="CK5" s="542"/>
      <c r="CL5" s="542"/>
      <c r="CM5" s="542"/>
    </row>
    <row r="6" spans="1:91" ht="15" customHeight="1">
      <c r="A6" s="160"/>
      <c r="B6" s="506" t="s">
        <v>20</v>
      </c>
      <c r="C6" s="269"/>
      <c r="D6" s="269"/>
      <c r="E6" s="269"/>
      <c r="F6" s="269"/>
      <c r="G6" s="269"/>
      <c r="H6" s="269"/>
      <c r="I6" s="269"/>
      <c r="J6" s="269"/>
      <c r="K6" s="269"/>
      <c r="L6" s="269"/>
      <c r="M6" s="269"/>
      <c r="N6" s="269"/>
      <c r="O6" s="269"/>
      <c r="P6" s="269"/>
      <c r="Q6" s="269"/>
      <c r="R6" s="270"/>
      <c r="S6" s="507" t="str">
        <f>IF('(1) AF'!B20="","",'(1) AF'!B20)</f>
        <v/>
      </c>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70"/>
      <c r="AW6" s="160"/>
      <c r="AX6" s="222"/>
      <c r="AY6" s="222"/>
      <c r="AZ6" s="222"/>
      <c r="BA6" s="222"/>
      <c r="BB6" s="222"/>
      <c r="BC6" s="222"/>
      <c r="BD6" s="222"/>
      <c r="BE6" s="222"/>
      <c r="BF6" s="222"/>
      <c r="BG6" s="222"/>
      <c r="BH6" s="222"/>
      <c r="BI6" s="222"/>
      <c r="BJ6" s="222"/>
      <c r="BK6" s="222"/>
      <c r="BL6" s="222"/>
      <c r="BM6" s="222"/>
      <c r="BN6" s="222"/>
      <c r="BO6" s="222"/>
      <c r="BP6" s="222"/>
      <c r="BQ6" s="222"/>
      <c r="BR6" s="222"/>
      <c r="BS6" s="542"/>
      <c r="BT6" s="542"/>
      <c r="BU6" s="542"/>
      <c r="BV6" s="542"/>
      <c r="BW6" s="542"/>
      <c r="BX6" s="542"/>
      <c r="BY6" s="542"/>
      <c r="BZ6" s="542"/>
      <c r="CA6" s="542"/>
      <c r="CB6" s="542"/>
      <c r="CC6" s="542"/>
      <c r="CD6" s="542"/>
      <c r="CE6" s="542"/>
      <c r="CF6" s="542"/>
      <c r="CG6" s="542"/>
      <c r="CH6" s="542"/>
      <c r="CI6" s="542"/>
      <c r="CJ6" s="542"/>
      <c r="CK6" s="542"/>
      <c r="CL6" s="542"/>
      <c r="CM6" s="542"/>
    </row>
    <row r="7" spans="1:91" ht="15" customHeight="1">
      <c r="A7" s="160"/>
      <c r="B7" s="519" t="s">
        <v>174</v>
      </c>
      <c r="C7" s="231"/>
      <c r="D7" s="231"/>
      <c r="E7" s="231"/>
      <c r="F7" s="231"/>
      <c r="G7" s="231"/>
      <c r="H7" s="231"/>
      <c r="I7" s="231"/>
      <c r="J7" s="231"/>
      <c r="K7" s="231"/>
      <c r="L7" s="231"/>
      <c r="M7" s="231"/>
      <c r="N7" s="231"/>
      <c r="O7" s="231"/>
      <c r="P7" s="231"/>
      <c r="Q7" s="231"/>
      <c r="R7" s="232"/>
      <c r="S7" s="516" t="str">
        <f>IF('(1) AF'!B28="","",'(1) AF'!B28)</f>
        <v/>
      </c>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70"/>
      <c r="AW7" s="160"/>
      <c r="AX7" s="517"/>
      <c r="AY7" s="222"/>
      <c r="AZ7" s="222"/>
      <c r="BA7" s="222"/>
      <c r="BB7" s="222"/>
      <c r="BC7" s="222"/>
      <c r="BD7" s="222"/>
      <c r="BE7" s="222"/>
      <c r="BF7" s="222"/>
      <c r="BG7" s="222"/>
      <c r="BH7" s="222"/>
      <c r="BI7" s="222"/>
      <c r="BJ7" s="222"/>
      <c r="BK7" s="222"/>
      <c r="BL7" s="222"/>
      <c r="BM7" s="222"/>
      <c r="BN7" s="222"/>
      <c r="BO7" s="222"/>
      <c r="BP7" s="222"/>
      <c r="BQ7" s="222"/>
      <c r="BR7" s="70"/>
      <c r="BS7" s="517" t="s">
        <v>175</v>
      </c>
      <c r="BT7" s="222"/>
      <c r="BU7" s="222"/>
      <c r="BV7" s="222"/>
      <c r="BW7" s="222"/>
      <c r="BX7" s="222"/>
      <c r="BY7" s="222"/>
      <c r="BZ7" s="222"/>
      <c r="CA7" s="222"/>
      <c r="CB7" s="222"/>
      <c r="CC7" s="222"/>
      <c r="CD7" s="222"/>
      <c r="CE7" s="222"/>
      <c r="CF7" s="222"/>
      <c r="CG7" s="222"/>
      <c r="CH7" s="222"/>
      <c r="CI7" s="222"/>
      <c r="CJ7" s="222"/>
      <c r="CK7" s="222"/>
      <c r="CL7" s="222"/>
    </row>
    <row r="8" spans="1:91" ht="15" customHeight="1">
      <c r="A8" s="160"/>
      <c r="B8" s="249"/>
      <c r="C8" s="250"/>
      <c r="D8" s="250"/>
      <c r="E8" s="250"/>
      <c r="F8" s="250"/>
      <c r="G8" s="250"/>
      <c r="H8" s="250"/>
      <c r="I8" s="250"/>
      <c r="J8" s="250"/>
      <c r="K8" s="250"/>
      <c r="L8" s="250"/>
      <c r="M8" s="250"/>
      <c r="N8" s="250"/>
      <c r="O8" s="250"/>
      <c r="P8" s="250"/>
      <c r="Q8" s="250"/>
      <c r="R8" s="263"/>
      <c r="S8" s="518" t="str">
        <f>IF('(1) AF'!B30="","",'(1) AF'!B30)</f>
        <v/>
      </c>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70"/>
      <c r="AW8" s="160"/>
      <c r="AX8" s="222"/>
      <c r="AY8" s="222"/>
      <c r="AZ8" s="222"/>
      <c r="BA8" s="222"/>
      <c r="BB8" s="222"/>
      <c r="BC8" s="222"/>
      <c r="BD8" s="222"/>
      <c r="BE8" s="222"/>
      <c r="BF8" s="222"/>
      <c r="BG8" s="222"/>
      <c r="BH8" s="222"/>
      <c r="BI8" s="222"/>
      <c r="BJ8" s="222"/>
      <c r="BK8" s="222"/>
      <c r="BL8" s="222"/>
      <c r="BM8" s="222"/>
      <c r="BN8" s="222"/>
      <c r="BO8" s="222"/>
      <c r="BP8" s="222"/>
      <c r="BQ8" s="222"/>
      <c r="BR8" s="70"/>
      <c r="BS8" s="222"/>
      <c r="BT8" s="222"/>
      <c r="BU8" s="222"/>
      <c r="BV8" s="222"/>
      <c r="BW8" s="222"/>
      <c r="BX8" s="222"/>
      <c r="BY8" s="222"/>
      <c r="BZ8" s="222"/>
      <c r="CA8" s="222"/>
      <c r="CB8" s="222"/>
      <c r="CC8" s="222"/>
      <c r="CD8" s="222"/>
      <c r="CE8" s="222"/>
      <c r="CF8" s="222"/>
      <c r="CG8" s="222"/>
      <c r="CH8" s="222"/>
      <c r="CI8" s="222"/>
      <c r="CJ8" s="222"/>
      <c r="CK8" s="222"/>
      <c r="CL8" s="222"/>
    </row>
    <row r="9" spans="1:91" ht="15" customHeight="1">
      <c r="A9" s="160"/>
      <c r="B9" s="506" t="s">
        <v>176</v>
      </c>
      <c r="C9" s="269"/>
      <c r="D9" s="269"/>
      <c r="E9" s="269"/>
      <c r="F9" s="269"/>
      <c r="G9" s="269"/>
      <c r="H9" s="269"/>
      <c r="I9" s="269"/>
      <c r="J9" s="269"/>
      <c r="K9" s="269"/>
      <c r="L9" s="269"/>
      <c r="M9" s="269"/>
      <c r="N9" s="269"/>
      <c r="O9" s="269"/>
      <c r="P9" s="269"/>
      <c r="Q9" s="269"/>
      <c r="R9" s="270"/>
      <c r="S9" s="516" t="str">
        <f>'(1) AF'!I36&amp;" "&amp;'(1) AF'!I39&amp;" "&amp;'(1) AF'!I42</f>
        <v xml:space="preserve">  </v>
      </c>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70"/>
      <c r="AW9" s="160"/>
      <c r="AX9" s="222"/>
      <c r="AY9" s="222"/>
      <c r="AZ9" s="222"/>
      <c r="BA9" s="222"/>
      <c r="BB9" s="222"/>
      <c r="BC9" s="222"/>
      <c r="BD9" s="222"/>
      <c r="BE9" s="222"/>
      <c r="BF9" s="222"/>
      <c r="BG9" s="222"/>
      <c r="BH9" s="222"/>
      <c r="BI9" s="222"/>
      <c r="BJ9" s="222"/>
      <c r="BK9" s="222"/>
      <c r="BL9" s="222"/>
      <c r="BM9" s="222"/>
      <c r="BN9" s="222"/>
      <c r="BO9" s="222"/>
      <c r="BP9" s="222"/>
      <c r="BQ9" s="222"/>
      <c r="BR9" s="70"/>
      <c r="BS9" s="222"/>
      <c r="BT9" s="222"/>
      <c r="BU9" s="222"/>
      <c r="BV9" s="222"/>
      <c r="BW9" s="222"/>
      <c r="BX9" s="222"/>
      <c r="BY9" s="222"/>
      <c r="BZ9" s="222"/>
      <c r="CA9" s="222"/>
      <c r="CB9" s="222"/>
      <c r="CC9" s="222"/>
      <c r="CD9" s="222"/>
      <c r="CE9" s="222"/>
      <c r="CF9" s="222"/>
      <c r="CG9" s="222"/>
      <c r="CH9" s="222"/>
      <c r="CI9" s="222"/>
      <c r="CJ9" s="222"/>
      <c r="CK9" s="222"/>
      <c r="CL9" s="222"/>
    </row>
    <row r="10" spans="1:91" ht="15" customHeight="1">
      <c r="A10" s="160"/>
      <c r="B10" s="506" t="s">
        <v>123</v>
      </c>
      <c r="C10" s="269"/>
      <c r="D10" s="269"/>
      <c r="E10" s="269"/>
      <c r="F10" s="269"/>
      <c r="G10" s="269"/>
      <c r="H10" s="269"/>
      <c r="I10" s="269"/>
      <c r="J10" s="269"/>
      <c r="K10" s="269"/>
      <c r="L10" s="269"/>
      <c r="M10" s="269"/>
      <c r="N10" s="269"/>
      <c r="O10" s="269"/>
      <c r="P10" s="269"/>
      <c r="Q10" s="269"/>
      <c r="R10" s="270"/>
      <c r="S10" s="507" t="str">
        <f>IF('(1) AF'!AC52="","",'(1) AF'!AC52)</f>
        <v/>
      </c>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70"/>
      <c r="AW10" s="160"/>
      <c r="AX10" s="222"/>
      <c r="AY10" s="222"/>
      <c r="AZ10" s="222"/>
      <c r="BA10" s="222"/>
      <c r="BB10" s="222"/>
      <c r="BC10" s="222"/>
      <c r="BD10" s="222"/>
      <c r="BE10" s="222"/>
      <c r="BF10" s="222"/>
      <c r="BG10" s="222"/>
      <c r="BH10" s="222"/>
      <c r="BI10" s="222"/>
      <c r="BJ10" s="222"/>
      <c r="BK10" s="222"/>
      <c r="BL10" s="222"/>
      <c r="BM10" s="222"/>
      <c r="BN10" s="222"/>
      <c r="BO10" s="222"/>
      <c r="BP10" s="222"/>
      <c r="BQ10" s="222"/>
      <c r="BR10" s="70"/>
      <c r="BS10" s="222"/>
      <c r="BT10" s="222"/>
      <c r="BU10" s="222"/>
      <c r="BV10" s="222"/>
      <c r="BW10" s="222"/>
      <c r="BX10" s="222"/>
      <c r="BY10" s="222"/>
      <c r="BZ10" s="222"/>
      <c r="CA10" s="222"/>
      <c r="CB10" s="222"/>
      <c r="CC10" s="222"/>
      <c r="CD10" s="222"/>
      <c r="CE10" s="222"/>
      <c r="CF10" s="222"/>
      <c r="CG10" s="222"/>
      <c r="CH10" s="222"/>
      <c r="CI10" s="222"/>
      <c r="CJ10" s="222"/>
      <c r="CK10" s="222"/>
      <c r="CL10" s="222"/>
    </row>
    <row r="11" spans="1:91" ht="15" customHeight="1">
      <c r="A11" s="160"/>
      <c r="B11" s="506" t="s">
        <v>177</v>
      </c>
      <c r="C11" s="269"/>
      <c r="D11" s="269"/>
      <c r="E11" s="269"/>
      <c r="F11" s="269"/>
      <c r="G11" s="269"/>
      <c r="H11" s="269"/>
      <c r="I11" s="269"/>
      <c r="J11" s="269"/>
      <c r="K11" s="269"/>
      <c r="L11" s="269"/>
      <c r="M11" s="269"/>
      <c r="N11" s="269"/>
      <c r="O11" s="269"/>
      <c r="P11" s="269"/>
      <c r="Q11" s="269"/>
      <c r="R11" s="270"/>
      <c r="S11" s="507" t="str">
        <f>IF('(1) AF'!AH49="","",'(1) AF'!AH49)</f>
        <v/>
      </c>
      <c r="T11" s="269"/>
      <c r="U11" s="269"/>
      <c r="V11" s="269"/>
      <c r="W11" s="269"/>
      <c r="X11" s="269"/>
      <c r="Y11" s="269"/>
      <c r="Z11" s="269"/>
      <c r="AA11" s="269"/>
      <c r="AB11" s="269"/>
      <c r="AC11" s="269"/>
      <c r="AD11" s="269"/>
      <c r="AE11" s="270"/>
      <c r="AF11" s="521" t="s">
        <v>122</v>
      </c>
      <c r="AG11" s="269"/>
      <c r="AH11" s="269"/>
      <c r="AI11" s="270"/>
      <c r="AJ11" s="507" t="str">
        <f>IF('(1) AF'!I52="","",'(1) AF'!I52)</f>
        <v/>
      </c>
      <c r="AK11" s="269"/>
      <c r="AL11" s="269"/>
      <c r="AM11" s="269"/>
      <c r="AN11" s="269"/>
      <c r="AO11" s="269"/>
      <c r="AP11" s="269"/>
      <c r="AQ11" s="269"/>
      <c r="AR11" s="269"/>
      <c r="AS11" s="269"/>
      <c r="AT11" s="269"/>
      <c r="AU11" s="269"/>
      <c r="AV11" s="270"/>
      <c r="AW11" s="160"/>
      <c r="AX11" s="222"/>
      <c r="AY11" s="222"/>
      <c r="AZ11" s="222"/>
      <c r="BA11" s="222"/>
      <c r="BB11" s="222"/>
      <c r="BC11" s="222"/>
      <c r="BD11" s="222"/>
      <c r="BE11" s="222"/>
      <c r="BF11" s="222"/>
      <c r="BG11" s="222"/>
      <c r="BH11" s="222"/>
      <c r="BI11" s="222"/>
      <c r="BJ11" s="222"/>
      <c r="BK11" s="222"/>
      <c r="BL11" s="222"/>
      <c r="BM11" s="222"/>
      <c r="BN11" s="222"/>
      <c r="BO11" s="222"/>
      <c r="BP11" s="222"/>
      <c r="BQ11" s="222"/>
      <c r="BR11" s="70"/>
      <c r="BS11" s="222"/>
      <c r="BT11" s="222"/>
      <c r="BU11" s="222"/>
      <c r="BV11" s="222"/>
      <c r="BW11" s="222"/>
      <c r="BX11" s="222"/>
      <c r="BY11" s="222"/>
      <c r="BZ11" s="222"/>
      <c r="CA11" s="222"/>
      <c r="CB11" s="222"/>
      <c r="CC11" s="222"/>
      <c r="CD11" s="222"/>
      <c r="CE11" s="222"/>
      <c r="CF11" s="222"/>
      <c r="CG11" s="222"/>
      <c r="CH11" s="222"/>
      <c r="CI11" s="222"/>
      <c r="CJ11" s="222"/>
      <c r="CK11" s="222"/>
      <c r="CL11" s="222"/>
    </row>
    <row r="12" spans="1:91" ht="10.5" customHeight="1">
      <c r="A12" s="160"/>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69"/>
      <c r="AY12" s="69"/>
      <c r="AZ12" s="71"/>
      <c r="BA12" s="69"/>
      <c r="BB12" s="69"/>
      <c r="BC12" s="69"/>
      <c r="BD12" s="69"/>
      <c r="BE12" s="69"/>
      <c r="BF12" s="69"/>
      <c r="BG12" s="69"/>
      <c r="BH12" s="69"/>
      <c r="BI12" s="69"/>
      <c r="BJ12" s="69"/>
      <c r="BK12" s="69"/>
      <c r="BL12" s="69"/>
      <c r="BM12" s="69"/>
      <c r="BN12" s="69"/>
      <c r="BO12" s="69"/>
      <c r="BP12" s="69"/>
      <c r="BQ12" s="69"/>
      <c r="BR12" s="69"/>
    </row>
    <row r="13" spans="1:91" ht="13.5" customHeight="1">
      <c r="A13" s="160"/>
      <c r="B13" s="160" t="s">
        <v>178</v>
      </c>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69"/>
      <c r="AY13" s="69"/>
      <c r="AZ13" s="69"/>
      <c r="BA13" s="69"/>
      <c r="BB13" s="69"/>
      <c r="BC13" s="69"/>
      <c r="BD13" s="69"/>
      <c r="BE13" s="69"/>
      <c r="BF13" s="69"/>
      <c r="BG13" s="69"/>
      <c r="BH13" s="69"/>
      <c r="BI13" s="69"/>
      <c r="BJ13" s="69"/>
      <c r="BK13" s="69"/>
      <c r="BL13" s="69"/>
      <c r="BM13" s="69"/>
      <c r="BN13" s="69"/>
      <c r="BO13" s="69"/>
      <c r="BP13" s="69"/>
      <c r="BQ13" s="69"/>
      <c r="BR13" s="69"/>
    </row>
    <row r="14" spans="1:91" ht="27.75" customHeight="1">
      <c r="A14" s="160"/>
      <c r="B14" s="285" t="s">
        <v>179</v>
      </c>
      <c r="C14" s="231"/>
      <c r="D14" s="232"/>
      <c r="E14" s="285" t="s">
        <v>180</v>
      </c>
      <c r="F14" s="231"/>
      <c r="G14" s="231"/>
      <c r="H14" s="231"/>
      <c r="I14" s="231"/>
      <c r="J14" s="231"/>
      <c r="K14" s="231"/>
      <c r="L14" s="231"/>
      <c r="M14" s="231"/>
      <c r="N14" s="232"/>
      <c r="O14" s="524" t="s">
        <v>181</v>
      </c>
      <c r="P14" s="269"/>
      <c r="Q14" s="269"/>
      <c r="R14" s="269"/>
      <c r="S14" s="269"/>
      <c r="T14" s="270"/>
      <c r="U14" s="522" t="s">
        <v>182</v>
      </c>
      <c r="V14" s="269"/>
      <c r="W14" s="269"/>
      <c r="X14" s="269"/>
      <c r="Y14" s="269"/>
      <c r="Z14" s="270"/>
      <c r="AA14" s="522" t="s">
        <v>183</v>
      </c>
      <c r="AB14" s="269"/>
      <c r="AC14" s="269"/>
      <c r="AD14" s="269"/>
      <c r="AE14" s="269"/>
      <c r="AF14" s="270"/>
      <c r="AG14" s="524" t="s">
        <v>585</v>
      </c>
      <c r="AH14" s="269"/>
      <c r="AI14" s="269"/>
      <c r="AJ14" s="269"/>
      <c r="AK14" s="269"/>
      <c r="AL14" s="270"/>
      <c r="AM14" s="523" t="s">
        <v>184</v>
      </c>
      <c r="AN14" s="231"/>
      <c r="AO14" s="231"/>
      <c r="AP14" s="231"/>
      <c r="AQ14" s="231"/>
      <c r="AR14" s="231"/>
      <c r="AS14" s="231"/>
      <c r="AT14" s="231"/>
      <c r="AU14" s="231"/>
      <c r="AV14" s="231"/>
      <c r="AW14" s="231"/>
      <c r="AX14" s="231"/>
      <c r="AY14" s="231"/>
      <c r="AZ14" s="231"/>
      <c r="BA14" s="231"/>
      <c r="BB14" s="232"/>
      <c r="BC14" s="160"/>
      <c r="BD14" s="69"/>
      <c r="BE14" s="69"/>
      <c r="BF14" s="69"/>
      <c r="BG14" s="69"/>
      <c r="BH14" s="69"/>
      <c r="BI14" s="69"/>
      <c r="BJ14" s="69"/>
      <c r="BK14" s="69"/>
      <c r="BL14" s="69"/>
      <c r="BM14" s="69"/>
      <c r="BN14" s="69"/>
      <c r="BO14" s="69"/>
      <c r="BP14" s="69"/>
      <c r="BQ14" s="69"/>
      <c r="BR14" s="69"/>
      <c r="BS14" s="69"/>
      <c r="BT14" s="69"/>
      <c r="BU14" s="69"/>
      <c r="BV14" s="69"/>
      <c r="BW14" s="69"/>
      <c r="BX14" s="69"/>
    </row>
    <row r="15" spans="1:91" ht="13.5" customHeight="1">
      <c r="A15" s="160"/>
      <c r="B15" s="249"/>
      <c r="C15" s="250"/>
      <c r="D15" s="263"/>
      <c r="E15" s="249"/>
      <c r="F15" s="250"/>
      <c r="G15" s="250"/>
      <c r="H15" s="250"/>
      <c r="I15" s="250"/>
      <c r="J15" s="250"/>
      <c r="K15" s="250"/>
      <c r="L15" s="250"/>
      <c r="M15" s="250"/>
      <c r="N15" s="263"/>
      <c r="O15" s="515" t="s">
        <v>185</v>
      </c>
      <c r="P15" s="269"/>
      <c r="Q15" s="269"/>
      <c r="R15" s="270"/>
      <c r="S15" s="520" t="s">
        <v>186</v>
      </c>
      <c r="T15" s="270"/>
      <c r="U15" s="515" t="s">
        <v>185</v>
      </c>
      <c r="V15" s="269"/>
      <c r="W15" s="269"/>
      <c r="X15" s="270"/>
      <c r="Y15" s="520" t="s">
        <v>186</v>
      </c>
      <c r="Z15" s="270"/>
      <c r="AA15" s="515" t="s">
        <v>185</v>
      </c>
      <c r="AB15" s="269"/>
      <c r="AC15" s="269"/>
      <c r="AD15" s="270"/>
      <c r="AE15" s="520" t="s">
        <v>186</v>
      </c>
      <c r="AF15" s="270"/>
      <c r="AG15" s="515" t="s">
        <v>185</v>
      </c>
      <c r="AH15" s="269"/>
      <c r="AI15" s="269"/>
      <c r="AJ15" s="270"/>
      <c r="AK15" s="520" t="s">
        <v>186</v>
      </c>
      <c r="AL15" s="270"/>
      <c r="AM15" s="249"/>
      <c r="AN15" s="250"/>
      <c r="AO15" s="250"/>
      <c r="AP15" s="250"/>
      <c r="AQ15" s="250"/>
      <c r="AR15" s="250"/>
      <c r="AS15" s="250"/>
      <c r="AT15" s="250"/>
      <c r="AU15" s="250"/>
      <c r="AV15" s="250"/>
      <c r="AW15" s="250"/>
      <c r="AX15" s="250"/>
      <c r="AY15" s="250"/>
      <c r="AZ15" s="250"/>
      <c r="BA15" s="250"/>
      <c r="BB15" s="263"/>
      <c r="BC15" s="160"/>
      <c r="BD15" s="69"/>
      <c r="BE15" s="69"/>
      <c r="BF15" s="69"/>
      <c r="BG15" s="69"/>
      <c r="BH15" s="69"/>
      <c r="BI15" s="69"/>
      <c r="BJ15" s="69"/>
      <c r="BK15" s="69"/>
      <c r="BL15" s="69"/>
      <c r="BM15" s="69"/>
      <c r="BN15" s="69"/>
      <c r="BO15" s="69"/>
      <c r="BP15" s="69"/>
      <c r="BQ15" s="69"/>
      <c r="BR15" s="69"/>
      <c r="BS15" s="69"/>
      <c r="BT15" s="69"/>
      <c r="BU15" s="69"/>
      <c r="BV15" s="69"/>
      <c r="BW15" s="69"/>
      <c r="BX15" s="69"/>
    </row>
    <row r="16" spans="1:91" ht="33" customHeight="1">
      <c r="A16" s="160"/>
      <c r="B16" s="524">
        <v>1</v>
      </c>
      <c r="C16" s="269"/>
      <c r="D16" s="270"/>
      <c r="E16" s="528" t="s">
        <v>187</v>
      </c>
      <c r="F16" s="269"/>
      <c r="G16" s="269"/>
      <c r="H16" s="269"/>
      <c r="I16" s="269"/>
      <c r="J16" s="269"/>
      <c r="K16" s="269"/>
      <c r="L16" s="269"/>
      <c r="M16" s="269"/>
      <c r="N16" s="270"/>
      <c r="O16" s="524">
        <v>1</v>
      </c>
      <c r="P16" s="269"/>
      <c r="Q16" s="269"/>
      <c r="R16" s="270"/>
      <c r="S16" s="526"/>
      <c r="T16" s="527"/>
      <c r="U16" s="524"/>
      <c r="V16" s="269"/>
      <c r="W16" s="269"/>
      <c r="X16" s="270"/>
      <c r="Y16" s="529"/>
      <c r="Z16" s="270"/>
      <c r="AA16" s="524"/>
      <c r="AB16" s="269"/>
      <c r="AC16" s="269"/>
      <c r="AD16" s="270"/>
      <c r="AE16" s="529"/>
      <c r="AF16" s="270"/>
      <c r="AG16" s="524">
        <v>1</v>
      </c>
      <c r="AH16" s="269"/>
      <c r="AI16" s="269"/>
      <c r="AJ16" s="270"/>
      <c r="AK16" s="526"/>
      <c r="AL16" s="527"/>
      <c r="AM16" s="537" t="s">
        <v>188</v>
      </c>
      <c r="AN16" s="269"/>
      <c r="AO16" s="269"/>
      <c r="AP16" s="269"/>
      <c r="AQ16" s="269"/>
      <c r="AR16" s="269"/>
      <c r="AS16" s="269"/>
      <c r="AT16" s="269"/>
      <c r="AU16" s="269"/>
      <c r="AV16" s="269"/>
      <c r="AW16" s="269"/>
      <c r="AX16" s="269"/>
      <c r="AY16" s="269"/>
      <c r="AZ16" s="269"/>
      <c r="BA16" s="269"/>
      <c r="BB16" s="270"/>
      <c r="BC16" s="160"/>
      <c r="BD16" s="69"/>
      <c r="BE16" s="69"/>
      <c r="BF16" s="69"/>
      <c r="BG16" s="69"/>
      <c r="BH16" s="69"/>
      <c r="BI16" s="69"/>
      <c r="BJ16" s="69"/>
      <c r="BK16" s="69"/>
      <c r="BL16" s="69"/>
      <c r="BM16" s="69"/>
      <c r="BN16" s="69"/>
      <c r="BO16" s="69"/>
      <c r="BP16" s="69"/>
      <c r="BQ16" s="69"/>
      <c r="BR16" s="69"/>
      <c r="BS16" s="69"/>
      <c r="BT16" s="69"/>
      <c r="BU16" s="69"/>
      <c r="BV16" s="69"/>
      <c r="BW16" s="69"/>
      <c r="BX16" s="69"/>
    </row>
    <row r="17" spans="1:76" ht="33" customHeight="1">
      <c r="A17" s="160"/>
      <c r="B17" s="524">
        <v>2</v>
      </c>
      <c r="C17" s="269"/>
      <c r="D17" s="270"/>
      <c r="E17" s="528" t="s">
        <v>189</v>
      </c>
      <c r="F17" s="269"/>
      <c r="G17" s="269"/>
      <c r="H17" s="269"/>
      <c r="I17" s="269"/>
      <c r="J17" s="269"/>
      <c r="K17" s="269"/>
      <c r="L17" s="269"/>
      <c r="M17" s="269"/>
      <c r="N17" s="270"/>
      <c r="O17" s="524">
        <v>1</v>
      </c>
      <c r="P17" s="269"/>
      <c r="Q17" s="269"/>
      <c r="R17" s="270"/>
      <c r="S17" s="526"/>
      <c r="T17" s="527"/>
      <c r="U17" s="524"/>
      <c r="V17" s="269"/>
      <c r="W17" s="269"/>
      <c r="X17" s="270"/>
      <c r="Y17" s="529"/>
      <c r="Z17" s="270"/>
      <c r="AA17" s="524">
        <v>2</v>
      </c>
      <c r="AB17" s="269"/>
      <c r="AC17" s="269"/>
      <c r="AD17" s="270"/>
      <c r="AE17" s="529"/>
      <c r="AF17" s="270"/>
      <c r="AG17" s="524">
        <v>1</v>
      </c>
      <c r="AH17" s="269"/>
      <c r="AI17" s="269"/>
      <c r="AJ17" s="270"/>
      <c r="AK17" s="526"/>
      <c r="AL17" s="527"/>
      <c r="AM17" s="538" t="s">
        <v>190</v>
      </c>
      <c r="AN17" s="269"/>
      <c r="AO17" s="269"/>
      <c r="AP17" s="269"/>
      <c r="AQ17" s="269"/>
      <c r="AR17" s="269"/>
      <c r="AS17" s="269"/>
      <c r="AT17" s="269"/>
      <c r="AU17" s="269"/>
      <c r="AV17" s="269"/>
      <c r="AW17" s="269"/>
      <c r="AX17" s="269"/>
      <c r="AY17" s="269"/>
      <c r="AZ17" s="269"/>
      <c r="BA17" s="269"/>
      <c r="BB17" s="270"/>
      <c r="BC17" s="160"/>
      <c r="BD17" s="69"/>
      <c r="BE17" s="69"/>
      <c r="BF17" s="69"/>
      <c r="BG17" s="69"/>
      <c r="BH17" s="69"/>
      <c r="BI17" s="69"/>
      <c r="BJ17" s="69"/>
      <c r="BK17" s="69"/>
      <c r="BL17" s="69"/>
      <c r="BM17" s="69"/>
      <c r="BN17" s="69"/>
      <c r="BO17" s="69"/>
      <c r="BP17" s="69"/>
      <c r="BQ17" s="69"/>
      <c r="BR17" s="69"/>
      <c r="BS17" s="69"/>
      <c r="BT17" s="69"/>
      <c r="BU17" s="69"/>
      <c r="BV17" s="69"/>
      <c r="BW17" s="69"/>
      <c r="BX17" s="69"/>
    </row>
    <row r="18" spans="1:76" ht="33" customHeight="1">
      <c r="A18" s="160"/>
      <c r="B18" s="524">
        <v>3</v>
      </c>
      <c r="C18" s="269"/>
      <c r="D18" s="270"/>
      <c r="E18" s="528" t="s">
        <v>191</v>
      </c>
      <c r="F18" s="269"/>
      <c r="G18" s="269"/>
      <c r="H18" s="269"/>
      <c r="I18" s="269"/>
      <c r="J18" s="269"/>
      <c r="K18" s="269"/>
      <c r="L18" s="269"/>
      <c r="M18" s="269"/>
      <c r="N18" s="270"/>
      <c r="O18" s="524">
        <v>1</v>
      </c>
      <c r="P18" s="269"/>
      <c r="Q18" s="269"/>
      <c r="R18" s="270"/>
      <c r="S18" s="526"/>
      <c r="T18" s="527"/>
      <c r="U18" s="524"/>
      <c r="V18" s="269"/>
      <c r="W18" s="269"/>
      <c r="X18" s="270"/>
      <c r="Y18" s="529"/>
      <c r="Z18" s="270"/>
      <c r="AA18" s="524"/>
      <c r="AB18" s="269"/>
      <c r="AC18" s="269"/>
      <c r="AD18" s="270"/>
      <c r="AE18" s="529"/>
      <c r="AF18" s="270"/>
      <c r="AG18" s="524">
        <v>1</v>
      </c>
      <c r="AH18" s="269"/>
      <c r="AI18" s="269"/>
      <c r="AJ18" s="270"/>
      <c r="AK18" s="526"/>
      <c r="AL18" s="527"/>
      <c r="AM18" s="532" t="s">
        <v>192</v>
      </c>
      <c r="AN18" s="269"/>
      <c r="AO18" s="269"/>
      <c r="AP18" s="269"/>
      <c r="AQ18" s="269"/>
      <c r="AR18" s="269"/>
      <c r="AS18" s="269"/>
      <c r="AT18" s="269"/>
      <c r="AU18" s="269"/>
      <c r="AV18" s="269"/>
      <c r="AW18" s="269"/>
      <c r="AX18" s="269"/>
      <c r="AY18" s="269"/>
      <c r="AZ18" s="269"/>
      <c r="BA18" s="269"/>
      <c r="BB18" s="270"/>
      <c r="BC18" s="160"/>
      <c r="BD18" s="69"/>
      <c r="BE18" s="69"/>
      <c r="BF18" s="69"/>
      <c r="BG18" s="69"/>
      <c r="BH18" s="69"/>
      <c r="BI18" s="69"/>
      <c r="BJ18" s="69"/>
      <c r="BK18" s="69"/>
      <c r="BL18" s="69"/>
      <c r="BM18" s="69"/>
      <c r="BN18" s="69"/>
      <c r="BO18" s="69"/>
      <c r="BP18" s="69"/>
      <c r="BQ18" s="69"/>
      <c r="BR18" s="69"/>
      <c r="BS18" s="69"/>
      <c r="BT18" s="69"/>
      <c r="BU18" s="69"/>
      <c r="BV18" s="69"/>
      <c r="BW18" s="69"/>
      <c r="BX18" s="69"/>
    </row>
    <row r="19" spans="1:76" ht="33" customHeight="1">
      <c r="A19" s="160"/>
      <c r="B19" s="524">
        <v>4</v>
      </c>
      <c r="C19" s="269"/>
      <c r="D19" s="270"/>
      <c r="E19" s="525" t="s">
        <v>668</v>
      </c>
      <c r="F19" s="269"/>
      <c r="G19" s="269"/>
      <c r="H19" s="269"/>
      <c r="I19" s="269"/>
      <c r="J19" s="269"/>
      <c r="K19" s="269"/>
      <c r="L19" s="269"/>
      <c r="M19" s="269"/>
      <c r="N19" s="270"/>
      <c r="O19" s="524">
        <v>1</v>
      </c>
      <c r="P19" s="269"/>
      <c r="Q19" s="269"/>
      <c r="R19" s="270"/>
      <c r="S19" s="526"/>
      <c r="T19" s="527"/>
      <c r="U19" s="524">
        <v>3</v>
      </c>
      <c r="V19" s="269"/>
      <c r="W19" s="269"/>
      <c r="X19" s="270"/>
      <c r="Y19" s="529"/>
      <c r="Z19" s="270"/>
      <c r="AA19" s="524"/>
      <c r="AB19" s="269"/>
      <c r="AC19" s="269"/>
      <c r="AD19" s="270"/>
      <c r="AE19" s="529"/>
      <c r="AF19" s="270"/>
      <c r="AG19" s="524">
        <v>1</v>
      </c>
      <c r="AH19" s="269"/>
      <c r="AI19" s="269"/>
      <c r="AJ19" s="270"/>
      <c r="AK19" s="526"/>
      <c r="AL19" s="527"/>
      <c r="AM19" s="539" t="s">
        <v>669</v>
      </c>
      <c r="AN19" s="231"/>
      <c r="AO19" s="231"/>
      <c r="AP19" s="231"/>
      <c r="AQ19" s="231"/>
      <c r="AR19" s="231"/>
      <c r="AS19" s="231"/>
      <c r="AT19" s="231"/>
      <c r="AU19" s="231"/>
      <c r="AV19" s="231"/>
      <c r="AW19" s="231"/>
      <c r="AX19" s="231"/>
      <c r="AY19" s="231"/>
      <c r="AZ19" s="231"/>
      <c r="BA19" s="231"/>
      <c r="BB19" s="232"/>
      <c r="BC19" s="160"/>
      <c r="BD19" s="69"/>
      <c r="BE19" s="69"/>
      <c r="BF19" s="69"/>
      <c r="BG19" s="69"/>
      <c r="BH19" s="69"/>
      <c r="BI19" s="69"/>
      <c r="BJ19" s="69"/>
      <c r="BK19" s="69"/>
      <c r="BL19" s="69"/>
      <c r="BM19" s="69"/>
      <c r="BN19" s="69"/>
      <c r="BO19" s="69"/>
      <c r="BP19" s="69"/>
      <c r="BQ19" s="69"/>
      <c r="BR19" s="69"/>
      <c r="BS19" s="69"/>
      <c r="BT19" s="69"/>
      <c r="BU19" s="69"/>
      <c r="BV19" s="69"/>
      <c r="BW19" s="69"/>
      <c r="BX19" s="69"/>
    </row>
    <row r="20" spans="1:76" ht="33" customHeight="1">
      <c r="A20" s="160"/>
      <c r="B20" s="523">
        <v>5</v>
      </c>
      <c r="C20" s="231"/>
      <c r="D20" s="232"/>
      <c r="E20" s="530" t="s">
        <v>193</v>
      </c>
      <c r="F20" s="231"/>
      <c r="G20" s="231"/>
      <c r="H20" s="231"/>
      <c r="I20" s="231"/>
      <c r="J20" s="231"/>
      <c r="K20" s="231"/>
      <c r="L20" s="231"/>
      <c r="M20" s="231"/>
      <c r="N20" s="232"/>
      <c r="O20" s="524">
        <v>1</v>
      </c>
      <c r="P20" s="269"/>
      <c r="Q20" s="269"/>
      <c r="R20" s="270"/>
      <c r="S20" s="526"/>
      <c r="T20" s="527"/>
      <c r="U20" s="524">
        <v>3</v>
      </c>
      <c r="V20" s="269"/>
      <c r="W20" s="269"/>
      <c r="X20" s="270"/>
      <c r="Y20" s="529"/>
      <c r="Z20" s="270"/>
      <c r="AA20" s="524"/>
      <c r="AB20" s="269"/>
      <c r="AC20" s="269"/>
      <c r="AD20" s="270"/>
      <c r="AE20" s="529"/>
      <c r="AF20" s="270"/>
      <c r="AG20" s="524">
        <v>1</v>
      </c>
      <c r="AH20" s="269"/>
      <c r="AI20" s="269"/>
      <c r="AJ20" s="270"/>
      <c r="AK20" s="526"/>
      <c r="AL20" s="527"/>
      <c r="AM20" s="264"/>
      <c r="AN20" s="222"/>
      <c r="AO20" s="222"/>
      <c r="AP20" s="222"/>
      <c r="AQ20" s="222"/>
      <c r="AR20" s="222"/>
      <c r="AS20" s="222"/>
      <c r="AT20" s="222"/>
      <c r="AU20" s="222"/>
      <c r="AV20" s="222"/>
      <c r="AW20" s="222"/>
      <c r="AX20" s="222"/>
      <c r="AY20" s="222"/>
      <c r="AZ20" s="222"/>
      <c r="BA20" s="222"/>
      <c r="BB20" s="256"/>
      <c r="BC20" s="160"/>
      <c r="BD20" s="69"/>
      <c r="BE20" s="69"/>
      <c r="BF20" s="69"/>
      <c r="BG20" s="69"/>
      <c r="BH20" s="69"/>
      <c r="BI20" s="69"/>
      <c r="BJ20" s="69"/>
      <c r="BK20" s="69"/>
      <c r="BL20" s="69"/>
      <c r="BM20" s="69"/>
      <c r="BN20" s="69"/>
      <c r="BO20" s="69"/>
      <c r="BP20" s="69"/>
      <c r="BQ20" s="69"/>
      <c r="BR20" s="69"/>
      <c r="BS20" s="69"/>
      <c r="BT20" s="69"/>
      <c r="BU20" s="69"/>
      <c r="BV20" s="69"/>
      <c r="BW20" s="69"/>
      <c r="BX20" s="69"/>
    </row>
    <row r="21" spans="1:76" ht="33" customHeight="1">
      <c r="A21" s="160"/>
      <c r="B21" s="249"/>
      <c r="C21" s="250"/>
      <c r="D21" s="263"/>
      <c r="E21" s="249"/>
      <c r="F21" s="250"/>
      <c r="G21" s="250"/>
      <c r="H21" s="250"/>
      <c r="I21" s="250"/>
      <c r="J21" s="250"/>
      <c r="K21" s="250"/>
      <c r="L21" s="250"/>
      <c r="M21" s="250"/>
      <c r="N21" s="263"/>
      <c r="O21" s="524">
        <v>1</v>
      </c>
      <c r="P21" s="269"/>
      <c r="Q21" s="269"/>
      <c r="R21" s="270"/>
      <c r="S21" s="526"/>
      <c r="T21" s="527"/>
      <c r="U21" s="524"/>
      <c r="V21" s="269"/>
      <c r="W21" s="269"/>
      <c r="X21" s="270"/>
      <c r="Y21" s="529"/>
      <c r="Z21" s="270"/>
      <c r="AA21" s="524">
        <v>2</v>
      </c>
      <c r="AB21" s="269"/>
      <c r="AC21" s="269"/>
      <c r="AD21" s="270"/>
      <c r="AE21" s="529"/>
      <c r="AF21" s="270"/>
      <c r="AG21" s="524">
        <v>1</v>
      </c>
      <c r="AH21" s="269"/>
      <c r="AI21" s="269"/>
      <c r="AJ21" s="270"/>
      <c r="AK21" s="526"/>
      <c r="AL21" s="527"/>
      <c r="AM21" s="249"/>
      <c r="AN21" s="250"/>
      <c r="AO21" s="250"/>
      <c r="AP21" s="250"/>
      <c r="AQ21" s="250"/>
      <c r="AR21" s="250"/>
      <c r="AS21" s="250"/>
      <c r="AT21" s="250"/>
      <c r="AU21" s="250"/>
      <c r="AV21" s="250"/>
      <c r="AW21" s="250"/>
      <c r="AX21" s="250"/>
      <c r="AY21" s="250"/>
      <c r="AZ21" s="250"/>
      <c r="BA21" s="250"/>
      <c r="BB21" s="263"/>
      <c r="BC21" s="160"/>
      <c r="BD21" s="69"/>
      <c r="BE21" s="69"/>
      <c r="BF21" s="69"/>
      <c r="BG21" s="69"/>
      <c r="BH21" s="69"/>
      <c r="BI21" s="69"/>
      <c r="BJ21" s="69"/>
      <c r="BK21" s="69"/>
      <c r="BL21" s="69"/>
      <c r="BM21" s="69"/>
      <c r="BN21" s="69"/>
      <c r="BO21" s="69"/>
      <c r="BP21" s="69"/>
      <c r="BQ21" s="69"/>
      <c r="BR21" s="69"/>
      <c r="BS21" s="69"/>
      <c r="BT21" s="69"/>
      <c r="BU21" s="69"/>
      <c r="BV21" s="69"/>
      <c r="BW21" s="69"/>
      <c r="BX21" s="69"/>
    </row>
    <row r="22" spans="1:76" ht="49.8" customHeight="1">
      <c r="A22" s="160"/>
      <c r="B22" s="524">
        <v>6</v>
      </c>
      <c r="C22" s="269"/>
      <c r="D22" s="270"/>
      <c r="E22" s="528" t="s">
        <v>194</v>
      </c>
      <c r="F22" s="269"/>
      <c r="G22" s="269"/>
      <c r="H22" s="269"/>
      <c r="I22" s="269"/>
      <c r="J22" s="269"/>
      <c r="K22" s="269"/>
      <c r="L22" s="269"/>
      <c r="M22" s="269"/>
      <c r="N22" s="270"/>
      <c r="O22" s="524">
        <v>1</v>
      </c>
      <c r="P22" s="269"/>
      <c r="Q22" s="269"/>
      <c r="R22" s="270"/>
      <c r="S22" s="526"/>
      <c r="T22" s="527"/>
      <c r="U22" s="524"/>
      <c r="V22" s="269"/>
      <c r="W22" s="269"/>
      <c r="X22" s="270"/>
      <c r="Y22" s="529"/>
      <c r="Z22" s="270"/>
      <c r="AA22" s="524"/>
      <c r="AB22" s="269"/>
      <c r="AC22" s="269"/>
      <c r="AD22" s="270"/>
      <c r="AE22" s="529"/>
      <c r="AF22" s="270"/>
      <c r="AG22" s="524">
        <v>1</v>
      </c>
      <c r="AH22" s="269"/>
      <c r="AI22" s="269"/>
      <c r="AJ22" s="270"/>
      <c r="AK22" s="526"/>
      <c r="AL22" s="527"/>
      <c r="AM22" s="540" t="s">
        <v>667</v>
      </c>
      <c r="AN22" s="269"/>
      <c r="AO22" s="269"/>
      <c r="AP22" s="269"/>
      <c r="AQ22" s="269"/>
      <c r="AR22" s="269"/>
      <c r="AS22" s="269"/>
      <c r="AT22" s="269"/>
      <c r="AU22" s="269"/>
      <c r="AV22" s="269"/>
      <c r="AW22" s="269"/>
      <c r="AX22" s="269"/>
      <c r="AY22" s="269"/>
      <c r="AZ22" s="269"/>
      <c r="BA22" s="269"/>
      <c r="BB22" s="270"/>
      <c r="BC22" s="160"/>
      <c r="BD22" s="69"/>
      <c r="BE22" s="69"/>
      <c r="BF22" s="69"/>
      <c r="BG22" s="69"/>
      <c r="BH22" s="69"/>
      <c r="BI22" s="69"/>
      <c r="BJ22" s="69"/>
      <c r="BK22" s="69"/>
      <c r="BL22" s="69"/>
      <c r="BM22" s="69"/>
      <c r="BN22" s="69"/>
      <c r="BO22" s="69"/>
      <c r="BP22" s="69"/>
      <c r="BQ22" s="69"/>
      <c r="BR22" s="69"/>
      <c r="BS22" s="69"/>
      <c r="BT22" s="69"/>
      <c r="BU22" s="69"/>
      <c r="BV22" s="69"/>
      <c r="BW22" s="69"/>
      <c r="BX22" s="69"/>
    </row>
    <row r="23" spans="1:76" ht="38.25" customHeight="1">
      <c r="A23" s="160"/>
      <c r="B23" s="524">
        <v>7</v>
      </c>
      <c r="C23" s="269"/>
      <c r="D23" s="270"/>
      <c r="E23" s="528" t="s">
        <v>586</v>
      </c>
      <c r="F23" s="269"/>
      <c r="G23" s="269"/>
      <c r="H23" s="269"/>
      <c r="I23" s="269"/>
      <c r="J23" s="269"/>
      <c r="K23" s="269"/>
      <c r="L23" s="269"/>
      <c r="M23" s="269"/>
      <c r="N23" s="270"/>
      <c r="O23" s="524">
        <v>1</v>
      </c>
      <c r="P23" s="269"/>
      <c r="Q23" s="269"/>
      <c r="R23" s="270"/>
      <c r="S23" s="526"/>
      <c r="T23" s="527"/>
      <c r="U23" s="524"/>
      <c r="V23" s="269"/>
      <c r="W23" s="269"/>
      <c r="X23" s="270"/>
      <c r="Y23" s="529"/>
      <c r="Z23" s="270"/>
      <c r="AA23" s="524"/>
      <c r="AB23" s="269"/>
      <c r="AC23" s="269"/>
      <c r="AD23" s="270"/>
      <c r="AE23" s="529"/>
      <c r="AF23" s="270"/>
      <c r="AG23" s="524">
        <v>1</v>
      </c>
      <c r="AH23" s="269"/>
      <c r="AI23" s="269"/>
      <c r="AJ23" s="270"/>
      <c r="AK23" s="526"/>
      <c r="AL23" s="527"/>
      <c r="AM23" s="532" t="s">
        <v>195</v>
      </c>
      <c r="AN23" s="269"/>
      <c r="AO23" s="269"/>
      <c r="AP23" s="269"/>
      <c r="AQ23" s="269"/>
      <c r="AR23" s="269"/>
      <c r="AS23" s="269"/>
      <c r="AT23" s="269"/>
      <c r="AU23" s="269"/>
      <c r="AV23" s="269"/>
      <c r="AW23" s="269"/>
      <c r="AX23" s="269"/>
      <c r="AY23" s="269"/>
      <c r="AZ23" s="269"/>
      <c r="BA23" s="269"/>
      <c r="BB23" s="270"/>
      <c r="BC23" s="160"/>
      <c r="BD23" s="69"/>
      <c r="BE23" s="69"/>
      <c r="BF23" s="69"/>
      <c r="BG23" s="69"/>
      <c r="BH23" s="69"/>
      <c r="BI23" s="69"/>
      <c r="BJ23" s="69"/>
      <c r="BK23" s="69"/>
      <c r="BL23" s="69"/>
      <c r="BM23" s="69"/>
      <c r="BN23" s="69"/>
      <c r="BO23" s="69"/>
      <c r="BP23" s="69"/>
      <c r="BQ23" s="69"/>
      <c r="BR23" s="69"/>
      <c r="BS23" s="69"/>
      <c r="BT23" s="69"/>
      <c r="BU23" s="69"/>
      <c r="BV23" s="69"/>
      <c r="BW23" s="69"/>
      <c r="BX23" s="69"/>
    </row>
    <row r="24" spans="1:76" ht="21" customHeight="1">
      <c r="A24" s="160"/>
      <c r="B24" s="711">
        <v>8</v>
      </c>
      <c r="C24" s="712"/>
      <c r="D24" s="713"/>
      <c r="E24" s="530" t="s">
        <v>197</v>
      </c>
      <c r="F24" s="231"/>
      <c r="G24" s="231"/>
      <c r="H24" s="231"/>
      <c r="I24" s="231"/>
      <c r="J24" s="231"/>
      <c r="K24" s="231"/>
      <c r="L24" s="231"/>
      <c r="M24" s="231"/>
      <c r="N24" s="232"/>
      <c r="O24" s="524"/>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4"/>
      <c r="AM24" s="532" t="s">
        <v>198</v>
      </c>
      <c r="AN24" s="269"/>
      <c r="AO24" s="269"/>
      <c r="AP24" s="269"/>
      <c r="AQ24" s="269"/>
      <c r="AR24" s="269"/>
      <c r="AS24" s="269"/>
      <c r="AT24" s="269"/>
      <c r="AU24" s="269"/>
      <c r="AV24" s="269"/>
      <c r="AW24" s="269"/>
      <c r="AX24" s="269"/>
      <c r="AY24" s="269"/>
      <c r="AZ24" s="269"/>
      <c r="BA24" s="269"/>
      <c r="BB24" s="270"/>
      <c r="BC24" s="160"/>
      <c r="BD24" s="69"/>
      <c r="BE24" s="69"/>
      <c r="BF24" s="69"/>
      <c r="BG24" s="69"/>
      <c r="BH24" s="69"/>
      <c r="BI24" s="69"/>
      <c r="BJ24" s="69"/>
      <c r="BK24" s="69"/>
      <c r="BL24" s="69"/>
      <c r="BM24" s="69"/>
      <c r="BN24" s="69"/>
      <c r="BO24" s="69"/>
      <c r="BP24" s="69"/>
      <c r="BQ24" s="69"/>
      <c r="BR24" s="69"/>
      <c r="BS24" s="69"/>
      <c r="BT24" s="69"/>
      <c r="BU24" s="69"/>
      <c r="BV24" s="69"/>
      <c r="BW24" s="69"/>
      <c r="BX24" s="69"/>
    </row>
    <row r="25" spans="1:76" ht="21" customHeight="1">
      <c r="A25" s="160"/>
      <c r="B25" s="711"/>
      <c r="C25" s="712"/>
      <c r="D25" s="713"/>
      <c r="E25" s="264"/>
      <c r="F25" s="222"/>
      <c r="G25" s="222"/>
      <c r="H25" s="222"/>
      <c r="I25" s="222"/>
      <c r="J25" s="222"/>
      <c r="K25" s="222"/>
      <c r="L25" s="222"/>
      <c r="M25" s="222"/>
      <c r="N25" s="256"/>
      <c r="O25" s="524">
        <v>1</v>
      </c>
      <c r="P25" s="269"/>
      <c r="Q25" s="269"/>
      <c r="R25" s="270"/>
      <c r="S25" s="526"/>
      <c r="T25" s="527"/>
      <c r="U25" s="524"/>
      <c r="V25" s="269"/>
      <c r="W25" s="269"/>
      <c r="X25" s="270"/>
      <c r="Y25" s="529"/>
      <c r="Z25" s="270"/>
      <c r="AA25" s="524">
        <v>2</v>
      </c>
      <c r="AB25" s="269"/>
      <c r="AC25" s="269"/>
      <c r="AD25" s="270"/>
      <c r="AE25" s="529"/>
      <c r="AF25" s="270"/>
      <c r="AG25" s="524">
        <v>1</v>
      </c>
      <c r="AH25" s="269"/>
      <c r="AI25" s="269"/>
      <c r="AJ25" s="270"/>
      <c r="AK25" s="526"/>
      <c r="AL25" s="527"/>
      <c r="AM25" s="533" t="s">
        <v>671</v>
      </c>
      <c r="AN25" s="269"/>
      <c r="AO25" s="269"/>
      <c r="AP25" s="269"/>
      <c r="AQ25" s="269"/>
      <c r="AR25" s="269"/>
      <c r="AS25" s="269"/>
      <c r="AT25" s="269"/>
      <c r="AU25" s="269"/>
      <c r="AV25" s="269"/>
      <c r="AW25" s="269"/>
      <c r="AX25" s="269"/>
      <c r="AY25" s="269"/>
      <c r="AZ25" s="269"/>
      <c r="BA25" s="269"/>
      <c r="BB25" s="270"/>
      <c r="BC25" s="160"/>
      <c r="BD25" s="69"/>
      <c r="BE25" s="69"/>
      <c r="BF25" s="69"/>
      <c r="BG25" s="69"/>
      <c r="BH25" s="69"/>
      <c r="BI25" s="69"/>
      <c r="BJ25" s="69"/>
      <c r="BK25" s="69"/>
      <c r="BL25" s="69"/>
      <c r="BM25" s="69"/>
      <c r="BN25" s="69"/>
      <c r="BO25" s="69"/>
      <c r="BP25" s="69"/>
      <c r="BQ25" s="69"/>
      <c r="BR25" s="69"/>
      <c r="BS25" s="69"/>
      <c r="BT25" s="69"/>
      <c r="BU25" s="69"/>
      <c r="BV25" s="69"/>
      <c r="BW25" s="69"/>
      <c r="BX25" s="69"/>
    </row>
    <row r="26" spans="1:76" ht="21" customHeight="1">
      <c r="A26" s="160"/>
      <c r="B26" s="711"/>
      <c r="C26" s="712"/>
      <c r="D26" s="713"/>
      <c r="E26" s="249"/>
      <c r="F26" s="250"/>
      <c r="G26" s="250"/>
      <c r="H26" s="250"/>
      <c r="I26" s="250"/>
      <c r="J26" s="250"/>
      <c r="K26" s="250"/>
      <c r="L26" s="250"/>
      <c r="M26" s="250"/>
      <c r="N26" s="263"/>
      <c r="O26" s="524">
        <v>1</v>
      </c>
      <c r="P26" s="269"/>
      <c r="Q26" s="269"/>
      <c r="R26" s="270"/>
      <c r="S26" s="526"/>
      <c r="T26" s="527"/>
      <c r="U26" s="524">
        <v>1</v>
      </c>
      <c r="V26" s="269"/>
      <c r="W26" s="269"/>
      <c r="X26" s="270"/>
      <c r="Y26" s="529"/>
      <c r="Z26" s="270"/>
      <c r="AA26" s="524">
        <v>1</v>
      </c>
      <c r="AB26" s="269"/>
      <c r="AC26" s="269"/>
      <c r="AD26" s="270"/>
      <c r="AE26" s="529"/>
      <c r="AF26" s="270"/>
      <c r="AG26" s="524">
        <v>1</v>
      </c>
      <c r="AH26" s="269"/>
      <c r="AI26" s="269"/>
      <c r="AJ26" s="270"/>
      <c r="AK26" s="526"/>
      <c r="AL26" s="527"/>
      <c r="AM26" s="532" t="s">
        <v>199</v>
      </c>
      <c r="AN26" s="269"/>
      <c r="AO26" s="269"/>
      <c r="AP26" s="269"/>
      <c r="AQ26" s="269"/>
      <c r="AR26" s="269"/>
      <c r="AS26" s="269"/>
      <c r="AT26" s="269"/>
      <c r="AU26" s="269"/>
      <c r="AV26" s="269"/>
      <c r="AW26" s="269"/>
      <c r="AX26" s="269"/>
      <c r="AY26" s="269"/>
      <c r="AZ26" s="269"/>
      <c r="BA26" s="269"/>
      <c r="BB26" s="270"/>
      <c r="BC26" s="160"/>
      <c r="BD26" s="69"/>
      <c r="BE26" s="69"/>
      <c r="BF26" s="69"/>
      <c r="BG26" s="69"/>
      <c r="BH26" s="69"/>
      <c r="BI26" s="69"/>
      <c r="BJ26" s="69"/>
      <c r="BK26" s="69"/>
      <c r="BL26" s="69"/>
      <c r="BM26" s="69"/>
      <c r="BN26" s="69"/>
      <c r="BO26" s="69"/>
      <c r="BP26" s="69"/>
      <c r="BQ26" s="69"/>
      <c r="BR26" s="69"/>
      <c r="BS26" s="69"/>
      <c r="BT26" s="69"/>
      <c r="BU26" s="69"/>
      <c r="BV26" s="69"/>
      <c r="BW26" s="69"/>
      <c r="BX26" s="69"/>
    </row>
    <row r="27" spans="1:76" ht="30" customHeight="1">
      <c r="A27" s="160"/>
      <c r="B27" s="524">
        <v>9</v>
      </c>
      <c r="C27" s="269"/>
      <c r="D27" s="270"/>
      <c r="E27" s="528" t="s">
        <v>200</v>
      </c>
      <c r="F27" s="269"/>
      <c r="G27" s="269"/>
      <c r="H27" s="269"/>
      <c r="I27" s="269"/>
      <c r="J27" s="269"/>
      <c r="K27" s="269"/>
      <c r="L27" s="269"/>
      <c r="M27" s="269"/>
      <c r="N27" s="270"/>
      <c r="O27" s="524">
        <v>1</v>
      </c>
      <c r="P27" s="269"/>
      <c r="Q27" s="269"/>
      <c r="R27" s="270"/>
      <c r="S27" s="526"/>
      <c r="T27" s="527"/>
      <c r="U27" s="524"/>
      <c r="V27" s="269"/>
      <c r="W27" s="269"/>
      <c r="X27" s="270"/>
      <c r="Y27" s="529"/>
      <c r="Z27" s="270"/>
      <c r="AA27" s="524"/>
      <c r="AB27" s="269"/>
      <c r="AC27" s="269"/>
      <c r="AD27" s="270"/>
      <c r="AE27" s="529"/>
      <c r="AF27" s="270"/>
      <c r="AG27" s="524">
        <v>1</v>
      </c>
      <c r="AH27" s="269"/>
      <c r="AI27" s="269"/>
      <c r="AJ27" s="270"/>
      <c r="AK27" s="526"/>
      <c r="AL27" s="527"/>
      <c r="AM27" s="532" t="s">
        <v>672</v>
      </c>
      <c r="AN27" s="269"/>
      <c r="AO27" s="269"/>
      <c r="AP27" s="269"/>
      <c r="AQ27" s="269"/>
      <c r="AR27" s="269"/>
      <c r="AS27" s="269"/>
      <c r="AT27" s="269"/>
      <c r="AU27" s="269"/>
      <c r="AV27" s="269"/>
      <c r="AW27" s="269"/>
      <c r="AX27" s="269"/>
      <c r="AY27" s="269"/>
      <c r="AZ27" s="269"/>
      <c r="BA27" s="269"/>
      <c r="BB27" s="270"/>
      <c r="BC27" s="160"/>
      <c r="BD27" s="69"/>
      <c r="BE27" s="69"/>
      <c r="BF27" s="69"/>
      <c r="BG27" s="69"/>
      <c r="BH27" s="69"/>
      <c r="BI27" s="69"/>
      <c r="BJ27" s="69"/>
      <c r="BK27" s="69"/>
      <c r="BL27" s="69"/>
      <c r="BM27" s="69"/>
      <c r="BN27" s="69"/>
      <c r="BO27" s="69"/>
      <c r="BP27" s="69"/>
      <c r="BQ27" s="69"/>
      <c r="BR27" s="69"/>
      <c r="BS27" s="69"/>
      <c r="BT27" s="69"/>
      <c r="BU27" s="69"/>
      <c r="BV27" s="69"/>
      <c r="BW27" s="69"/>
      <c r="BX27" s="69"/>
    </row>
    <row r="28" spans="1:76" ht="102" customHeight="1">
      <c r="A28" s="160"/>
      <c r="B28" s="524">
        <v>10</v>
      </c>
      <c r="C28" s="269"/>
      <c r="D28" s="270"/>
      <c r="E28" s="528" t="s">
        <v>201</v>
      </c>
      <c r="F28" s="269"/>
      <c r="G28" s="269"/>
      <c r="H28" s="269"/>
      <c r="I28" s="269"/>
      <c r="J28" s="269"/>
      <c r="K28" s="269"/>
      <c r="L28" s="269"/>
      <c r="M28" s="269"/>
      <c r="N28" s="270"/>
      <c r="O28" s="535" t="s">
        <v>196</v>
      </c>
      <c r="P28" s="269"/>
      <c r="Q28" s="269"/>
      <c r="R28" s="270"/>
      <c r="S28" s="526"/>
      <c r="T28" s="527"/>
      <c r="U28" s="524"/>
      <c r="V28" s="269"/>
      <c r="W28" s="269"/>
      <c r="X28" s="270"/>
      <c r="Y28" s="529"/>
      <c r="Z28" s="270"/>
      <c r="AA28" s="524"/>
      <c r="AB28" s="269"/>
      <c r="AC28" s="269"/>
      <c r="AD28" s="270"/>
      <c r="AE28" s="529"/>
      <c r="AF28" s="270"/>
      <c r="AG28" s="535" t="s">
        <v>196</v>
      </c>
      <c r="AH28" s="269"/>
      <c r="AI28" s="269"/>
      <c r="AJ28" s="270"/>
      <c r="AK28" s="526"/>
      <c r="AL28" s="527"/>
      <c r="AM28" s="714" t="s">
        <v>673</v>
      </c>
      <c r="AN28" s="269"/>
      <c r="AO28" s="269"/>
      <c r="AP28" s="269"/>
      <c r="AQ28" s="269"/>
      <c r="AR28" s="269"/>
      <c r="AS28" s="269"/>
      <c r="AT28" s="269"/>
      <c r="AU28" s="269"/>
      <c r="AV28" s="269"/>
      <c r="AW28" s="269"/>
      <c r="AX28" s="269"/>
      <c r="AY28" s="269"/>
      <c r="AZ28" s="269"/>
      <c r="BA28" s="269"/>
      <c r="BB28" s="270"/>
      <c r="BC28" s="160"/>
      <c r="BD28" s="69"/>
      <c r="BE28" s="69"/>
      <c r="BF28" s="69"/>
      <c r="BG28" s="69"/>
      <c r="BH28" s="69"/>
      <c r="BI28" s="69"/>
      <c r="BJ28" s="69"/>
      <c r="BK28" s="69"/>
      <c r="BL28" s="69"/>
      <c r="BM28" s="69"/>
      <c r="BN28" s="69"/>
      <c r="BO28" s="69"/>
      <c r="BP28" s="69"/>
      <c r="BQ28" s="69"/>
      <c r="BR28" s="69"/>
      <c r="BS28" s="69"/>
      <c r="BT28" s="69"/>
      <c r="BU28" s="69"/>
      <c r="BV28" s="69"/>
      <c r="BW28" s="69"/>
      <c r="BX28" s="69"/>
    </row>
    <row r="29" spans="1:76" ht="9.75" customHeight="1">
      <c r="A29" s="160"/>
      <c r="B29" s="536" t="s">
        <v>129</v>
      </c>
      <c r="C29" s="209"/>
      <c r="D29" s="534" t="s">
        <v>202</v>
      </c>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160"/>
      <c r="AX29" s="69"/>
      <c r="AY29" s="69"/>
      <c r="AZ29" s="69"/>
      <c r="BA29" s="69"/>
      <c r="BB29" s="69"/>
      <c r="BC29" s="69"/>
      <c r="BD29" s="69"/>
      <c r="BE29" s="69"/>
      <c r="BF29" s="69"/>
      <c r="BG29" s="69"/>
      <c r="BH29" s="69"/>
      <c r="BI29" s="69"/>
      <c r="BJ29" s="69"/>
      <c r="BK29" s="69"/>
      <c r="BL29" s="69"/>
      <c r="BM29" s="69"/>
      <c r="BN29" s="69"/>
      <c r="BO29" s="69"/>
      <c r="BP29" s="69"/>
      <c r="BQ29" s="69"/>
      <c r="BR29" s="69"/>
    </row>
    <row r="30" spans="1:76" ht="9.75" customHeight="1">
      <c r="A30" s="160"/>
      <c r="B30" s="536" t="s">
        <v>129</v>
      </c>
      <c r="C30" s="209"/>
      <c r="D30" s="531" t="s">
        <v>203</v>
      </c>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160"/>
      <c r="AX30" s="69"/>
      <c r="AY30" s="69"/>
      <c r="AZ30" s="69"/>
      <c r="BA30" s="69"/>
      <c r="BB30" s="69"/>
      <c r="BC30" s="69"/>
      <c r="BD30" s="69"/>
      <c r="BE30" s="69"/>
      <c r="BF30" s="69"/>
      <c r="BG30" s="69"/>
      <c r="BH30" s="69"/>
      <c r="BI30" s="69"/>
      <c r="BJ30" s="69"/>
      <c r="BK30" s="69"/>
      <c r="BL30" s="69"/>
      <c r="BM30" s="69"/>
      <c r="BN30" s="69"/>
      <c r="BO30" s="69"/>
      <c r="BP30" s="69"/>
      <c r="BQ30" s="69"/>
      <c r="BR30" s="69"/>
    </row>
    <row r="31" spans="1:76" ht="9.75" customHeight="1">
      <c r="A31" s="160"/>
      <c r="B31" s="536" t="s">
        <v>129</v>
      </c>
      <c r="C31" s="209"/>
      <c r="D31" s="531" t="s">
        <v>204</v>
      </c>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160"/>
      <c r="AX31" s="69"/>
      <c r="AY31" s="69"/>
      <c r="AZ31" s="69"/>
      <c r="BA31" s="69"/>
      <c r="BB31" s="69"/>
      <c r="BC31" s="69"/>
      <c r="BD31" s="69"/>
      <c r="BE31" s="69"/>
      <c r="BF31" s="69"/>
      <c r="BG31" s="69"/>
      <c r="BH31" s="69"/>
      <c r="BI31" s="69"/>
      <c r="BJ31" s="69"/>
      <c r="BK31" s="69"/>
      <c r="BL31" s="69"/>
      <c r="BM31" s="69"/>
      <c r="BN31" s="69"/>
      <c r="BO31" s="69"/>
      <c r="BP31" s="69"/>
      <c r="BQ31" s="69"/>
      <c r="BR31" s="69"/>
    </row>
    <row r="32" spans="1:76" ht="9.75" customHeight="1">
      <c r="A32" s="160"/>
      <c r="B32" s="536"/>
      <c r="C32" s="209"/>
      <c r="D32" s="531" t="s">
        <v>205</v>
      </c>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160"/>
      <c r="AX32" s="69"/>
      <c r="AY32" s="69"/>
      <c r="AZ32" s="69"/>
      <c r="BA32" s="69"/>
      <c r="BB32" s="69"/>
      <c r="BC32" s="69"/>
      <c r="BD32" s="69"/>
      <c r="BE32" s="69"/>
      <c r="BF32" s="69"/>
      <c r="BG32" s="69"/>
      <c r="BH32" s="69"/>
      <c r="BI32" s="69"/>
      <c r="BJ32" s="69"/>
      <c r="BK32" s="69"/>
      <c r="BL32" s="69"/>
      <c r="BM32" s="69"/>
      <c r="BN32" s="69"/>
      <c r="BO32" s="69"/>
      <c r="BP32" s="69"/>
      <c r="BQ32" s="69"/>
      <c r="BR32" s="69"/>
    </row>
    <row r="33" spans="1:70" ht="13.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row>
    <row r="34" spans="1:70" ht="13.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row>
    <row r="35" spans="1:70" ht="13.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row>
    <row r="36" spans="1:70" ht="13.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row>
    <row r="37" spans="1:70" ht="13.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row>
    <row r="38" spans="1:70" ht="13.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row>
    <row r="39" spans="1:70" ht="13.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row>
    <row r="40" spans="1:70" ht="13.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row>
    <row r="41" spans="1:70" ht="13.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row>
    <row r="42" spans="1:70" ht="13.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row>
    <row r="43" spans="1:70" ht="13.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row>
    <row r="44" spans="1:70" ht="13.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row>
    <row r="45" spans="1:70" ht="13.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row>
    <row r="46" spans="1:70" ht="13.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row>
    <row r="47" spans="1:70" ht="13.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row>
    <row r="48" spans="1:70" ht="13.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row>
    <row r="49" spans="1:70" ht="13.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row>
    <row r="50" spans="1:70" ht="13.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row>
    <row r="51" spans="1:70" ht="13.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row>
    <row r="52" spans="1:70" ht="13.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row>
    <row r="53" spans="1:70" ht="13.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row>
    <row r="54" spans="1:70" ht="13.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row>
    <row r="55" spans="1:70" ht="13.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row>
    <row r="56" spans="1:70" ht="13.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row>
    <row r="57" spans="1:70" ht="13.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row>
    <row r="58" spans="1:70" ht="13.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row>
    <row r="59" spans="1:70" ht="13.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row>
    <row r="60" spans="1:70" ht="13.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row>
    <row r="61" spans="1:70" ht="13.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row>
    <row r="62" spans="1:70" ht="13.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row>
    <row r="63" spans="1:70" ht="13.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row>
    <row r="64" spans="1:70" ht="13.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row>
    <row r="65" spans="1:70" ht="13.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row>
    <row r="66" spans="1:70" ht="13.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row>
    <row r="67" spans="1:70" ht="13.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row>
    <row r="68" spans="1:70" ht="13.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row>
    <row r="69" spans="1:70" ht="13.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row>
    <row r="70" spans="1:70" ht="13.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row>
    <row r="71" spans="1:70" ht="13.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row>
    <row r="72" spans="1:70" ht="13.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row>
    <row r="73" spans="1:70" ht="13.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row>
    <row r="74" spans="1:70" ht="13.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row>
    <row r="75" spans="1:70" ht="13.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row>
    <row r="76" spans="1:70" ht="13.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row>
    <row r="77" spans="1:70" ht="13.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row>
    <row r="78" spans="1:70" ht="13.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row>
    <row r="79" spans="1:70" ht="13.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row>
    <row r="80" spans="1:70" ht="13.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row>
    <row r="81" spans="1:70" ht="13.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row>
    <row r="82" spans="1:70" ht="13.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row>
    <row r="83" spans="1:70" ht="13.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row>
    <row r="84" spans="1:70" ht="13.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row>
    <row r="85" spans="1:70" ht="13.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row>
    <row r="86" spans="1:70" ht="13.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row>
    <row r="87" spans="1:70" ht="13.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row>
    <row r="88" spans="1:70" ht="13.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row>
    <row r="89" spans="1:70" ht="13.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row>
    <row r="90" spans="1:70" ht="13.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row>
    <row r="91" spans="1:70" ht="13.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row>
    <row r="92" spans="1:70" ht="13.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row>
    <row r="93" spans="1:70" ht="13.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row>
    <row r="94" spans="1:70" ht="13.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row>
    <row r="95" spans="1:70" ht="13.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row>
    <row r="96" spans="1:70" ht="13.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row>
    <row r="97" spans="1:70" ht="13.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row>
    <row r="98" spans="1:70" ht="13.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row>
    <row r="99" spans="1:70" ht="13.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row>
    <row r="100" spans="1:70" ht="13.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row>
    <row r="101" spans="1:70" ht="13.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row>
    <row r="102" spans="1:70" ht="13.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row>
    <row r="103" spans="1:70" ht="13.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row>
    <row r="104" spans="1:70" ht="13.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row>
    <row r="105" spans="1:70" ht="13.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row>
    <row r="106" spans="1:70" ht="13.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row>
    <row r="107" spans="1:70" ht="13.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row>
    <row r="108" spans="1:70" ht="13.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row>
    <row r="109" spans="1:70" ht="13.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0" ht="13.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row>
    <row r="111" spans="1:70" ht="13.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row>
    <row r="112" spans="1:70" ht="13.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row>
    <row r="113" spans="1:70" ht="13.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row>
    <row r="114" spans="1:70" ht="13.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row>
    <row r="115" spans="1:70" ht="13.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row>
    <row r="116" spans="1:70" ht="13.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row>
    <row r="117" spans="1:70" ht="13.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row>
    <row r="118" spans="1:70" ht="13.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row>
    <row r="119" spans="1:70" ht="13.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row>
    <row r="120" spans="1:70" ht="13.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row>
    <row r="121" spans="1:70" ht="13.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row>
    <row r="122" spans="1:70" ht="13.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row>
    <row r="123" spans="1:70" ht="13.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row>
    <row r="124" spans="1:70" ht="13.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row>
    <row r="125" spans="1:70" ht="13.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row>
    <row r="126" spans="1:70" ht="13.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row>
    <row r="127" spans="1:70" ht="13.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row>
    <row r="128" spans="1:70" ht="13.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row>
    <row r="129" spans="1:70" ht="13.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0" ht="13.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row>
    <row r="131" spans="1:70" ht="13.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0" ht="13.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row>
    <row r="133" spans="1:70" ht="13.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0" ht="13.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row>
    <row r="135" spans="1:70" ht="13.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row>
    <row r="136" spans="1:70" ht="13.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row>
    <row r="137" spans="1:70" ht="13.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0" ht="13.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row>
    <row r="139" spans="1:70" ht="13.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row>
    <row r="140" spans="1:70" ht="13.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row>
    <row r="141" spans="1:70" ht="13.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row>
    <row r="142" spans="1:70" ht="13.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row>
    <row r="143" spans="1:70" ht="13.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0" ht="13.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row>
    <row r="145" spans="1:70" ht="13.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row>
    <row r="146" spans="1:70" ht="13.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row>
    <row r="147" spans="1:70" ht="13.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row>
    <row r="148" spans="1:70" ht="13.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row>
    <row r="149" spans="1:70" ht="13.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row>
    <row r="150" spans="1:70" ht="13.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row>
    <row r="151" spans="1:70" ht="13.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row>
    <row r="152" spans="1:70" ht="13.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row>
    <row r="153" spans="1:70" ht="13.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row>
    <row r="154" spans="1:70" ht="13.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row>
    <row r="155" spans="1:70" ht="13.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0" ht="13.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row>
    <row r="157" spans="1:70" ht="13.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row>
    <row r="158" spans="1:70" ht="13.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row>
    <row r="159" spans="1:70" ht="13.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row>
    <row r="160" spans="1:70" ht="13.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row>
    <row r="161" spans="1:70" ht="13.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row>
    <row r="162" spans="1:70" ht="13.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row>
    <row r="163" spans="1:70" ht="13.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row>
    <row r="164" spans="1:70" ht="13.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row>
    <row r="165" spans="1:70" ht="13.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c r="BI165" s="69"/>
      <c r="BJ165" s="69"/>
      <c r="BK165" s="69"/>
      <c r="BL165" s="69"/>
      <c r="BM165" s="69"/>
      <c r="BN165" s="69"/>
      <c r="BO165" s="69"/>
      <c r="BP165" s="69"/>
      <c r="BQ165" s="69"/>
      <c r="BR165" s="69"/>
    </row>
    <row r="166" spans="1:70" ht="13.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row>
    <row r="167" spans="1:70" ht="13.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row>
    <row r="168" spans="1:70" ht="13.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row>
    <row r="169" spans="1:70" ht="13.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row>
    <row r="170" spans="1:70" ht="13.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row>
    <row r="171" spans="1:70" ht="13.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row>
    <row r="172" spans="1:70" ht="13.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row>
    <row r="173" spans="1:70" ht="13.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row>
    <row r="174" spans="1:70" ht="13.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row>
    <row r="175" spans="1:70" ht="13.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row>
    <row r="176" spans="1:70" ht="13.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row>
    <row r="177" spans="1:70" ht="13.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row>
    <row r="178" spans="1:70" ht="13.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row>
    <row r="179" spans="1:70" ht="13.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row>
    <row r="180" spans="1:70" ht="13.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c r="BM180" s="69"/>
      <c r="BN180" s="69"/>
      <c r="BO180" s="69"/>
      <c r="BP180" s="69"/>
      <c r="BQ180" s="69"/>
      <c r="BR180" s="69"/>
    </row>
    <row r="181" spans="1:70" ht="13.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row>
    <row r="182" spans="1:70" ht="13.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row>
    <row r="183" spans="1:70" ht="13.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row>
    <row r="184" spans="1:70" ht="13.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row>
    <row r="185" spans="1:70" ht="13.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row>
    <row r="186" spans="1:70" ht="13.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row>
    <row r="187" spans="1:70" ht="13.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row>
    <row r="188" spans="1:70" ht="13.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row>
    <row r="189" spans="1:70" ht="13.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row>
    <row r="190" spans="1:70" ht="13.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row>
    <row r="191" spans="1:70" ht="13.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row>
    <row r="192" spans="1:70" ht="13.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row>
    <row r="193" spans="1:70" ht="13.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row>
    <row r="194" spans="1:70" ht="13.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c r="BM194" s="69"/>
      <c r="BN194" s="69"/>
      <c r="BO194" s="69"/>
      <c r="BP194" s="69"/>
      <c r="BQ194" s="69"/>
      <c r="BR194" s="69"/>
    </row>
    <row r="195" spans="1:70" ht="13.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row>
    <row r="196" spans="1:70" ht="13.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row>
    <row r="197" spans="1:70" ht="13.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row>
    <row r="198" spans="1:70" ht="13.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row>
    <row r="199" spans="1:70" ht="13.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row>
    <row r="200" spans="1:70" ht="13.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row>
    <row r="201" spans="1:70" ht="13.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row>
    <row r="202" spans="1:70" ht="13.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c r="BR202" s="69"/>
    </row>
    <row r="203" spans="1:70" ht="13.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c r="BI203" s="69"/>
      <c r="BJ203" s="69"/>
      <c r="BK203" s="69"/>
      <c r="BL203" s="69"/>
      <c r="BM203" s="69"/>
      <c r="BN203" s="69"/>
      <c r="BO203" s="69"/>
      <c r="BP203" s="69"/>
      <c r="BQ203" s="69"/>
      <c r="BR203" s="69"/>
    </row>
    <row r="204" spans="1:70" ht="13.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c r="BI204" s="69"/>
      <c r="BJ204" s="69"/>
      <c r="BK204" s="69"/>
      <c r="BL204" s="69"/>
      <c r="BM204" s="69"/>
      <c r="BN204" s="69"/>
      <c r="BO204" s="69"/>
      <c r="BP204" s="69"/>
      <c r="BQ204" s="69"/>
      <c r="BR204" s="69"/>
    </row>
    <row r="205" spans="1:70" ht="13.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row>
    <row r="206" spans="1:70" ht="13.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row>
    <row r="207" spans="1:70" ht="13.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row>
    <row r="208" spans="1:70" ht="13.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69"/>
    </row>
    <row r="209" spans="1:70" ht="13.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row>
    <row r="210" spans="1:70" ht="13.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row>
    <row r="211" spans="1:70" ht="13.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row>
    <row r="212" spans="1:70" ht="13.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69"/>
    </row>
    <row r="213" spans="1:70" ht="13.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row>
    <row r="214" spans="1:70" ht="13.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row>
    <row r="215" spans="1:70" ht="13.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row>
    <row r="216" spans="1:70" ht="13.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69"/>
    </row>
    <row r="217" spans="1:70" ht="13.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row>
    <row r="218" spans="1:70" ht="13.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c r="BM218" s="69"/>
      <c r="BN218" s="69"/>
      <c r="BO218" s="69"/>
      <c r="BP218" s="69"/>
      <c r="BQ218" s="69"/>
      <c r="BR218" s="69"/>
    </row>
    <row r="219" spans="1:70" ht="13.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c r="BM219" s="69"/>
      <c r="BN219" s="69"/>
      <c r="BO219" s="69"/>
      <c r="BP219" s="69"/>
      <c r="BQ219" s="69"/>
      <c r="BR219" s="69"/>
    </row>
    <row r="220" spans="1:70" ht="13.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c r="BI220" s="69"/>
      <c r="BJ220" s="69"/>
      <c r="BK220" s="69"/>
      <c r="BL220" s="69"/>
      <c r="BM220" s="69"/>
      <c r="BN220" s="69"/>
      <c r="BO220" s="69"/>
      <c r="BP220" s="69"/>
      <c r="BQ220" s="69"/>
      <c r="BR220" s="69"/>
    </row>
    <row r="221" spans="1:70" ht="13.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row>
    <row r="222" spans="1:70" ht="13.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row>
    <row r="223" spans="1:70" ht="13.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c r="BI223" s="69"/>
      <c r="BJ223" s="69"/>
      <c r="BK223" s="69"/>
      <c r="BL223" s="69"/>
      <c r="BM223" s="69"/>
      <c r="BN223" s="69"/>
      <c r="BO223" s="69"/>
      <c r="BP223" s="69"/>
      <c r="BQ223" s="69"/>
      <c r="BR223" s="69"/>
    </row>
    <row r="224" spans="1:70" ht="13.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c r="BI224" s="69"/>
      <c r="BJ224" s="69"/>
      <c r="BK224" s="69"/>
      <c r="BL224" s="69"/>
      <c r="BM224" s="69"/>
      <c r="BN224" s="69"/>
      <c r="BO224" s="69"/>
      <c r="BP224" s="69"/>
      <c r="BQ224" s="69"/>
      <c r="BR224" s="69"/>
    </row>
    <row r="225" spans="1:70" ht="13.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row>
    <row r="226" spans="1:70" ht="13.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c r="BM226" s="69"/>
      <c r="BN226" s="69"/>
      <c r="BO226" s="69"/>
      <c r="BP226" s="69"/>
      <c r="BQ226" s="69"/>
      <c r="BR226" s="69"/>
    </row>
    <row r="227" spans="1:70" ht="13.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c r="BI227" s="69"/>
      <c r="BJ227" s="69"/>
      <c r="BK227" s="69"/>
      <c r="BL227" s="69"/>
      <c r="BM227" s="69"/>
      <c r="BN227" s="69"/>
      <c r="BO227" s="69"/>
      <c r="BP227" s="69"/>
      <c r="BQ227" s="69"/>
      <c r="BR227" s="69"/>
    </row>
    <row r="228" spans="1:70" ht="13.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c r="BI228" s="69"/>
      <c r="BJ228" s="69"/>
      <c r="BK228" s="69"/>
      <c r="BL228" s="69"/>
      <c r="BM228" s="69"/>
      <c r="BN228" s="69"/>
      <c r="BO228" s="69"/>
      <c r="BP228" s="69"/>
      <c r="BQ228" s="69"/>
      <c r="BR228" s="69"/>
    </row>
    <row r="229" spans="1:70" ht="13.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c r="BI229" s="69"/>
      <c r="BJ229" s="69"/>
      <c r="BK229" s="69"/>
      <c r="BL229" s="69"/>
      <c r="BM229" s="69"/>
      <c r="BN229" s="69"/>
      <c r="BO229" s="69"/>
      <c r="BP229" s="69"/>
      <c r="BQ229" s="69"/>
      <c r="BR229" s="69"/>
    </row>
    <row r="230" spans="1:70" ht="13.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c r="BI230" s="69"/>
      <c r="BJ230" s="69"/>
      <c r="BK230" s="69"/>
      <c r="BL230" s="69"/>
      <c r="BM230" s="69"/>
      <c r="BN230" s="69"/>
      <c r="BO230" s="69"/>
      <c r="BP230" s="69"/>
      <c r="BQ230" s="69"/>
      <c r="BR230" s="69"/>
    </row>
    <row r="231" spans="1:70" ht="13.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c r="BM231" s="69"/>
      <c r="BN231" s="69"/>
      <c r="BO231" s="69"/>
      <c r="BP231" s="69"/>
      <c r="BQ231" s="69"/>
      <c r="BR231" s="69"/>
    </row>
    <row r="232" spans="1:70" ht="13.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c r="BM232" s="69"/>
      <c r="BN232" s="69"/>
      <c r="BO232" s="69"/>
      <c r="BP232" s="69"/>
      <c r="BQ232" s="69"/>
      <c r="BR232" s="69"/>
    </row>
    <row r="233" spans="1:70" ht="13.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c r="BI233" s="69"/>
      <c r="BJ233" s="69"/>
      <c r="BK233" s="69"/>
      <c r="BL233" s="69"/>
      <c r="BM233" s="69"/>
      <c r="BN233" s="69"/>
      <c r="BO233" s="69"/>
      <c r="BP233" s="69"/>
      <c r="BQ233" s="69"/>
      <c r="BR233" s="69"/>
    </row>
    <row r="234" spans="1:70" ht="13.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c r="BI234" s="69"/>
      <c r="BJ234" s="69"/>
      <c r="BK234" s="69"/>
      <c r="BL234" s="69"/>
      <c r="BM234" s="69"/>
      <c r="BN234" s="69"/>
      <c r="BO234" s="69"/>
      <c r="BP234" s="69"/>
      <c r="BQ234" s="69"/>
      <c r="BR234" s="69"/>
    </row>
    <row r="235" spans="1:70" ht="13.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c r="BI235" s="69"/>
      <c r="BJ235" s="69"/>
      <c r="BK235" s="69"/>
      <c r="BL235" s="69"/>
      <c r="BM235" s="69"/>
      <c r="BN235" s="69"/>
      <c r="BO235" s="69"/>
      <c r="BP235" s="69"/>
      <c r="BQ235" s="69"/>
      <c r="BR235" s="69"/>
    </row>
    <row r="236" spans="1:70" ht="13.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c r="BI236" s="69"/>
      <c r="BJ236" s="69"/>
      <c r="BK236" s="69"/>
      <c r="BL236" s="69"/>
      <c r="BM236" s="69"/>
      <c r="BN236" s="69"/>
      <c r="BO236" s="69"/>
      <c r="BP236" s="69"/>
      <c r="BQ236" s="69"/>
      <c r="BR236" s="69"/>
    </row>
    <row r="237" spans="1:70" ht="13.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c r="BI237" s="69"/>
      <c r="BJ237" s="69"/>
      <c r="BK237" s="69"/>
      <c r="BL237" s="69"/>
      <c r="BM237" s="69"/>
      <c r="BN237" s="69"/>
      <c r="BO237" s="69"/>
      <c r="BP237" s="69"/>
      <c r="BQ237" s="69"/>
      <c r="BR237" s="69"/>
    </row>
    <row r="238" spans="1:70" ht="13.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c r="BI238" s="69"/>
      <c r="BJ238" s="69"/>
      <c r="BK238" s="69"/>
      <c r="BL238" s="69"/>
      <c r="BM238" s="69"/>
      <c r="BN238" s="69"/>
      <c r="BO238" s="69"/>
      <c r="BP238" s="69"/>
      <c r="BQ238" s="69"/>
      <c r="BR238" s="69"/>
    </row>
    <row r="239" spans="1:70" ht="13.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c r="BI239" s="69"/>
      <c r="BJ239" s="69"/>
      <c r="BK239" s="69"/>
      <c r="BL239" s="69"/>
      <c r="BM239" s="69"/>
      <c r="BN239" s="69"/>
      <c r="BO239" s="69"/>
      <c r="BP239" s="69"/>
      <c r="BQ239" s="69"/>
      <c r="BR239" s="69"/>
    </row>
    <row r="240" spans="1:70" ht="13.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c r="BI240" s="69"/>
      <c r="BJ240" s="69"/>
      <c r="BK240" s="69"/>
      <c r="BL240" s="69"/>
      <c r="BM240" s="69"/>
      <c r="BN240" s="69"/>
      <c r="BO240" s="69"/>
      <c r="BP240" s="69"/>
      <c r="BQ240" s="69"/>
      <c r="BR240" s="69"/>
    </row>
    <row r="241" spans="1:70" ht="13.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c r="BI241" s="69"/>
      <c r="BJ241" s="69"/>
      <c r="BK241" s="69"/>
      <c r="BL241" s="69"/>
      <c r="BM241" s="69"/>
      <c r="BN241" s="69"/>
      <c r="BO241" s="69"/>
      <c r="BP241" s="69"/>
      <c r="BQ241" s="69"/>
      <c r="BR241" s="69"/>
    </row>
    <row r="242" spans="1:70" ht="13.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c r="BI242" s="69"/>
      <c r="BJ242" s="69"/>
      <c r="BK242" s="69"/>
      <c r="BL242" s="69"/>
      <c r="BM242" s="69"/>
      <c r="BN242" s="69"/>
      <c r="BO242" s="69"/>
      <c r="BP242" s="69"/>
      <c r="BQ242" s="69"/>
      <c r="BR242" s="69"/>
    </row>
    <row r="243" spans="1:70" ht="13.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c r="BI243" s="69"/>
      <c r="BJ243" s="69"/>
      <c r="BK243" s="69"/>
      <c r="BL243" s="69"/>
      <c r="BM243" s="69"/>
      <c r="BN243" s="69"/>
      <c r="BO243" s="69"/>
      <c r="BP243" s="69"/>
      <c r="BQ243" s="69"/>
      <c r="BR243" s="69"/>
    </row>
    <row r="244" spans="1:70" ht="13.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c r="BI244" s="69"/>
      <c r="BJ244" s="69"/>
      <c r="BK244" s="69"/>
      <c r="BL244" s="69"/>
      <c r="BM244" s="69"/>
      <c r="BN244" s="69"/>
      <c r="BO244" s="69"/>
      <c r="BP244" s="69"/>
      <c r="BQ244" s="69"/>
      <c r="BR244" s="69"/>
    </row>
    <row r="245" spans="1:70" ht="13.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9"/>
      <c r="BN245" s="69"/>
      <c r="BO245" s="69"/>
      <c r="BP245" s="69"/>
      <c r="BQ245" s="69"/>
      <c r="BR245" s="69"/>
    </row>
    <row r="246" spans="1:70" ht="13.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9"/>
      <c r="BN246" s="69"/>
      <c r="BO246" s="69"/>
      <c r="BP246" s="69"/>
      <c r="BQ246" s="69"/>
      <c r="BR246" s="69"/>
    </row>
    <row r="247" spans="1:70" ht="13.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c r="BG247" s="69"/>
      <c r="BH247" s="69"/>
      <c r="BI247" s="69"/>
      <c r="BJ247" s="69"/>
      <c r="BK247" s="69"/>
      <c r="BL247" s="69"/>
      <c r="BM247" s="69"/>
      <c r="BN247" s="69"/>
      <c r="BO247" s="69"/>
      <c r="BP247" s="69"/>
      <c r="BQ247" s="69"/>
      <c r="BR247" s="69"/>
    </row>
    <row r="248" spans="1:70" ht="13.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69"/>
      <c r="BI248" s="69"/>
      <c r="BJ248" s="69"/>
      <c r="BK248" s="69"/>
      <c r="BL248" s="69"/>
      <c r="BM248" s="69"/>
      <c r="BN248" s="69"/>
      <c r="BO248" s="69"/>
      <c r="BP248" s="69"/>
      <c r="BQ248" s="69"/>
      <c r="BR248" s="69"/>
    </row>
    <row r="249" spans="1:70" ht="13.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69"/>
      <c r="BI249" s="69"/>
      <c r="BJ249" s="69"/>
      <c r="BK249" s="69"/>
      <c r="BL249" s="69"/>
      <c r="BM249" s="69"/>
      <c r="BN249" s="69"/>
      <c r="BO249" s="69"/>
      <c r="BP249" s="69"/>
      <c r="BQ249" s="69"/>
      <c r="BR249" s="69"/>
    </row>
    <row r="250" spans="1:70" ht="13.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row>
    <row r="251" spans="1:70" ht="13.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c r="BG251" s="69"/>
      <c r="BH251" s="69"/>
      <c r="BI251" s="69"/>
      <c r="BJ251" s="69"/>
      <c r="BK251" s="69"/>
      <c r="BL251" s="69"/>
      <c r="BM251" s="69"/>
      <c r="BN251" s="69"/>
      <c r="BO251" s="69"/>
      <c r="BP251" s="69"/>
      <c r="BQ251" s="69"/>
      <c r="BR251" s="69"/>
    </row>
    <row r="252" spans="1:70" ht="13.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c r="BG252" s="69"/>
      <c r="BH252" s="69"/>
      <c r="BI252" s="69"/>
      <c r="BJ252" s="69"/>
      <c r="BK252" s="69"/>
      <c r="BL252" s="69"/>
      <c r="BM252" s="69"/>
      <c r="BN252" s="69"/>
      <c r="BO252" s="69"/>
      <c r="BP252" s="69"/>
      <c r="BQ252" s="69"/>
      <c r="BR252" s="69"/>
    </row>
    <row r="253" spans="1:70" ht="13.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row>
    <row r="254" spans="1:70" ht="13.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row>
    <row r="255" spans="1:70" ht="13.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row>
    <row r="256" spans="1:70" ht="13.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row>
    <row r="257" spans="1:70" ht="13.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row>
    <row r="258" spans="1:70" ht="13.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row>
    <row r="259" spans="1:70" ht="13.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row>
    <row r="260" spans="1:70" ht="13.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c r="BG260" s="69"/>
      <c r="BH260" s="69"/>
      <c r="BI260" s="69"/>
      <c r="BJ260" s="69"/>
      <c r="BK260" s="69"/>
      <c r="BL260" s="69"/>
      <c r="BM260" s="69"/>
      <c r="BN260" s="69"/>
      <c r="BO260" s="69"/>
      <c r="BP260" s="69"/>
      <c r="BQ260" s="69"/>
      <c r="BR260" s="69"/>
    </row>
    <row r="261" spans="1:70" ht="13.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c r="BG261" s="69"/>
      <c r="BH261" s="69"/>
      <c r="BI261" s="69"/>
      <c r="BJ261" s="69"/>
      <c r="BK261" s="69"/>
      <c r="BL261" s="69"/>
      <c r="BM261" s="69"/>
      <c r="BN261" s="69"/>
      <c r="BO261" s="69"/>
      <c r="BP261" s="69"/>
      <c r="BQ261" s="69"/>
      <c r="BR261" s="69"/>
    </row>
    <row r="262" spans="1:70" ht="13.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c r="BG262" s="69"/>
      <c r="BH262" s="69"/>
      <c r="BI262" s="69"/>
      <c r="BJ262" s="69"/>
      <c r="BK262" s="69"/>
      <c r="BL262" s="69"/>
      <c r="BM262" s="69"/>
      <c r="BN262" s="69"/>
      <c r="BO262" s="69"/>
      <c r="BP262" s="69"/>
      <c r="BQ262" s="69"/>
      <c r="BR262" s="69"/>
    </row>
    <row r="263" spans="1:70" ht="13.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c r="BG263" s="69"/>
      <c r="BH263" s="69"/>
      <c r="BI263" s="69"/>
      <c r="BJ263" s="69"/>
      <c r="BK263" s="69"/>
      <c r="BL263" s="69"/>
      <c r="BM263" s="69"/>
      <c r="BN263" s="69"/>
      <c r="BO263" s="69"/>
      <c r="BP263" s="69"/>
      <c r="BQ263" s="69"/>
      <c r="BR263" s="69"/>
    </row>
    <row r="264" spans="1:70" ht="13.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c r="BG264" s="69"/>
      <c r="BH264" s="69"/>
      <c r="BI264" s="69"/>
      <c r="BJ264" s="69"/>
      <c r="BK264" s="69"/>
      <c r="BL264" s="69"/>
      <c r="BM264" s="69"/>
      <c r="BN264" s="69"/>
      <c r="BO264" s="69"/>
      <c r="BP264" s="69"/>
      <c r="BQ264" s="69"/>
      <c r="BR264" s="69"/>
    </row>
    <row r="265" spans="1:70" ht="13.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c r="BG265" s="69"/>
      <c r="BH265" s="69"/>
      <c r="BI265" s="69"/>
      <c r="BJ265" s="69"/>
      <c r="BK265" s="69"/>
      <c r="BL265" s="69"/>
      <c r="BM265" s="69"/>
      <c r="BN265" s="69"/>
      <c r="BO265" s="69"/>
      <c r="BP265" s="69"/>
      <c r="BQ265" s="69"/>
      <c r="BR265" s="69"/>
    </row>
    <row r="266" spans="1:70" ht="13.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c r="BG266" s="69"/>
      <c r="BH266" s="69"/>
      <c r="BI266" s="69"/>
      <c r="BJ266" s="69"/>
      <c r="BK266" s="69"/>
      <c r="BL266" s="69"/>
      <c r="BM266" s="69"/>
      <c r="BN266" s="69"/>
      <c r="BO266" s="69"/>
      <c r="BP266" s="69"/>
      <c r="BQ266" s="69"/>
      <c r="BR266" s="69"/>
    </row>
    <row r="267" spans="1:70" ht="13.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c r="BG267" s="69"/>
      <c r="BH267" s="69"/>
      <c r="BI267" s="69"/>
      <c r="BJ267" s="69"/>
      <c r="BK267" s="69"/>
      <c r="BL267" s="69"/>
      <c r="BM267" s="69"/>
      <c r="BN267" s="69"/>
      <c r="BO267" s="69"/>
      <c r="BP267" s="69"/>
      <c r="BQ267" s="69"/>
      <c r="BR267" s="69"/>
    </row>
    <row r="268" spans="1:70" ht="13.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c r="BI268" s="69"/>
      <c r="BJ268" s="69"/>
      <c r="BK268" s="69"/>
      <c r="BL268" s="69"/>
      <c r="BM268" s="69"/>
      <c r="BN268" s="69"/>
      <c r="BO268" s="69"/>
      <c r="BP268" s="69"/>
      <c r="BQ268" s="69"/>
      <c r="BR268" s="69"/>
    </row>
    <row r="269" spans="1:70" ht="13.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c r="BM269" s="69"/>
      <c r="BN269" s="69"/>
      <c r="BO269" s="69"/>
      <c r="BP269" s="69"/>
      <c r="BQ269" s="69"/>
      <c r="BR269" s="69"/>
    </row>
    <row r="270" spans="1:70" ht="13.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c r="BG270" s="69"/>
      <c r="BH270" s="69"/>
      <c r="BI270" s="69"/>
      <c r="BJ270" s="69"/>
      <c r="BK270" s="69"/>
      <c r="BL270" s="69"/>
      <c r="BM270" s="69"/>
      <c r="BN270" s="69"/>
      <c r="BO270" s="69"/>
      <c r="BP270" s="69"/>
      <c r="BQ270" s="69"/>
      <c r="BR270" s="69"/>
    </row>
    <row r="271" spans="1:70" ht="13.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c r="BG271" s="69"/>
      <c r="BH271" s="69"/>
      <c r="BI271" s="69"/>
      <c r="BJ271" s="69"/>
      <c r="BK271" s="69"/>
      <c r="BL271" s="69"/>
      <c r="BM271" s="69"/>
      <c r="BN271" s="69"/>
      <c r="BO271" s="69"/>
      <c r="BP271" s="69"/>
      <c r="BQ271" s="69"/>
      <c r="BR271" s="69"/>
    </row>
    <row r="272" spans="1:70" ht="13.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c r="BM272" s="69"/>
      <c r="BN272" s="69"/>
      <c r="BO272" s="69"/>
      <c r="BP272" s="69"/>
      <c r="BQ272" s="69"/>
      <c r="BR272" s="69"/>
    </row>
    <row r="273" spans="1:70" ht="13.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c r="BG273" s="69"/>
      <c r="BH273" s="69"/>
      <c r="BI273" s="69"/>
      <c r="BJ273" s="69"/>
      <c r="BK273" s="69"/>
      <c r="BL273" s="69"/>
      <c r="BM273" s="69"/>
      <c r="BN273" s="69"/>
      <c r="BO273" s="69"/>
      <c r="BP273" s="69"/>
      <c r="BQ273" s="69"/>
      <c r="BR273" s="69"/>
    </row>
    <row r="274" spans="1:70" ht="13.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c r="BG274" s="69"/>
      <c r="BH274" s="69"/>
      <c r="BI274" s="69"/>
      <c r="BJ274" s="69"/>
      <c r="BK274" s="69"/>
      <c r="BL274" s="69"/>
      <c r="BM274" s="69"/>
      <c r="BN274" s="69"/>
      <c r="BO274" s="69"/>
      <c r="BP274" s="69"/>
      <c r="BQ274" s="69"/>
      <c r="BR274" s="69"/>
    </row>
    <row r="275" spans="1:70" ht="13.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c r="BG275" s="69"/>
      <c r="BH275" s="69"/>
      <c r="BI275" s="69"/>
      <c r="BJ275" s="69"/>
      <c r="BK275" s="69"/>
      <c r="BL275" s="69"/>
      <c r="BM275" s="69"/>
      <c r="BN275" s="69"/>
      <c r="BO275" s="69"/>
      <c r="BP275" s="69"/>
      <c r="BQ275" s="69"/>
      <c r="BR275" s="69"/>
    </row>
    <row r="276" spans="1:70" ht="13.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c r="BG276" s="69"/>
      <c r="BH276" s="69"/>
      <c r="BI276" s="69"/>
      <c r="BJ276" s="69"/>
      <c r="BK276" s="69"/>
      <c r="BL276" s="69"/>
      <c r="BM276" s="69"/>
      <c r="BN276" s="69"/>
      <c r="BO276" s="69"/>
      <c r="BP276" s="69"/>
      <c r="BQ276" s="69"/>
      <c r="BR276" s="69"/>
    </row>
    <row r="277" spans="1:70" ht="13.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c r="BG277" s="69"/>
      <c r="BH277" s="69"/>
      <c r="BI277" s="69"/>
      <c r="BJ277" s="69"/>
      <c r="BK277" s="69"/>
      <c r="BL277" s="69"/>
      <c r="BM277" s="69"/>
      <c r="BN277" s="69"/>
      <c r="BO277" s="69"/>
      <c r="BP277" s="69"/>
      <c r="BQ277" s="69"/>
      <c r="BR277" s="69"/>
    </row>
    <row r="278" spans="1:70" ht="13.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69"/>
      <c r="BQ278" s="69"/>
      <c r="BR278" s="69"/>
    </row>
    <row r="279" spans="1:70" ht="13.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row>
    <row r="280" spans="1:70" ht="13.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69"/>
      <c r="BQ280" s="69"/>
      <c r="BR280" s="69"/>
    </row>
    <row r="281" spans="1:70" ht="13.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c r="BG281" s="69"/>
      <c r="BH281" s="69"/>
      <c r="BI281" s="69"/>
      <c r="BJ281" s="69"/>
      <c r="BK281" s="69"/>
      <c r="BL281" s="69"/>
      <c r="BM281" s="69"/>
      <c r="BN281" s="69"/>
      <c r="BO281" s="69"/>
      <c r="BP281" s="69"/>
      <c r="BQ281" s="69"/>
      <c r="BR281" s="69"/>
    </row>
    <row r="282" spans="1:70" ht="13.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c r="BG282" s="69"/>
      <c r="BH282" s="69"/>
      <c r="BI282" s="69"/>
      <c r="BJ282" s="69"/>
      <c r="BK282" s="69"/>
      <c r="BL282" s="69"/>
      <c r="BM282" s="69"/>
      <c r="BN282" s="69"/>
      <c r="BO282" s="69"/>
      <c r="BP282" s="69"/>
      <c r="BQ282" s="69"/>
      <c r="BR282" s="69"/>
    </row>
    <row r="283" spans="1:70" ht="13.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c r="BG283" s="69"/>
      <c r="BH283" s="69"/>
      <c r="BI283" s="69"/>
      <c r="BJ283" s="69"/>
      <c r="BK283" s="69"/>
      <c r="BL283" s="69"/>
      <c r="BM283" s="69"/>
      <c r="BN283" s="69"/>
      <c r="BO283" s="69"/>
      <c r="BP283" s="69"/>
      <c r="BQ283" s="69"/>
      <c r="BR283" s="69"/>
    </row>
    <row r="284" spans="1:70" ht="13.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row>
    <row r="285" spans="1:70" ht="13.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c r="BG285" s="69"/>
      <c r="BH285" s="69"/>
      <c r="BI285" s="69"/>
      <c r="BJ285" s="69"/>
      <c r="BK285" s="69"/>
      <c r="BL285" s="69"/>
      <c r="BM285" s="69"/>
      <c r="BN285" s="69"/>
      <c r="BO285" s="69"/>
      <c r="BP285" s="69"/>
      <c r="BQ285" s="69"/>
      <c r="BR285" s="69"/>
    </row>
    <row r="286" spans="1:70" ht="13.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c r="BG286" s="69"/>
      <c r="BH286" s="69"/>
      <c r="BI286" s="69"/>
      <c r="BJ286" s="69"/>
      <c r="BK286" s="69"/>
      <c r="BL286" s="69"/>
      <c r="BM286" s="69"/>
      <c r="BN286" s="69"/>
      <c r="BO286" s="69"/>
      <c r="BP286" s="69"/>
      <c r="BQ286" s="69"/>
      <c r="BR286" s="69"/>
    </row>
    <row r="287" spans="1:70" ht="13.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c r="BG287" s="69"/>
      <c r="BH287" s="69"/>
      <c r="BI287" s="69"/>
      <c r="BJ287" s="69"/>
      <c r="BK287" s="69"/>
      <c r="BL287" s="69"/>
      <c r="BM287" s="69"/>
      <c r="BN287" s="69"/>
      <c r="BO287" s="69"/>
      <c r="BP287" s="69"/>
      <c r="BQ287" s="69"/>
      <c r="BR287" s="69"/>
    </row>
    <row r="288" spans="1:70" ht="13.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c r="BG288" s="69"/>
      <c r="BH288" s="69"/>
      <c r="BI288" s="69"/>
      <c r="BJ288" s="69"/>
      <c r="BK288" s="69"/>
      <c r="BL288" s="69"/>
      <c r="BM288" s="69"/>
      <c r="BN288" s="69"/>
      <c r="BO288" s="69"/>
      <c r="BP288" s="69"/>
      <c r="BQ288" s="69"/>
      <c r="BR288" s="69"/>
    </row>
    <row r="289" spans="1:70" ht="13.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row>
    <row r="290" spans="1:70" ht="13.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row>
    <row r="291" spans="1:70" ht="13.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c r="BG291" s="69"/>
      <c r="BH291" s="69"/>
      <c r="BI291" s="69"/>
      <c r="BJ291" s="69"/>
      <c r="BK291" s="69"/>
      <c r="BL291" s="69"/>
      <c r="BM291" s="69"/>
      <c r="BN291" s="69"/>
      <c r="BO291" s="69"/>
      <c r="BP291" s="69"/>
      <c r="BQ291" s="69"/>
      <c r="BR291" s="69"/>
    </row>
    <row r="292" spans="1:70" ht="13.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c r="BG292" s="69"/>
      <c r="BH292" s="69"/>
      <c r="BI292" s="69"/>
      <c r="BJ292" s="69"/>
      <c r="BK292" s="69"/>
      <c r="BL292" s="69"/>
      <c r="BM292" s="69"/>
      <c r="BN292" s="69"/>
      <c r="BO292" s="69"/>
      <c r="BP292" s="69"/>
      <c r="BQ292" s="69"/>
      <c r="BR292" s="69"/>
    </row>
    <row r="293" spans="1:70" ht="13.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c r="BG293" s="69"/>
      <c r="BH293" s="69"/>
      <c r="BI293" s="69"/>
      <c r="BJ293" s="69"/>
      <c r="BK293" s="69"/>
      <c r="BL293" s="69"/>
      <c r="BM293" s="69"/>
      <c r="BN293" s="69"/>
      <c r="BO293" s="69"/>
      <c r="BP293" s="69"/>
      <c r="BQ293" s="69"/>
      <c r="BR293" s="69"/>
    </row>
    <row r="294" spans="1:70" ht="13.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c r="BG294" s="69"/>
      <c r="BH294" s="69"/>
      <c r="BI294" s="69"/>
      <c r="BJ294" s="69"/>
      <c r="BK294" s="69"/>
      <c r="BL294" s="69"/>
      <c r="BM294" s="69"/>
      <c r="BN294" s="69"/>
      <c r="BO294" s="69"/>
      <c r="BP294" s="69"/>
      <c r="BQ294" s="69"/>
      <c r="BR294" s="69"/>
    </row>
    <row r="295" spans="1:70" ht="13.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c r="BG295" s="69"/>
      <c r="BH295" s="69"/>
      <c r="BI295" s="69"/>
      <c r="BJ295" s="69"/>
      <c r="BK295" s="69"/>
      <c r="BL295" s="69"/>
      <c r="BM295" s="69"/>
      <c r="BN295" s="69"/>
      <c r="BO295" s="69"/>
      <c r="BP295" s="69"/>
      <c r="BQ295" s="69"/>
      <c r="BR295" s="69"/>
    </row>
    <row r="296" spans="1:70" ht="13.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c r="BG296" s="69"/>
      <c r="BH296" s="69"/>
      <c r="BI296" s="69"/>
      <c r="BJ296" s="69"/>
      <c r="BK296" s="69"/>
      <c r="BL296" s="69"/>
      <c r="BM296" s="69"/>
      <c r="BN296" s="69"/>
      <c r="BO296" s="69"/>
      <c r="BP296" s="69"/>
      <c r="BQ296" s="69"/>
      <c r="BR296" s="69"/>
    </row>
    <row r="297" spans="1:70" ht="13.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c r="BG297" s="69"/>
      <c r="BH297" s="69"/>
      <c r="BI297" s="69"/>
      <c r="BJ297" s="69"/>
      <c r="BK297" s="69"/>
      <c r="BL297" s="69"/>
      <c r="BM297" s="69"/>
      <c r="BN297" s="69"/>
      <c r="BO297" s="69"/>
      <c r="BP297" s="69"/>
      <c r="BQ297" s="69"/>
      <c r="BR297" s="69"/>
    </row>
    <row r="298" spans="1:70" ht="13.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69"/>
      <c r="BR298" s="69"/>
    </row>
    <row r="299" spans="1:70" ht="13.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c r="BG299" s="69"/>
      <c r="BH299" s="69"/>
      <c r="BI299" s="69"/>
      <c r="BJ299" s="69"/>
      <c r="BK299" s="69"/>
      <c r="BL299" s="69"/>
      <c r="BM299" s="69"/>
      <c r="BN299" s="69"/>
      <c r="BO299" s="69"/>
      <c r="BP299" s="69"/>
      <c r="BQ299" s="69"/>
      <c r="BR299" s="69"/>
    </row>
    <row r="300" spans="1:70" ht="13.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c r="BG300" s="69"/>
      <c r="BH300" s="69"/>
      <c r="BI300" s="69"/>
      <c r="BJ300" s="69"/>
      <c r="BK300" s="69"/>
      <c r="BL300" s="69"/>
      <c r="BM300" s="69"/>
      <c r="BN300" s="69"/>
      <c r="BO300" s="69"/>
      <c r="BP300" s="69"/>
      <c r="BQ300" s="69"/>
      <c r="BR300" s="69"/>
    </row>
    <row r="301" spans="1:70" ht="13.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c r="BG301" s="69"/>
      <c r="BH301" s="69"/>
      <c r="BI301" s="69"/>
      <c r="BJ301" s="69"/>
      <c r="BK301" s="69"/>
      <c r="BL301" s="69"/>
      <c r="BM301" s="69"/>
      <c r="BN301" s="69"/>
      <c r="BO301" s="69"/>
      <c r="BP301" s="69"/>
      <c r="BQ301" s="69"/>
      <c r="BR301" s="69"/>
    </row>
    <row r="302" spans="1:70" ht="13.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c r="BG302" s="69"/>
      <c r="BH302" s="69"/>
      <c r="BI302" s="69"/>
      <c r="BJ302" s="69"/>
      <c r="BK302" s="69"/>
      <c r="BL302" s="69"/>
      <c r="BM302" s="69"/>
      <c r="BN302" s="69"/>
      <c r="BO302" s="69"/>
      <c r="BP302" s="69"/>
      <c r="BQ302" s="69"/>
      <c r="BR302" s="69"/>
    </row>
    <row r="303" spans="1:70" ht="13.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c r="BG303" s="69"/>
      <c r="BH303" s="69"/>
      <c r="BI303" s="69"/>
      <c r="BJ303" s="69"/>
      <c r="BK303" s="69"/>
      <c r="BL303" s="69"/>
      <c r="BM303" s="69"/>
      <c r="BN303" s="69"/>
      <c r="BO303" s="69"/>
      <c r="BP303" s="69"/>
      <c r="BQ303" s="69"/>
      <c r="BR303" s="69"/>
    </row>
    <row r="304" spans="1:70" ht="13.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c r="BG304" s="69"/>
      <c r="BH304" s="69"/>
      <c r="BI304" s="69"/>
      <c r="BJ304" s="69"/>
      <c r="BK304" s="69"/>
      <c r="BL304" s="69"/>
      <c r="BM304" s="69"/>
      <c r="BN304" s="69"/>
      <c r="BO304" s="69"/>
      <c r="BP304" s="69"/>
      <c r="BQ304" s="69"/>
      <c r="BR304" s="69"/>
    </row>
    <row r="305" spans="1:70" ht="13.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c r="BG305" s="69"/>
      <c r="BH305" s="69"/>
      <c r="BI305" s="69"/>
      <c r="BJ305" s="69"/>
      <c r="BK305" s="69"/>
      <c r="BL305" s="69"/>
      <c r="BM305" s="69"/>
      <c r="BN305" s="69"/>
      <c r="BO305" s="69"/>
      <c r="BP305" s="69"/>
      <c r="BQ305" s="69"/>
      <c r="BR305" s="69"/>
    </row>
    <row r="306" spans="1:70" ht="13.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c r="BG306" s="69"/>
      <c r="BH306" s="69"/>
      <c r="BI306" s="69"/>
      <c r="BJ306" s="69"/>
      <c r="BK306" s="69"/>
      <c r="BL306" s="69"/>
      <c r="BM306" s="69"/>
      <c r="BN306" s="69"/>
      <c r="BO306" s="69"/>
      <c r="BP306" s="69"/>
      <c r="BQ306" s="69"/>
      <c r="BR306" s="69"/>
    </row>
    <row r="307" spans="1:70" ht="13.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c r="BG307" s="69"/>
      <c r="BH307" s="69"/>
      <c r="BI307" s="69"/>
      <c r="BJ307" s="69"/>
      <c r="BK307" s="69"/>
      <c r="BL307" s="69"/>
      <c r="BM307" s="69"/>
      <c r="BN307" s="69"/>
      <c r="BO307" s="69"/>
      <c r="BP307" s="69"/>
      <c r="BQ307" s="69"/>
      <c r="BR307" s="69"/>
    </row>
    <row r="308" spans="1:70" ht="13.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c r="BG308" s="69"/>
      <c r="BH308" s="69"/>
      <c r="BI308" s="69"/>
      <c r="BJ308" s="69"/>
      <c r="BK308" s="69"/>
      <c r="BL308" s="69"/>
      <c r="BM308" s="69"/>
      <c r="BN308" s="69"/>
      <c r="BO308" s="69"/>
      <c r="BP308" s="69"/>
      <c r="BQ308" s="69"/>
      <c r="BR308" s="69"/>
    </row>
    <row r="309" spans="1:70" ht="13.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c r="BG309" s="69"/>
      <c r="BH309" s="69"/>
      <c r="BI309" s="69"/>
      <c r="BJ309" s="69"/>
      <c r="BK309" s="69"/>
      <c r="BL309" s="69"/>
      <c r="BM309" s="69"/>
      <c r="BN309" s="69"/>
      <c r="BO309" s="69"/>
      <c r="BP309" s="69"/>
      <c r="BQ309" s="69"/>
      <c r="BR309" s="69"/>
    </row>
    <row r="310" spans="1:70" ht="13.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c r="BG310" s="69"/>
      <c r="BH310" s="69"/>
      <c r="BI310" s="69"/>
      <c r="BJ310" s="69"/>
      <c r="BK310" s="69"/>
      <c r="BL310" s="69"/>
      <c r="BM310" s="69"/>
      <c r="BN310" s="69"/>
      <c r="BO310" s="69"/>
      <c r="BP310" s="69"/>
      <c r="BQ310" s="69"/>
      <c r="BR310" s="69"/>
    </row>
    <row r="311" spans="1:70" ht="13.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c r="BG311" s="69"/>
      <c r="BH311" s="69"/>
      <c r="BI311" s="69"/>
      <c r="BJ311" s="69"/>
      <c r="BK311" s="69"/>
      <c r="BL311" s="69"/>
      <c r="BM311" s="69"/>
      <c r="BN311" s="69"/>
      <c r="BO311" s="69"/>
      <c r="BP311" s="69"/>
      <c r="BQ311" s="69"/>
      <c r="BR311" s="69"/>
    </row>
    <row r="312" spans="1:70" ht="13.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c r="BG312" s="69"/>
      <c r="BH312" s="69"/>
      <c r="BI312" s="69"/>
      <c r="BJ312" s="69"/>
      <c r="BK312" s="69"/>
      <c r="BL312" s="69"/>
      <c r="BM312" s="69"/>
      <c r="BN312" s="69"/>
      <c r="BO312" s="69"/>
      <c r="BP312" s="69"/>
      <c r="BQ312" s="69"/>
      <c r="BR312" s="69"/>
    </row>
    <row r="313" spans="1:70" ht="13.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c r="BG313" s="69"/>
      <c r="BH313" s="69"/>
      <c r="BI313" s="69"/>
      <c r="BJ313" s="69"/>
      <c r="BK313" s="69"/>
      <c r="BL313" s="69"/>
      <c r="BM313" s="69"/>
      <c r="BN313" s="69"/>
      <c r="BO313" s="69"/>
      <c r="BP313" s="69"/>
      <c r="BQ313" s="69"/>
      <c r="BR313" s="69"/>
    </row>
    <row r="314" spans="1:70" ht="13.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c r="BG314" s="69"/>
      <c r="BH314" s="69"/>
      <c r="BI314" s="69"/>
      <c r="BJ314" s="69"/>
      <c r="BK314" s="69"/>
      <c r="BL314" s="69"/>
      <c r="BM314" s="69"/>
      <c r="BN314" s="69"/>
      <c r="BO314" s="69"/>
      <c r="BP314" s="69"/>
      <c r="BQ314" s="69"/>
      <c r="BR314" s="69"/>
    </row>
    <row r="315" spans="1:70" ht="13.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c r="BG315" s="69"/>
      <c r="BH315" s="69"/>
      <c r="BI315" s="69"/>
      <c r="BJ315" s="69"/>
      <c r="BK315" s="69"/>
      <c r="BL315" s="69"/>
      <c r="BM315" s="69"/>
      <c r="BN315" s="69"/>
      <c r="BO315" s="69"/>
      <c r="BP315" s="69"/>
      <c r="BQ315" s="69"/>
      <c r="BR315" s="69"/>
    </row>
    <row r="316" spans="1:70" ht="13.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c r="BG316" s="69"/>
      <c r="BH316" s="69"/>
      <c r="BI316" s="69"/>
      <c r="BJ316" s="69"/>
      <c r="BK316" s="69"/>
      <c r="BL316" s="69"/>
      <c r="BM316" s="69"/>
      <c r="BN316" s="69"/>
      <c r="BO316" s="69"/>
      <c r="BP316" s="69"/>
      <c r="BQ316" s="69"/>
      <c r="BR316" s="69"/>
    </row>
    <row r="317" spans="1:70" ht="13.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c r="BG317" s="69"/>
      <c r="BH317" s="69"/>
      <c r="BI317" s="69"/>
      <c r="BJ317" s="69"/>
      <c r="BK317" s="69"/>
      <c r="BL317" s="69"/>
      <c r="BM317" s="69"/>
      <c r="BN317" s="69"/>
      <c r="BO317" s="69"/>
      <c r="BP317" s="69"/>
      <c r="BQ317" s="69"/>
      <c r="BR317" s="69"/>
    </row>
    <row r="318" spans="1:70" ht="13.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c r="BG318" s="69"/>
      <c r="BH318" s="69"/>
      <c r="BI318" s="69"/>
      <c r="BJ318" s="69"/>
      <c r="BK318" s="69"/>
      <c r="BL318" s="69"/>
      <c r="BM318" s="69"/>
      <c r="BN318" s="69"/>
      <c r="BO318" s="69"/>
      <c r="BP318" s="69"/>
      <c r="BQ318" s="69"/>
      <c r="BR318" s="69"/>
    </row>
    <row r="319" spans="1:70" ht="13.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c r="BG319" s="69"/>
      <c r="BH319" s="69"/>
      <c r="BI319" s="69"/>
      <c r="BJ319" s="69"/>
      <c r="BK319" s="69"/>
      <c r="BL319" s="69"/>
      <c r="BM319" s="69"/>
      <c r="BN319" s="69"/>
      <c r="BO319" s="69"/>
      <c r="BP319" s="69"/>
      <c r="BQ319" s="69"/>
      <c r="BR319" s="69"/>
    </row>
    <row r="320" spans="1:70" ht="13.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c r="BG320" s="69"/>
      <c r="BH320" s="69"/>
      <c r="BI320" s="69"/>
      <c r="BJ320" s="69"/>
      <c r="BK320" s="69"/>
      <c r="BL320" s="69"/>
      <c r="BM320" s="69"/>
      <c r="BN320" s="69"/>
      <c r="BO320" s="69"/>
      <c r="BP320" s="69"/>
      <c r="BQ320" s="69"/>
      <c r="BR320" s="69"/>
    </row>
    <row r="321" spans="1:70" ht="13.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row>
    <row r="322" spans="1:70" ht="13.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row>
    <row r="323" spans="1:70" ht="13.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row>
    <row r="324" spans="1:70" ht="13.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row>
    <row r="325" spans="1:70" ht="13.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row>
    <row r="326" spans="1:70" ht="13.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c r="BG326" s="69"/>
      <c r="BH326" s="69"/>
      <c r="BI326" s="69"/>
      <c r="BJ326" s="69"/>
      <c r="BK326" s="69"/>
      <c r="BL326" s="69"/>
      <c r="BM326" s="69"/>
      <c r="BN326" s="69"/>
      <c r="BO326" s="69"/>
      <c r="BP326" s="69"/>
      <c r="BQ326" s="69"/>
      <c r="BR326" s="69"/>
    </row>
    <row r="327" spans="1:70" ht="13.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c r="BG327" s="69"/>
      <c r="BH327" s="69"/>
      <c r="BI327" s="69"/>
      <c r="BJ327" s="69"/>
      <c r="BK327" s="69"/>
      <c r="BL327" s="69"/>
      <c r="BM327" s="69"/>
      <c r="BN327" s="69"/>
      <c r="BO327" s="69"/>
      <c r="BP327" s="69"/>
      <c r="BQ327" s="69"/>
      <c r="BR327" s="69"/>
    </row>
    <row r="328" spans="1:70" ht="13.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c r="BG328" s="69"/>
      <c r="BH328" s="69"/>
      <c r="BI328" s="69"/>
      <c r="BJ328" s="69"/>
      <c r="BK328" s="69"/>
      <c r="BL328" s="69"/>
      <c r="BM328" s="69"/>
      <c r="BN328" s="69"/>
      <c r="BO328" s="69"/>
      <c r="BP328" s="69"/>
      <c r="BQ328" s="69"/>
      <c r="BR328" s="69"/>
    </row>
    <row r="329" spans="1:70" ht="13.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row>
    <row r="330" spans="1:70" ht="13.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row>
    <row r="331" spans="1:70" ht="13.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row>
    <row r="332" spans="1:70" ht="13.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row>
    <row r="333" spans="1:70" ht="13.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row>
    <row r="334" spans="1:70" ht="13.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c r="BG334" s="69"/>
      <c r="BH334" s="69"/>
      <c r="BI334" s="69"/>
      <c r="BJ334" s="69"/>
      <c r="BK334" s="69"/>
      <c r="BL334" s="69"/>
      <c r="BM334" s="69"/>
      <c r="BN334" s="69"/>
      <c r="BO334" s="69"/>
      <c r="BP334" s="69"/>
      <c r="BQ334" s="69"/>
      <c r="BR334" s="69"/>
    </row>
    <row r="335" spans="1:70" ht="13.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row>
    <row r="336" spans="1:70" ht="13.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c r="BG336" s="69"/>
      <c r="BH336" s="69"/>
      <c r="BI336" s="69"/>
      <c r="BJ336" s="69"/>
      <c r="BK336" s="69"/>
      <c r="BL336" s="69"/>
      <c r="BM336" s="69"/>
      <c r="BN336" s="69"/>
      <c r="BO336" s="69"/>
      <c r="BP336" s="69"/>
      <c r="BQ336" s="69"/>
      <c r="BR336" s="69"/>
    </row>
    <row r="337" spans="1:70" ht="13.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row>
    <row r="338" spans="1:70" ht="13.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c r="BG338" s="69"/>
      <c r="BH338" s="69"/>
      <c r="BI338" s="69"/>
      <c r="BJ338" s="69"/>
      <c r="BK338" s="69"/>
      <c r="BL338" s="69"/>
      <c r="BM338" s="69"/>
      <c r="BN338" s="69"/>
      <c r="BO338" s="69"/>
      <c r="BP338" s="69"/>
      <c r="BQ338" s="69"/>
      <c r="BR338" s="69"/>
    </row>
    <row r="339" spans="1:70" ht="13.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c r="BG339" s="69"/>
      <c r="BH339" s="69"/>
      <c r="BI339" s="69"/>
      <c r="BJ339" s="69"/>
      <c r="BK339" s="69"/>
      <c r="BL339" s="69"/>
      <c r="BM339" s="69"/>
      <c r="BN339" s="69"/>
      <c r="BO339" s="69"/>
      <c r="BP339" s="69"/>
      <c r="BQ339" s="69"/>
      <c r="BR339" s="69"/>
    </row>
    <row r="340" spans="1:70" ht="13.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c r="BG340" s="69"/>
      <c r="BH340" s="69"/>
      <c r="BI340" s="69"/>
      <c r="BJ340" s="69"/>
      <c r="BK340" s="69"/>
      <c r="BL340" s="69"/>
      <c r="BM340" s="69"/>
      <c r="BN340" s="69"/>
      <c r="BO340" s="69"/>
      <c r="BP340" s="69"/>
      <c r="BQ340" s="69"/>
      <c r="BR340" s="69"/>
    </row>
    <row r="341" spans="1:70" ht="13.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c r="BG341" s="69"/>
      <c r="BH341" s="69"/>
      <c r="BI341" s="69"/>
      <c r="BJ341" s="69"/>
      <c r="BK341" s="69"/>
      <c r="BL341" s="69"/>
      <c r="BM341" s="69"/>
      <c r="BN341" s="69"/>
      <c r="BO341" s="69"/>
      <c r="BP341" s="69"/>
      <c r="BQ341" s="69"/>
      <c r="BR341" s="69"/>
    </row>
    <row r="342" spans="1:70" ht="13.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row>
    <row r="343" spans="1:70" ht="13.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row>
    <row r="344" spans="1:70" ht="13.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c r="BG344" s="69"/>
      <c r="BH344" s="69"/>
      <c r="BI344" s="69"/>
      <c r="BJ344" s="69"/>
      <c r="BK344" s="69"/>
      <c r="BL344" s="69"/>
      <c r="BM344" s="69"/>
      <c r="BN344" s="69"/>
      <c r="BO344" s="69"/>
      <c r="BP344" s="69"/>
      <c r="BQ344" s="69"/>
      <c r="BR344" s="69"/>
    </row>
    <row r="345" spans="1:70" ht="13.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c r="BG345" s="69"/>
      <c r="BH345" s="69"/>
      <c r="BI345" s="69"/>
      <c r="BJ345" s="69"/>
      <c r="BK345" s="69"/>
      <c r="BL345" s="69"/>
      <c r="BM345" s="69"/>
      <c r="BN345" s="69"/>
      <c r="BO345" s="69"/>
      <c r="BP345" s="69"/>
      <c r="BQ345" s="69"/>
      <c r="BR345" s="69"/>
    </row>
    <row r="346" spans="1:70" ht="13.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c r="BG346" s="69"/>
      <c r="BH346" s="69"/>
      <c r="BI346" s="69"/>
      <c r="BJ346" s="69"/>
      <c r="BK346" s="69"/>
      <c r="BL346" s="69"/>
      <c r="BM346" s="69"/>
      <c r="BN346" s="69"/>
      <c r="BO346" s="69"/>
      <c r="BP346" s="69"/>
      <c r="BQ346" s="69"/>
      <c r="BR346" s="69"/>
    </row>
    <row r="347" spans="1:70" ht="13.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c r="BG347" s="69"/>
      <c r="BH347" s="69"/>
      <c r="BI347" s="69"/>
      <c r="BJ347" s="69"/>
      <c r="BK347" s="69"/>
      <c r="BL347" s="69"/>
      <c r="BM347" s="69"/>
      <c r="BN347" s="69"/>
      <c r="BO347" s="69"/>
      <c r="BP347" s="69"/>
      <c r="BQ347" s="69"/>
      <c r="BR347" s="69"/>
    </row>
    <row r="348" spans="1:70" ht="13.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c r="BG348" s="69"/>
      <c r="BH348" s="69"/>
      <c r="BI348" s="69"/>
      <c r="BJ348" s="69"/>
      <c r="BK348" s="69"/>
      <c r="BL348" s="69"/>
      <c r="BM348" s="69"/>
      <c r="BN348" s="69"/>
      <c r="BO348" s="69"/>
      <c r="BP348" s="69"/>
      <c r="BQ348" s="69"/>
      <c r="BR348" s="69"/>
    </row>
    <row r="349" spans="1:70" ht="13.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row>
    <row r="350" spans="1:70" ht="13.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row>
    <row r="351" spans="1:70" ht="13.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row>
    <row r="352" spans="1:70" ht="13.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row>
    <row r="353" spans="1:70" ht="13.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row>
    <row r="354" spans="1:70" ht="13.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row>
    <row r="355" spans="1:70" ht="13.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row>
    <row r="356" spans="1:70" ht="13.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row>
    <row r="357" spans="1:70" ht="13.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row>
    <row r="358" spans="1:70" ht="13.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row>
    <row r="359" spans="1:70" ht="13.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row>
    <row r="360" spans="1:70" ht="13.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row>
    <row r="361" spans="1:70" ht="13.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row>
    <row r="362" spans="1:70" ht="13.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row>
    <row r="363" spans="1:70" ht="13.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c r="BM363" s="69"/>
      <c r="BN363" s="69"/>
      <c r="BO363" s="69"/>
      <c r="BP363" s="69"/>
      <c r="BQ363" s="69"/>
      <c r="BR363" s="69"/>
    </row>
    <row r="364" spans="1:70" ht="13.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row>
    <row r="365" spans="1:70" ht="13.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row>
    <row r="366" spans="1:70" ht="13.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row>
    <row r="367" spans="1:70" ht="13.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c r="BG367" s="69"/>
      <c r="BH367" s="69"/>
      <c r="BI367" s="69"/>
      <c r="BJ367" s="69"/>
      <c r="BK367" s="69"/>
      <c r="BL367" s="69"/>
      <c r="BM367" s="69"/>
      <c r="BN367" s="69"/>
      <c r="BO367" s="69"/>
      <c r="BP367" s="69"/>
      <c r="BQ367" s="69"/>
      <c r="BR367" s="69"/>
    </row>
    <row r="368" spans="1:70" ht="13.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c r="BG368" s="69"/>
      <c r="BH368" s="69"/>
      <c r="BI368" s="69"/>
      <c r="BJ368" s="69"/>
      <c r="BK368" s="69"/>
      <c r="BL368" s="69"/>
      <c r="BM368" s="69"/>
      <c r="BN368" s="69"/>
      <c r="BO368" s="69"/>
      <c r="BP368" s="69"/>
      <c r="BQ368" s="69"/>
      <c r="BR368" s="69"/>
    </row>
    <row r="369" spans="1:70" ht="13.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c r="BG369" s="69"/>
      <c r="BH369" s="69"/>
      <c r="BI369" s="69"/>
      <c r="BJ369" s="69"/>
      <c r="BK369" s="69"/>
      <c r="BL369" s="69"/>
      <c r="BM369" s="69"/>
      <c r="BN369" s="69"/>
      <c r="BO369" s="69"/>
      <c r="BP369" s="69"/>
      <c r="BQ369" s="69"/>
      <c r="BR369" s="69"/>
    </row>
    <row r="370" spans="1:70" ht="13.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c r="BG370" s="69"/>
      <c r="BH370" s="69"/>
      <c r="BI370" s="69"/>
      <c r="BJ370" s="69"/>
      <c r="BK370" s="69"/>
      <c r="BL370" s="69"/>
      <c r="BM370" s="69"/>
      <c r="BN370" s="69"/>
      <c r="BO370" s="69"/>
      <c r="BP370" s="69"/>
      <c r="BQ370" s="69"/>
      <c r="BR370" s="69"/>
    </row>
    <row r="371" spans="1:70" ht="13.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c r="BM371" s="69"/>
      <c r="BN371" s="69"/>
      <c r="BO371" s="69"/>
      <c r="BP371" s="69"/>
      <c r="BQ371" s="69"/>
      <c r="BR371" s="69"/>
    </row>
    <row r="372" spans="1:70" ht="13.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row>
    <row r="373" spans="1:70" ht="13.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BJ373" s="69"/>
      <c r="BK373" s="69"/>
      <c r="BL373" s="69"/>
      <c r="BM373" s="69"/>
      <c r="BN373" s="69"/>
      <c r="BO373" s="69"/>
      <c r="BP373" s="69"/>
      <c r="BQ373" s="69"/>
      <c r="BR373" s="69"/>
    </row>
    <row r="374" spans="1:70" ht="13.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BK374" s="69"/>
      <c r="BL374" s="69"/>
      <c r="BM374" s="69"/>
      <c r="BN374" s="69"/>
      <c r="BO374" s="69"/>
      <c r="BP374" s="69"/>
      <c r="BQ374" s="69"/>
      <c r="BR374" s="69"/>
    </row>
    <row r="375" spans="1:70" ht="13.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c r="BM375" s="69"/>
      <c r="BN375" s="69"/>
      <c r="BO375" s="69"/>
      <c r="BP375" s="69"/>
      <c r="BQ375" s="69"/>
      <c r="BR375" s="69"/>
    </row>
    <row r="376" spans="1:70" ht="13.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c r="BM376" s="69"/>
      <c r="BN376" s="69"/>
      <c r="BO376" s="69"/>
      <c r="BP376" s="69"/>
      <c r="BQ376" s="69"/>
      <c r="BR376" s="69"/>
    </row>
    <row r="377" spans="1:70" ht="13.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c r="BI377" s="69"/>
      <c r="BJ377" s="69"/>
      <c r="BK377" s="69"/>
      <c r="BL377" s="69"/>
      <c r="BM377" s="69"/>
      <c r="BN377" s="69"/>
      <c r="BO377" s="69"/>
      <c r="BP377" s="69"/>
      <c r="BQ377" s="69"/>
      <c r="BR377" s="69"/>
    </row>
    <row r="378" spans="1:70" ht="13.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row>
    <row r="379" spans="1:70" ht="13.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9"/>
      <c r="BN379" s="69"/>
      <c r="BO379" s="69"/>
      <c r="BP379" s="69"/>
      <c r="BQ379" s="69"/>
      <c r="BR379" s="69"/>
    </row>
    <row r="380" spans="1:70" ht="13.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9"/>
      <c r="BN380" s="69"/>
      <c r="BO380" s="69"/>
      <c r="BP380" s="69"/>
      <c r="BQ380" s="69"/>
      <c r="BR380" s="69"/>
    </row>
    <row r="381" spans="1:70" ht="13.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9"/>
      <c r="BN381" s="69"/>
      <c r="BO381" s="69"/>
      <c r="BP381" s="69"/>
      <c r="BQ381" s="69"/>
      <c r="BR381" s="69"/>
    </row>
    <row r="382" spans="1:70" ht="13.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c r="BG382" s="69"/>
      <c r="BH382" s="69"/>
      <c r="BI382" s="69"/>
      <c r="BJ382" s="69"/>
      <c r="BK382" s="69"/>
      <c r="BL382" s="69"/>
      <c r="BM382" s="69"/>
      <c r="BN382" s="69"/>
      <c r="BO382" s="69"/>
      <c r="BP382" s="69"/>
      <c r="BQ382" s="69"/>
      <c r="BR382" s="69"/>
    </row>
    <row r="383" spans="1:70" ht="13.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c r="BG383" s="69"/>
      <c r="BH383" s="69"/>
      <c r="BI383" s="69"/>
      <c r="BJ383" s="69"/>
      <c r="BK383" s="69"/>
      <c r="BL383" s="69"/>
      <c r="BM383" s="69"/>
      <c r="BN383" s="69"/>
      <c r="BO383" s="69"/>
      <c r="BP383" s="69"/>
      <c r="BQ383" s="69"/>
      <c r="BR383" s="69"/>
    </row>
    <row r="384" spans="1:70" ht="13.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69"/>
    </row>
    <row r="385" spans="1:70" ht="13.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c r="BG385" s="69"/>
      <c r="BH385" s="69"/>
      <c r="BI385" s="69"/>
      <c r="BJ385" s="69"/>
      <c r="BK385" s="69"/>
      <c r="BL385" s="69"/>
      <c r="BM385" s="69"/>
      <c r="BN385" s="69"/>
      <c r="BO385" s="69"/>
      <c r="BP385" s="69"/>
      <c r="BQ385" s="69"/>
      <c r="BR385" s="69"/>
    </row>
    <row r="386" spans="1:70" ht="13.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row>
    <row r="387" spans="1:70" ht="13.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row>
    <row r="388" spans="1:70" ht="13.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c r="BG388" s="69"/>
      <c r="BH388" s="69"/>
      <c r="BI388" s="69"/>
      <c r="BJ388" s="69"/>
      <c r="BK388" s="69"/>
      <c r="BL388" s="69"/>
      <c r="BM388" s="69"/>
      <c r="BN388" s="69"/>
      <c r="BO388" s="69"/>
      <c r="BP388" s="69"/>
      <c r="BQ388" s="69"/>
      <c r="BR388" s="69"/>
    </row>
    <row r="389" spans="1:70" ht="13.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row>
    <row r="390" spans="1:70" ht="13.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row>
    <row r="391" spans="1:70" ht="13.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row>
    <row r="392" spans="1:70" ht="13.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row>
    <row r="393" spans="1:70" ht="13.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row>
    <row r="394" spans="1:70" ht="13.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row>
    <row r="395" spans="1:70" ht="13.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row>
    <row r="396" spans="1:70" ht="13.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c r="BG396" s="69"/>
      <c r="BH396" s="69"/>
      <c r="BI396" s="69"/>
      <c r="BJ396" s="69"/>
      <c r="BK396" s="69"/>
      <c r="BL396" s="69"/>
      <c r="BM396" s="69"/>
      <c r="BN396" s="69"/>
      <c r="BO396" s="69"/>
      <c r="BP396" s="69"/>
      <c r="BQ396" s="69"/>
      <c r="BR396" s="69"/>
    </row>
    <row r="397" spans="1:70" ht="13.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row>
    <row r="398" spans="1:70" ht="13.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c r="BG398" s="69"/>
      <c r="BH398" s="69"/>
      <c r="BI398" s="69"/>
      <c r="BJ398" s="69"/>
      <c r="BK398" s="69"/>
      <c r="BL398" s="69"/>
      <c r="BM398" s="69"/>
      <c r="BN398" s="69"/>
      <c r="BO398" s="69"/>
      <c r="BP398" s="69"/>
      <c r="BQ398" s="69"/>
      <c r="BR398" s="69"/>
    </row>
    <row r="399" spans="1:70" ht="13.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c r="BG399" s="69"/>
      <c r="BH399" s="69"/>
      <c r="BI399" s="69"/>
      <c r="BJ399" s="69"/>
      <c r="BK399" s="69"/>
      <c r="BL399" s="69"/>
      <c r="BM399" s="69"/>
      <c r="BN399" s="69"/>
      <c r="BO399" s="69"/>
      <c r="BP399" s="69"/>
      <c r="BQ399" s="69"/>
      <c r="BR399" s="69"/>
    </row>
    <row r="400" spans="1:70" ht="13.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row>
    <row r="401" spans="1:70" ht="13.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c r="BG401" s="69"/>
      <c r="BH401" s="69"/>
      <c r="BI401" s="69"/>
      <c r="BJ401" s="69"/>
      <c r="BK401" s="69"/>
      <c r="BL401" s="69"/>
      <c r="BM401" s="69"/>
      <c r="BN401" s="69"/>
      <c r="BO401" s="69"/>
      <c r="BP401" s="69"/>
      <c r="BQ401" s="69"/>
      <c r="BR401" s="69"/>
    </row>
    <row r="402" spans="1:70" ht="13.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c r="BG402" s="69"/>
      <c r="BH402" s="69"/>
      <c r="BI402" s="69"/>
      <c r="BJ402" s="69"/>
      <c r="BK402" s="69"/>
      <c r="BL402" s="69"/>
      <c r="BM402" s="69"/>
      <c r="BN402" s="69"/>
      <c r="BO402" s="69"/>
      <c r="BP402" s="69"/>
      <c r="BQ402" s="69"/>
      <c r="BR402" s="69"/>
    </row>
    <row r="403" spans="1:70" ht="13.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69"/>
      <c r="BQ403" s="69"/>
      <c r="BR403" s="69"/>
    </row>
    <row r="404" spans="1:70" ht="13.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c r="BG404" s="69"/>
      <c r="BH404" s="69"/>
      <c r="BI404" s="69"/>
      <c r="BJ404" s="69"/>
      <c r="BK404" s="69"/>
      <c r="BL404" s="69"/>
      <c r="BM404" s="69"/>
      <c r="BN404" s="69"/>
      <c r="BO404" s="69"/>
      <c r="BP404" s="69"/>
      <c r="BQ404" s="69"/>
      <c r="BR404" s="69"/>
    </row>
    <row r="405" spans="1:70" ht="13.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c r="BG405" s="69"/>
      <c r="BH405" s="69"/>
      <c r="BI405" s="69"/>
      <c r="BJ405" s="69"/>
      <c r="BK405" s="69"/>
      <c r="BL405" s="69"/>
      <c r="BM405" s="69"/>
      <c r="BN405" s="69"/>
      <c r="BO405" s="69"/>
      <c r="BP405" s="69"/>
      <c r="BQ405" s="69"/>
      <c r="BR405" s="69"/>
    </row>
    <row r="406" spans="1:70" ht="13.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c r="BG406" s="69"/>
      <c r="BH406" s="69"/>
      <c r="BI406" s="69"/>
      <c r="BJ406" s="69"/>
      <c r="BK406" s="69"/>
      <c r="BL406" s="69"/>
      <c r="BM406" s="69"/>
      <c r="BN406" s="69"/>
      <c r="BO406" s="69"/>
      <c r="BP406" s="69"/>
      <c r="BQ406" s="69"/>
      <c r="BR406" s="69"/>
    </row>
    <row r="407" spans="1:70" ht="13.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c r="BG407" s="69"/>
      <c r="BH407" s="69"/>
      <c r="BI407" s="69"/>
      <c r="BJ407" s="69"/>
      <c r="BK407" s="69"/>
      <c r="BL407" s="69"/>
      <c r="BM407" s="69"/>
      <c r="BN407" s="69"/>
      <c r="BO407" s="69"/>
      <c r="BP407" s="69"/>
      <c r="BQ407" s="69"/>
      <c r="BR407" s="69"/>
    </row>
    <row r="408" spans="1:70" ht="13.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row>
    <row r="409" spans="1:70" ht="13.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row>
    <row r="410" spans="1:70" ht="13.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c r="BG410" s="69"/>
      <c r="BH410" s="69"/>
      <c r="BI410" s="69"/>
      <c r="BJ410" s="69"/>
      <c r="BK410" s="69"/>
      <c r="BL410" s="69"/>
      <c r="BM410" s="69"/>
      <c r="BN410" s="69"/>
      <c r="BO410" s="69"/>
      <c r="BP410" s="69"/>
      <c r="BQ410" s="69"/>
      <c r="BR410" s="69"/>
    </row>
    <row r="411" spans="1:70" ht="13.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row>
    <row r="412" spans="1:70" ht="13.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9"/>
      <c r="BJ412" s="69"/>
      <c r="BK412" s="69"/>
      <c r="BL412" s="69"/>
      <c r="BM412" s="69"/>
      <c r="BN412" s="69"/>
      <c r="BO412" s="69"/>
      <c r="BP412" s="69"/>
      <c r="BQ412" s="69"/>
      <c r="BR412" s="69"/>
    </row>
    <row r="413" spans="1:70" ht="13.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c r="BQ413" s="69"/>
      <c r="BR413" s="69"/>
    </row>
    <row r="414" spans="1:70" ht="13.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row>
    <row r="415" spans="1:70" ht="13.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row>
    <row r="416" spans="1:70" ht="13.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row>
    <row r="417" spans="1:70" ht="13.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row>
    <row r="418" spans="1:70" ht="13.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row>
    <row r="419" spans="1:70" ht="13.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row>
    <row r="420" spans="1:70" ht="13.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row>
    <row r="421" spans="1:70" ht="13.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row>
    <row r="422" spans="1:70" ht="13.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row>
    <row r="423" spans="1:70" ht="13.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row>
    <row r="424" spans="1:70" ht="13.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row>
    <row r="425" spans="1:70" ht="13.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row>
    <row r="426" spans="1:70" ht="13.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row>
    <row r="427" spans="1:70" ht="13.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row>
    <row r="428" spans="1:70" ht="13.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row>
    <row r="429" spans="1:70" ht="13.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row>
    <row r="430" spans="1:70" ht="13.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row>
    <row r="431" spans="1:70" ht="13.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row>
    <row r="432" spans="1:70" ht="13.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row>
    <row r="433" spans="1:70" ht="13.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row>
    <row r="434" spans="1:70" ht="13.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row>
    <row r="435" spans="1:70" ht="13.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row>
    <row r="436" spans="1:70" ht="13.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row>
    <row r="437" spans="1:70" ht="13.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row>
    <row r="438" spans="1:70" ht="13.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row>
    <row r="439" spans="1:70" ht="13.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row>
    <row r="440" spans="1:70" ht="13.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row>
    <row r="441" spans="1:70" ht="13.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row>
    <row r="442" spans="1:70" ht="13.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row>
    <row r="443" spans="1:70" ht="13.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row>
    <row r="444" spans="1:70" ht="13.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row>
    <row r="445" spans="1:70" ht="13.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row>
    <row r="446" spans="1:70" ht="13.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row>
    <row r="447" spans="1:70" ht="13.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row>
    <row r="448" spans="1:70" ht="13.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row>
    <row r="449" spans="1:70" ht="13.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row>
    <row r="450" spans="1:70" ht="13.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row>
    <row r="451" spans="1:70" ht="13.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row>
    <row r="452" spans="1:70" ht="13.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row>
    <row r="453" spans="1:70" ht="13.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row>
    <row r="454" spans="1:70" ht="13.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row>
    <row r="455" spans="1:70" ht="13.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row>
    <row r="456" spans="1:70" ht="13.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row>
    <row r="457" spans="1:70" ht="13.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row>
    <row r="458" spans="1:70" ht="13.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row>
    <row r="459" spans="1:70" ht="13.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row>
    <row r="460" spans="1:70" ht="13.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row>
    <row r="461" spans="1:70" ht="13.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row>
    <row r="462" spans="1:70" ht="13.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row>
    <row r="463" spans="1:70" ht="13.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row>
    <row r="464" spans="1:70" ht="13.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row>
    <row r="465" spans="1:70" ht="13.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row>
    <row r="466" spans="1:70" ht="13.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row>
    <row r="467" spans="1:70" ht="13.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row>
    <row r="468" spans="1:70" ht="13.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row>
    <row r="469" spans="1:70" ht="13.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row>
    <row r="470" spans="1:70" ht="13.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row>
    <row r="471" spans="1:70" ht="13.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row>
    <row r="472" spans="1:70" ht="13.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row>
    <row r="473" spans="1:70" ht="13.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row>
    <row r="474" spans="1:70" ht="13.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row>
    <row r="475" spans="1:70" ht="13.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row>
    <row r="476" spans="1:70" ht="13.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row>
    <row r="477" spans="1:70" ht="13.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row>
    <row r="478" spans="1:70" ht="13.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row>
    <row r="479" spans="1:70" ht="13.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row>
    <row r="480" spans="1:70" ht="13.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row>
    <row r="481" spans="1:70" ht="13.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row>
    <row r="482" spans="1:70" ht="13.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row>
    <row r="483" spans="1:70" ht="13.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row>
    <row r="484" spans="1:70" ht="13.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c r="BG484" s="69"/>
      <c r="BH484" s="69"/>
      <c r="BI484" s="69"/>
      <c r="BJ484" s="69"/>
      <c r="BK484" s="69"/>
      <c r="BL484" s="69"/>
      <c r="BM484" s="69"/>
      <c r="BN484" s="69"/>
      <c r="BO484" s="69"/>
      <c r="BP484" s="69"/>
      <c r="BQ484" s="69"/>
      <c r="BR484" s="69"/>
    </row>
    <row r="485" spans="1:70" ht="13.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69"/>
      <c r="BM485" s="69"/>
      <c r="BN485" s="69"/>
      <c r="BO485" s="69"/>
      <c r="BP485" s="69"/>
      <c r="BQ485" s="69"/>
      <c r="BR485" s="69"/>
    </row>
    <row r="486" spans="1:70" ht="13.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69"/>
      <c r="BK486" s="69"/>
      <c r="BL486" s="69"/>
      <c r="BM486" s="69"/>
      <c r="BN486" s="69"/>
      <c r="BO486" s="69"/>
      <c r="BP486" s="69"/>
      <c r="BQ486" s="69"/>
      <c r="BR486" s="69"/>
    </row>
    <row r="487" spans="1:70" ht="13.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69"/>
      <c r="BK487" s="69"/>
      <c r="BL487" s="69"/>
      <c r="BM487" s="69"/>
      <c r="BN487" s="69"/>
      <c r="BO487" s="69"/>
      <c r="BP487" s="69"/>
      <c r="BQ487" s="69"/>
      <c r="BR487" s="69"/>
    </row>
    <row r="488" spans="1:70" ht="13.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c r="BM488" s="69"/>
      <c r="BN488" s="69"/>
      <c r="BO488" s="69"/>
      <c r="BP488" s="69"/>
      <c r="BQ488" s="69"/>
      <c r="BR488" s="69"/>
    </row>
    <row r="489" spans="1:70" ht="13.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row>
    <row r="490" spans="1:70" ht="13.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row>
    <row r="491" spans="1:70" ht="13.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69"/>
      <c r="BK491" s="69"/>
      <c r="BL491" s="69"/>
      <c r="BM491" s="69"/>
      <c r="BN491" s="69"/>
      <c r="BO491" s="69"/>
      <c r="BP491" s="69"/>
      <c r="BQ491" s="69"/>
      <c r="BR491" s="69"/>
    </row>
    <row r="492" spans="1:70" ht="13.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c r="BM492" s="69"/>
      <c r="BN492" s="69"/>
      <c r="BO492" s="69"/>
      <c r="BP492" s="69"/>
      <c r="BQ492" s="69"/>
      <c r="BR492" s="69"/>
    </row>
    <row r="493" spans="1:70" ht="13.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69"/>
      <c r="BK493" s="69"/>
      <c r="BL493" s="69"/>
      <c r="BM493" s="69"/>
      <c r="BN493" s="69"/>
      <c r="BO493" s="69"/>
      <c r="BP493" s="69"/>
      <c r="BQ493" s="69"/>
      <c r="BR493" s="69"/>
    </row>
    <row r="494" spans="1:70" ht="13.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row>
    <row r="495" spans="1:70" ht="13.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69"/>
      <c r="BK495" s="69"/>
      <c r="BL495" s="69"/>
      <c r="BM495" s="69"/>
      <c r="BN495" s="69"/>
      <c r="BO495" s="69"/>
      <c r="BP495" s="69"/>
      <c r="BQ495" s="69"/>
      <c r="BR495" s="69"/>
    </row>
    <row r="496" spans="1:70" ht="13.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69"/>
      <c r="BK496" s="69"/>
      <c r="BL496" s="69"/>
      <c r="BM496" s="69"/>
      <c r="BN496" s="69"/>
      <c r="BO496" s="69"/>
      <c r="BP496" s="69"/>
      <c r="BQ496" s="69"/>
      <c r="BR496" s="69"/>
    </row>
    <row r="497" spans="1:70" ht="13.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69"/>
      <c r="BK497" s="69"/>
      <c r="BL497" s="69"/>
      <c r="BM497" s="69"/>
      <c r="BN497" s="69"/>
      <c r="BO497" s="69"/>
      <c r="BP497" s="69"/>
      <c r="BQ497" s="69"/>
      <c r="BR497" s="69"/>
    </row>
    <row r="498" spans="1:70" ht="13.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row>
    <row r="499" spans="1:70" ht="13.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row>
    <row r="500" spans="1:70" ht="13.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69"/>
      <c r="BK500" s="69"/>
      <c r="BL500" s="69"/>
      <c r="BM500" s="69"/>
      <c r="BN500" s="69"/>
      <c r="BO500" s="69"/>
      <c r="BP500" s="69"/>
      <c r="BQ500" s="69"/>
      <c r="BR500" s="69"/>
    </row>
    <row r="501" spans="1:70" ht="13.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row>
    <row r="502" spans="1:70" ht="13.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row>
    <row r="503" spans="1:70" ht="13.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c r="BG503" s="69"/>
      <c r="BH503" s="69"/>
      <c r="BI503" s="69"/>
      <c r="BJ503" s="69"/>
      <c r="BK503" s="69"/>
      <c r="BL503" s="69"/>
      <c r="BM503" s="69"/>
      <c r="BN503" s="69"/>
      <c r="BO503" s="69"/>
      <c r="BP503" s="69"/>
      <c r="BQ503" s="69"/>
      <c r="BR503" s="69"/>
    </row>
    <row r="504" spans="1:70" ht="13.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c r="BG504" s="69"/>
      <c r="BH504" s="69"/>
      <c r="BI504" s="69"/>
      <c r="BJ504" s="69"/>
      <c r="BK504" s="69"/>
      <c r="BL504" s="69"/>
      <c r="BM504" s="69"/>
      <c r="BN504" s="69"/>
      <c r="BO504" s="69"/>
      <c r="BP504" s="69"/>
      <c r="BQ504" s="69"/>
      <c r="BR504" s="69"/>
    </row>
    <row r="505" spans="1:70" ht="13.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c r="BG505" s="69"/>
      <c r="BH505" s="69"/>
      <c r="BI505" s="69"/>
      <c r="BJ505" s="69"/>
      <c r="BK505" s="69"/>
      <c r="BL505" s="69"/>
      <c r="BM505" s="69"/>
      <c r="BN505" s="69"/>
      <c r="BO505" s="69"/>
      <c r="BP505" s="69"/>
      <c r="BQ505" s="69"/>
      <c r="BR505" s="69"/>
    </row>
    <row r="506" spans="1:70" ht="13.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c r="BG506" s="69"/>
      <c r="BH506" s="69"/>
      <c r="BI506" s="69"/>
      <c r="BJ506" s="69"/>
      <c r="BK506" s="69"/>
      <c r="BL506" s="69"/>
      <c r="BM506" s="69"/>
      <c r="BN506" s="69"/>
      <c r="BO506" s="69"/>
      <c r="BP506" s="69"/>
      <c r="BQ506" s="69"/>
      <c r="BR506" s="69"/>
    </row>
    <row r="507" spans="1:70" ht="13.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c r="BG507" s="69"/>
      <c r="BH507" s="69"/>
      <c r="BI507" s="69"/>
      <c r="BJ507" s="69"/>
      <c r="BK507" s="69"/>
      <c r="BL507" s="69"/>
      <c r="BM507" s="69"/>
      <c r="BN507" s="69"/>
      <c r="BO507" s="69"/>
      <c r="BP507" s="69"/>
      <c r="BQ507" s="69"/>
      <c r="BR507" s="69"/>
    </row>
    <row r="508" spans="1:70" ht="13.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c r="BG508" s="69"/>
      <c r="BH508" s="69"/>
      <c r="BI508" s="69"/>
      <c r="BJ508" s="69"/>
      <c r="BK508" s="69"/>
      <c r="BL508" s="69"/>
      <c r="BM508" s="69"/>
      <c r="BN508" s="69"/>
      <c r="BO508" s="69"/>
      <c r="BP508" s="69"/>
      <c r="BQ508" s="69"/>
      <c r="BR508" s="69"/>
    </row>
    <row r="509" spans="1:70" ht="13.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c r="BG509" s="69"/>
      <c r="BH509" s="69"/>
      <c r="BI509" s="69"/>
      <c r="BJ509" s="69"/>
      <c r="BK509" s="69"/>
      <c r="BL509" s="69"/>
      <c r="BM509" s="69"/>
      <c r="BN509" s="69"/>
      <c r="BO509" s="69"/>
      <c r="BP509" s="69"/>
      <c r="BQ509" s="69"/>
      <c r="BR509" s="69"/>
    </row>
    <row r="510" spans="1:70" ht="13.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c r="BG510" s="69"/>
      <c r="BH510" s="69"/>
      <c r="BI510" s="69"/>
      <c r="BJ510" s="69"/>
      <c r="BK510" s="69"/>
      <c r="BL510" s="69"/>
      <c r="BM510" s="69"/>
      <c r="BN510" s="69"/>
      <c r="BO510" s="69"/>
      <c r="BP510" s="69"/>
      <c r="BQ510" s="69"/>
      <c r="BR510" s="69"/>
    </row>
    <row r="511" spans="1:70" ht="13.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c r="BG511" s="69"/>
      <c r="BH511" s="69"/>
      <c r="BI511" s="69"/>
      <c r="BJ511" s="69"/>
      <c r="BK511" s="69"/>
      <c r="BL511" s="69"/>
      <c r="BM511" s="69"/>
      <c r="BN511" s="69"/>
      <c r="BO511" s="69"/>
      <c r="BP511" s="69"/>
      <c r="BQ511" s="69"/>
      <c r="BR511" s="69"/>
    </row>
    <row r="512" spans="1:70" ht="13.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c r="BG512" s="69"/>
      <c r="BH512" s="69"/>
      <c r="BI512" s="69"/>
      <c r="BJ512" s="69"/>
      <c r="BK512" s="69"/>
      <c r="BL512" s="69"/>
      <c r="BM512" s="69"/>
      <c r="BN512" s="69"/>
      <c r="BO512" s="69"/>
      <c r="BP512" s="69"/>
      <c r="BQ512" s="69"/>
      <c r="BR512" s="69"/>
    </row>
    <row r="513" spans="1:70" ht="13.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c r="BG513" s="69"/>
      <c r="BH513" s="69"/>
      <c r="BI513" s="69"/>
      <c r="BJ513" s="69"/>
      <c r="BK513" s="69"/>
      <c r="BL513" s="69"/>
      <c r="BM513" s="69"/>
      <c r="BN513" s="69"/>
      <c r="BO513" s="69"/>
      <c r="BP513" s="69"/>
      <c r="BQ513" s="69"/>
      <c r="BR513" s="69"/>
    </row>
    <row r="514" spans="1:70" ht="13.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c r="BI514" s="69"/>
      <c r="BJ514" s="69"/>
      <c r="BK514" s="69"/>
      <c r="BL514" s="69"/>
      <c r="BM514" s="69"/>
      <c r="BN514" s="69"/>
      <c r="BO514" s="69"/>
      <c r="BP514" s="69"/>
      <c r="BQ514" s="69"/>
      <c r="BR514" s="69"/>
    </row>
    <row r="515" spans="1:70" ht="13.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c r="BG515" s="69"/>
      <c r="BH515" s="69"/>
      <c r="BI515" s="69"/>
      <c r="BJ515" s="69"/>
      <c r="BK515" s="69"/>
      <c r="BL515" s="69"/>
      <c r="BM515" s="69"/>
      <c r="BN515" s="69"/>
      <c r="BO515" s="69"/>
      <c r="BP515" s="69"/>
      <c r="BQ515" s="69"/>
      <c r="BR515" s="69"/>
    </row>
    <row r="516" spans="1:70" ht="13.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c r="BG516" s="69"/>
      <c r="BH516" s="69"/>
      <c r="BI516" s="69"/>
      <c r="BJ516" s="69"/>
      <c r="BK516" s="69"/>
      <c r="BL516" s="69"/>
      <c r="BM516" s="69"/>
      <c r="BN516" s="69"/>
      <c r="BO516" s="69"/>
      <c r="BP516" s="69"/>
      <c r="BQ516" s="69"/>
      <c r="BR516" s="69"/>
    </row>
    <row r="517" spans="1:70" ht="13.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c r="BG517" s="69"/>
      <c r="BH517" s="69"/>
      <c r="BI517" s="69"/>
      <c r="BJ517" s="69"/>
      <c r="BK517" s="69"/>
      <c r="BL517" s="69"/>
      <c r="BM517" s="69"/>
      <c r="BN517" s="69"/>
      <c r="BO517" s="69"/>
      <c r="BP517" s="69"/>
      <c r="BQ517" s="69"/>
      <c r="BR517" s="69"/>
    </row>
    <row r="518" spans="1:70" ht="13.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c r="BG518" s="69"/>
      <c r="BH518" s="69"/>
      <c r="BI518" s="69"/>
      <c r="BJ518" s="69"/>
      <c r="BK518" s="69"/>
      <c r="BL518" s="69"/>
      <c r="BM518" s="69"/>
      <c r="BN518" s="69"/>
      <c r="BO518" s="69"/>
      <c r="BP518" s="69"/>
      <c r="BQ518" s="69"/>
      <c r="BR518" s="69"/>
    </row>
    <row r="519" spans="1:70" ht="13.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c r="BG519" s="69"/>
      <c r="BH519" s="69"/>
      <c r="BI519" s="69"/>
      <c r="BJ519" s="69"/>
      <c r="BK519" s="69"/>
      <c r="BL519" s="69"/>
      <c r="BM519" s="69"/>
      <c r="BN519" s="69"/>
      <c r="BO519" s="69"/>
      <c r="BP519" s="69"/>
      <c r="BQ519" s="69"/>
      <c r="BR519" s="69"/>
    </row>
    <row r="520" spans="1:70" ht="13.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c r="BG520" s="69"/>
      <c r="BH520" s="69"/>
      <c r="BI520" s="69"/>
      <c r="BJ520" s="69"/>
      <c r="BK520" s="69"/>
      <c r="BL520" s="69"/>
      <c r="BM520" s="69"/>
      <c r="BN520" s="69"/>
      <c r="BO520" s="69"/>
      <c r="BP520" s="69"/>
      <c r="BQ520" s="69"/>
      <c r="BR520" s="69"/>
    </row>
    <row r="521" spans="1:70" ht="13.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c r="BG521" s="69"/>
      <c r="BH521" s="69"/>
      <c r="BI521" s="69"/>
      <c r="BJ521" s="69"/>
      <c r="BK521" s="69"/>
      <c r="BL521" s="69"/>
      <c r="BM521" s="69"/>
      <c r="BN521" s="69"/>
      <c r="BO521" s="69"/>
      <c r="BP521" s="69"/>
      <c r="BQ521" s="69"/>
      <c r="BR521" s="69"/>
    </row>
    <row r="522" spans="1:70" ht="13.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c r="BG522" s="69"/>
      <c r="BH522" s="69"/>
      <c r="BI522" s="69"/>
      <c r="BJ522" s="69"/>
      <c r="BK522" s="69"/>
      <c r="BL522" s="69"/>
      <c r="BM522" s="69"/>
      <c r="BN522" s="69"/>
      <c r="BO522" s="69"/>
      <c r="BP522" s="69"/>
      <c r="BQ522" s="69"/>
      <c r="BR522" s="69"/>
    </row>
    <row r="523" spans="1:70" ht="13.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c r="BI523" s="69"/>
      <c r="BJ523" s="69"/>
      <c r="BK523" s="69"/>
      <c r="BL523" s="69"/>
      <c r="BM523" s="69"/>
      <c r="BN523" s="69"/>
      <c r="BO523" s="69"/>
      <c r="BP523" s="69"/>
      <c r="BQ523" s="69"/>
      <c r="BR523" s="69"/>
    </row>
    <row r="524" spans="1:70" ht="13.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c r="BI524" s="69"/>
      <c r="BJ524" s="69"/>
      <c r="BK524" s="69"/>
      <c r="BL524" s="69"/>
      <c r="BM524" s="69"/>
      <c r="BN524" s="69"/>
      <c r="BO524" s="69"/>
      <c r="BP524" s="69"/>
      <c r="BQ524" s="69"/>
      <c r="BR524" s="69"/>
    </row>
    <row r="525" spans="1:70" ht="13.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c r="BI525" s="69"/>
      <c r="BJ525" s="69"/>
      <c r="BK525" s="69"/>
      <c r="BL525" s="69"/>
      <c r="BM525" s="69"/>
      <c r="BN525" s="69"/>
      <c r="BO525" s="69"/>
      <c r="BP525" s="69"/>
      <c r="BQ525" s="69"/>
      <c r="BR525" s="69"/>
    </row>
    <row r="526" spans="1:70" ht="13.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c r="BG526" s="69"/>
      <c r="BH526" s="69"/>
      <c r="BI526" s="69"/>
      <c r="BJ526" s="69"/>
      <c r="BK526" s="69"/>
      <c r="BL526" s="69"/>
      <c r="BM526" s="69"/>
      <c r="BN526" s="69"/>
      <c r="BO526" s="69"/>
      <c r="BP526" s="69"/>
      <c r="BQ526" s="69"/>
      <c r="BR526" s="69"/>
    </row>
    <row r="527" spans="1:70" ht="13.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c r="BG527" s="69"/>
      <c r="BH527" s="69"/>
      <c r="BI527" s="69"/>
      <c r="BJ527" s="69"/>
      <c r="BK527" s="69"/>
      <c r="BL527" s="69"/>
      <c r="BM527" s="69"/>
      <c r="BN527" s="69"/>
      <c r="BO527" s="69"/>
      <c r="BP527" s="69"/>
      <c r="BQ527" s="69"/>
      <c r="BR527" s="69"/>
    </row>
    <row r="528" spans="1:70" ht="13.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c r="BG528" s="69"/>
      <c r="BH528" s="69"/>
      <c r="BI528" s="69"/>
      <c r="BJ528" s="69"/>
      <c r="BK528" s="69"/>
      <c r="BL528" s="69"/>
      <c r="BM528" s="69"/>
      <c r="BN528" s="69"/>
      <c r="BO528" s="69"/>
      <c r="BP528" s="69"/>
      <c r="BQ528" s="69"/>
      <c r="BR528" s="69"/>
    </row>
    <row r="529" spans="1:70" ht="13.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c r="BG529" s="69"/>
      <c r="BH529" s="69"/>
      <c r="BI529" s="69"/>
      <c r="BJ529" s="69"/>
      <c r="BK529" s="69"/>
      <c r="BL529" s="69"/>
      <c r="BM529" s="69"/>
      <c r="BN529" s="69"/>
      <c r="BO529" s="69"/>
      <c r="BP529" s="69"/>
      <c r="BQ529" s="69"/>
      <c r="BR529" s="69"/>
    </row>
    <row r="530" spans="1:70" ht="13.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c r="BG530" s="69"/>
      <c r="BH530" s="69"/>
      <c r="BI530" s="69"/>
      <c r="BJ530" s="69"/>
      <c r="BK530" s="69"/>
      <c r="BL530" s="69"/>
      <c r="BM530" s="69"/>
      <c r="BN530" s="69"/>
      <c r="BO530" s="69"/>
      <c r="BP530" s="69"/>
      <c r="BQ530" s="69"/>
      <c r="BR530" s="69"/>
    </row>
    <row r="531" spans="1:70" ht="13.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c r="BG531" s="69"/>
      <c r="BH531" s="69"/>
      <c r="BI531" s="69"/>
      <c r="BJ531" s="69"/>
      <c r="BK531" s="69"/>
      <c r="BL531" s="69"/>
      <c r="BM531" s="69"/>
      <c r="BN531" s="69"/>
      <c r="BO531" s="69"/>
      <c r="BP531" s="69"/>
      <c r="BQ531" s="69"/>
      <c r="BR531" s="69"/>
    </row>
    <row r="532" spans="1:70" ht="13.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c r="BG532" s="69"/>
      <c r="BH532" s="69"/>
      <c r="BI532" s="69"/>
      <c r="BJ532" s="69"/>
      <c r="BK532" s="69"/>
      <c r="BL532" s="69"/>
      <c r="BM532" s="69"/>
      <c r="BN532" s="69"/>
      <c r="BO532" s="69"/>
      <c r="BP532" s="69"/>
      <c r="BQ532" s="69"/>
      <c r="BR532" s="69"/>
    </row>
    <row r="533" spans="1:70" ht="13.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c r="BG533" s="69"/>
      <c r="BH533" s="69"/>
      <c r="BI533" s="69"/>
      <c r="BJ533" s="69"/>
      <c r="BK533" s="69"/>
      <c r="BL533" s="69"/>
      <c r="BM533" s="69"/>
      <c r="BN533" s="69"/>
      <c r="BO533" s="69"/>
      <c r="BP533" s="69"/>
      <c r="BQ533" s="69"/>
      <c r="BR533" s="69"/>
    </row>
    <row r="534" spans="1:70" ht="13.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c r="BG534" s="69"/>
      <c r="BH534" s="69"/>
      <c r="BI534" s="69"/>
      <c r="BJ534" s="69"/>
      <c r="BK534" s="69"/>
      <c r="BL534" s="69"/>
      <c r="BM534" s="69"/>
      <c r="BN534" s="69"/>
      <c r="BO534" s="69"/>
      <c r="BP534" s="69"/>
      <c r="BQ534" s="69"/>
      <c r="BR534" s="69"/>
    </row>
    <row r="535" spans="1:70" ht="13.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c r="BG535" s="69"/>
      <c r="BH535" s="69"/>
      <c r="BI535" s="69"/>
      <c r="BJ535" s="69"/>
      <c r="BK535" s="69"/>
      <c r="BL535" s="69"/>
      <c r="BM535" s="69"/>
      <c r="BN535" s="69"/>
      <c r="BO535" s="69"/>
      <c r="BP535" s="69"/>
      <c r="BQ535" s="69"/>
      <c r="BR535" s="69"/>
    </row>
    <row r="536" spans="1:70" ht="13.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c r="BG536" s="69"/>
      <c r="BH536" s="69"/>
      <c r="BI536" s="69"/>
      <c r="BJ536" s="69"/>
      <c r="BK536" s="69"/>
      <c r="BL536" s="69"/>
      <c r="BM536" s="69"/>
      <c r="BN536" s="69"/>
      <c r="BO536" s="69"/>
      <c r="BP536" s="69"/>
      <c r="BQ536" s="69"/>
      <c r="BR536" s="69"/>
    </row>
    <row r="537" spans="1:70" ht="13.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c r="BG537" s="69"/>
      <c r="BH537" s="69"/>
      <c r="BI537" s="69"/>
      <c r="BJ537" s="69"/>
      <c r="BK537" s="69"/>
      <c r="BL537" s="69"/>
      <c r="BM537" s="69"/>
      <c r="BN537" s="69"/>
      <c r="BO537" s="69"/>
      <c r="BP537" s="69"/>
      <c r="BQ537" s="69"/>
      <c r="BR537" s="69"/>
    </row>
    <row r="538" spans="1:70" ht="13.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c r="BG538" s="69"/>
      <c r="BH538" s="69"/>
      <c r="BI538" s="69"/>
      <c r="BJ538" s="69"/>
      <c r="BK538" s="69"/>
      <c r="BL538" s="69"/>
      <c r="BM538" s="69"/>
      <c r="BN538" s="69"/>
      <c r="BO538" s="69"/>
      <c r="BP538" s="69"/>
      <c r="BQ538" s="69"/>
      <c r="BR538" s="69"/>
    </row>
    <row r="539" spans="1:70" ht="13.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c r="BG539" s="69"/>
      <c r="BH539" s="69"/>
      <c r="BI539" s="69"/>
      <c r="BJ539" s="69"/>
      <c r="BK539" s="69"/>
      <c r="BL539" s="69"/>
      <c r="BM539" s="69"/>
      <c r="BN539" s="69"/>
      <c r="BO539" s="69"/>
      <c r="BP539" s="69"/>
      <c r="BQ539" s="69"/>
      <c r="BR539" s="69"/>
    </row>
    <row r="540" spans="1:70" ht="13.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c r="BG540" s="69"/>
      <c r="BH540" s="69"/>
      <c r="BI540" s="69"/>
      <c r="BJ540" s="69"/>
      <c r="BK540" s="69"/>
      <c r="BL540" s="69"/>
      <c r="BM540" s="69"/>
      <c r="BN540" s="69"/>
      <c r="BO540" s="69"/>
      <c r="BP540" s="69"/>
      <c r="BQ540" s="69"/>
      <c r="BR540" s="69"/>
    </row>
    <row r="541" spans="1:70" ht="13.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c r="BG541" s="69"/>
      <c r="BH541" s="69"/>
      <c r="BI541" s="69"/>
      <c r="BJ541" s="69"/>
      <c r="BK541" s="69"/>
      <c r="BL541" s="69"/>
      <c r="BM541" s="69"/>
      <c r="BN541" s="69"/>
      <c r="BO541" s="69"/>
      <c r="BP541" s="69"/>
      <c r="BQ541" s="69"/>
      <c r="BR541" s="69"/>
    </row>
    <row r="542" spans="1:70" ht="13.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c r="BG542" s="69"/>
      <c r="BH542" s="69"/>
      <c r="BI542" s="69"/>
      <c r="BJ542" s="69"/>
      <c r="BK542" s="69"/>
      <c r="BL542" s="69"/>
      <c r="BM542" s="69"/>
      <c r="BN542" s="69"/>
      <c r="BO542" s="69"/>
      <c r="BP542" s="69"/>
      <c r="BQ542" s="69"/>
      <c r="BR542" s="69"/>
    </row>
    <row r="543" spans="1:70" ht="13.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c r="BG543" s="69"/>
      <c r="BH543" s="69"/>
      <c r="BI543" s="69"/>
      <c r="BJ543" s="69"/>
      <c r="BK543" s="69"/>
      <c r="BL543" s="69"/>
      <c r="BM543" s="69"/>
      <c r="BN543" s="69"/>
      <c r="BO543" s="69"/>
      <c r="BP543" s="69"/>
      <c r="BQ543" s="69"/>
      <c r="BR543" s="69"/>
    </row>
    <row r="544" spans="1:70" ht="13.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c r="BG544" s="69"/>
      <c r="BH544" s="69"/>
      <c r="BI544" s="69"/>
      <c r="BJ544" s="69"/>
      <c r="BK544" s="69"/>
      <c r="BL544" s="69"/>
      <c r="BM544" s="69"/>
      <c r="BN544" s="69"/>
      <c r="BO544" s="69"/>
      <c r="BP544" s="69"/>
      <c r="BQ544" s="69"/>
      <c r="BR544" s="69"/>
    </row>
    <row r="545" spans="1:70" ht="13.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c r="BG545" s="69"/>
      <c r="BH545" s="69"/>
      <c r="BI545" s="69"/>
      <c r="BJ545" s="69"/>
      <c r="BK545" s="69"/>
      <c r="BL545" s="69"/>
      <c r="BM545" s="69"/>
      <c r="BN545" s="69"/>
      <c r="BO545" s="69"/>
      <c r="BP545" s="69"/>
      <c r="BQ545" s="69"/>
      <c r="BR545" s="69"/>
    </row>
    <row r="546" spans="1:70" ht="13.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c r="BG546" s="69"/>
      <c r="BH546" s="69"/>
      <c r="BI546" s="69"/>
      <c r="BJ546" s="69"/>
      <c r="BK546" s="69"/>
      <c r="BL546" s="69"/>
      <c r="BM546" s="69"/>
      <c r="BN546" s="69"/>
      <c r="BO546" s="69"/>
      <c r="BP546" s="69"/>
      <c r="BQ546" s="69"/>
      <c r="BR546" s="69"/>
    </row>
    <row r="547" spans="1:70" ht="13.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c r="BG547" s="69"/>
      <c r="BH547" s="69"/>
      <c r="BI547" s="69"/>
      <c r="BJ547" s="69"/>
      <c r="BK547" s="69"/>
      <c r="BL547" s="69"/>
      <c r="BM547" s="69"/>
      <c r="BN547" s="69"/>
      <c r="BO547" s="69"/>
      <c r="BP547" s="69"/>
      <c r="BQ547" s="69"/>
      <c r="BR547" s="69"/>
    </row>
    <row r="548" spans="1:70" ht="13.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c r="BG548" s="69"/>
      <c r="BH548" s="69"/>
      <c r="BI548" s="69"/>
      <c r="BJ548" s="69"/>
      <c r="BK548" s="69"/>
      <c r="BL548" s="69"/>
      <c r="BM548" s="69"/>
      <c r="BN548" s="69"/>
      <c r="BO548" s="69"/>
      <c r="BP548" s="69"/>
      <c r="BQ548" s="69"/>
      <c r="BR548" s="69"/>
    </row>
    <row r="549" spans="1:70" ht="13.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c r="BG549" s="69"/>
      <c r="BH549" s="69"/>
      <c r="BI549" s="69"/>
      <c r="BJ549" s="69"/>
      <c r="BK549" s="69"/>
      <c r="BL549" s="69"/>
      <c r="BM549" s="69"/>
      <c r="BN549" s="69"/>
      <c r="BO549" s="69"/>
      <c r="BP549" s="69"/>
      <c r="BQ549" s="69"/>
      <c r="BR549" s="69"/>
    </row>
    <row r="550" spans="1:70" ht="13.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c r="BG550" s="69"/>
      <c r="BH550" s="69"/>
      <c r="BI550" s="69"/>
      <c r="BJ550" s="69"/>
      <c r="BK550" s="69"/>
      <c r="BL550" s="69"/>
      <c r="BM550" s="69"/>
      <c r="BN550" s="69"/>
      <c r="BO550" s="69"/>
      <c r="BP550" s="69"/>
      <c r="BQ550" s="69"/>
      <c r="BR550" s="69"/>
    </row>
    <row r="551" spans="1:70" ht="13.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c r="BG551" s="69"/>
      <c r="BH551" s="69"/>
      <c r="BI551" s="69"/>
      <c r="BJ551" s="69"/>
      <c r="BK551" s="69"/>
      <c r="BL551" s="69"/>
      <c r="BM551" s="69"/>
      <c r="BN551" s="69"/>
      <c r="BO551" s="69"/>
      <c r="BP551" s="69"/>
      <c r="BQ551" s="69"/>
      <c r="BR551" s="69"/>
    </row>
    <row r="552" spans="1:70" ht="13.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c r="BG552" s="69"/>
      <c r="BH552" s="69"/>
      <c r="BI552" s="69"/>
      <c r="BJ552" s="69"/>
      <c r="BK552" s="69"/>
      <c r="BL552" s="69"/>
      <c r="BM552" s="69"/>
      <c r="BN552" s="69"/>
      <c r="BO552" s="69"/>
      <c r="BP552" s="69"/>
      <c r="BQ552" s="69"/>
      <c r="BR552" s="69"/>
    </row>
    <row r="553" spans="1:70" ht="13.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c r="BG553" s="69"/>
      <c r="BH553" s="69"/>
      <c r="BI553" s="69"/>
      <c r="BJ553" s="69"/>
      <c r="BK553" s="69"/>
      <c r="BL553" s="69"/>
      <c r="BM553" s="69"/>
      <c r="BN553" s="69"/>
      <c r="BO553" s="69"/>
      <c r="BP553" s="69"/>
      <c r="BQ553" s="69"/>
      <c r="BR553" s="69"/>
    </row>
    <row r="554" spans="1:70" ht="13.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c r="BG554" s="69"/>
      <c r="BH554" s="69"/>
      <c r="BI554" s="69"/>
      <c r="BJ554" s="69"/>
      <c r="BK554" s="69"/>
      <c r="BL554" s="69"/>
      <c r="BM554" s="69"/>
      <c r="BN554" s="69"/>
      <c r="BO554" s="69"/>
      <c r="BP554" s="69"/>
      <c r="BQ554" s="69"/>
      <c r="BR554" s="69"/>
    </row>
    <row r="555" spans="1:70" ht="13.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c r="BG555" s="69"/>
      <c r="BH555" s="69"/>
      <c r="BI555" s="69"/>
      <c r="BJ555" s="69"/>
      <c r="BK555" s="69"/>
      <c r="BL555" s="69"/>
      <c r="BM555" s="69"/>
      <c r="BN555" s="69"/>
      <c r="BO555" s="69"/>
      <c r="BP555" s="69"/>
      <c r="BQ555" s="69"/>
      <c r="BR555" s="69"/>
    </row>
    <row r="556" spans="1:70" ht="13.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c r="BG556" s="69"/>
      <c r="BH556" s="69"/>
      <c r="BI556" s="69"/>
      <c r="BJ556" s="69"/>
      <c r="BK556" s="69"/>
      <c r="BL556" s="69"/>
      <c r="BM556" s="69"/>
      <c r="BN556" s="69"/>
      <c r="BO556" s="69"/>
      <c r="BP556" s="69"/>
      <c r="BQ556" s="69"/>
      <c r="BR556" s="69"/>
    </row>
    <row r="557" spans="1:70" ht="13.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c r="BG557" s="69"/>
      <c r="BH557" s="69"/>
      <c r="BI557" s="69"/>
      <c r="BJ557" s="69"/>
      <c r="BK557" s="69"/>
      <c r="BL557" s="69"/>
      <c r="BM557" s="69"/>
      <c r="BN557" s="69"/>
      <c r="BO557" s="69"/>
      <c r="BP557" s="69"/>
      <c r="BQ557" s="69"/>
      <c r="BR557" s="69"/>
    </row>
    <row r="558" spans="1:70" ht="13.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69"/>
      <c r="BK558" s="69"/>
      <c r="BL558" s="69"/>
      <c r="BM558" s="69"/>
      <c r="BN558" s="69"/>
      <c r="BO558" s="69"/>
      <c r="BP558" s="69"/>
      <c r="BQ558" s="69"/>
      <c r="BR558" s="69"/>
    </row>
    <row r="559" spans="1:70" ht="13.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c r="BG559" s="69"/>
      <c r="BH559" s="69"/>
      <c r="BI559" s="69"/>
      <c r="BJ559" s="69"/>
      <c r="BK559" s="69"/>
      <c r="BL559" s="69"/>
      <c r="BM559" s="69"/>
      <c r="BN559" s="69"/>
      <c r="BO559" s="69"/>
      <c r="BP559" s="69"/>
      <c r="BQ559" s="69"/>
      <c r="BR559" s="69"/>
    </row>
    <row r="560" spans="1:70" ht="13.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c r="BG560" s="69"/>
      <c r="BH560" s="69"/>
      <c r="BI560" s="69"/>
      <c r="BJ560" s="69"/>
      <c r="BK560" s="69"/>
      <c r="BL560" s="69"/>
      <c r="BM560" s="69"/>
      <c r="BN560" s="69"/>
      <c r="BO560" s="69"/>
      <c r="BP560" s="69"/>
      <c r="BQ560" s="69"/>
      <c r="BR560" s="69"/>
    </row>
    <row r="561" spans="1:70" ht="13.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c r="BG561" s="69"/>
      <c r="BH561" s="69"/>
      <c r="BI561" s="69"/>
      <c r="BJ561" s="69"/>
      <c r="BK561" s="69"/>
      <c r="BL561" s="69"/>
      <c r="BM561" s="69"/>
      <c r="BN561" s="69"/>
      <c r="BO561" s="69"/>
      <c r="BP561" s="69"/>
      <c r="BQ561" s="69"/>
      <c r="BR561" s="69"/>
    </row>
    <row r="562" spans="1:70" ht="13.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c r="BG562" s="69"/>
      <c r="BH562" s="69"/>
      <c r="BI562" s="69"/>
      <c r="BJ562" s="69"/>
      <c r="BK562" s="69"/>
      <c r="BL562" s="69"/>
      <c r="BM562" s="69"/>
      <c r="BN562" s="69"/>
      <c r="BO562" s="69"/>
      <c r="BP562" s="69"/>
      <c r="BQ562" s="69"/>
      <c r="BR562" s="69"/>
    </row>
    <row r="563" spans="1:70" ht="13.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c r="BG563" s="69"/>
      <c r="BH563" s="69"/>
      <c r="BI563" s="69"/>
      <c r="BJ563" s="69"/>
      <c r="BK563" s="69"/>
      <c r="BL563" s="69"/>
      <c r="BM563" s="69"/>
      <c r="BN563" s="69"/>
      <c r="BO563" s="69"/>
      <c r="BP563" s="69"/>
      <c r="BQ563" s="69"/>
      <c r="BR563" s="69"/>
    </row>
    <row r="564" spans="1:70" ht="13.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c r="BG564" s="69"/>
      <c r="BH564" s="69"/>
      <c r="BI564" s="69"/>
      <c r="BJ564" s="69"/>
      <c r="BK564" s="69"/>
      <c r="BL564" s="69"/>
      <c r="BM564" s="69"/>
      <c r="BN564" s="69"/>
      <c r="BO564" s="69"/>
      <c r="BP564" s="69"/>
      <c r="BQ564" s="69"/>
      <c r="BR564" s="69"/>
    </row>
    <row r="565" spans="1:70" ht="13.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c r="BG565" s="69"/>
      <c r="BH565" s="69"/>
      <c r="BI565" s="69"/>
      <c r="BJ565" s="69"/>
      <c r="BK565" s="69"/>
      <c r="BL565" s="69"/>
      <c r="BM565" s="69"/>
      <c r="BN565" s="69"/>
      <c r="BO565" s="69"/>
      <c r="BP565" s="69"/>
      <c r="BQ565" s="69"/>
      <c r="BR565" s="69"/>
    </row>
    <row r="566" spans="1:70" ht="13.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c r="BG566" s="69"/>
      <c r="BH566" s="69"/>
      <c r="BI566" s="69"/>
      <c r="BJ566" s="69"/>
      <c r="BK566" s="69"/>
      <c r="BL566" s="69"/>
      <c r="BM566" s="69"/>
      <c r="BN566" s="69"/>
      <c r="BO566" s="69"/>
      <c r="BP566" s="69"/>
      <c r="BQ566" s="69"/>
      <c r="BR566" s="69"/>
    </row>
    <row r="567" spans="1:70" ht="13.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c r="BG567" s="69"/>
      <c r="BH567" s="69"/>
      <c r="BI567" s="69"/>
      <c r="BJ567" s="69"/>
      <c r="BK567" s="69"/>
      <c r="BL567" s="69"/>
      <c r="BM567" s="69"/>
      <c r="BN567" s="69"/>
      <c r="BO567" s="69"/>
      <c r="BP567" s="69"/>
      <c r="BQ567" s="69"/>
      <c r="BR567" s="69"/>
    </row>
    <row r="568" spans="1:70" ht="13.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c r="BG568" s="69"/>
      <c r="BH568" s="69"/>
      <c r="BI568" s="69"/>
      <c r="BJ568" s="69"/>
      <c r="BK568" s="69"/>
      <c r="BL568" s="69"/>
      <c r="BM568" s="69"/>
      <c r="BN568" s="69"/>
      <c r="BO568" s="69"/>
      <c r="BP568" s="69"/>
      <c r="BQ568" s="69"/>
      <c r="BR568" s="69"/>
    </row>
    <row r="569" spans="1:70" ht="13.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c r="BG569" s="69"/>
      <c r="BH569" s="69"/>
      <c r="BI569" s="69"/>
      <c r="BJ569" s="69"/>
      <c r="BK569" s="69"/>
      <c r="BL569" s="69"/>
      <c r="BM569" s="69"/>
      <c r="BN569" s="69"/>
      <c r="BO569" s="69"/>
      <c r="BP569" s="69"/>
      <c r="BQ569" s="69"/>
      <c r="BR569" s="69"/>
    </row>
    <row r="570" spans="1:70" ht="13.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c r="BG570" s="69"/>
      <c r="BH570" s="69"/>
      <c r="BI570" s="69"/>
      <c r="BJ570" s="69"/>
      <c r="BK570" s="69"/>
      <c r="BL570" s="69"/>
      <c r="BM570" s="69"/>
      <c r="BN570" s="69"/>
      <c r="BO570" s="69"/>
      <c r="BP570" s="69"/>
      <c r="BQ570" s="69"/>
      <c r="BR570" s="69"/>
    </row>
    <row r="571" spans="1:70" ht="13.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c r="BG571" s="69"/>
      <c r="BH571" s="69"/>
      <c r="BI571" s="69"/>
      <c r="BJ571" s="69"/>
      <c r="BK571" s="69"/>
      <c r="BL571" s="69"/>
      <c r="BM571" s="69"/>
      <c r="BN571" s="69"/>
      <c r="BO571" s="69"/>
      <c r="BP571" s="69"/>
      <c r="BQ571" s="69"/>
      <c r="BR571" s="69"/>
    </row>
    <row r="572" spans="1:70" ht="13.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c r="BG572" s="69"/>
      <c r="BH572" s="69"/>
      <c r="BI572" s="69"/>
      <c r="BJ572" s="69"/>
      <c r="BK572" s="69"/>
      <c r="BL572" s="69"/>
      <c r="BM572" s="69"/>
      <c r="BN572" s="69"/>
      <c r="BO572" s="69"/>
      <c r="BP572" s="69"/>
      <c r="BQ572" s="69"/>
      <c r="BR572" s="69"/>
    </row>
    <row r="573" spans="1:70" ht="13.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c r="BG573" s="69"/>
      <c r="BH573" s="69"/>
      <c r="BI573" s="69"/>
      <c r="BJ573" s="69"/>
      <c r="BK573" s="69"/>
      <c r="BL573" s="69"/>
      <c r="BM573" s="69"/>
      <c r="BN573" s="69"/>
      <c r="BO573" s="69"/>
      <c r="BP573" s="69"/>
      <c r="BQ573" s="69"/>
      <c r="BR573" s="69"/>
    </row>
    <row r="574" spans="1:70" ht="13.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c r="BG574" s="69"/>
      <c r="BH574" s="69"/>
      <c r="BI574" s="69"/>
      <c r="BJ574" s="69"/>
      <c r="BK574" s="69"/>
      <c r="BL574" s="69"/>
      <c r="BM574" s="69"/>
      <c r="BN574" s="69"/>
      <c r="BO574" s="69"/>
      <c r="BP574" s="69"/>
      <c r="BQ574" s="69"/>
      <c r="BR574" s="69"/>
    </row>
    <row r="575" spans="1:70" ht="13.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c r="BG575" s="69"/>
      <c r="BH575" s="69"/>
      <c r="BI575" s="69"/>
      <c r="BJ575" s="69"/>
      <c r="BK575" s="69"/>
      <c r="BL575" s="69"/>
      <c r="BM575" s="69"/>
      <c r="BN575" s="69"/>
      <c r="BO575" s="69"/>
      <c r="BP575" s="69"/>
      <c r="BQ575" s="69"/>
      <c r="BR575" s="69"/>
    </row>
    <row r="576" spans="1:70" ht="13.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c r="BG576" s="69"/>
      <c r="BH576" s="69"/>
      <c r="BI576" s="69"/>
      <c r="BJ576" s="69"/>
      <c r="BK576" s="69"/>
      <c r="BL576" s="69"/>
      <c r="BM576" s="69"/>
      <c r="BN576" s="69"/>
      <c r="BO576" s="69"/>
      <c r="BP576" s="69"/>
      <c r="BQ576" s="69"/>
      <c r="BR576" s="69"/>
    </row>
    <row r="577" spans="1:70" ht="13.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c r="BG577" s="69"/>
      <c r="BH577" s="69"/>
      <c r="BI577" s="69"/>
      <c r="BJ577" s="69"/>
      <c r="BK577" s="69"/>
      <c r="BL577" s="69"/>
      <c r="BM577" s="69"/>
      <c r="BN577" s="69"/>
      <c r="BO577" s="69"/>
      <c r="BP577" s="69"/>
      <c r="BQ577" s="69"/>
      <c r="BR577" s="69"/>
    </row>
    <row r="578" spans="1:70" ht="13.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c r="BG578" s="69"/>
      <c r="BH578" s="69"/>
      <c r="BI578" s="69"/>
      <c r="BJ578" s="69"/>
      <c r="BK578" s="69"/>
      <c r="BL578" s="69"/>
      <c r="BM578" s="69"/>
      <c r="BN578" s="69"/>
      <c r="BO578" s="69"/>
      <c r="BP578" s="69"/>
      <c r="BQ578" s="69"/>
      <c r="BR578" s="69"/>
    </row>
    <row r="579" spans="1:70" ht="13.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c r="BG579" s="69"/>
      <c r="BH579" s="69"/>
      <c r="BI579" s="69"/>
      <c r="BJ579" s="69"/>
      <c r="BK579" s="69"/>
      <c r="BL579" s="69"/>
      <c r="BM579" s="69"/>
      <c r="BN579" s="69"/>
      <c r="BO579" s="69"/>
      <c r="BP579" s="69"/>
      <c r="BQ579" s="69"/>
      <c r="BR579" s="69"/>
    </row>
    <row r="580" spans="1:70" ht="13.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c r="BG580" s="69"/>
      <c r="BH580" s="69"/>
      <c r="BI580" s="69"/>
      <c r="BJ580" s="69"/>
      <c r="BK580" s="69"/>
      <c r="BL580" s="69"/>
      <c r="BM580" s="69"/>
      <c r="BN580" s="69"/>
      <c r="BO580" s="69"/>
      <c r="BP580" s="69"/>
      <c r="BQ580" s="69"/>
      <c r="BR580" s="69"/>
    </row>
    <row r="581" spans="1:70" ht="13.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c r="BG581" s="69"/>
      <c r="BH581" s="69"/>
      <c r="BI581" s="69"/>
      <c r="BJ581" s="69"/>
      <c r="BK581" s="69"/>
      <c r="BL581" s="69"/>
      <c r="BM581" s="69"/>
      <c r="BN581" s="69"/>
      <c r="BO581" s="69"/>
      <c r="BP581" s="69"/>
      <c r="BQ581" s="69"/>
      <c r="BR581" s="69"/>
    </row>
    <row r="582" spans="1:70" ht="13.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c r="BG582" s="69"/>
      <c r="BH582" s="69"/>
      <c r="BI582" s="69"/>
      <c r="BJ582" s="69"/>
      <c r="BK582" s="69"/>
      <c r="BL582" s="69"/>
      <c r="BM582" s="69"/>
      <c r="BN582" s="69"/>
      <c r="BO582" s="69"/>
      <c r="BP582" s="69"/>
      <c r="BQ582" s="69"/>
      <c r="BR582" s="69"/>
    </row>
    <row r="583" spans="1:70" ht="13.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c r="BG583" s="69"/>
      <c r="BH583" s="69"/>
      <c r="BI583" s="69"/>
      <c r="BJ583" s="69"/>
      <c r="BK583" s="69"/>
      <c r="BL583" s="69"/>
      <c r="BM583" s="69"/>
      <c r="BN583" s="69"/>
      <c r="BO583" s="69"/>
      <c r="BP583" s="69"/>
      <c r="BQ583" s="69"/>
      <c r="BR583" s="69"/>
    </row>
    <row r="584" spans="1:70" ht="13.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c r="BG584" s="69"/>
      <c r="BH584" s="69"/>
      <c r="BI584" s="69"/>
      <c r="BJ584" s="69"/>
      <c r="BK584" s="69"/>
      <c r="BL584" s="69"/>
      <c r="BM584" s="69"/>
      <c r="BN584" s="69"/>
      <c r="BO584" s="69"/>
      <c r="BP584" s="69"/>
      <c r="BQ584" s="69"/>
      <c r="BR584" s="69"/>
    </row>
    <row r="585" spans="1:70" ht="13.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c r="BG585" s="69"/>
      <c r="BH585" s="69"/>
      <c r="BI585" s="69"/>
      <c r="BJ585" s="69"/>
      <c r="BK585" s="69"/>
      <c r="BL585" s="69"/>
      <c r="BM585" s="69"/>
      <c r="BN585" s="69"/>
      <c r="BO585" s="69"/>
      <c r="BP585" s="69"/>
      <c r="BQ585" s="69"/>
      <c r="BR585" s="69"/>
    </row>
    <row r="586" spans="1:70" ht="13.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c r="BG586" s="69"/>
      <c r="BH586" s="69"/>
      <c r="BI586" s="69"/>
      <c r="BJ586" s="69"/>
      <c r="BK586" s="69"/>
      <c r="BL586" s="69"/>
      <c r="BM586" s="69"/>
      <c r="BN586" s="69"/>
      <c r="BO586" s="69"/>
      <c r="BP586" s="69"/>
      <c r="BQ586" s="69"/>
      <c r="BR586" s="69"/>
    </row>
    <row r="587" spans="1:70" ht="13.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c r="BG587" s="69"/>
      <c r="BH587" s="69"/>
      <c r="BI587" s="69"/>
      <c r="BJ587" s="69"/>
      <c r="BK587" s="69"/>
      <c r="BL587" s="69"/>
      <c r="BM587" s="69"/>
      <c r="BN587" s="69"/>
      <c r="BO587" s="69"/>
      <c r="BP587" s="69"/>
      <c r="BQ587" s="69"/>
      <c r="BR587" s="69"/>
    </row>
    <row r="588" spans="1:70" ht="13.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c r="BG588" s="69"/>
      <c r="BH588" s="69"/>
      <c r="BI588" s="69"/>
      <c r="BJ588" s="69"/>
      <c r="BK588" s="69"/>
      <c r="BL588" s="69"/>
      <c r="BM588" s="69"/>
      <c r="BN588" s="69"/>
      <c r="BO588" s="69"/>
      <c r="BP588" s="69"/>
      <c r="BQ588" s="69"/>
      <c r="BR588" s="69"/>
    </row>
    <row r="589" spans="1:70" ht="13.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c r="BG589" s="69"/>
      <c r="BH589" s="69"/>
      <c r="BI589" s="69"/>
      <c r="BJ589" s="69"/>
      <c r="BK589" s="69"/>
      <c r="BL589" s="69"/>
      <c r="BM589" s="69"/>
      <c r="BN589" s="69"/>
      <c r="BO589" s="69"/>
      <c r="BP589" s="69"/>
      <c r="BQ589" s="69"/>
      <c r="BR589" s="69"/>
    </row>
    <row r="590" spans="1:70" ht="13.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c r="BG590" s="69"/>
      <c r="BH590" s="69"/>
      <c r="BI590" s="69"/>
      <c r="BJ590" s="69"/>
      <c r="BK590" s="69"/>
      <c r="BL590" s="69"/>
      <c r="BM590" s="69"/>
      <c r="BN590" s="69"/>
      <c r="BO590" s="69"/>
      <c r="BP590" s="69"/>
      <c r="BQ590" s="69"/>
      <c r="BR590" s="69"/>
    </row>
    <row r="591" spans="1:70" ht="13.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c r="BG591" s="69"/>
      <c r="BH591" s="69"/>
      <c r="BI591" s="69"/>
      <c r="BJ591" s="69"/>
      <c r="BK591" s="69"/>
      <c r="BL591" s="69"/>
      <c r="BM591" s="69"/>
      <c r="BN591" s="69"/>
      <c r="BO591" s="69"/>
      <c r="BP591" s="69"/>
      <c r="BQ591" s="69"/>
      <c r="BR591" s="69"/>
    </row>
    <row r="592" spans="1:70" ht="13.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c r="BG592" s="69"/>
      <c r="BH592" s="69"/>
      <c r="BI592" s="69"/>
      <c r="BJ592" s="69"/>
      <c r="BK592" s="69"/>
      <c r="BL592" s="69"/>
      <c r="BM592" s="69"/>
      <c r="BN592" s="69"/>
      <c r="BO592" s="69"/>
      <c r="BP592" s="69"/>
      <c r="BQ592" s="69"/>
      <c r="BR592" s="69"/>
    </row>
    <row r="593" spans="1:70" ht="13.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c r="BG593" s="69"/>
      <c r="BH593" s="69"/>
      <c r="BI593" s="69"/>
      <c r="BJ593" s="69"/>
      <c r="BK593" s="69"/>
      <c r="BL593" s="69"/>
      <c r="BM593" s="69"/>
      <c r="BN593" s="69"/>
      <c r="BO593" s="69"/>
      <c r="BP593" s="69"/>
      <c r="BQ593" s="69"/>
      <c r="BR593" s="69"/>
    </row>
    <row r="594" spans="1:70" ht="13.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c r="BG594" s="69"/>
      <c r="BH594" s="69"/>
      <c r="BI594" s="69"/>
      <c r="BJ594" s="69"/>
      <c r="BK594" s="69"/>
      <c r="BL594" s="69"/>
      <c r="BM594" s="69"/>
      <c r="BN594" s="69"/>
      <c r="BO594" s="69"/>
      <c r="BP594" s="69"/>
      <c r="BQ594" s="69"/>
      <c r="BR594" s="69"/>
    </row>
    <row r="595" spans="1:70" ht="13.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c r="BG595" s="69"/>
      <c r="BH595" s="69"/>
      <c r="BI595" s="69"/>
      <c r="BJ595" s="69"/>
      <c r="BK595" s="69"/>
      <c r="BL595" s="69"/>
      <c r="BM595" s="69"/>
      <c r="BN595" s="69"/>
      <c r="BO595" s="69"/>
      <c r="BP595" s="69"/>
      <c r="BQ595" s="69"/>
      <c r="BR595" s="69"/>
    </row>
    <row r="596" spans="1:70" ht="13.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c r="BG596" s="69"/>
      <c r="BH596" s="69"/>
      <c r="BI596" s="69"/>
      <c r="BJ596" s="69"/>
      <c r="BK596" s="69"/>
      <c r="BL596" s="69"/>
      <c r="BM596" s="69"/>
      <c r="BN596" s="69"/>
      <c r="BO596" s="69"/>
      <c r="BP596" s="69"/>
      <c r="BQ596" s="69"/>
      <c r="BR596" s="69"/>
    </row>
    <row r="597" spans="1:70" ht="13.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c r="BG597" s="69"/>
      <c r="BH597" s="69"/>
      <c r="BI597" s="69"/>
      <c r="BJ597" s="69"/>
      <c r="BK597" s="69"/>
      <c r="BL597" s="69"/>
      <c r="BM597" s="69"/>
      <c r="BN597" s="69"/>
      <c r="BO597" s="69"/>
      <c r="BP597" s="69"/>
      <c r="BQ597" s="69"/>
      <c r="BR597" s="69"/>
    </row>
    <row r="598" spans="1:70" ht="13.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c r="BG598" s="69"/>
      <c r="BH598" s="69"/>
      <c r="BI598" s="69"/>
      <c r="BJ598" s="69"/>
      <c r="BK598" s="69"/>
      <c r="BL598" s="69"/>
      <c r="BM598" s="69"/>
      <c r="BN598" s="69"/>
      <c r="BO598" s="69"/>
      <c r="BP598" s="69"/>
      <c r="BQ598" s="69"/>
      <c r="BR598" s="69"/>
    </row>
    <row r="599" spans="1:70" ht="13.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c r="BG599" s="69"/>
      <c r="BH599" s="69"/>
      <c r="BI599" s="69"/>
      <c r="BJ599" s="69"/>
      <c r="BK599" s="69"/>
      <c r="BL599" s="69"/>
      <c r="BM599" s="69"/>
      <c r="BN599" s="69"/>
      <c r="BO599" s="69"/>
      <c r="BP599" s="69"/>
      <c r="BQ599" s="69"/>
      <c r="BR599" s="69"/>
    </row>
    <row r="600" spans="1:70" ht="13.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c r="BG600" s="69"/>
      <c r="BH600" s="69"/>
      <c r="BI600" s="69"/>
      <c r="BJ600" s="69"/>
      <c r="BK600" s="69"/>
      <c r="BL600" s="69"/>
      <c r="BM600" s="69"/>
      <c r="BN600" s="69"/>
      <c r="BO600" s="69"/>
      <c r="BP600" s="69"/>
      <c r="BQ600" s="69"/>
      <c r="BR600" s="69"/>
    </row>
    <row r="601" spans="1:70" ht="13.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c r="BG601" s="69"/>
      <c r="BH601" s="69"/>
      <c r="BI601" s="69"/>
      <c r="BJ601" s="69"/>
      <c r="BK601" s="69"/>
      <c r="BL601" s="69"/>
      <c r="BM601" s="69"/>
      <c r="BN601" s="69"/>
      <c r="BO601" s="69"/>
      <c r="BP601" s="69"/>
      <c r="BQ601" s="69"/>
      <c r="BR601" s="69"/>
    </row>
    <row r="602" spans="1:70" ht="13.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c r="BG602" s="69"/>
      <c r="BH602" s="69"/>
      <c r="BI602" s="69"/>
      <c r="BJ602" s="69"/>
      <c r="BK602" s="69"/>
      <c r="BL602" s="69"/>
      <c r="BM602" s="69"/>
      <c r="BN602" s="69"/>
      <c r="BO602" s="69"/>
      <c r="BP602" s="69"/>
      <c r="BQ602" s="69"/>
      <c r="BR602" s="69"/>
    </row>
    <row r="603" spans="1:70" ht="13.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c r="BG603" s="69"/>
      <c r="BH603" s="69"/>
      <c r="BI603" s="69"/>
      <c r="BJ603" s="69"/>
      <c r="BK603" s="69"/>
      <c r="BL603" s="69"/>
      <c r="BM603" s="69"/>
      <c r="BN603" s="69"/>
      <c r="BO603" s="69"/>
      <c r="BP603" s="69"/>
      <c r="BQ603" s="69"/>
      <c r="BR603" s="69"/>
    </row>
    <row r="604" spans="1:70" ht="13.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c r="BG604" s="69"/>
      <c r="BH604" s="69"/>
      <c r="BI604" s="69"/>
      <c r="BJ604" s="69"/>
      <c r="BK604" s="69"/>
      <c r="BL604" s="69"/>
      <c r="BM604" s="69"/>
      <c r="BN604" s="69"/>
      <c r="BO604" s="69"/>
      <c r="BP604" s="69"/>
      <c r="BQ604" s="69"/>
      <c r="BR604" s="69"/>
    </row>
    <row r="605" spans="1:70" ht="13.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c r="BG605" s="69"/>
      <c r="BH605" s="69"/>
      <c r="BI605" s="69"/>
      <c r="BJ605" s="69"/>
      <c r="BK605" s="69"/>
      <c r="BL605" s="69"/>
      <c r="BM605" s="69"/>
      <c r="BN605" s="69"/>
      <c r="BO605" s="69"/>
      <c r="BP605" s="69"/>
      <c r="BQ605" s="69"/>
      <c r="BR605" s="69"/>
    </row>
    <row r="606" spans="1:70" ht="13.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c r="BG606" s="69"/>
      <c r="BH606" s="69"/>
      <c r="BI606" s="69"/>
      <c r="BJ606" s="69"/>
      <c r="BK606" s="69"/>
      <c r="BL606" s="69"/>
      <c r="BM606" s="69"/>
      <c r="BN606" s="69"/>
      <c r="BO606" s="69"/>
      <c r="BP606" s="69"/>
      <c r="BQ606" s="69"/>
      <c r="BR606" s="69"/>
    </row>
    <row r="607" spans="1:70" ht="13.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c r="BG607" s="69"/>
      <c r="BH607" s="69"/>
      <c r="BI607" s="69"/>
      <c r="BJ607" s="69"/>
      <c r="BK607" s="69"/>
      <c r="BL607" s="69"/>
      <c r="BM607" s="69"/>
      <c r="BN607" s="69"/>
      <c r="BO607" s="69"/>
      <c r="BP607" s="69"/>
      <c r="BQ607" s="69"/>
      <c r="BR607" s="69"/>
    </row>
    <row r="608" spans="1:70" ht="13.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c r="BG608" s="69"/>
      <c r="BH608" s="69"/>
      <c r="BI608" s="69"/>
      <c r="BJ608" s="69"/>
      <c r="BK608" s="69"/>
      <c r="BL608" s="69"/>
      <c r="BM608" s="69"/>
      <c r="BN608" s="69"/>
      <c r="BO608" s="69"/>
      <c r="BP608" s="69"/>
      <c r="BQ608" s="69"/>
      <c r="BR608" s="69"/>
    </row>
    <row r="609" spans="1:70" ht="13.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c r="BG609" s="69"/>
      <c r="BH609" s="69"/>
      <c r="BI609" s="69"/>
      <c r="BJ609" s="69"/>
      <c r="BK609" s="69"/>
      <c r="BL609" s="69"/>
      <c r="BM609" s="69"/>
      <c r="BN609" s="69"/>
      <c r="BO609" s="69"/>
      <c r="BP609" s="69"/>
      <c r="BQ609" s="69"/>
      <c r="BR609" s="69"/>
    </row>
    <row r="610" spans="1:70" ht="13.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c r="BG610" s="69"/>
      <c r="BH610" s="69"/>
      <c r="BI610" s="69"/>
      <c r="BJ610" s="69"/>
      <c r="BK610" s="69"/>
      <c r="BL610" s="69"/>
      <c r="BM610" s="69"/>
      <c r="BN610" s="69"/>
      <c r="BO610" s="69"/>
      <c r="BP610" s="69"/>
      <c r="BQ610" s="69"/>
      <c r="BR610" s="69"/>
    </row>
    <row r="611" spans="1:70" ht="13.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c r="BG611" s="69"/>
      <c r="BH611" s="69"/>
      <c r="BI611" s="69"/>
      <c r="BJ611" s="69"/>
      <c r="BK611" s="69"/>
      <c r="BL611" s="69"/>
      <c r="BM611" s="69"/>
      <c r="BN611" s="69"/>
      <c r="BO611" s="69"/>
      <c r="BP611" s="69"/>
      <c r="BQ611" s="69"/>
      <c r="BR611" s="69"/>
    </row>
    <row r="612" spans="1:70" ht="13.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c r="BG612" s="69"/>
      <c r="BH612" s="69"/>
      <c r="BI612" s="69"/>
      <c r="BJ612" s="69"/>
      <c r="BK612" s="69"/>
      <c r="BL612" s="69"/>
      <c r="BM612" s="69"/>
      <c r="BN612" s="69"/>
      <c r="BO612" s="69"/>
      <c r="BP612" s="69"/>
      <c r="BQ612" s="69"/>
      <c r="BR612" s="69"/>
    </row>
    <row r="613" spans="1:70" ht="13.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c r="BG613" s="69"/>
      <c r="BH613" s="69"/>
      <c r="BI613" s="69"/>
      <c r="BJ613" s="69"/>
      <c r="BK613" s="69"/>
      <c r="BL613" s="69"/>
      <c r="BM613" s="69"/>
      <c r="BN613" s="69"/>
      <c r="BO613" s="69"/>
      <c r="BP613" s="69"/>
      <c r="BQ613" s="69"/>
      <c r="BR613" s="69"/>
    </row>
    <row r="614" spans="1:70" ht="13.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c r="BG614" s="69"/>
      <c r="BH614" s="69"/>
      <c r="BI614" s="69"/>
      <c r="BJ614" s="69"/>
      <c r="BK614" s="69"/>
      <c r="BL614" s="69"/>
      <c r="BM614" s="69"/>
      <c r="BN614" s="69"/>
      <c r="BO614" s="69"/>
      <c r="BP614" s="69"/>
      <c r="BQ614" s="69"/>
      <c r="BR614" s="69"/>
    </row>
    <row r="615" spans="1:70" ht="13.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c r="BG615" s="69"/>
      <c r="BH615" s="69"/>
      <c r="BI615" s="69"/>
      <c r="BJ615" s="69"/>
      <c r="BK615" s="69"/>
      <c r="BL615" s="69"/>
      <c r="BM615" s="69"/>
      <c r="BN615" s="69"/>
      <c r="BO615" s="69"/>
      <c r="BP615" s="69"/>
      <c r="BQ615" s="69"/>
      <c r="BR615" s="69"/>
    </row>
    <row r="616" spans="1:70" ht="13.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c r="BG616" s="69"/>
      <c r="BH616" s="69"/>
      <c r="BI616" s="69"/>
      <c r="BJ616" s="69"/>
      <c r="BK616" s="69"/>
      <c r="BL616" s="69"/>
      <c r="BM616" s="69"/>
      <c r="BN616" s="69"/>
      <c r="BO616" s="69"/>
      <c r="BP616" s="69"/>
      <c r="BQ616" s="69"/>
      <c r="BR616" s="69"/>
    </row>
    <row r="617" spans="1:70" ht="13.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c r="BG617" s="69"/>
      <c r="BH617" s="69"/>
      <c r="BI617" s="69"/>
      <c r="BJ617" s="69"/>
      <c r="BK617" s="69"/>
      <c r="BL617" s="69"/>
      <c r="BM617" s="69"/>
      <c r="BN617" s="69"/>
      <c r="BO617" s="69"/>
      <c r="BP617" s="69"/>
      <c r="BQ617" s="69"/>
      <c r="BR617" s="69"/>
    </row>
    <row r="618" spans="1:70" ht="13.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c r="BG618" s="69"/>
      <c r="BH618" s="69"/>
      <c r="BI618" s="69"/>
      <c r="BJ618" s="69"/>
      <c r="BK618" s="69"/>
      <c r="BL618" s="69"/>
      <c r="BM618" s="69"/>
      <c r="BN618" s="69"/>
      <c r="BO618" s="69"/>
      <c r="BP618" s="69"/>
      <c r="BQ618" s="69"/>
      <c r="BR618" s="69"/>
    </row>
    <row r="619" spans="1:70" ht="13.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c r="BG619" s="69"/>
      <c r="BH619" s="69"/>
      <c r="BI619" s="69"/>
      <c r="BJ619" s="69"/>
      <c r="BK619" s="69"/>
      <c r="BL619" s="69"/>
      <c r="BM619" s="69"/>
      <c r="BN619" s="69"/>
      <c r="BO619" s="69"/>
      <c r="BP619" s="69"/>
      <c r="BQ619" s="69"/>
      <c r="BR619" s="69"/>
    </row>
    <row r="620" spans="1:70" ht="13.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c r="BG620" s="69"/>
      <c r="BH620" s="69"/>
      <c r="BI620" s="69"/>
      <c r="BJ620" s="69"/>
      <c r="BK620" s="69"/>
      <c r="BL620" s="69"/>
      <c r="BM620" s="69"/>
      <c r="BN620" s="69"/>
      <c r="BO620" s="69"/>
      <c r="BP620" s="69"/>
      <c r="BQ620" s="69"/>
      <c r="BR620" s="69"/>
    </row>
    <row r="621" spans="1:70" ht="13.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c r="BG621" s="69"/>
      <c r="BH621" s="69"/>
      <c r="BI621" s="69"/>
      <c r="BJ621" s="69"/>
      <c r="BK621" s="69"/>
      <c r="BL621" s="69"/>
      <c r="BM621" s="69"/>
      <c r="BN621" s="69"/>
      <c r="BO621" s="69"/>
      <c r="BP621" s="69"/>
      <c r="BQ621" s="69"/>
      <c r="BR621" s="69"/>
    </row>
    <row r="622" spans="1:70" ht="13.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c r="BG622" s="69"/>
      <c r="BH622" s="69"/>
      <c r="BI622" s="69"/>
      <c r="BJ622" s="69"/>
      <c r="BK622" s="69"/>
      <c r="BL622" s="69"/>
      <c r="BM622" s="69"/>
      <c r="BN622" s="69"/>
      <c r="BO622" s="69"/>
      <c r="BP622" s="69"/>
      <c r="BQ622" s="69"/>
      <c r="BR622" s="69"/>
    </row>
    <row r="623" spans="1:70" ht="13.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c r="BG623" s="69"/>
      <c r="BH623" s="69"/>
      <c r="BI623" s="69"/>
      <c r="BJ623" s="69"/>
      <c r="BK623" s="69"/>
      <c r="BL623" s="69"/>
      <c r="BM623" s="69"/>
      <c r="BN623" s="69"/>
      <c r="BO623" s="69"/>
      <c r="BP623" s="69"/>
      <c r="BQ623" s="69"/>
      <c r="BR623" s="69"/>
    </row>
    <row r="624" spans="1:70" ht="13.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c r="BG624" s="69"/>
      <c r="BH624" s="69"/>
      <c r="BI624" s="69"/>
      <c r="BJ624" s="69"/>
      <c r="BK624" s="69"/>
      <c r="BL624" s="69"/>
      <c r="BM624" s="69"/>
      <c r="BN624" s="69"/>
      <c r="BO624" s="69"/>
      <c r="BP624" s="69"/>
      <c r="BQ624" s="69"/>
      <c r="BR624" s="69"/>
    </row>
    <row r="625" spans="1:70" ht="13.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c r="BG625" s="69"/>
      <c r="BH625" s="69"/>
      <c r="BI625" s="69"/>
      <c r="BJ625" s="69"/>
      <c r="BK625" s="69"/>
      <c r="BL625" s="69"/>
      <c r="BM625" s="69"/>
      <c r="BN625" s="69"/>
      <c r="BO625" s="69"/>
      <c r="BP625" s="69"/>
      <c r="BQ625" s="69"/>
      <c r="BR625" s="69"/>
    </row>
    <row r="626" spans="1:70" ht="13.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c r="BG626" s="69"/>
      <c r="BH626" s="69"/>
      <c r="BI626" s="69"/>
      <c r="BJ626" s="69"/>
      <c r="BK626" s="69"/>
      <c r="BL626" s="69"/>
      <c r="BM626" s="69"/>
      <c r="BN626" s="69"/>
      <c r="BO626" s="69"/>
      <c r="BP626" s="69"/>
      <c r="BQ626" s="69"/>
      <c r="BR626" s="69"/>
    </row>
    <row r="627" spans="1:70" ht="13.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c r="BG627" s="69"/>
      <c r="BH627" s="69"/>
      <c r="BI627" s="69"/>
      <c r="BJ627" s="69"/>
      <c r="BK627" s="69"/>
      <c r="BL627" s="69"/>
      <c r="BM627" s="69"/>
      <c r="BN627" s="69"/>
      <c r="BO627" s="69"/>
      <c r="BP627" s="69"/>
      <c r="BQ627" s="69"/>
      <c r="BR627" s="69"/>
    </row>
    <row r="628" spans="1:70" ht="13.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c r="BG628" s="69"/>
      <c r="BH628" s="69"/>
      <c r="BI628" s="69"/>
      <c r="BJ628" s="69"/>
      <c r="BK628" s="69"/>
      <c r="BL628" s="69"/>
      <c r="BM628" s="69"/>
      <c r="BN628" s="69"/>
      <c r="BO628" s="69"/>
      <c r="BP628" s="69"/>
      <c r="BQ628" s="69"/>
      <c r="BR628" s="69"/>
    </row>
    <row r="629" spans="1:70" ht="13.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c r="BG629" s="69"/>
      <c r="BH629" s="69"/>
      <c r="BI629" s="69"/>
      <c r="BJ629" s="69"/>
      <c r="BK629" s="69"/>
      <c r="BL629" s="69"/>
      <c r="BM629" s="69"/>
      <c r="BN629" s="69"/>
      <c r="BO629" s="69"/>
      <c r="BP629" s="69"/>
      <c r="BQ629" s="69"/>
      <c r="BR629" s="69"/>
    </row>
    <row r="630" spans="1:70" ht="13.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c r="BG630" s="69"/>
      <c r="BH630" s="69"/>
      <c r="BI630" s="69"/>
      <c r="BJ630" s="69"/>
      <c r="BK630" s="69"/>
      <c r="BL630" s="69"/>
      <c r="BM630" s="69"/>
      <c r="BN630" s="69"/>
      <c r="BO630" s="69"/>
      <c r="BP630" s="69"/>
      <c r="BQ630" s="69"/>
      <c r="BR630" s="69"/>
    </row>
    <row r="631" spans="1:70" ht="13.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c r="BG631" s="69"/>
      <c r="BH631" s="69"/>
      <c r="BI631" s="69"/>
      <c r="BJ631" s="69"/>
      <c r="BK631" s="69"/>
      <c r="BL631" s="69"/>
      <c r="BM631" s="69"/>
      <c r="BN631" s="69"/>
      <c r="BO631" s="69"/>
      <c r="BP631" s="69"/>
      <c r="BQ631" s="69"/>
      <c r="BR631" s="69"/>
    </row>
    <row r="632" spans="1:70" ht="13.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c r="BG632" s="69"/>
      <c r="BH632" s="69"/>
      <c r="BI632" s="69"/>
      <c r="BJ632" s="69"/>
      <c r="BK632" s="69"/>
      <c r="BL632" s="69"/>
      <c r="BM632" s="69"/>
      <c r="BN632" s="69"/>
      <c r="BO632" s="69"/>
      <c r="BP632" s="69"/>
      <c r="BQ632" s="69"/>
      <c r="BR632" s="69"/>
    </row>
    <row r="633" spans="1:70" ht="13.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c r="BG633" s="69"/>
      <c r="BH633" s="69"/>
      <c r="BI633" s="69"/>
      <c r="BJ633" s="69"/>
      <c r="BK633" s="69"/>
      <c r="BL633" s="69"/>
      <c r="BM633" s="69"/>
      <c r="BN633" s="69"/>
      <c r="BO633" s="69"/>
      <c r="BP633" s="69"/>
      <c r="BQ633" s="69"/>
      <c r="BR633" s="69"/>
    </row>
    <row r="634" spans="1:70" ht="13.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c r="BG634" s="69"/>
      <c r="BH634" s="69"/>
      <c r="BI634" s="69"/>
      <c r="BJ634" s="69"/>
      <c r="BK634" s="69"/>
      <c r="BL634" s="69"/>
      <c r="BM634" s="69"/>
      <c r="BN634" s="69"/>
      <c r="BO634" s="69"/>
      <c r="BP634" s="69"/>
      <c r="BQ634" s="69"/>
      <c r="BR634" s="69"/>
    </row>
    <row r="635" spans="1:70" ht="13.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c r="BG635" s="69"/>
      <c r="BH635" s="69"/>
      <c r="BI635" s="69"/>
      <c r="BJ635" s="69"/>
      <c r="BK635" s="69"/>
      <c r="BL635" s="69"/>
      <c r="BM635" s="69"/>
      <c r="BN635" s="69"/>
      <c r="BO635" s="69"/>
      <c r="BP635" s="69"/>
      <c r="BQ635" s="69"/>
      <c r="BR635" s="69"/>
    </row>
    <row r="636" spans="1:70" ht="13.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c r="BG636" s="69"/>
      <c r="BH636" s="69"/>
      <c r="BI636" s="69"/>
      <c r="BJ636" s="69"/>
      <c r="BK636" s="69"/>
      <c r="BL636" s="69"/>
      <c r="BM636" s="69"/>
      <c r="BN636" s="69"/>
      <c r="BO636" s="69"/>
      <c r="BP636" s="69"/>
      <c r="BQ636" s="69"/>
      <c r="BR636" s="69"/>
    </row>
    <row r="637" spans="1:70" ht="13.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c r="BG637" s="69"/>
      <c r="BH637" s="69"/>
      <c r="BI637" s="69"/>
      <c r="BJ637" s="69"/>
      <c r="BK637" s="69"/>
      <c r="BL637" s="69"/>
      <c r="BM637" s="69"/>
      <c r="BN637" s="69"/>
      <c r="BO637" s="69"/>
      <c r="BP637" s="69"/>
      <c r="BQ637" s="69"/>
      <c r="BR637" s="69"/>
    </row>
    <row r="638" spans="1:70" ht="13.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c r="BG638" s="69"/>
      <c r="BH638" s="69"/>
      <c r="BI638" s="69"/>
      <c r="BJ638" s="69"/>
      <c r="BK638" s="69"/>
      <c r="BL638" s="69"/>
      <c r="BM638" s="69"/>
      <c r="BN638" s="69"/>
      <c r="BO638" s="69"/>
      <c r="BP638" s="69"/>
      <c r="BQ638" s="69"/>
      <c r="BR638" s="69"/>
    </row>
    <row r="639" spans="1:70" ht="13.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c r="BG639" s="69"/>
      <c r="BH639" s="69"/>
      <c r="BI639" s="69"/>
      <c r="BJ639" s="69"/>
      <c r="BK639" s="69"/>
      <c r="BL639" s="69"/>
      <c r="BM639" s="69"/>
      <c r="BN639" s="69"/>
      <c r="BO639" s="69"/>
      <c r="BP639" s="69"/>
      <c r="BQ639" s="69"/>
      <c r="BR639" s="69"/>
    </row>
    <row r="640" spans="1:70" ht="13.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c r="BG640" s="69"/>
      <c r="BH640" s="69"/>
      <c r="BI640" s="69"/>
      <c r="BJ640" s="69"/>
      <c r="BK640" s="69"/>
      <c r="BL640" s="69"/>
      <c r="BM640" s="69"/>
      <c r="BN640" s="69"/>
      <c r="BO640" s="69"/>
      <c r="BP640" s="69"/>
      <c r="BQ640" s="69"/>
      <c r="BR640" s="69"/>
    </row>
    <row r="641" spans="1:70" ht="13.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c r="BG641" s="69"/>
      <c r="BH641" s="69"/>
      <c r="BI641" s="69"/>
      <c r="BJ641" s="69"/>
      <c r="BK641" s="69"/>
      <c r="BL641" s="69"/>
      <c r="BM641" s="69"/>
      <c r="BN641" s="69"/>
      <c r="BO641" s="69"/>
      <c r="BP641" s="69"/>
      <c r="BQ641" s="69"/>
      <c r="BR641" s="69"/>
    </row>
    <row r="642" spans="1:70" ht="13.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c r="BG642" s="69"/>
      <c r="BH642" s="69"/>
      <c r="BI642" s="69"/>
      <c r="BJ642" s="69"/>
      <c r="BK642" s="69"/>
      <c r="BL642" s="69"/>
      <c r="BM642" s="69"/>
      <c r="BN642" s="69"/>
      <c r="BO642" s="69"/>
      <c r="BP642" s="69"/>
      <c r="BQ642" s="69"/>
      <c r="BR642" s="69"/>
    </row>
    <row r="643" spans="1:70" ht="13.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c r="BG643" s="69"/>
      <c r="BH643" s="69"/>
      <c r="BI643" s="69"/>
      <c r="BJ643" s="69"/>
      <c r="BK643" s="69"/>
      <c r="BL643" s="69"/>
      <c r="BM643" s="69"/>
      <c r="BN643" s="69"/>
      <c r="BO643" s="69"/>
      <c r="BP643" s="69"/>
      <c r="BQ643" s="69"/>
      <c r="BR643" s="69"/>
    </row>
    <row r="644" spans="1:70" ht="13.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c r="BG644" s="69"/>
      <c r="BH644" s="69"/>
      <c r="BI644" s="69"/>
      <c r="BJ644" s="69"/>
      <c r="BK644" s="69"/>
      <c r="BL644" s="69"/>
      <c r="BM644" s="69"/>
      <c r="BN644" s="69"/>
      <c r="BO644" s="69"/>
      <c r="BP644" s="69"/>
      <c r="BQ644" s="69"/>
      <c r="BR644" s="69"/>
    </row>
    <row r="645" spans="1:70" ht="13.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c r="BG645" s="69"/>
      <c r="BH645" s="69"/>
      <c r="BI645" s="69"/>
      <c r="BJ645" s="69"/>
      <c r="BK645" s="69"/>
      <c r="BL645" s="69"/>
      <c r="BM645" s="69"/>
      <c r="BN645" s="69"/>
      <c r="BO645" s="69"/>
      <c r="BP645" s="69"/>
      <c r="BQ645" s="69"/>
      <c r="BR645" s="69"/>
    </row>
    <row r="646" spans="1:70" ht="13.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c r="BG646" s="69"/>
      <c r="BH646" s="69"/>
      <c r="BI646" s="69"/>
      <c r="BJ646" s="69"/>
      <c r="BK646" s="69"/>
      <c r="BL646" s="69"/>
      <c r="BM646" s="69"/>
      <c r="BN646" s="69"/>
      <c r="BO646" s="69"/>
      <c r="BP646" s="69"/>
      <c r="BQ646" s="69"/>
      <c r="BR646" s="69"/>
    </row>
    <row r="647" spans="1:70" ht="13.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c r="BG647" s="69"/>
      <c r="BH647" s="69"/>
      <c r="BI647" s="69"/>
      <c r="BJ647" s="69"/>
      <c r="BK647" s="69"/>
      <c r="BL647" s="69"/>
      <c r="BM647" s="69"/>
      <c r="BN647" s="69"/>
      <c r="BO647" s="69"/>
      <c r="BP647" s="69"/>
      <c r="BQ647" s="69"/>
      <c r="BR647" s="69"/>
    </row>
    <row r="648" spans="1:70" ht="13.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c r="BG648" s="69"/>
      <c r="BH648" s="69"/>
      <c r="BI648" s="69"/>
      <c r="BJ648" s="69"/>
      <c r="BK648" s="69"/>
      <c r="BL648" s="69"/>
      <c r="BM648" s="69"/>
      <c r="BN648" s="69"/>
      <c r="BO648" s="69"/>
      <c r="BP648" s="69"/>
      <c r="BQ648" s="69"/>
      <c r="BR648" s="69"/>
    </row>
    <row r="649" spans="1:70" ht="13.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c r="BG649" s="69"/>
      <c r="BH649" s="69"/>
      <c r="BI649" s="69"/>
      <c r="BJ649" s="69"/>
      <c r="BK649" s="69"/>
      <c r="BL649" s="69"/>
      <c r="BM649" s="69"/>
      <c r="BN649" s="69"/>
      <c r="BO649" s="69"/>
      <c r="BP649" s="69"/>
      <c r="BQ649" s="69"/>
      <c r="BR649" s="69"/>
    </row>
    <row r="650" spans="1:70" ht="13.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c r="BG650" s="69"/>
      <c r="BH650" s="69"/>
      <c r="BI650" s="69"/>
      <c r="BJ650" s="69"/>
      <c r="BK650" s="69"/>
      <c r="BL650" s="69"/>
      <c r="BM650" s="69"/>
      <c r="BN650" s="69"/>
      <c r="BO650" s="69"/>
      <c r="BP650" s="69"/>
      <c r="BQ650" s="69"/>
      <c r="BR650" s="69"/>
    </row>
    <row r="651" spans="1:70" ht="13.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c r="BG651" s="69"/>
      <c r="BH651" s="69"/>
      <c r="BI651" s="69"/>
      <c r="BJ651" s="69"/>
      <c r="BK651" s="69"/>
      <c r="BL651" s="69"/>
      <c r="BM651" s="69"/>
      <c r="BN651" s="69"/>
      <c r="BO651" s="69"/>
      <c r="BP651" s="69"/>
      <c r="BQ651" s="69"/>
      <c r="BR651" s="69"/>
    </row>
    <row r="652" spans="1:70" ht="13.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c r="BG652" s="69"/>
      <c r="BH652" s="69"/>
      <c r="BI652" s="69"/>
      <c r="BJ652" s="69"/>
      <c r="BK652" s="69"/>
      <c r="BL652" s="69"/>
      <c r="BM652" s="69"/>
      <c r="BN652" s="69"/>
      <c r="BO652" s="69"/>
      <c r="BP652" s="69"/>
      <c r="BQ652" s="69"/>
      <c r="BR652" s="69"/>
    </row>
    <row r="653" spans="1:70" ht="13.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c r="BG653" s="69"/>
      <c r="BH653" s="69"/>
      <c r="BI653" s="69"/>
      <c r="BJ653" s="69"/>
      <c r="BK653" s="69"/>
      <c r="BL653" s="69"/>
      <c r="BM653" s="69"/>
      <c r="BN653" s="69"/>
      <c r="BO653" s="69"/>
      <c r="BP653" s="69"/>
      <c r="BQ653" s="69"/>
      <c r="BR653" s="69"/>
    </row>
    <row r="654" spans="1:70" ht="13.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c r="BG654" s="69"/>
      <c r="BH654" s="69"/>
      <c r="BI654" s="69"/>
      <c r="BJ654" s="69"/>
      <c r="BK654" s="69"/>
      <c r="BL654" s="69"/>
      <c r="BM654" s="69"/>
      <c r="BN654" s="69"/>
      <c r="BO654" s="69"/>
      <c r="BP654" s="69"/>
      <c r="BQ654" s="69"/>
      <c r="BR654" s="69"/>
    </row>
    <row r="655" spans="1:70" ht="13.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c r="BG655" s="69"/>
      <c r="BH655" s="69"/>
      <c r="BI655" s="69"/>
      <c r="BJ655" s="69"/>
      <c r="BK655" s="69"/>
      <c r="BL655" s="69"/>
      <c r="BM655" s="69"/>
      <c r="BN655" s="69"/>
      <c r="BO655" s="69"/>
      <c r="BP655" s="69"/>
      <c r="BQ655" s="69"/>
      <c r="BR655" s="69"/>
    </row>
    <row r="656" spans="1:70" ht="13.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c r="BG656" s="69"/>
      <c r="BH656" s="69"/>
      <c r="BI656" s="69"/>
      <c r="BJ656" s="69"/>
      <c r="BK656" s="69"/>
      <c r="BL656" s="69"/>
      <c r="BM656" s="69"/>
      <c r="BN656" s="69"/>
      <c r="BO656" s="69"/>
      <c r="BP656" s="69"/>
      <c r="BQ656" s="69"/>
      <c r="BR656" s="69"/>
    </row>
    <row r="657" spans="1:70" ht="13.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c r="BG657" s="69"/>
      <c r="BH657" s="69"/>
      <c r="BI657" s="69"/>
      <c r="BJ657" s="69"/>
      <c r="BK657" s="69"/>
      <c r="BL657" s="69"/>
      <c r="BM657" s="69"/>
      <c r="BN657" s="69"/>
      <c r="BO657" s="69"/>
      <c r="BP657" s="69"/>
      <c r="BQ657" s="69"/>
      <c r="BR657" s="69"/>
    </row>
    <row r="658" spans="1:70" ht="13.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c r="BG658" s="69"/>
      <c r="BH658" s="69"/>
      <c r="BI658" s="69"/>
      <c r="BJ658" s="69"/>
      <c r="BK658" s="69"/>
      <c r="BL658" s="69"/>
      <c r="BM658" s="69"/>
      <c r="BN658" s="69"/>
      <c r="BO658" s="69"/>
      <c r="BP658" s="69"/>
      <c r="BQ658" s="69"/>
      <c r="BR658" s="69"/>
    </row>
    <row r="659" spans="1:70" ht="13.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c r="BG659" s="69"/>
      <c r="BH659" s="69"/>
      <c r="BI659" s="69"/>
      <c r="BJ659" s="69"/>
      <c r="BK659" s="69"/>
      <c r="BL659" s="69"/>
      <c r="BM659" s="69"/>
      <c r="BN659" s="69"/>
      <c r="BO659" s="69"/>
      <c r="BP659" s="69"/>
      <c r="BQ659" s="69"/>
      <c r="BR659" s="69"/>
    </row>
    <row r="660" spans="1:70" ht="13.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c r="BG660" s="69"/>
      <c r="BH660" s="69"/>
      <c r="BI660" s="69"/>
      <c r="BJ660" s="69"/>
      <c r="BK660" s="69"/>
      <c r="BL660" s="69"/>
      <c r="BM660" s="69"/>
      <c r="BN660" s="69"/>
      <c r="BO660" s="69"/>
      <c r="BP660" s="69"/>
      <c r="BQ660" s="69"/>
      <c r="BR660" s="69"/>
    </row>
    <row r="661" spans="1:70" ht="13.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c r="BG661" s="69"/>
      <c r="BH661" s="69"/>
      <c r="BI661" s="69"/>
      <c r="BJ661" s="69"/>
      <c r="BK661" s="69"/>
      <c r="BL661" s="69"/>
      <c r="BM661" s="69"/>
      <c r="BN661" s="69"/>
      <c r="BO661" s="69"/>
      <c r="BP661" s="69"/>
      <c r="BQ661" s="69"/>
      <c r="BR661" s="69"/>
    </row>
    <row r="662" spans="1:70" ht="13.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c r="BG662" s="69"/>
      <c r="BH662" s="69"/>
      <c r="BI662" s="69"/>
      <c r="BJ662" s="69"/>
      <c r="BK662" s="69"/>
      <c r="BL662" s="69"/>
      <c r="BM662" s="69"/>
      <c r="BN662" s="69"/>
      <c r="BO662" s="69"/>
      <c r="BP662" s="69"/>
      <c r="BQ662" s="69"/>
      <c r="BR662" s="69"/>
    </row>
    <row r="663" spans="1:70" ht="13.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c r="BG663" s="69"/>
      <c r="BH663" s="69"/>
      <c r="BI663" s="69"/>
      <c r="BJ663" s="69"/>
      <c r="BK663" s="69"/>
      <c r="BL663" s="69"/>
      <c r="BM663" s="69"/>
      <c r="BN663" s="69"/>
      <c r="BO663" s="69"/>
      <c r="BP663" s="69"/>
      <c r="BQ663" s="69"/>
      <c r="BR663" s="69"/>
    </row>
    <row r="664" spans="1:70" ht="13.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c r="BG664" s="69"/>
      <c r="BH664" s="69"/>
      <c r="BI664" s="69"/>
      <c r="BJ664" s="69"/>
      <c r="BK664" s="69"/>
      <c r="BL664" s="69"/>
      <c r="BM664" s="69"/>
      <c r="BN664" s="69"/>
      <c r="BO664" s="69"/>
      <c r="BP664" s="69"/>
      <c r="BQ664" s="69"/>
      <c r="BR664" s="69"/>
    </row>
    <row r="665" spans="1:70" ht="13.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c r="BG665" s="69"/>
      <c r="BH665" s="69"/>
      <c r="BI665" s="69"/>
      <c r="BJ665" s="69"/>
      <c r="BK665" s="69"/>
      <c r="BL665" s="69"/>
      <c r="BM665" s="69"/>
      <c r="BN665" s="69"/>
      <c r="BO665" s="69"/>
      <c r="BP665" s="69"/>
      <c r="BQ665" s="69"/>
      <c r="BR665" s="69"/>
    </row>
    <row r="666" spans="1:70" ht="13.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c r="BG666" s="69"/>
      <c r="BH666" s="69"/>
      <c r="BI666" s="69"/>
      <c r="BJ666" s="69"/>
      <c r="BK666" s="69"/>
      <c r="BL666" s="69"/>
      <c r="BM666" s="69"/>
      <c r="BN666" s="69"/>
      <c r="BO666" s="69"/>
      <c r="BP666" s="69"/>
      <c r="BQ666" s="69"/>
      <c r="BR666" s="69"/>
    </row>
    <row r="667" spans="1:70" ht="13.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c r="BG667" s="69"/>
      <c r="BH667" s="69"/>
      <c r="BI667" s="69"/>
      <c r="BJ667" s="69"/>
      <c r="BK667" s="69"/>
      <c r="BL667" s="69"/>
      <c r="BM667" s="69"/>
      <c r="BN667" s="69"/>
      <c r="BO667" s="69"/>
      <c r="BP667" s="69"/>
      <c r="BQ667" s="69"/>
      <c r="BR667" s="69"/>
    </row>
    <row r="668" spans="1:70" ht="13.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c r="BG668" s="69"/>
      <c r="BH668" s="69"/>
      <c r="BI668" s="69"/>
      <c r="BJ668" s="69"/>
      <c r="BK668" s="69"/>
      <c r="BL668" s="69"/>
      <c r="BM668" s="69"/>
      <c r="BN668" s="69"/>
      <c r="BO668" s="69"/>
      <c r="BP668" s="69"/>
      <c r="BQ668" s="69"/>
      <c r="BR668" s="69"/>
    </row>
    <row r="669" spans="1:70" ht="13.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c r="BG669" s="69"/>
      <c r="BH669" s="69"/>
      <c r="BI669" s="69"/>
      <c r="BJ669" s="69"/>
      <c r="BK669" s="69"/>
      <c r="BL669" s="69"/>
      <c r="BM669" s="69"/>
      <c r="BN669" s="69"/>
      <c r="BO669" s="69"/>
      <c r="BP669" s="69"/>
      <c r="BQ669" s="69"/>
      <c r="BR669" s="69"/>
    </row>
    <row r="670" spans="1:70" ht="13.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c r="BG670" s="69"/>
      <c r="BH670" s="69"/>
      <c r="BI670" s="69"/>
      <c r="BJ670" s="69"/>
      <c r="BK670" s="69"/>
      <c r="BL670" s="69"/>
      <c r="BM670" s="69"/>
      <c r="BN670" s="69"/>
      <c r="BO670" s="69"/>
      <c r="BP670" s="69"/>
      <c r="BQ670" s="69"/>
      <c r="BR670" s="69"/>
    </row>
    <row r="671" spans="1:70" ht="13.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c r="BG671" s="69"/>
      <c r="BH671" s="69"/>
      <c r="BI671" s="69"/>
      <c r="BJ671" s="69"/>
      <c r="BK671" s="69"/>
      <c r="BL671" s="69"/>
      <c r="BM671" s="69"/>
      <c r="BN671" s="69"/>
      <c r="BO671" s="69"/>
      <c r="BP671" s="69"/>
      <c r="BQ671" s="69"/>
      <c r="BR671" s="69"/>
    </row>
    <row r="672" spans="1:70" ht="13.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c r="BG672" s="69"/>
      <c r="BH672" s="69"/>
      <c r="BI672" s="69"/>
      <c r="BJ672" s="69"/>
      <c r="BK672" s="69"/>
      <c r="BL672" s="69"/>
      <c r="BM672" s="69"/>
      <c r="BN672" s="69"/>
      <c r="BO672" s="69"/>
      <c r="BP672" s="69"/>
      <c r="BQ672" s="69"/>
      <c r="BR672" s="69"/>
    </row>
    <row r="673" spans="1:70" ht="13.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c r="BG673" s="69"/>
      <c r="BH673" s="69"/>
      <c r="BI673" s="69"/>
      <c r="BJ673" s="69"/>
      <c r="BK673" s="69"/>
      <c r="BL673" s="69"/>
      <c r="BM673" s="69"/>
      <c r="BN673" s="69"/>
      <c r="BO673" s="69"/>
      <c r="BP673" s="69"/>
      <c r="BQ673" s="69"/>
      <c r="BR673" s="69"/>
    </row>
    <row r="674" spans="1:70" ht="13.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c r="BG674" s="69"/>
      <c r="BH674" s="69"/>
      <c r="BI674" s="69"/>
      <c r="BJ674" s="69"/>
      <c r="BK674" s="69"/>
      <c r="BL674" s="69"/>
      <c r="BM674" s="69"/>
      <c r="BN674" s="69"/>
      <c r="BO674" s="69"/>
      <c r="BP674" s="69"/>
      <c r="BQ674" s="69"/>
      <c r="BR674" s="69"/>
    </row>
    <row r="675" spans="1:70" ht="13.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c r="BG675" s="69"/>
      <c r="BH675" s="69"/>
      <c r="BI675" s="69"/>
      <c r="BJ675" s="69"/>
      <c r="BK675" s="69"/>
      <c r="BL675" s="69"/>
      <c r="BM675" s="69"/>
      <c r="BN675" s="69"/>
      <c r="BO675" s="69"/>
      <c r="BP675" s="69"/>
      <c r="BQ675" s="69"/>
      <c r="BR675" s="69"/>
    </row>
    <row r="676" spans="1:70" ht="13.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c r="BG676" s="69"/>
      <c r="BH676" s="69"/>
      <c r="BI676" s="69"/>
      <c r="BJ676" s="69"/>
      <c r="BK676" s="69"/>
      <c r="BL676" s="69"/>
      <c r="BM676" s="69"/>
      <c r="BN676" s="69"/>
      <c r="BO676" s="69"/>
      <c r="BP676" s="69"/>
      <c r="BQ676" s="69"/>
      <c r="BR676" s="69"/>
    </row>
    <row r="677" spans="1:70" ht="13.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c r="BG677" s="69"/>
      <c r="BH677" s="69"/>
      <c r="BI677" s="69"/>
      <c r="BJ677" s="69"/>
      <c r="BK677" s="69"/>
      <c r="BL677" s="69"/>
      <c r="BM677" s="69"/>
      <c r="BN677" s="69"/>
      <c r="BO677" s="69"/>
      <c r="BP677" s="69"/>
      <c r="BQ677" s="69"/>
      <c r="BR677" s="69"/>
    </row>
    <row r="678" spans="1:70" ht="13.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c r="BG678" s="69"/>
      <c r="BH678" s="69"/>
      <c r="BI678" s="69"/>
      <c r="BJ678" s="69"/>
      <c r="BK678" s="69"/>
      <c r="BL678" s="69"/>
      <c r="BM678" s="69"/>
      <c r="BN678" s="69"/>
      <c r="BO678" s="69"/>
      <c r="BP678" s="69"/>
      <c r="BQ678" s="69"/>
      <c r="BR678" s="69"/>
    </row>
    <row r="679" spans="1:70" ht="13.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c r="BG679" s="69"/>
      <c r="BH679" s="69"/>
      <c r="BI679" s="69"/>
      <c r="BJ679" s="69"/>
      <c r="BK679" s="69"/>
      <c r="BL679" s="69"/>
      <c r="BM679" s="69"/>
      <c r="BN679" s="69"/>
      <c r="BO679" s="69"/>
      <c r="BP679" s="69"/>
      <c r="BQ679" s="69"/>
      <c r="BR679" s="69"/>
    </row>
    <row r="680" spans="1:70" ht="13.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c r="BG680" s="69"/>
      <c r="BH680" s="69"/>
      <c r="BI680" s="69"/>
      <c r="BJ680" s="69"/>
      <c r="BK680" s="69"/>
      <c r="BL680" s="69"/>
      <c r="BM680" s="69"/>
      <c r="BN680" s="69"/>
      <c r="BO680" s="69"/>
      <c r="BP680" s="69"/>
      <c r="BQ680" s="69"/>
      <c r="BR680" s="69"/>
    </row>
    <row r="681" spans="1:70" ht="13.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c r="BG681" s="69"/>
      <c r="BH681" s="69"/>
      <c r="BI681" s="69"/>
      <c r="BJ681" s="69"/>
      <c r="BK681" s="69"/>
      <c r="BL681" s="69"/>
      <c r="BM681" s="69"/>
      <c r="BN681" s="69"/>
      <c r="BO681" s="69"/>
      <c r="BP681" s="69"/>
      <c r="BQ681" s="69"/>
      <c r="BR681" s="69"/>
    </row>
    <row r="682" spans="1:70" ht="13.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c r="BG682" s="69"/>
      <c r="BH682" s="69"/>
      <c r="BI682" s="69"/>
      <c r="BJ682" s="69"/>
      <c r="BK682" s="69"/>
      <c r="BL682" s="69"/>
      <c r="BM682" s="69"/>
      <c r="BN682" s="69"/>
      <c r="BO682" s="69"/>
      <c r="BP682" s="69"/>
      <c r="BQ682" s="69"/>
      <c r="BR682" s="69"/>
    </row>
    <row r="683" spans="1:70" ht="13.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c r="BG683" s="69"/>
      <c r="BH683" s="69"/>
      <c r="BI683" s="69"/>
      <c r="BJ683" s="69"/>
      <c r="BK683" s="69"/>
      <c r="BL683" s="69"/>
      <c r="BM683" s="69"/>
      <c r="BN683" s="69"/>
      <c r="BO683" s="69"/>
      <c r="BP683" s="69"/>
      <c r="BQ683" s="69"/>
      <c r="BR683" s="69"/>
    </row>
    <row r="684" spans="1:70" ht="13.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c r="BG684" s="69"/>
      <c r="BH684" s="69"/>
      <c r="BI684" s="69"/>
      <c r="BJ684" s="69"/>
      <c r="BK684" s="69"/>
      <c r="BL684" s="69"/>
      <c r="BM684" s="69"/>
      <c r="BN684" s="69"/>
      <c r="BO684" s="69"/>
      <c r="BP684" s="69"/>
      <c r="BQ684" s="69"/>
      <c r="BR684" s="69"/>
    </row>
    <row r="685" spans="1:70" ht="13.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c r="BG685" s="69"/>
      <c r="BH685" s="69"/>
      <c r="BI685" s="69"/>
      <c r="BJ685" s="69"/>
      <c r="BK685" s="69"/>
      <c r="BL685" s="69"/>
      <c r="BM685" s="69"/>
      <c r="BN685" s="69"/>
      <c r="BO685" s="69"/>
      <c r="BP685" s="69"/>
      <c r="BQ685" s="69"/>
      <c r="BR685" s="69"/>
    </row>
    <row r="686" spans="1:70" ht="13.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c r="BG686" s="69"/>
      <c r="BH686" s="69"/>
      <c r="BI686" s="69"/>
      <c r="BJ686" s="69"/>
      <c r="BK686" s="69"/>
      <c r="BL686" s="69"/>
      <c r="BM686" s="69"/>
      <c r="BN686" s="69"/>
      <c r="BO686" s="69"/>
      <c r="BP686" s="69"/>
      <c r="BQ686" s="69"/>
      <c r="BR686" s="69"/>
    </row>
    <row r="687" spans="1:70" ht="13.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c r="BG687" s="69"/>
      <c r="BH687" s="69"/>
      <c r="BI687" s="69"/>
      <c r="BJ687" s="69"/>
      <c r="BK687" s="69"/>
      <c r="BL687" s="69"/>
      <c r="BM687" s="69"/>
      <c r="BN687" s="69"/>
      <c r="BO687" s="69"/>
      <c r="BP687" s="69"/>
      <c r="BQ687" s="69"/>
      <c r="BR687" s="69"/>
    </row>
    <row r="688" spans="1:70" ht="13.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c r="BG688" s="69"/>
      <c r="BH688" s="69"/>
      <c r="BI688" s="69"/>
      <c r="BJ688" s="69"/>
      <c r="BK688" s="69"/>
      <c r="BL688" s="69"/>
      <c r="BM688" s="69"/>
      <c r="BN688" s="69"/>
      <c r="BO688" s="69"/>
      <c r="BP688" s="69"/>
      <c r="BQ688" s="69"/>
      <c r="BR688" s="69"/>
    </row>
    <row r="689" spans="1:70" ht="13.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c r="BG689" s="69"/>
      <c r="BH689" s="69"/>
      <c r="BI689" s="69"/>
      <c r="BJ689" s="69"/>
      <c r="BK689" s="69"/>
      <c r="BL689" s="69"/>
      <c r="BM689" s="69"/>
      <c r="BN689" s="69"/>
      <c r="BO689" s="69"/>
      <c r="BP689" s="69"/>
      <c r="BQ689" s="69"/>
      <c r="BR689" s="69"/>
    </row>
    <row r="690" spans="1:70" ht="13.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c r="BG690" s="69"/>
      <c r="BH690" s="69"/>
      <c r="BI690" s="69"/>
      <c r="BJ690" s="69"/>
      <c r="BK690" s="69"/>
      <c r="BL690" s="69"/>
      <c r="BM690" s="69"/>
      <c r="BN690" s="69"/>
      <c r="BO690" s="69"/>
      <c r="BP690" s="69"/>
      <c r="BQ690" s="69"/>
      <c r="BR690" s="69"/>
    </row>
    <row r="691" spans="1:70" ht="13.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c r="BG691" s="69"/>
      <c r="BH691" s="69"/>
      <c r="BI691" s="69"/>
      <c r="BJ691" s="69"/>
      <c r="BK691" s="69"/>
      <c r="BL691" s="69"/>
      <c r="BM691" s="69"/>
      <c r="BN691" s="69"/>
      <c r="BO691" s="69"/>
      <c r="BP691" s="69"/>
      <c r="BQ691" s="69"/>
      <c r="BR691" s="69"/>
    </row>
    <row r="692" spans="1:70" ht="13.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c r="BG692" s="69"/>
      <c r="BH692" s="69"/>
      <c r="BI692" s="69"/>
      <c r="BJ692" s="69"/>
      <c r="BK692" s="69"/>
      <c r="BL692" s="69"/>
      <c r="BM692" s="69"/>
      <c r="BN692" s="69"/>
      <c r="BO692" s="69"/>
      <c r="BP692" s="69"/>
      <c r="BQ692" s="69"/>
      <c r="BR692" s="69"/>
    </row>
    <row r="693" spans="1:70" ht="13.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c r="BG693" s="69"/>
      <c r="BH693" s="69"/>
      <c r="BI693" s="69"/>
      <c r="BJ693" s="69"/>
      <c r="BK693" s="69"/>
      <c r="BL693" s="69"/>
      <c r="BM693" s="69"/>
      <c r="BN693" s="69"/>
      <c r="BO693" s="69"/>
      <c r="BP693" s="69"/>
      <c r="BQ693" s="69"/>
      <c r="BR693" s="69"/>
    </row>
    <row r="694" spans="1:70" ht="13.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c r="BG694" s="69"/>
      <c r="BH694" s="69"/>
      <c r="BI694" s="69"/>
      <c r="BJ694" s="69"/>
      <c r="BK694" s="69"/>
      <c r="BL694" s="69"/>
      <c r="BM694" s="69"/>
      <c r="BN694" s="69"/>
      <c r="BO694" s="69"/>
      <c r="BP694" s="69"/>
      <c r="BQ694" s="69"/>
      <c r="BR694" s="69"/>
    </row>
    <row r="695" spans="1:70" ht="13.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c r="BG695" s="69"/>
      <c r="BH695" s="69"/>
      <c r="BI695" s="69"/>
      <c r="BJ695" s="69"/>
      <c r="BK695" s="69"/>
      <c r="BL695" s="69"/>
      <c r="BM695" s="69"/>
      <c r="BN695" s="69"/>
      <c r="BO695" s="69"/>
      <c r="BP695" s="69"/>
      <c r="BQ695" s="69"/>
      <c r="BR695" s="69"/>
    </row>
    <row r="696" spans="1:70" ht="13.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c r="BG696" s="69"/>
      <c r="BH696" s="69"/>
      <c r="BI696" s="69"/>
      <c r="BJ696" s="69"/>
      <c r="BK696" s="69"/>
      <c r="BL696" s="69"/>
      <c r="BM696" s="69"/>
      <c r="BN696" s="69"/>
      <c r="BO696" s="69"/>
      <c r="BP696" s="69"/>
      <c r="BQ696" s="69"/>
      <c r="BR696" s="69"/>
    </row>
    <row r="697" spans="1:70" ht="13.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c r="BG697" s="69"/>
      <c r="BH697" s="69"/>
      <c r="BI697" s="69"/>
      <c r="BJ697" s="69"/>
      <c r="BK697" s="69"/>
      <c r="BL697" s="69"/>
      <c r="BM697" s="69"/>
      <c r="BN697" s="69"/>
      <c r="BO697" s="69"/>
      <c r="BP697" s="69"/>
      <c r="BQ697" s="69"/>
      <c r="BR697" s="69"/>
    </row>
    <row r="698" spans="1:70" ht="13.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c r="BG698" s="69"/>
      <c r="BH698" s="69"/>
      <c r="BI698" s="69"/>
      <c r="BJ698" s="69"/>
      <c r="BK698" s="69"/>
      <c r="BL698" s="69"/>
      <c r="BM698" s="69"/>
      <c r="BN698" s="69"/>
      <c r="BO698" s="69"/>
      <c r="BP698" s="69"/>
      <c r="BQ698" s="69"/>
      <c r="BR698" s="69"/>
    </row>
    <row r="699" spans="1:70" ht="13.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c r="BG699" s="69"/>
      <c r="BH699" s="69"/>
      <c r="BI699" s="69"/>
      <c r="BJ699" s="69"/>
      <c r="BK699" s="69"/>
      <c r="BL699" s="69"/>
      <c r="BM699" s="69"/>
      <c r="BN699" s="69"/>
      <c r="BO699" s="69"/>
      <c r="BP699" s="69"/>
      <c r="BQ699" s="69"/>
      <c r="BR699" s="69"/>
    </row>
    <row r="700" spans="1:70" ht="13.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c r="BG700" s="69"/>
      <c r="BH700" s="69"/>
      <c r="BI700" s="69"/>
      <c r="BJ700" s="69"/>
      <c r="BK700" s="69"/>
      <c r="BL700" s="69"/>
      <c r="BM700" s="69"/>
      <c r="BN700" s="69"/>
      <c r="BO700" s="69"/>
      <c r="BP700" s="69"/>
      <c r="BQ700" s="69"/>
      <c r="BR700" s="69"/>
    </row>
    <row r="701" spans="1:70" ht="13.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c r="BG701" s="69"/>
      <c r="BH701" s="69"/>
      <c r="BI701" s="69"/>
      <c r="BJ701" s="69"/>
      <c r="BK701" s="69"/>
      <c r="BL701" s="69"/>
      <c r="BM701" s="69"/>
      <c r="BN701" s="69"/>
      <c r="BO701" s="69"/>
      <c r="BP701" s="69"/>
      <c r="BQ701" s="69"/>
      <c r="BR701" s="69"/>
    </row>
    <row r="702" spans="1:70" ht="13.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c r="BG702" s="69"/>
      <c r="BH702" s="69"/>
      <c r="BI702" s="69"/>
      <c r="BJ702" s="69"/>
      <c r="BK702" s="69"/>
      <c r="BL702" s="69"/>
      <c r="BM702" s="69"/>
      <c r="BN702" s="69"/>
      <c r="BO702" s="69"/>
      <c r="BP702" s="69"/>
      <c r="BQ702" s="69"/>
      <c r="BR702" s="69"/>
    </row>
    <row r="703" spans="1:70" ht="13.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c r="BG703" s="69"/>
      <c r="BH703" s="69"/>
      <c r="BI703" s="69"/>
      <c r="BJ703" s="69"/>
      <c r="BK703" s="69"/>
      <c r="BL703" s="69"/>
      <c r="BM703" s="69"/>
      <c r="BN703" s="69"/>
      <c r="BO703" s="69"/>
      <c r="BP703" s="69"/>
      <c r="BQ703" s="69"/>
      <c r="BR703" s="69"/>
    </row>
    <row r="704" spans="1:70" ht="13.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c r="BG704" s="69"/>
      <c r="BH704" s="69"/>
      <c r="BI704" s="69"/>
      <c r="BJ704" s="69"/>
      <c r="BK704" s="69"/>
      <c r="BL704" s="69"/>
      <c r="BM704" s="69"/>
      <c r="BN704" s="69"/>
      <c r="BO704" s="69"/>
      <c r="BP704" s="69"/>
      <c r="BQ704" s="69"/>
      <c r="BR704" s="69"/>
    </row>
    <row r="705" spans="1:70" ht="13.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c r="BG705" s="69"/>
      <c r="BH705" s="69"/>
      <c r="BI705" s="69"/>
      <c r="BJ705" s="69"/>
      <c r="BK705" s="69"/>
      <c r="BL705" s="69"/>
      <c r="BM705" s="69"/>
      <c r="BN705" s="69"/>
      <c r="BO705" s="69"/>
      <c r="BP705" s="69"/>
      <c r="BQ705" s="69"/>
      <c r="BR705" s="69"/>
    </row>
    <row r="706" spans="1:70" ht="13.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c r="BG706" s="69"/>
      <c r="BH706" s="69"/>
      <c r="BI706" s="69"/>
      <c r="BJ706" s="69"/>
      <c r="BK706" s="69"/>
      <c r="BL706" s="69"/>
      <c r="BM706" s="69"/>
      <c r="BN706" s="69"/>
      <c r="BO706" s="69"/>
      <c r="BP706" s="69"/>
      <c r="BQ706" s="69"/>
      <c r="BR706" s="69"/>
    </row>
    <row r="707" spans="1:70" ht="13.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c r="BG707" s="69"/>
      <c r="BH707" s="69"/>
      <c r="BI707" s="69"/>
      <c r="BJ707" s="69"/>
      <c r="BK707" s="69"/>
      <c r="BL707" s="69"/>
      <c r="BM707" s="69"/>
      <c r="BN707" s="69"/>
      <c r="BO707" s="69"/>
      <c r="BP707" s="69"/>
      <c r="BQ707" s="69"/>
      <c r="BR707" s="69"/>
    </row>
    <row r="708" spans="1:70" ht="13.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c r="BG708" s="69"/>
      <c r="BH708" s="69"/>
      <c r="BI708" s="69"/>
      <c r="BJ708" s="69"/>
      <c r="BK708" s="69"/>
      <c r="BL708" s="69"/>
      <c r="BM708" s="69"/>
      <c r="BN708" s="69"/>
      <c r="BO708" s="69"/>
      <c r="BP708" s="69"/>
      <c r="BQ708" s="69"/>
      <c r="BR708" s="69"/>
    </row>
    <row r="709" spans="1:70" ht="13.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c r="BG709" s="69"/>
      <c r="BH709" s="69"/>
      <c r="BI709" s="69"/>
      <c r="BJ709" s="69"/>
      <c r="BK709" s="69"/>
      <c r="BL709" s="69"/>
      <c r="BM709" s="69"/>
      <c r="BN709" s="69"/>
      <c r="BO709" s="69"/>
      <c r="BP709" s="69"/>
      <c r="BQ709" s="69"/>
      <c r="BR709" s="69"/>
    </row>
    <row r="710" spans="1:70" ht="13.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c r="BG710" s="69"/>
      <c r="BH710" s="69"/>
      <c r="BI710" s="69"/>
      <c r="BJ710" s="69"/>
      <c r="BK710" s="69"/>
      <c r="BL710" s="69"/>
      <c r="BM710" s="69"/>
      <c r="BN710" s="69"/>
      <c r="BO710" s="69"/>
      <c r="BP710" s="69"/>
      <c r="BQ710" s="69"/>
      <c r="BR710" s="69"/>
    </row>
    <row r="711" spans="1:70" ht="13.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c r="BG711" s="69"/>
      <c r="BH711" s="69"/>
      <c r="BI711" s="69"/>
      <c r="BJ711" s="69"/>
      <c r="BK711" s="69"/>
      <c r="BL711" s="69"/>
      <c r="BM711" s="69"/>
      <c r="BN711" s="69"/>
      <c r="BO711" s="69"/>
      <c r="BP711" s="69"/>
      <c r="BQ711" s="69"/>
      <c r="BR711" s="69"/>
    </row>
    <row r="712" spans="1:70" ht="13.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c r="BG712" s="69"/>
      <c r="BH712" s="69"/>
      <c r="BI712" s="69"/>
      <c r="BJ712" s="69"/>
      <c r="BK712" s="69"/>
      <c r="BL712" s="69"/>
      <c r="BM712" s="69"/>
      <c r="BN712" s="69"/>
      <c r="BO712" s="69"/>
      <c r="BP712" s="69"/>
      <c r="BQ712" s="69"/>
      <c r="BR712" s="69"/>
    </row>
    <row r="713" spans="1:70" ht="13.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c r="BG713" s="69"/>
      <c r="BH713" s="69"/>
      <c r="BI713" s="69"/>
      <c r="BJ713" s="69"/>
      <c r="BK713" s="69"/>
      <c r="BL713" s="69"/>
      <c r="BM713" s="69"/>
      <c r="BN713" s="69"/>
      <c r="BO713" s="69"/>
      <c r="BP713" s="69"/>
      <c r="BQ713" s="69"/>
      <c r="BR713" s="69"/>
    </row>
    <row r="714" spans="1:70" ht="13.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c r="BG714" s="69"/>
      <c r="BH714" s="69"/>
      <c r="BI714" s="69"/>
      <c r="BJ714" s="69"/>
      <c r="BK714" s="69"/>
      <c r="BL714" s="69"/>
      <c r="BM714" s="69"/>
      <c r="BN714" s="69"/>
      <c r="BO714" s="69"/>
      <c r="BP714" s="69"/>
      <c r="BQ714" s="69"/>
      <c r="BR714" s="69"/>
    </row>
    <row r="715" spans="1:70" ht="13.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c r="BG715" s="69"/>
      <c r="BH715" s="69"/>
      <c r="BI715" s="69"/>
      <c r="BJ715" s="69"/>
      <c r="BK715" s="69"/>
      <c r="BL715" s="69"/>
      <c r="BM715" s="69"/>
      <c r="BN715" s="69"/>
      <c r="BO715" s="69"/>
      <c r="BP715" s="69"/>
      <c r="BQ715" s="69"/>
      <c r="BR715" s="69"/>
    </row>
    <row r="716" spans="1:70" ht="13.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c r="BG716" s="69"/>
      <c r="BH716" s="69"/>
      <c r="BI716" s="69"/>
      <c r="BJ716" s="69"/>
      <c r="BK716" s="69"/>
      <c r="BL716" s="69"/>
      <c r="BM716" s="69"/>
      <c r="BN716" s="69"/>
      <c r="BO716" s="69"/>
      <c r="BP716" s="69"/>
      <c r="BQ716" s="69"/>
      <c r="BR716" s="69"/>
    </row>
    <row r="717" spans="1:70" ht="13.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c r="BG717" s="69"/>
      <c r="BH717" s="69"/>
      <c r="BI717" s="69"/>
      <c r="BJ717" s="69"/>
      <c r="BK717" s="69"/>
      <c r="BL717" s="69"/>
      <c r="BM717" s="69"/>
      <c r="BN717" s="69"/>
      <c r="BO717" s="69"/>
      <c r="BP717" s="69"/>
      <c r="BQ717" s="69"/>
      <c r="BR717" s="69"/>
    </row>
    <row r="718" spans="1:70" ht="13.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c r="BG718" s="69"/>
      <c r="BH718" s="69"/>
      <c r="BI718" s="69"/>
      <c r="BJ718" s="69"/>
      <c r="BK718" s="69"/>
      <c r="BL718" s="69"/>
      <c r="BM718" s="69"/>
      <c r="BN718" s="69"/>
      <c r="BO718" s="69"/>
      <c r="BP718" s="69"/>
      <c r="BQ718" s="69"/>
      <c r="BR718" s="69"/>
    </row>
    <row r="719" spans="1:70" ht="13.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c r="BG719" s="69"/>
      <c r="BH719" s="69"/>
      <c r="BI719" s="69"/>
      <c r="BJ719" s="69"/>
      <c r="BK719" s="69"/>
      <c r="BL719" s="69"/>
      <c r="BM719" s="69"/>
      <c r="BN719" s="69"/>
      <c r="BO719" s="69"/>
      <c r="BP719" s="69"/>
      <c r="BQ719" s="69"/>
      <c r="BR719" s="69"/>
    </row>
    <row r="720" spans="1:70" ht="13.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c r="BG720" s="69"/>
      <c r="BH720" s="69"/>
      <c r="BI720" s="69"/>
      <c r="BJ720" s="69"/>
      <c r="BK720" s="69"/>
      <c r="BL720" s="69"/>
      <c r="BM720" s="69"/>
      <c r="BN720" s="69"/>
      <c r="BO720" s="69"/>
      <c r="BP720" s="69"/>
      <c r="BQ720" s="69"/>
      <c r="BR720" s="69"/>
    </row>
    <row r="721" spans="1:70" ht="13.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c r="BG721" s="69"/>
      <c r="BH721" s="69"/>
      <c r="BI721" s="69"/>
      <c r="BJ721" s="69"/>
      <c r="BK721" s="69"/>
      <c r="BL721" s="69"/>
      <c r="BM721" s="69"/>
      <c r="BN721" s="69"/>
      <c r="BO721" s="69"/>
      <c r="BP721" s="69"/>
      <c r="BQ721" s="69"/>
      <c r="BR721" s="69"/>
    </row>
    <row r="722" spans="1:70" ht="13.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c r="BG722" s="69"/>
      <c r="BH722" s="69"/>
      <c r="BI722" s="69"/>
      <c r="BJ722" s="69"/>
      <c r="BK722" s="69"/>
      <c r="BL722" s="69"/>
      <c r="BM722" s="69"/>
      <c r="BN722" s="69"/>
      <c r="BO722" s="69"/>
      <c r="BP722" s="69"/>
      <c r="BQ722" s="69"/>
      <c r="BR722" s="69"/>
    </row>
    <row r="723" spans="1:70" ht="13.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c r="BG723" s="69"/>
      <c r="BH723" s="69"/>
      <c r="BI723" s="69"/>
      <c r="BJ723" s="69"/>
      <c r="BK723" s="69"/>
      <c r="BL723" s="69"/>
      <c r="BM723" s="69"/>
      <c r="BN723" s="69"/>
      <c r="BO723" s="69"/>
      <c r="BP723" s="69"/>
      <c r="BQ723" s="69"/>
      <c r="BR723" s="69"/>
    </row>
    <row r="724" spans="1:70" ht="13.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c r="BG724" s="69"/>
      <c r="BH724" s="69"/>
      <c r="BI724" s="69"/>
      <c r="BJ724" s="69"/>
      <c r="BK724" s="69"/>
      <c r="BL724" s="69"/>
      <c r="BM724" s="69"/>
      <c r="BN724" s="69"/>
      <c r="BO724" s="69"/>
      <c r="BP724" s="69"/>
      <c r="BQ724" s="69"/>
      <c r="BR724" s="69"/>
    </row>
    <row r="725" spans="1:70" ht="13.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c r="BG725" s="69"/>
      <c r="BH725" s="69"/>
      <c r="BI725" s="69"/>
      <c r="BJ725" s="69"/>
      <c r="BK725" s="69"/>
      <c r="BL725" s="69"/>
      <c r="BM725" s="69"/>
      <c r="BN725" s="69"/>
      <c r="BO725" s="69"/>
      <c r="BP725" s="69"/>
      <c r="BQ725" s="69"/>
      <c r="BR725" s="69"/>
    </row>
    <row r="726" spans="1:70" ht="13.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c r="BG726" s="69"/>
      <c r="BH726" s="69"/>
      <c r="BI726" s="69"/>
      <c r="BJ726" s="69"/>
      <c r="BK726" s="69"/>
      <c r="BL726" s="69"/>
      <c r="BM726" s="69"/>
      <c r="BN726" s="69"/>
      <c r="BO726" s="69"/>
      <c r="BP726" s="69"/>
      <c r="BQ726" s="69"/>
      <c r="BR726" s="69"/>
    </row>
    <row r="727" spans="1:70" ht="13.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c r="BG727" s="69"/>
      <c r="BH727" s="69"/>
      <c r="BI727" s="69"/>
      <c r="BJ727" s="69"/>
      <c r="BK727" s="69"/>
      <c r="BL727" s="69"/>
      <c r="BM727" s="69"/>
      <c r="BN727" s="69"/>
      <c r="BO727" s="69"/>
      <c r="BP727" s="69"/>
      <c r="BQ727" s="69"/>
      <c r="BR727" s="69"/>
    </row>
    <row r="728" spans="1:70" ht="13.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c r="BG728" s="69"/>
      <c r="BH728" s="69"/>
      <c r="BI728" s="69"/>
      <c r="BJ728" s="69"/>
      <c r="BK728" s="69"/>
      <c r="BL728" s="69"/>
      <c r="BM728" s="69"/>
      <c r="BN728" s="69"/>
      <c r="BO728" s="69"/>
      <c r="BP728" s="69"/>
      <c r="BQ728" s="69"/>
      <c r="BR728" s="69"/>
    </row>
    <row r="729" spans="1:70" ht="13.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c r="BG729" s="69"/>
      <c r="BH729" s="69"/>
      <c r="BI729" s="69"/>
      <c r="BJ729" s="69"/>
      <c r="BK729" s="69"/>
      <c r="BL729" s="69"/>
      <c r="BM729" s="69"/>
      <c r="BN729" s="69"/>
      <c r="BO729" s="69"/>
      <c r="BP729" s="69"/>
      <c r="BQ729" s="69"/>
      <c r="BR729" s="69"/>
    </row>
    <row r="730" spans="1:70" ht="13.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c r="BG730" s="69"/>
      <c r="BH730" s="69"/>
      <c r="BI730" s="69"/>
      <c r="BJ730" s="69"/>
      <c r="BK730" s="69"/>
      <c r="BL730" s="69"/>
      <c r="BM730" s="69"/>
      <c r="BN730" s="69"/>
      <c r="BO730" s="69"/>
      <c r="BP730" s="69"/>
      <c r="BQ730" s="69"/>
      <c r="BR730" s="69"/>
    </row>
    <row r="731" spans="1:70" ht="13.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c r="BG731" s="69"/>
      <c r="BH731" s="69"/>
      <c r="BI731" s="69"/>
      <c r="BJ731" s="69"/>
      <c r="BK731" s="69"/>
      <c r="BL731" s="69"/>
      <c r="BM731" s="69"/>
      <c r="BN731" s="69"/>
      <c r="BO731" s="69"/>
      <c r="BP731" s="69"/>
      <c r="BQ731" s="69"/>
      <c r="BR731" s="69"/>
    </row>
    <row r="732" spans="1:70" ht="13.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c r="BG732" s="69"/>
      <c r="BH732" s="69"/>
      <c r="BI732" s="69"/>
      <c r="BJ732" s="69"/>
      <c r="BK732" s="69"/>
      <c r="BL732" s="69"/>
      <c r="BM732" s="69"/>
      <c r="BN732" s="69"/>
      <c r="BO732" s="69"/>
      <c r="BP732" s="69"/>
      <c r="BQ732" s="69"/>
      <c r="BR732" s="69"/>
    </row>
    <row r="733" spans="1:70" ht="13.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c r="BG733" s="69"/>
      <c r="BH733" s="69"/>
      <c r="BI733" s="69"/>
      <c r="BJ733" s="69"/>
      <c r="BK733" s="69"/>
      <c r="BL733" s="69"/>
      <c r="BM733" s="69"/>
      <c r="BN733" s="69"/>
      <c r="BO733" s="69"/>
      <c r="BP733" s="69"/>
      <c r="BQ733" s="69"/>
      <c r="BR733" s="69"/>
    </row>
    <row r="734" spans="1:70" ht="13.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c r="BG734" s="69"/>
      <c r="BH734" s="69"/>
      <c r="BI734" s="69"/>
      <c r="BJ734" s="69"/>
      <c r="BK734" s="69"/>
      <c r="BL734" s="69"/>
      <c r="BM734" s="69"/>
      <c r="BN734" s="69"/>
      <c r="BO734" s="69"/>
      <c r="BP734" s="69"/>
      <c r="BQ734" s="69"/>
      <c r="BR734" s="69"/>
    </row>
    <row r="735" spans="1:70" ht="13.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c r="BG735" s="69"/>
      <c r="BH735" s="69"/>
      <c r="BI735" s="69"/>
      <c r="BJ735" s="69"/>
      <c r="BK735" s="69"/>
      <c r="BL735" s="69"/>
      <c r="BM735" s="69"/>
      <c r="BN735" s="69"/>
      <c r="BO735" s="69"/>
      <c r="BP735" s="69"/>
      <c r="BQ735" s="69"/>
      <c r="BR735" s="69"/>
    </row>
    <row r="736" spans="1:70" ht="13.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c r="BG736" s="69"/>
      <c r="BH736" s="69"/>
      <c r="BI736" s="69"/>
      <c r="BJ736" s="69"/>
      <c r="BK736" s="69"/>
      <c r="BL736" s="69"/>
      <c r="BM736" s="69"/>
      <c r="BN736" s="69"/>
      <c r="BO736" s="69"/>
      <c r="BP736" s="69"/>
      <c r="BQ736" s="69"/>
      <c r="BR736" s="69"/>
    </row>
    <row r="737" spans="1:70" ht="13.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c r="BG737" s="69"/>
      <c r="BH737" s="69"/>
      <c r="BI737" s="69"/>
      <c r="BJ737" s="69"/>
      <c r="BK737" s="69"/>
      <c r="BL737" s="69"/>
      <c r="BM737" s="69"/>
      <c r="BN737" s="69"/>
      <c r="BO737" s="69"/>
      <c r="BP737" s="69"/>
      <c r="BQ737" s="69"/>
      <c r="BR737" s="69"/>
    </row>
    <row r="738" spans="1:70" ht="13.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c r="BG738" s="69"/>
      <c r="BH738" s="69"/>
      <c r="BI738" s="69"/>
      <c r="BJ738" s="69"/>
      <c r="BK738" s="69"/>
      <c r="BL738" s="69"/>
      <c r="BM738" s="69"/>
      <c r="BN738" s="69"/>
      <c r="BO738" s="69"/>
      <c r="BP738" s="69"/>
      <c r="BQ738" s="69"/>
      <c r="BR738" s="69"/>
    </row>
    <row r="739" spans="1:70" ht="13.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c r="BG739" s="69"/>
      <c r="BH739" s="69"/>
      <c r="BI739" s="69"/>
      <c r="BJ739" s="69"/>
      <c r="BK739" s="69"/>
      <c r="BL739" s="69"/>
      <c r="BM739" s="69"/>
      <c r="BN739" s="69"/>
      <c r="BO739" s="69"/>
      <c r="BP739" s="69"/>
      <c r="BQ739" s="69"/>
      <c r="BR739" s="69"/>
    </row>
    <row r="740" spans="1:70" ht="13.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c r="BG740" s="69"/>
      <c r="BH740" s="69"/>
      <c r="BI740" s="69"/>
      <c r="BJ740" s="69"/>
      <c r="BK740" s="69"/>
      <c r="BL740" s="69"/>
      <c r="BM740" s="69"/>
      <c r="BN740" s="69"/>
      <c r="BO740" s="69"/>
      <c r="BP740" s="69"/>
      <c r="BQ740" s="69"/>
      <c r="BR740" s="69"/>
    </row>
    <row r="741" spans="1:70" ht="13.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c r="BG741" s="69"/>
      <c r="BH741" s="69"/>
      <c r="BI741" s="69"/>
      <c r="BJ741" s="69"/>
      <c r="BK741" s="69"/>
      <c r="BL741" s="69"/>
      <c r="BM741" s="69"/>
      <c r="BN741" s="69"/>
      <c r="BO741" s="69"/>
      <c r="BP741" s="69"/>
      <c r="BQ741" s="69"/>
      <c r="BR741" s="69"/>
    </row>
    <row r="742" spans="1:70" ht="13.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c r="BG742" s="69"/>
      <c r="BH742" s="69"/>
      <c r="BI742" s="69"/>
      <c r="BJ742" s="69"/>
      <c r="BK742" s="69"/>
      <c r="BL742" s="69"/>
      <c r="BM742" s="69"/>
      <c r="BN742" s="69"/>
      <c r="BO742" s="69"/>
      <c r="BP742" s="69"/>
      <c r="BQ742" s="69"/>
      <c r="BR742" s="69"/>
    </row>
    <row r="743" spans="1:70" ht="13.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c r="BG743" s="69"/>
      <c r="BH743" s="69"/>
      <c r="BI743" s="69"/>
      <c r="BJ743" s="69"/>
      <c r="BK743" s="69"/>
      <c r="BL743" s="69"/>
      <c r="BM743" s="69"/>
      <c r="BN743" s="69"/>
      <c r="BO743" s="69"/>
      <c r="BP743" s="69"/>
      <c r="BQ743" s="69"/>
      <c r="BR743" s="69"/>
    </row>
    <row r="744" spans="1:70" ht="13.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c r="BG744" s="69"/>
      <c r="BH744" s="69"/>
      <c r="BI744" s="69"/>
      <c r="BJ744" s="69"/>
      <c r="BK744" s="69"/>
      <c r="BL744" s="69"/>
      <c r="BM744" s="69"/>
      <c r="BN744" s="69"/>
      <c r="BO744" s="69"/>
      <c r="BP744" s="69"/>
      <c r="BQ744" s="69"/>
      <c r="BR744" s="69"/>
    </row>
    <row r="745" spans="1:70" ht="13.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c r="BG745" s="69"/>
      <c r="BH745" s="69"/>
      <c r="BI745" s="69"/>
      <c r="BJ745" s="69"/>
      <c r="BK745" s="69"/>
      <c r="BL745" s="69"/>
      <c r="BM745" s="69"/>
      <c r="BN745" s="69"/>
      <c r="BO745" s="69"/>
      <c r="BP745" s="69"/>
      <c r="BQ745" s="69"/>
      <c r="BR745" s="69"/>
    </row>
    <row r="746" spans="1:70" ht="13.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c r="BG746" s="69"/>
      <c r="BH746" s="69"/>
      <c r="BI746" s="69"/>
      <c r="BJ746" s="69"/>
      <c r="BK746" s="69"/>
      <c r="BL746" s="69"/>
      <c r="BM746" s="69"/>
      <c r="BN746" s="69"/>
      <c r="BO746" s="69"/>
      <c r="BP746" s="69"/>
      <c r="BQ746" s="69"/>
      <c r="BR746" s="69"/>
    </row>
    <row r="747" spans="1:70" ht="13.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c r="BG747" s="69"/>
      <c r="BH747" s="69"/>
      <c r="BI747" s="69"/>
      <c r="BJ747" s="69"/>
      <c r="BK747" s="69"/>
      <c r="BL747" s="69"/>
      <c r="BM747" s="69"/>
      <c r="BN747" s="69"/>
      <c r="BO747" s="69"/>
      <c r="BP747" s="69"/>
      <c r="BQ747" s="69"/>
      <c r="BR747" s="69"/>
    </row>
    <row r="748" spans="1:70" ht="13.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c r="BG748" s="69"/>
      <c r="BH748" s="69"/>
      <c r="BI748" s="69"/>
      <c r="BJ748" s="69"/>
      <c r="BK748" s="69"/>
      <c r="BL748" s="69"/>
      <c r="BM748" s="69"/>
      <c r="BN748" s="69"/>
      <c r="BO748" s="69"/>
      <c r="BP748" s="69"/>
      <c r="BQ748" s="69"/>
      <c r="BR748" s="69"/>
    </row>
    <row r="749" spans="1:70" ht="13.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c r="BG749" s="69"/>
      <c r="BH749" s="69"/>
      <c r="BI749" s="69"/>
      <c r="BJ749" s="69"/>
      <c r="BK749" s="69"/>
      <c r="BL749" s="69"/>
      <c r="BM749" s="69"/>
      <c r="BN749" s="69"/>
      <c r="BO749" s="69"/>
      <c r="BP749" s="69"/>
      <c r="BQ749" s="69"/>
      <c r="BR749" s="69"/>
    </row>
    <row r="750" spans="1:70" ht="13.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c r="BG750" s="69"/>
      <c r="BH750" s="69"/>
      <c r="BI750" s="69"/>
      <c r="BJ750" s="69"/>
      <c r="BK750" s="69"/>
      <c r="BL750" s="69"/>
      <c r="BM750" s="69"/>
      <c r="BN750" s="69"/>
      <c r="BO750" s="69"/>
      <c r="BP750" s="69"/>
      <c r="BQ750" s="69"/>
      <c r="BR750" s="69"/>
    </row>
    <row r="751" spans="1:70" ht="13.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c r="BG751" s="69"/>
      <c r="BH751" s="69"/>
      <c r="BI751" s="69"/>
      <c r="BJ751" s="69"/>
      <c r="BK751" s="69"/>
      <c r="BL751" s="69"/>
      <c r="BM751" s="69"/>
      <c r="BN751" s="69"/>
      <c r="BO751" s="69"/>
      <c r="BP751" s="69"/>
      <c r="BQ751" s="69"/>
      <c r="BR751" s="69"/>
    </row>
    <row r="752" spans="1:70" ht="13.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c r="BG752" s="69"/>
      <c r="BH752" s="69"/>
      <c r="BI752" s="69"/>
      <c r="BJ752" s="69"/>
      <c r="BK752" s="69"/>
      <c r="BL752" s="69"/>
      <c r="BM752" s="69"/>
      <c r="BN752" s="69"/>
      <c r="BO752" s="69"/>
      <c r="BP752" s="69"/>
      <c r="BQ752" s="69"/>
      <c r="BR752" s="69"/>
    </row>
    <row r="753" spans="1:70" ht="13.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c r="BG753" s="69"/>
      <c r="BH753" s="69"/>
      <c r="BI753" s="69"/>
      <c r="BJ753" s="69"/>
      <c r="BK753" s="69"/>
      <c r="BL753" s="69"/>
      <c r="BM753" s="69"/>
      <c r="BN753" s="69"/>
      <c r="BO753" s="69"/>
      <c r="BP753" s="69"/>
      <c r="BQ753" s="69"/>
      <c r="BR753" s="69"/>
    </row>
    <row r="754" spans="1:70" ht="13.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c r="BG754" s="69"/>
      <c r="BH754" s="69"/>
      <c r="BI754" s="69"/>
      <c r="BJ754" s="69"/>
      <c r="BK754" s="69"/>
      <c r="BL754" s="69"/>
      <c r="BM754" s="69"/>
      <c r="BN754" s="69"/>
      <c r="BO754" s="69"/>
      <c r="BP754" s="69"/>
      <c r="BQ754" s="69"/>
      <c r="BR754" s="69"/>
    </row>
    <row r="755" spans="1:70" ht="13.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c r="BG755" s="69"/>
      <c r="BH755" s="69"/>
      <c r="BI755" s="69"/>
      <c r="BJ755" s="69"/>
      <c r="BK755" s="69"/>
      <c r="BL755" s="69"/>
      <c r="BM755" s="69"/>
      <c r="BN755" s="69"/>
      <c r="BO755" s="69"/>
      <c r="BP755" s="69"/>
      <c r="BQ755" s="69"/>
      <c r="BR755" s="69"/>
    </row>
    <row r="756" spans="1:70" ht="13.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c r="BG756" s="69"/>
      <c r="BH756" s="69"/>
      <c r="BI756" s="69"/>
      <c r="BJ756" s="69"/>
      <c r="BK756" s="69"/>
      <c r="BL756" s="69"/>
      <c r="BM756" s="69"/>
      <c r="BN756" s="69"/>
      <c r="BO756" s="69"/>
      <c r="BP756" s="69"/>
      <c r="BQ756" s="69"/>
      <c r="BR756" s="69"/>
    </row>
    <row r="757" spans="1:70" ht="13.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c r="BG757" s="69"/>
      <c r="BH757" s="69"/>
      <c r="BI757" s="69"/>
      <c r="BJ757" s="69"/>
      <c r="BK757" s="69"/>
      <c r="BL757" s="69"/>
      <c r="BM757" s="69"/>
      <c r="BN757" s="69"/>
      <c r="BO757" s="69"/>
      <c r="BP757" s="69"/>
      <c r="BQ757" s="69"/>
      <c r="BR757" s="69"/>
    </row>
    <row r="758" spans="1:70" ht="13.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c r="BG758" s="69"/>
      <c r="BH758" s="69"/>
      <c r="BI758" s="69"/>
      <c r="BJ758" s="69"/>
      <c r="BK758" s="69"/>
      <c r="BL758" s="69"/>
      <c r="BM758" s="69"/>
      <c r="BN758" s="69"/>
      <c r="BO758" s="69"/>
      <c r="BP758" s="69"/>
      <c r="BQ758" s="69"/>
      <c r="BR758" s="69"/>
    </row>
    <row r="759" spans="1:70" ht="13.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c r="BG759" s="69"/>
      <c r="BH759" s="69"/>
      <c r="BI759" s="69"/>
      <c r="BJ759" s="69"/>
      <c r="BK759" s="69"/>
      <c r="BL759" s="69"/>
      <c r="BM759" s="69"/>
      <c r="BN759" s="69"/>
      <c r="BO759" s="69"/>
      <c r="BP759" s="69"/>
      <c r="BQ759" s="69"/>
      <c r="BR759" s="69"/>
    </row>
    <row r="760" spans="1:70" ht="13.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c r="BG760" s="69"/>
      <c r="BH760" s="69"/>
      <c r="BI760" s="69"/>
      <c r="BJ760" s="69"/>
      <c r="BK760" s="69"/>
      <c r="BL760" s="69"/>
      <c r="BM760" s="69"/>
      <c r="BN760" s="69"/>
      <c r="BO760" s="69"/>
      <c r="BP760" s="69"/>
      <c r="BQ760" s="69"/>
      <c r="BR760" s="69"/>
    </row>
    <row r="761" spans="1:70" ht="13.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c r="BG761" s="69"/>
      <c r="BH761" s="69"/>
      <c r="BI761" s="69"/>
      <c r="BJ761" s="69"/>
      <c r="BK761" s="69"/>
      <c r="BL761" s="69"/>
      <c r="BM761" s="69"/>
      <c r="BN761" s="69"/>
      <c r="BO761" s="69"/>
      <c r="BP761" s="69"/>
      <c r="BQ761" s="69"/>
      <c r="BR761" s="69"/>
    </row>
    <row r="762" spans="1:70" ht="13.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c r="BG762" s="69"/>
      <c r="BH762" s="69"/>
      <c r="BI762" s="69"/>
      <c r="BJ762" s="69"/>
      <c r="BK762" s="69"/>
      <c r="BL762" s="69"/>
      <c r="BM762" s="69"/>
      <c r="BN762" s="69"/>
      <c r="BO762" s="69"/>
      <c r="BP762" s="69"/>
      <c r="BQ762" s="69"/>
      <c r="BR762" s="69"/>
    </row>
    <row r="763" spans="1:70" ht="13.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c r="BG763" s="69"/>
      <c r="BH763" s="69"/>
      <c r="BI763" s="69"/>
      <c r="BJ763" s="69"/>
      <c r="BK763" s="69"/>
      <c r="BL763" s="69"/>
      <c r="BM763" s="69"/>
      <c r="BN763" s="69"/>
      <c r="BO763" s="69"/>
      <c r="BP763" s="69"/>
      <c r="BQ763" s="69"/>
      <c r="BR763" s="69"/>
    </row>
    <row r="764" spans="1:70" ht="13.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c r="BG764" s="69"/>
      <c r="BH764" s="69"/>
      <c r="BI764" s="69"/>
      <c r="BJ764" s="69"/>
      <c r="BK764" s="69"/>
      <c r="BL764" s="69"/>
      <c r="BM764" s="69"/>
      <c r="BN764" s="69"/>
      <c r="BO764" s="69"/>
      <c r="BP764" s="69"/>
      <c r="BQ764" s="69"/>
      <c r="BR764" s="69"/>
    </row>
    <row r="765" spans="1:70" ht="13.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c r="BG765" s="69"/>
      <c r="BH765" s="69"/>
      <c r="BI765" s="69"/>
      <c r="BJ765" s="69"/>
      <c r="BK765" s="69"/>
      <c r="BL765" s="69"/>
      <c r="BM765" s="69"/>
      <c r="BN765" s="69"/>
      <c r="BO765" s="69"/>
      <c r="BP765" s="69"/>
      <c r="BQ765" s="69"/>
      <c r="BR765" s="69"/>
    </row>
    <row r="766" spans="1:70" ht="13.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c r="BG766" s="69"/>
      <c r="BH766" s="69"/>
      <c r="BI766" s="69"/>
      <c r="BJ766" s="69"/>
      <c r="BK766" s="69"/>
      <c r="BL766" s="69"/>
      <c r="BM766" s="69"/>
      <c r="BN766" s="69"/>
      <c r="BO766" s="69"/>
      <c r="BP766" s="69"/>
      <c r="BQ766" s="69"/>
      <c r="BR766" s="69"/>
    </row>
    <row r="767" spans="1:70" ht="13.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c r="BG767" s="69"/>
      <c r="BH767" s="69"/>
      <c r="BI767" s="69"/>
      <c r="BJ767" s="69"/>
      <c r="BK767" s="69"/>
      <c r="BL767" s="69"/>
      <c r="BM767" s="69"/>
      <c r="BN767" s="69"/>
      <c r="BO767" s="69"/>
      <c r="BP767" s="69"/>
      <c r="BQ767" s="69"/>
      <c r="BR767" s="69"/>
    </row>
    <row r="768" spans="1:70" ht="13.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c r="BG768" s="69"/>
      <c r="BH768" s="69"/>
      <c r="BI768" s="69"/>
      <c r="BJ768" s="69"/>
      <c r="BK768" s="69"/>
      <c r="BL768" s="69"/>
      <c r="BM768" s="69"/>
      <c r="BN768" s="69"/>
      <c r="BO768" s="69"/>
      <c r="BP768" s="69"/>
      <c r="BQ768" s="69"/>
      <c r="BR768" s="69"/>
    </row>
    <row r="769" spans="1:70" ht="13.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c r="BG769" s="69"/>
      <c r="BH769" s="69"/>
      <c r="BI769" s="69"/>
      <c r="BJ769" s="69"/>
      <c r="BK769" s="69"/>
      <c r="BL769" s="69"/>
      <c r="BM769" s="69"/>
      <c r="BN769" s="69"/>
      <c r="BO769" s="69"/>
      <c r="BP769" s="69"/>
      <c r="BQ769" s="69"/>
      <c r="BR769" s="69"/>
    </row>
    <row r="770" spans="1:70" ht="13.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c r="BG770" s="69"/>
      <c r="BH770" s="69"/>
      <c r="BI770" s="69"/>
      <c r="BJ770" s="69"/>
      <c r="BK770" s="69"/>
      <c r="BL770" s="69"/>
      <c r="BM770" s="69"/>
      <c r="BN770" s="69"/>
      <c r="BO770" s="69"/>
      <c r="BP770" s="69"/>
      <c r="BQ770" s="69"/>
      <c r="BR770" s="69"/>
    </row>
    <row r="771" spans="1:70" ht="13.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c r="BG771" s="69"/>
      <c r="BH771" s="69"/>
      <c r="BI771" s="69"/>
      <c r="BJ771" s="69"/>
      <c r="BK771" s="69"/>
      <c r="BL771" s="69"/>
      <c r="BM771" s="69"/>
      <c r="BN771" s="69"/>
      <c r="BO771" s="69"/>
      <c r="BP771" s="69"/>
      <c r="BQ771" s="69"/>
      <c r="BR771" s="69"/>
    </row>
    <row r="772" spans="1:70" ht="13.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c r="BG772" s="69"/>
      <c r="BH772" s="69"/>
      <c r="BI772" s="69"/>
      <c r="BJ772" s="69"/>
      <c r="BK772" s="69"/>
      <c r="BL772" s="69"/>
      <c r="BM772" s="69"/>
      <c r="BN772" s="69"/>
      <c r="BO772" s="69"/>
      <c r="BP772" s="69"/>
      <c r="BQ772" s="69"/>
      <c r="BR772" s="69"/>
    </row>
    <row r="773" spans="1:70" ht="13.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c r="BG773" s="69"/>
      <c r="BH773" s="69"/>
      <c r="BI773" s="69"/>
      <c r="BJ773" s="69"/>
      <c r="BK773" s="69"/>
      <c r="BL773" s="69"/>
      <c r="BM773" s="69"/>
      <c r="BN773" s="69"/>
      <c r="BO773" s="69"/>
      <c r="BP773" s="69"/>
      <c r="BQ773" s="69"/>
      <c r="BR773" s="69"/>
    </row>
    <row r="774" spans="1:70" ht="13.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c r="BG774" s="69"/>
      <c r="BH774" s="69"/>
      <c r="BI774" s="69"/>
      <c r="BJ774" s="69"/>
      <c r="BK774" s="69"/>
      <c r="BL774" s="69"/>
      <c r="BM774" s="69"/>
      <c r="BN774" s="69"/>
      <c r="BO774" s="69"/>
      <c r="BP774" s="69"/>
      <c r="BQ774" s="69"/>
      <c r="BR774" s="69"/>
    </row>
    <row r="775" spans="1:70" ht="13.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c r="BG775" s="69"/>
      <c r="BH775" s="69"/>
      <c r="BI775" s="69"/>
      <c r="BJ775" s="69"/>
      <c r="BK775" s="69"/>
      <c r="BL775" s="69"/>
      <c r="BM775" s="69"/>
      <c r="BN775" s="69"/>
      <c r="BO775" s="69"/>
      <c r="BP775" s="69"/>
      <c r="BQ775" s="69"/>
      <c r="BR775" s="69"/>
    </row>
    <row r="776" spans="1:70" ht="13.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c r="BG776" s="69"/>
      <c r="BH776" s="69"/>
      <c r="BI776" s="69"/>
      <c r="BJ776" s="69"/>
      <c r="BK776" s="69"/>
      <c r="BL776" s="69"/>
      <c r="BM776" s="69"/>
      <c r="BN776" s="69"/>
      <c r="BO776" s="69"/>
      <c r="BP776" s="69"/>
      <c r="BQ776" s="69"/>
      <c r="BR776" s="69"/>
    </row>
    <row r="777" spans="1:70" ht="13.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c r="BG777" s="69"/>
      <c r="BH777" s="69"/>
      <c r="BI777" s="69"/>
      <c r="BJ777" s="69"/>
      <c r="BK777" s="69"/>
      <c r="BL777" s="69"/>
      <c r="BM777" s="69"/>
      <c r="BN777" s="69"/>
      <c r="BO777" s="69"/>
      <c r="BP777" s="69"/>
      <c r="BQ777" s="69"/>
      <c r="BR777" s="69"/>
    </row>
    <row r="778" spans="1:70" ht="13.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c r="BG778" s="69"/>
      <c r="BH778" s="69"/>
      <c r="BI778" s="69"/>
      <c r="BJ778" s="69"/>
      <c r="BK778" s="69"/>
      <c r="BL778" s="69"/>
      <c r="BM778" s="69"/>
      <c r="BN778" s="69"/>
      <c r="BO778" s="69"/>
      <c r="BP778" s="69"/>
      <c r="BQ778" s="69"/>
      <c r="BR778" s="69"/>
    </row>
    <row r="779" spans="1:70" ht="13.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c r="BG779" s="69"/>
      <c r="BH779" s="69"/>
      <c r="BI779" s="69"/>
      <c r="BJ779" s="69"/>
      <c r="BK779" s="69"/>
      <c r="BL779" s="69"/>
      <c r="BM779" s="69"/>
      <c r="BN779" s="69"/>
      <c r="BO779" s="69"/>
      <c r="BP779" s="69"/>
      <c r="BQ779" s="69"/>
      <c r="BR779" s="69"/>
    </row>
    <row r="780" spans="1:70" ht="13.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c r="BG780" s="69"/>
      <c r="BH780" s="69"/>
      <c r="BI780" s="69"/>
      <c r="BJ780" s="69"/>
      <c r="BK780" s="69"/>
      <c r="BL780" s="69"/>
      <c r="BM780" s="69"/>
      <c r="BN780" s="69"/>
      <c r="BO780" s="69"/>
      <c r="BP780" s="69"/>
      <c r="BQ780" s="69"/>
      <c r="BR780" s="69"/>
    </row>
    <row r="781" spans="1:70" ht="13.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c r="BG781" s="69"/>
      <c r="BH781" s="69"/>
      <c r="BI781" s="69"/>
      <c r="BJ781" s="69"/>
      <c r="BK781" s="69"/>
      <c r="BL781" s="69"/>
      <c r="BM781" s="69"/>
      <c r="BN781" s="69"/>
      <c r="BO781" s="69"/>
      <c r="BP781" s="69"/>
      <c r="BQ781" s="69"/>
      <c r="BR781" s="69"/>
    </row>
    <row r="782" spans="1:70" ht="13.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c r="BG782" s="69"/>
      <c r="BH782" s="69"/>
      <c r="BI782" s="69"/>
      <c r="BJ782" s="69"/>
      <c r="BK782" s="69"/>
      <c r="BL782" s="69"/>
      <c r="BM782" s="69"/>
      <c r="BN782" s="69"/>
      <c r="BO782" s="69"/>
      <c r="BP782" s="69"/>
      <c r="BQ782" s="69"/>
      <c r="BR782" s="69"/>
    </row>
    <row r="783" spans="1:70" ht="13.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c r="BG783" s="69"/>
      <c r="BH783" s="69"/>
      <c r="BI783" s="69"/>
      <c r="BJ783" s="69"/>
      <c r="BK783" s="69"/>
      <c r="BL783" s="69"/>
      <c r="BM783" s="69"/>
      <c r="BN783" s="69"/>
      <c r="BO783" s="69"/>
      <c r="BP783" s="69"/>
      <c r="BQ783" s="69"/>
      <c r="BR783" s="69"/>
    </row>
    <row r="784" spans="1:70" ht="13.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c r="BG784" s="69"/>
      <c r="BH784" s="69"/>
      <c r="BI784" s="69"/>
      <c r="BJ784" s="69"/>
      <c r="BK784" s="69"/>
      <c r="BL784" s="69"/>
      <c r="BM784" s="69"/>
      <c r="BN784" s="69"/>
      <c r="BO784" s="69"/>
      <c r="BP784" s="69"/>
      <c r="BQ784" s="69"/>
      <c r="BR784" s="69"/>
    </row>
    <row r="785" spans="1:70" ht="13.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c r="BG785" s="69"/>
      <c r="BH785" s="69"/>
      <c r="BI785" s="69"/>
      <c r="BJ785" s="69"/>
      <c r="BK785" s="69"/>
      <c r="BL785" s="69"/>
      <c r="BM785" s="69"/>
      <c r="BN785" s="69"/>
      <c r="BO785" s="69"/>
      <c r="BP785" s="69"/>
      <c r="BQ785" s="69"/>
      <c r="BR785" s="69"/>
    </row>
    <row r="786" spans="1:70" ht="13.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c r="BG786" s="69"/>
      <c r="BH786" s="69"/>
      <c r="BI786" s="69"/>
      <c r="BJ786" s="69"/>
      <c r="BK786" s="69"/>
      <c r="BL786" s="69"/>
      <c r="BM786" s="69"/>
      <c r="BN786" s="69"/>
      <c r="BO786" s="69"/>
      <c r="BP786" s="69"/>
      <c r="BQ786" s="69"/>
      <c r="BR786" s="69"/>
    </row>
    <row r="787" spans="1:70" ht="13.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c r="BG787" s="69"/>
      <c r="BH787" s="69"/>
      <c r="BI787" s="69"/>
      <c r="BJ787" s="69"/>
      <c r="BK787" s="69"/>
      <c r="BL787" s="69"/>
      <c r="BM787" s="69"/>
      <c r="BN787" s="69"/>
      <c r="BO787" s="69"/>
      <c r="BP787" s="69"/>
      <c r="BQ787" s="69"/>
      <c r="BR787" s="69"/>
    </row>
    <row r="788" spans="1:70" ht="13.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c r="BG788" s="69"/>
      <c r="BH788" s="69"/>
      <c r="BI788" s="69"/>
      <c r="BJ788" s="69"/>
      <c r="BK788" s="69"/>
      <c r="BL788" s="69"/>
      <c r="BM788" s="69"/>
      <c r="BN788" s="69"/>
      <c r="BO788" s="69"/>
      <c r="BP788" s="69"/>
      <c r="BQ788" s="69"/>
      <c r="BR788" s="69"/>
    </row>
    <row r="789" spans="1:70" ht="13.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c r="BG789" s="69"/>
      <c r="BH789" s="69"/>
      <c r="BI789" s="69"/>
      <c r="BJ789" s="69"/>
      <c r="BK789" s="69"/>
      <c r="BL789" s="69"/>
      <c r="BM789" s="69"/>
      <c r="BN789" s="69"/>
      <c r="BO789" s="69"/>
      <c r="BP789" s="69"/>
      <c r="BQ789" s="69"/>
      <c r="BR789" s="69"/>
    </row>
    <row r="790" spans="1:70" ht="13.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c r="BG790" s="69"/>
      <c r="BH790" s="69"/>
      <c r="BI790" s="69"/>
      <c r="BJ790" s="69"/>
      <c r="BK790" s="69"/>
      <c r="BL790" s="69"/>
      <c r="BM790" s="69"/>
      <c r="BN790" s="69"/>
      <c r="BO790" s="69"/>
      <c r="BP790" s="69"/>
      <c r="BQ790" s="69"/>
      <c r="BR790" s="69"/>
    </row>
    <row r="791" spans="1:70" ht="13.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c r="BG791" s="69"/>
      <c r="BH791" s="69"/>
      <c r="BI791" s="69"/>
      <c r="BJ791" s="69"/>
      <c r="BK791" s="69"/>
      <c r="BL791" s="69"/>
      <c r="BM791" s="69"/>
      <c r="BN791" s="69"/>
      <c r="BO791" s="69"/>
      <c r="BP791" s="69"/>
      <c r="BQ791" s="69"/>
      <c r="BR791" s="69"/>
    </row>
    <row r="792" spans="1:70" ht="13.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c r="BG792" s="69"/>
      <c r="BH792" s="69"/>
      <c r="BI792" s="69"/>
      <c r="BJ792" s="69"/>
      <c r="BK792" s="69"/>
      <c r="BL792" s="69"/>
      <c r="BM792" s="69"/>
      <c r="BN792" s="69"/>
      <c r="BO792" s="69"/>
      <c r="BP792" s="69"/>
      <c r="BQ792" s="69"/>
      <c r="BR792" s="69"/>
    </row>
    <row r="793" spans="1:70" ht="13.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c r="BG793" s="69"/>
      <c r="BH793" s="69"/>
      <c r="BI793" s="69"/>
      <c r="BJ793" s="69"/>
      <c r="BK793" s="69"/>
      <c r="BL793" s="69"/>
      <c r="BM793" s="69"/>
      <c r="BN793" s="69"/>
      <c r="BO793" s="69"/>
      <c r="BP793" s="69"/>
      <c r="BQ793" s="69"/>
      <c r="BR793" s="69"/>
    </row>
    <row r="794" spans="1:70" ht="13.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c r="BG794" s="69"/>
      <c r="BH794" s="69"/>
      <c r="BI794" s="69"/>
      <c r="BJ794" s="69"/>
      <c r="BK794" s="69"/>
      <c r="BL794" s="69"/>
      <c r="BM794" s="69"/>
      <c r="BN794" s="69"/>
      <c r="BO794" s="69"/>
      <c r="BP794" s="69"/>
      <c r="BQ794" s="69"/>
      <c r="BR794" s="69"/>
    </row>
    <row r="795" spans="1:70" ht="13.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c r="BJ795" s="69"/>
      <c r="BK795" s="69"/>
      <c r="BL795" s="69"/>
      <c r="BM795" s="69"/>
      <c r="BN795" s="69"/>
      <c r="BO795" s="69"/>
      <c r="BP795" s="69"/>
      <c r="BQ795" s="69"/>
      <c r="BR795" s="69"/>
    </row>
    <row r="796" spans="1:70" ht="13.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c r="BG796" s="69"/>
      <c r="BH796" s="69"/>
      <c r="BI796" s="69"/>
      <c r="BJ796" s="69"/>
      <c r="BK796" s="69"/>
      <c r="BL796" s="69"/>
      <c r="BM796" s="69"/>
      <c r="BN796" s="69"/>
      <c r="BO796" s="69"/>
      <c r="BP796" s="69"/>
      <c r="BQ796" s="69"/>
      <c r="BR796" s="69"/>
    </row>
    <row r="797" spans="1:70" ht="13.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c r="BG797" s="69"/>
      <c r="BH797" s="69"/>
      <c r="BI797" s="69"/>
      <c r="BJ797" s="69"/>
      <c r="BK797" s="69"/>
      <c r="BL797" s="69"/>
      <c r="BM797" s="69"/>
      <c r="BN797" s="69"/>
      <c r="BO797" s="69"/>
      <c r="BP797" s="69"/>
      <c r="BQ797" s="69"/>
      <c r="BR797" s="69"/>
    </row>
    <row r="798" spans="1:70" ht="13.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c r="BG798" s="69"/>
      <c r="BH798" s="69"/>
      <c r="BI798" s="69"/>
      <c r="BJ798" s="69"/>
      <c r="BK798" s="69"/>
      <c r="BL798" s="69"/>
      <c r="BM798" s="69"/>
      <c r="BN798" s="69"/>
      <c r="BO798" s="69"/>
      <c r="BP798" s="69"/>
      <c r="BQ798" s="69"/>
      <c r="BR798" s="69"/>
    </row>
    <row r="799" spans="1:70" ht="13.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c r="BG799" s="69"/>
      <c r="BH799" s="69"/>
      <c r="BI799" s="69"/>
      <c r="BJ799" s="69"/>
      <c r="BK799" s="69"/>
      <c r="BL799" s="69"/>
      <c r="BM799" s="69"/>
      <c r="BN799" s="69"/>
      <c r="BO799" s="69"/>
      <c r="BP799" s="69"/>
      <c r="BQ799" s="69"/>
      <c r="BR799" s="69"/>
    </row>
    <row r="800" spans="1:70" ht="13.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c r="BG800" s="69"/>
      <c r="BH800" s="69"/>
      <c r="BI800" s="69"/>
      <c r="BJ800" s="69"/>
      <c r="BK800" s="69"/>
      <c r="BL800" s="69"/>
      <c r="BM800" s="69"/>
      <c r="BN800" s="69"/>
      <c r="BO800" s="69"/>
      <c r="BP800" s="69"/>
      <c r="BQ800" s="69"/>
      <c r="BR800" s="69"/>
    </row>
    <row r="801" spans="1:70" ht="13.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c r="BG801" s="69"/>
      <c r="BH801" s="69"/>
      <c r="BI801" s="69"/>
      <c r="BJ801" s="69"/>
      <c r="BK801" s="69"/>
      <c r="BL801" s="69"/>
      <c r="BM801" s="69"/>
      <c r="BN801" s="69"/>
      <c r="BO801" s="69"/>
      <c r="BP801" s="69"/>
      <c r="BQ801" s="69"/>
      <c r="BR801" s="69"/>
    </row>
    <row r="802" spans="1:70" ht="13.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c r="BG802" s="69"/>
      <c r="BH802" s="69"/>
      <c r="BI802" s="69"/>
      <c r="BJ802" s="69"/>
      <c r="BK802" s="69"/>
      <c r="BL802" s="69"/>
      <c r="BM802" s="69"/>
      <c r="BN802" s="69"/>
      <c r="BO802" s="69"/>
      <c r="BP802" s="69"/>
      <c r="BQ802" s="69"/>
      <c r="BR802" s="69"/>
    </row>
    <row r="803" spans="1:70" ht="13.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c r="BG803" s="69"/>
      <c r="BH803" s="69"/>
      <c r="BI803" s="69"/>
      <c r="BJ803" s="69"/>
      <c r="BK803" s="69"/>
      <c r="BL803" s="69"/>
      <c r="BM803" s="69"/>
      <c r="BN803" s="69"/>
      <c r="BO803" s="69"/>
      <c r="BP803" s="69"/>
      <c r="BQ803" s="69"/>
      <c r="BR803" s="69"/>
    </row>
    <row r="804" spans="1:70" ht="13.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c r="BG804" s="69"/>
      <c r="BH804" s="69"/>
      <c r="BI804" s="69"/>
      <c r="BJ804" s="69"/>
      <c r="BK804" s="69"/>
      <c r="BL804" s="69"/>
      <c r="BM804" s="69"/>
      <c r="BN804" s="69"/>
      <c r="BO804" s="69"/>
      <c r="BP804" s="69"/>
      <c r="BQ804" s="69"/>
      <c r="BR804" s="69"/>
    </row>
    <row r="805" spans="1:70" ht="13.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c r="BG805" s="69"/>
      <c r="BH805" s="69"/>
      <c r="BI805" s="69"/>
      <c r="BJ805" s="69"/>
      <c r="BK805" s="69"/>
      <c r="BL805" s="69"/>
      <c r="BM805" s="69"/>
      <c r="BN805" s="69"/>
      <c r="BO805" s="69"/>
      <c r="BP805" s="69"/>
      <c r="BQ805" s="69"/>
      <c r="BR805" s="69"/>
    </row>
    <row r="806" spans="1:70" ht="13.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c r="BG806" s="69"/>
      <c r="BH806" s="69"/>
      <c r="BI806" s="69"/>
      <c r="BJ806" s="69"/>
      <c r="BK806" s="69"/>
      <c r="BL806" s="69"/>
      <c r="BM806" s="69"/>
      <c r="BN806" s="69"/>
      <c r="BO806" s="69"/>
      <c r="BP806" s="69"/>
      <c r="BQ806" s="69"/>
      <c r="BR806" s="69"/>
    </row>
    <row r="807" spans="1:70" ht="13.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c r="BG807" s="69"/>
      <c r="BH807" s="69"/>
      <c r="BI807" s="69"/>
      <c r="BJ807" s="69"/>
      <c r="BK807" s="69"/>
      <c r="BL807" s="69"/>
      <c r="BM807" s="69"/>
      <c r="BN807" s="69"/>
      <c r="BO807" s="69"/>
      <c r="BP807" s="69"/>
      <c r="BQ807" s="69"/>
      <c r="BR807" s="69"/>
    </row>
    <row r="808" spans="1:70" ht="13.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c r="BG808" s="69"/>
      <c r="BH808" s="69"/>
      <c r="BI808" s="69"/>
      <c r="BJ808" s="69"/>
      <c r="BK808" s="69"/>
      <c r="BL808" s="69"/>
      <c r="BM808" s="69"/>
      <c r="BN808" s="69"/>
      <c r="BO808" s="69"/>
      <c r="BP808" s="69"/>
      <c r="BQ808" s="69"/>
      <c r="BR808" s="69"/>
    </row>
    <row r="809" spans="1:70" ht="13.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c r="BG809" s="69"/>
      <c r="BH809" s="69"/>
      <c r="BI809" s="69"/>
      <c r="BJ809" s="69"/>
      <c r="BK809" s="69"/>
      <c r="BL809" s="69"/>
      <c r="BM809" s="69"/>
      <c r="BN809" s="69"/>
      <c r="BO809" s="69"/>
      <c r="BP809" s="69"/>
      <c r="BQ809" s="69"/>
      <c r="BR809" s="69"/>
    </row>
    <row r="810" spans="1:70" ht="13.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c r="BG810" s="69"/>
      <c r="BH810" s="69"/>
      <c r="BI810" s="69"/>
      <c r="BJ810" s="69"/>
      <c r="BK810" s="69"/>
      <c r="BL810" s="69"/>
      <c r="BM810" s="69"/>
      <c r="BN810" s="69"/>
      <c r="BO810" s="69"/>
      <c r="BP810" s="69"/>
      <c r="BQ810" s="69"/>
      <c r="BR810" s="69"/>
    </row>
    <row r="811" spans="1:70" ht="13.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c r="BG811" s="69"/>
      <c r="BH811" s="69"/>
      <c r="BI811" s="69"/>
      <c r="BJ811" s="69"/>
      <c r="BK811" s="69"/>
      <c r="BL811" s="69"/>
      <c r="BM811" s="69"/>
      <c r="BN811" s="69"/>
      <c r="BO811" s="69"/>
      <c r="BP811" s="69"/>
      <c r="BQ811" s="69"/>
      <c r="BR811" s="69"/>
    </row>
    <row r="812" spans="1:70" ht="13.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c r="BG812" s="69"/>
      <c r="BH812" s="69"/>
      <c r="BI812" s="69"/>
      <c r="BJ812" s="69"/>
      <c r="BK812" s="69"/>
      <c r="BL812" s="69"/>
      <c r="BM812" s="69"/>
      <c r="BN812" s="69"/>
      <c r="BO812" s="69"/>
      <c r="BP812" s="69"/>
      <c r="BQ812" s="69"/>
      <c r="BR812" s="69"/>
    </row>
    <row r="813" spans="1:70" ht="13.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c r="BG813" s="69"/>
      <c r="BH813" s="69"/>
      <c r="BI813" s="69"/>
      <c r="BJ813" s="69"/>
      <c r="BK813" s="69"/>
      <c r="BL813" s="69"/>
      <c r="BM813" s="69"/>
      <c r="BN813" s="69"/>
      <c r="BO813" s="69"/>
      <c r="BP813" s="69"/>
      <c r="BQ813" s="69"/>
      <c r="BR813" s="69"/>
    </row>
    <row r="814" spans="1:70" ht="13.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c r="BG814" s="69"/>
      <c r="BH814" s="69"/>
      <c r="BI814" s="69"/>
      <c r="BJ814" s="69"/>
      <c r="BK814" s="69"/>
      <c r="BL814" s="69"/>
      <c r="BM814" s="69"/>
      <c r="BN814" s="69"/>
      <c r="BO814" s="69"/>
      <c r="BP814" s="69"/>
      <c r="BQ814" s="69"/>
      <c r="BR814" s="69"/>
    </row>
    <row r="815" spans="1:70" ht="13.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c r="BG815" s="69"/>
      <c r="BH815" s="69"/>
      <c r="BI815" s="69"/>
      <c r="BJ815" s="69"/>
      <c r="BK815" s="69"/>
      <c r="BL815" s="69"/>
      <c r="BM815" s="69"/>
      <c r="BN815" s="69"/>
      <c r="BO815" s="69"/>
      <c r="BP815" s="69"/>
      <c r="BQ815" s="69"/>
      <c r="BR815" s="69"/>
    </row>
    <row r="816" spans="1:70" ht="13.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c r="BG816" s="69"/>
      <c r="BH816" s="69"/>
      <c r="BI816" s="69"/>
      <c r="BJ816" s="69"/>
      <c r="BK816" s="69"/>
      <c r="BL816" s="69"/>
      <c r="BM816" s="69"/>
      <c r="BN816" s="69"/>
      <c r="BO816" s="69"/>
      <c r="BP816" s="69"/>
      <c r="BQ816" s="69"/>
      <c r="BR816" s="69"/>
    </row>
    <row r="817" spans="1:70" ht="13.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c r="BG817" s="69"/>
      <c r="BH817" s="69"/>
      <c r="BI817" s="69"/>
      <c r="BJ817" s="69"/>
      <c r="BK817" s="69"/>
      <c r="BL817" s="69"/>
      <c r="BM817" s="69"/>
      <c r="BN817" s="69"/>
      <c r="BO817" s="69"/>
      <c r="BP817" s="69"/>
      <c r="BQ817" s="69"/>
      <c r="BR817" s="69"/>
    </row>
    <row r="818" spans="1:70" ht="13.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c r="BG818" s="69"/>
      <c r="BH818" s="69"/>
      <c r="BI818" s="69"/>
      <c r="BJ818" s="69"/>
      <c r="BK818" s="69"/>
      <c r="BL818" s="69"/>
      <c r="BM818" s="69"/>
      <c r="BN818" s="69"/>
      <c r="BO818" s="69"/>
      <c r="BP818" s="69"/>
      <c r="BQ818" s="69"/>
      <c r="BR818" s="69"/>
    </row>
    <row r="819" spans="1:70" ht="13.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c r="BG819" s="69"/>
      <c r="BH819" s="69"/>
      <c r="BI819" s="69"/>
      <c r="BJ819" s="69"/>
      <c r="BK819" s="69"/>
      <c r="BL819" s="69"/>
      <c r="BM819" s="69"/>
      <c r="BN819" s="69"/>
      <c r="BO819" s="69"/>
      <c r="BP819" s="69"/>
      <c r="BQ819" s="69"/>
      <c r="BR819" s="69"/>
    </row>
    <row r="820" spans="1:70" ht="13.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c r="BG820" s="69"/>
      <c r="BH820" s="69"/>
      <c r="BI820" s="69"/>
      <c r="BJ820" s="69"/>
      <c r="BK820" s="69"/>
      <c r="BL820" s="69"/>
      <c r="BM820" s="69"/>
      <c r="BN820" s="69"/>
      <c r="BO820" s="69"/>
      <c r="BP820" s="69"/>
      <c r="BQ820" s="69"/>
      <c r="BR820" s="69"/>
    </row>
    <row r="821" spans="1:70" ht="13.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c r="BG821" s="69"/>
      <c r="BH821" s="69"/>
      <c r="BI821" s="69"/>
      <c r="BJ821" s="69"/>
      <c r="BK821" s="69"/>
      <c r="BL821" s="69"/>
      <c r="BM821" s="69"/>
      <c r="BN821" s="69"/>
      <c r="BO821" s="69"/>
      <c r="BP821" s="69"/>
      <c r="BQ821" s="69"/>
      <c r="BR821" s="69"/>
    </row>
    <row r="822" spans="1:70" ht="13.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c r="BG822" s="69"/>
      <c r="BH822" s="69"/>
      <c r="BI822" s="69"/>
      <c r="BJ822" s="69"/>
      <c r="BK822" s="69"/>
      <c r="BL822" s="69"/>
      <c r="BM822" s="69"/>
      <c r="BN822" s="69"/>
      <c r="BO822" s="69"/>
      <c r="BP822" s="69"/>
      <c r="BQ822" s="69"/>
      <c r="BR822" s="69"/>
    </row>
    <row r="823" spans="1:70" ht="13.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c r="BG823" s="69"/>
      <c r="BH823" s="69"/>
      <c r="BI823" s="69"/>
      <c r="BJ823" s="69"/>
      <c r="BK823" s="69"/>
      <c r="BL823" s="69"/>
      <c r="BM823" s="69"/>
      <c r="BN823" s="69"/>
      <c r="BO823" s="69"/>
      <c r="BP823" s="69"/>
      <c r="BQ823" s="69"/>
      <c r="BR823" s="69"/>
    </row>
    <row r="824" spans="1:70" ht="13.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c r="BG824" s="69"/>
      <c r="BH824" s="69"/>
      <c r="BI824" s="69"/>
      <c r="BJ824" s="69"/>
      <c r="BK824" s="69"/>
      <c r="BL824" s="69"/>
      <c r="BM824" s="69"/>
      <c r="BN824" s="69"/>
      <c r="BO824" s="69"/>
      <c r="BP824" s="69"/>
      <c r="BQ824" s="69"/>
      <c r="BR824" s="69"/>
    </row>
    <row r="825" spans="1:70" ht="13.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c r="BG825" s="69"/>
      <c r="BH825" s="69"/>
      <c r="BI825" s="69"/>
      <c r="BJ825" s="69"/>
      <c r="BK825" s="69"/>
      <c r="BL825" s="69"/>
      <c r="BM825" s="69"/>
      <c r="BN825" s="69"/>
      <c r="BO825" s="69"/>
      <c r="BP825" s="69"/>
      <c r="BQ825" s="69"/>
      <c r="BR825" s="69"/>
    </row>
    <row r="826" spans="1:70" ht="13.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c r="BG826" s="69"/>
      <c r="BH826" s="69"/>
      <c r="BI826" s="69"/>
      <c r="BJ826" s="69"/>
      <c r="BK826" s="69"/>
      <c r="BL826" s="69"/>
      <c r="BM826" s="69"/>
      <c r="BN826" s="69"/>
      <c r="BO826" s="69"/>
      <c r="BP826" s="69"/>
      <c r="BQ826" s="69"/>
      <c r="BR826" s="69"/>
    </row>
    <row r="827" spans="1:70" ht="13.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c r="BG827" s="69"/>
      <c r="BH827" s="69"/>
      <c r="BI827" s="69"/>
      <c r="BJ827" s="69"/>
      <c r="BK827" s="69"/>
      <c r="BL827" s="69"/>
      <c r="BM827" s="69"/>
      <c r="BN827" s="69"/>
      <c r="BO827" s="69"/>
      <c r="BP827" s="69"/>
      <c r="BQ827" s="69"/>
      <c r="BR827" s="69"/>
    </row>
    <row r="828" spans="1:70" ht="13.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c r="BG828" s="69"/>
      <c r="BH828" s="69"/>
      <c r="BI828" s="69"/>
      <c r="BJ828" s="69"/>
      <c r="BK828" s="69"/>
      <c r="BL828" s="69"/>
      <c r="BM828" s="69"/>
      <c r="BN828" s="69"/>
      <c r="BO828" s="69"/>
      <c r="BP828" s="69"/>
      <c r="BQ828" s="69"/>
      <c r="BR828" s="69"/>
    </row>
    <row r="829" spans="1:70" ht="13.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c r="BG829" s="69"/>
      <c r="BH829" s="69"/>
      <c r="BI829" s="69"/>
      <c r="BJ829" s="69"/>
      <c r="BK829" s="69"/>
      <c r="BL829" s="69"/>
      <c r="BM829" s="69"/>
      <c r="BN829" s="69"/>
      <c r="BO829" s="69"/>
      <c r="BP829" s="69"/>
      <c r="BQ829" s="69"/>
      <c r="BR829" s="69"/>
    </row>
    <row r="830" spans="1:70" ht="13.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c r="BG830" s="69"/>
      <c r="BH830" s="69"/>
      <c r="BI830" s="69"/>
      <c r="BJ830" s="69"/>
      <c r="BK830" s="69"/>
      <c r="BL830" s="69"/>
      <c r="BM830" s="69"/>
      <c r="BN830" s="69"/>
      <c r="BO830" s="69"/>
      <c r="BP830" s="69"/>
      <c r="BQ830" s="69"/>
      <c r="BR830" s="69"/>
    </row>
    <row r="831" spans="1:70" ht="13.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c r="BG831" s="69"/>
      <c r="BH831" s="69"/>
      <c r="BI831" s="69"/>
      <c r="BJ831" s="69"/>
      <c r="BK831" s="69"/>
      <c r="BL831" s="69"/>
      <c r="BM831" s="69"/>
      <c r="BN831" s="69"/>
      <c r="BO831" s="69"/>
      <c r="BP831" s="69"/>
      <c r="BQ831" s="69"/>
      <c r="BR831" s="69"/>
    </row>
    <row r="832" spans="1:70" ht="13.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c r="BG832" s="69"/>
      <c r="BH832" s="69"/>
      <c r="BI832" s="69"/>
      <c r="BJ832" s="69"/>
      <c r="BK832" s="69"/>
      <c r="BL832" s="69"/>
      <c r="BM832" s="69"/>
      <c r="BN832" s="69"/>
      <c r="BO832" s="69"/>
      <c r="BP832" s="69"/>
      <c r="BQ832" s="69"/>
      <c r="BR832" s="69"/>
    </row>
    <row r="833" spans="1:70" ht="13.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c r="BG833" s="69"/>
      <c r="BH833" s="69"/>
      <c r="BI833" s="69"/>
      <c r="BJ833" s="69"/>
      <c r="BK833" s="69"/>
      <c r="BL833" s="69"/>
      <c r="BM833" s="69"/>
      <c r="BN833" s="69"/>
      <c r="BO833" s="69"/>
      <c r="BP833" s="69"/>
      <c r="BQ833" s="69"/>
      <c r="BR833" s="69"/>
    </row>
    <row r="834" spans="1:70" ht="13.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c r="BG834" s="69"/>
      <c r="BH834" s="69"/>
      <c r="BI834" s="69"/>
      <c r="BJ834" s="69"/>
      <c r="BK834" s="69"/>
      <c r="BL834" s="69"/>
      <c r="BM834" s="69"/>
      <c r="BN834" s="69"/>
      <c r="BO834" s="69"/>
      <c r="BP834" s="69"/>
      <c r="BQ834" s="69"/>
      <c r="BR834" s="69"/>
    </row>
    <row r="835" spans="1:70" ht="13.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c r="BI835" s="69"/>
      <c r="BJ835" s="69"/>
      <c r="BK835" s="69"/>
      <c r="BL835" s="69"/>
      <c r="BM835" s="69"/>
      <c r="BN835" s="69"/>
      <c r="BO835" s="69"/>
      <c r="BP835" s="69"/>
      <c r="BQ835" s="69"/>
      <c r="BR835" s="69"/>
    </row>
    <row r="836" spans="1:70" ht="13.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c r="BG836" s="69"/>
      <c r="BH836" s="69"/>
      <c r="BI836" s="69"/>
      <c r="BJ836" s="69"/>
      <c r="BK836" s="69"/>
      <c r="BL836" s="69"/>
      <c r="BM836" s="69"/>
      <c r="BN836" s="69"/>
      <c r="BO836" s="69"/>
      <c r="BP836" s="69"/>
      <c r="BQ836" s="69"/>
      <c r="BR836" s="69"/>
    </row>
    <row r="837" spans="1:70" ht="13.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c r="BG837" s="69"/>
      <c r="BH837" s="69"/>
      <c r="BI837" s="69"/>
      <c r="BJ837" s="69"/>
      <c r="BK837" s="69"/>
      <c r="BL837" s="69"/>
      <c r="BM837" s="69"/>
      <c r="BN837" s="69"/>
      <c r="BO837" s="69"/>
      <c r="BP837" s="69"/>
      <c r="BQ837" s="69"/>
      <c r="BR837" s="69"/>
    </row>
    <row r="838" spans="1:70" ht="13.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c r="BG838" s="69"/>
      <c r="BH838" s="69"/>
      <c r="BI838" s="69"/>
      <c r="BJ838" s="69"/>
      <c r="BK838" s="69"/>
      <c r="BL838" s="69"/>
      <c r="BM838" s="69"/>
      <c r="BN838" s="69"/>
      <c r="BO838" s="69"/>
      <c r="BP838" s="69"/>
      <c r="BQ838" s="69"/>
      <c r="BR838" s="69"/>
    </row>
    <row r="839" spans="1:70" ht="13.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c r="BG839" s="69"/>
      <c r="BH839" s="69"/>
      <c r="BI839" s="69"/>
      <c r="BJ839" s="69"/>
      <c r="BK839" s="69"/>
      <c r="BL839" s="69"/>
      <c r="BM839" s="69"/>
      <c r="BN839" s="69"/>
      <c r="BO839" s="69"/>
      <c r="BP839" s="69"/>
      <c r="BQ839" s="69"/>
      <c r="BR839" s="69"/>
    </row>
    <row r="840" spans="1:70" ht="13.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c r="BG840" s="69"/>
      <c r="BH840" s="69"/>
      <c r="BI840" s="69"/>
      <c r="BJ840" s="69"/>
      <c r="BK840" s="69"/>
      <c r="BL840" s="69"/>
      <c r="BM840" s="69"/>
      <c r="BN840" s="69"/>
      <c r="BO840" s="69"/>
      <c r="BP840" s="69"/>
      <c r="BQ840" s="69"/>
      <c r="BR840" s="69"/>
    </row>
    <row r="841" spans="1:70" ht="13.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c r="BG841" s="69"/>
      <c r="BH841" s="69"/>
      <c r="BI841" s="69"/>
      <c r="BJ841" s="69"/>
      <c r="BK841" s="69"/>
      <c r="BL841" s="69"/>
      <c r="BM841" s="69"/>
      <c r="BN841" s="69"/>
      <c r="BO841" s="69"/>
      <c r="BP841" s="69"/>
      <c r="BQ841" s="69"/>
      <c r="BR841" s="69"/>
    </row>
    <row r="842" spans="1:70" ht="13.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c r="BG842" s="69"/>
      <c r="BH842" s="69"/>
      <c r="BI842" s="69"/>
      <c r="BJ842" s="69"/>
      <c r="BK842" s="69"/>
      <c r="BL842" s="69"/>
      <c r="BM842" s="69"/>
      <c r="BN842" s="69"/>
      <c r="BO842" s="69"/>
      <c r="BP842" s="69"/>
      <c r="BQ842" s="69"/>
      <c r="BR842" s="69"/>
    </row>
    <row r="843" spans="1:70" ht="13.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c r="BG843" s="69"/>
      <c r="BH843" s="69"/>
      <c r="BI843" s="69"/>
      <c r="BJ843" s="69"/>
      <c r="BK843" s="69"/>
      <c r="BL843" s="69"/>
      <c r="BM843" s="69"/>
      <c r="BN843" s="69"/>
      <c r="BO843" s="69"/>
      <c r="BP843" s="69"/>
      <c r="BQ843" s="69"/>
      <c r="BR843" s="69"/>
    </row>
    <row r="844" spans="1:70" ht="13.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c r="BG844" s="69"/>
      <c r="BH844" s="69"/>
      <c r="BI844" s="69"/>
      <c r="BJ844" s="69"/>
      <c r="BK844" s="69"/>
      <c r="BL844" s="69"/>
      <c r="BM844" s="69"/>
      <c r="BN844" s="69"/>
      <c r="BO844" s="69"/>
      <c r="BP844" s="69"/>
      <c r="BQ844" s="69"/>
      <c r="BR844" s="69"/>
    </row>
    <row r="845" spans="1:70" ht="13.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c r="BG845" s="69"/>
      <c r="BH845" s="69"/>
      <c r="BI845" s="69"/>
      <c r="BJ845" s="69"/>
      <c r="BK845" s="69"/>
      <c r="BL845" s="69"/>
      <c r="BM845" s="69"/>
      <c r="BN845" s="69"/>
      <c r="BO845" s="69"/>
      <c r="BP845" s="69"/>
      <c r="BQ845" s="69"/>
      <c r="BR845" s="69"/>
    </row>
    <row r="846" spans="1:70" ht="13.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c r="BG846" s="69"/>
      <c r="BH846" s="69"/>
      <c r="BI846" s="69"/>
      <c r="BJ846" s="69"/>
      <c r="BK846" s="69"/>
      <c r="BL846" s="69"/>
      <c r="BM846" s="69"/>
      <c r="BN846" s="69"/>
      <c r="BO846" s="69"/>
      <c r="BP846" s="69"/>
      <c r="BQ846" s="69"/>
      <c r="BR846" s="69"/>
    </row>
    <row r="847" spans="1:70" ht="13.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c r="BG847" s="69"/>
      <c r="BH847" s="69"/>
      <c r="BI847" s="69"/>
      <c r="BJ847" s="69"/>
      <c r="BK847" s="69"/>
      <c r="BL847" s="69"/>
      <c r="BM847" s="69"/>
      <c r="BN847" s="69"/>
      <c r="BO847" s="69"/>
      <c r="BP847" s="69"/>
      <c r="BQ847" s="69"/>
      <c r="BR847" s="69"/>
    </row>
    <row r="848" spans="1:70" ht="13.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c r="BG848" s="69"/>
      <c r="BH848" s="69"/>
      <c r="BI848" s="69"/>
      <c r="BJ848" s="69"/>
      <c r="BK848" s="69"/>
      <c r="BL848" s="69"/>
      <c r="BM848" s="69"/>
      <c r="BN848" s="69"/>
      <c r="BO848" s="69"/>
      <c r="BP848" s="69"/>
      <c r="BQ848" s="69"/>
      <c r="BR848" s="69"/>
    </row>
    <row r="849" spans="1:70" ht="13.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c r="BG849" s="69"/>
      <c r="BH849" s="69"/>
      <c r="BI849" s="69"/>
      <c r="BJ849" s="69"/>
      <c r="BK849" s="69"/>
      <c r="BL849" s="69"/>
      <c r="BM849" s="69"/>
      <c r="BN849" s="69"/>
      <c r="BO849" s="69"/>
      <c r="BP849" s="69"/>
      <c r="BQ849" s="69"/>
      <c r="BR849" s="69"/>
    </row>
    <row r="850" spans="1:70" ht="13.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c r="BG850" s="69"/>
      <c r="BH850" s="69"/>
      <c r="BI850" s="69"/>
      <c r="BJ850" s="69"/>
      <c r="BK850" s="69"/>
      <c r="BL850" s="69"/>
      <c r="BM850" s="69"/>
      <c r="BN850" s="69"/>
      <c r="BO850" s="69"/>
      <c r="BP850" s="69"/>
      <c r="BQ850" s="69"/>
      <c r="BR850" s="69"/>
    </row>
    <row r="851" spans="1:70" ht="13.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c r="BG851" s="69"/>
      <c r="BH851" s="69"/>
      <c r="BI851" s="69"/>
      <c r="BJ851" s="69"/>
      <c r="BK851" s="69"/>
      <c r="BL851" s="69"/>
      <c r="BM851" s="69"/>
      <c r="BN851" s="69"/>
      <c r="BO851" s="69"/>
      <c r="BP851" s="69"/>
      <c r="BQ851" s="69"/>
      <c r="BR851" s="69"/>
    </row>
    <row r="852" spans="1:70" ht="13.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c r="BG852" s="69"/>
      <c r="BH852" s="69"/>
      <c r="BI852" s="69"/>
      <c r="BJ852" s="69"/>
      <c r="BK852" s="69"/>
      <c r="BL852" s="69"/>
      <c r="BM852" s="69"/>
      <c r="BN852" s="69"/>
      <c r="BO852" s="69"/>
      <c r="BP852" s="69"/>
      <c r="BQ852" s="69"/>
      <c r="BR852" s="69"/>
    </row>
    <row r="853" spans="1:70" ht="13.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c r="BG853" s="69"/>
      <c r="BH853" s="69"/>
      <c r="BI853" s="69"/>
      <c r="BJ853" s="69"/>
      <c r="BK853" s="69"/>
      <c r="BL853" s="69"/>
      <c r="BM853" s="69"/>
      <c r="BN853" s="69"/>
      <c r="BO853" s="69"/>
      <c r="BP853" s="69"/>
      <c r="BQ853" s="69"/>
      <c r="BR853" s="69"/>
    </row>
    <row r="854" spans="1:70" ht="13.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c r="BG854" s="69"/>
      <c r="BH854" s="69"/>
      <c r="BI854" s="69"/>
      <c r="BJ854" s="69"/>
      <c r="BK854" s="69"/>
      <c r="BL854" s="69"/>
      <c r="BM854" s="69"/>
      <c r="BN854" s="69"/>
      <c r="BO854" s="69"/>
      <c r="BP854" s="69"/>
      <c r="BQ854" s="69"/>
      <c r="BR854" s="69"/>
    </row>
    <row r="855" spans="1:70" ht="13.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c r="BG855" s="69"/>
      <c r="BH855" s="69"/>
      <c r="BI855" s="69"/>
      <c r="BJ855" s="69"/>
      <c r="BK855" s="69"/>
      <c r="BL855" s="69"/>
      <c r="BM855" s="69"/>
      <c r="BN855" s="69"/>
      <c r="BO855" s="69"/>
      <c r="BP855" s="69"/>
      <c r="BQ855" s="69"/>
      <c r="BR855" s="69"/>
    </row>
    <row r="856" spans="1:70" ht="13.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c r="BG856" s="69"/>
      <c r="BH856" s="69"/>
      <c r="BI856" s="69"/>
      <c r="BJ856" s="69"/>
      <c r="BK856" s="69"/>
      <c r="BL856" s="69"/>
      <c r="BM856" s="69"/>
      <c r="BN856" s="69"/>
      <c r="BO856" s="69"/>
      <c r="BP856" s="69"/>
      <c r="BQ856" s="69"/>
      <c r="BR856" s="69"/>
    </row>
    <row r="857" spans="1:70" ht="13.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c r="BG857" s="69"/>
      <c r="BH857" s="69"/>
      <c r="BI857" s="69"/>
      <c r="BJ857" s="69"/>
      <c r="BK857" s="69"/>
      <c r="BL857" s="69"/>
      <c r="BM857" s="69"/>
      <c r="BN857" s="69"/>
      <c r="BO857" s="69"/>
      <c r="BP857" s="69"/>
      <c r="BQ857" s="69"/>
      <c r="BR857" s="69"/>
    </row>
    <row r="858" spans="1:70" ht="13.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c r="BG858" s="69"/>
      <c r="BH858" s="69"/>
      <c r="BI858" s="69"/>
      <c r="BJ858" s="69"/>
      <c r="BK858" s="69"/>
      <c r="BL858" s="69"/>
      <c r="BM858" s="69"/>
      <c r="BN858" s="69"/>
      <c r="BO858" s="69"/>
      <c r="BP858" s="69"/>
      <c r="BQ858" s="69"/>
      <c r="BR858" s="69"/>
    </row>
    <row r="859" spans="1:70" ht="13.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c r="BG859" s="69"/>
      <c r="BH859" s="69"/>
      <c r="BI859" s="69"/>
      <c r="BJ859" s="69"/>
      <c r="BK859" s="69"/>
      <c r="BL859" s="69"/>
      <c r="BM859" s="69"/>
      <c r="BN859" s="69"/>
      <c r="BO859" s="69"/>
      <c r="BP859" s="69"/>
      <c r="BQ859" s="69"/>
      <c r="BR859" s="69"/>
    </row>
    <row r="860" spans="1:70" ht="13.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c r="BG860" s="69"/>
      <c r="BH860" s="69"/>
      <c r="BI860" s="69"/>
      <c r="BJ860" s="69"/>
      <c r="BK860" s="69"/>
      <c r="BL860" s="69"/>
      <c r="BM860" s="69"/>
      <c r="BN860" s="69"/>
      <c r="BO860" s="69"/>
      <c r="BP860" s="69"/>
      <c r="BQ860" s="69"/>
      <c r="BR860" s="69"/>
    </row>
    <row r="861" spans="1:70" ht="13.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c r="BG861" s="69"/>
      <c r="BH861" s="69"/>
      <c r="BI861" s="69"/>
      <c r="BJ861" s="69"/>
      <c r="BK861" s="69"/>
      <c r="BL861" s="69"/>
      <c r="BM861" s="69"/>
      <c r="BN861" s="69"/>
      <c r="BO861" s="69"/>
      <c r="BP861" s="69"/>
      <c r="BQ861" s="69"/>
      <c r="BR861" s="69"/>
    </row>
    <row r="862" spans="1:70" ht="13.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69"/>
      <c r="BK862" s="69"/>
      <c r="BL862" s="69"/>
      <c r="BM862" s="69"/>
      <c r="BN862" s="69"/>
      <c r="BO862" s="69"/>
      <c r="BP862" s="69"/>
      <c r="BQ862" s="69"/>
      <c r="BR862" s="69"/>
    </row>
    <row r="863" spans="1:70" ht="13.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c r="BG863" s="69"/>
      <c r="BH863" s="69"/>
      <c r="BI863" s="69"/>
      <c r="BJ863" s="69"/>
      <c r="BK863" s="69"/>
      <c r="BL863" s="69"/>
      <c r="BM863" s="69"/>
      <c r="BN863" s="69"/>
      <c r="BO863" s="69"/>
      <c r="BP863" s="69"/>
      <c r="BQ863" s="69"/>
      <c r="BR863" s="69"/>
    </row>
    <row r="864" spans="1:70" ht="13.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c r="BG864" s="69"/>
      <c r="BH864" s="69"/>
      <c r="BI864" s="69"/>
      <c r="BJ864" s="69"/>
      <c r="BK864" s="69"/>
      <c r="BL864" s="69"/>
      <c r="BM864" s="69"/>
      <c r="BN864" s="69"/>
      <c r="BO864" s="69"/>
      <c r="BP864" s="69"/>
      <c r="BQ864" s="69"/>
      <c r="BR864" s="69"/>
    </row>
    <row r="865" spans="1:70" ht="13.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c r="BG865" s="69"/>
      <c r="BH865" s="69"/>
      <c r="BI865" s="69"/>
      <c r="BJ865" s="69"/>
      <c r="BK865" s="69"/>
      <c r="BL865" s="69"/>
      <c r="BM865" s="69"/>
      <c r="BN865" s="69"/>
      <c r="BO865" s="69"/>
      <c r="BP865" s="69"/>
      <c r="BQ865" s="69"/>
      <c r="BR865" s="69"/>
    </row>
    <row r="866" spans="1:70" ht="13.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c r="BG866" s="69"/>
      <c r="BH866" s="69"/>
      <c r="BI866" s="69"/>
      <c r="BJ866" s="69"/>
      <c r="BK866" s="69"/>
      <c r="BL866" s="69"/>
      <c r="BM866" s="69"/>
      <c r="BN866" s="69"/>
      <c r="BO866" s="69"/>
      <c r="BP866" s="69"/>
      <c r="BQ866" s="69"/>
      <c r="BR866" s="69"/>
    </row>
    <row r="867" spans="1:70" ht="13.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c r="BG867" s="69"/>
      <c r="BH867" s="69"/>
      <c r="BI867" s="69"/>
      <c r="BJ867" s="69"/>
      <c r="BK867" s="69"/>
      <c r="BL867" s="69"/>
      <c r="BM867" s="69"/>
      <c r="BN867" s="69"/>
      <c r="BO867" s="69"/>
      <c r="BP867" s="69"/>
      <c r="BQ867" s="69"/>
      <c r="BR867" s="69"/>
    </row>
    <row r="868" spans="1:70" ht="13.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c r="BG868" s="69"/>
      <c r="BH868" s="69"/>
      <c r="BI868" s="69"/>
      <c r="BJ868" s="69"/>
      <c r="BK868" s="69"/>
      <c r="BL868" s="69"/>
      <c r="BM868" s="69"/>
      <c r="BN868" s="69"/>
      <c r="BO868" s="69"/>
      <c r="BP868" s="69"/>
      <c r="BQ868" s="69"/>
      <c r="BR868" s="69"/>
    </row>
    <row r="869" spans="1:70" ht="13.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c r="BG869" s="69"/>
      <c r="BH869" s="69"/>
      <c r="BI869" s="69"/>
      <c r="BJ869" s="69"/>
      <c r="BK869" s="69"/>
      <c r="BL869" s="69"/>
      <c r="BM869" s="69"/>
      <c r="BN869" s="69"/>
      <c r="BO869" s="69"/>
      <c r="BP869" s="69"/>
      <c r="BQ869" s="69"/>
      <c r="BR869" s="69"/>
    </row>
    <row r="870" spans="1:70" ht="13.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c r="BG870" s="69"/>
      <c r="BH870" s="69"/>
      <c r="BI870" s="69"/>
      <c r="BJ870" s="69"/>
      <c r="BK870" s="69"/>
      <c r="BL870" s="69"/>
      <c r="BM870" s="69"/>
      <c r="BN870" s="69"/>
      <c r="BO870" s="69"/>
      <c r="BP870" s="69"/>
      <c r="BQ870" s="69"/>
      <c r="BR870" s="69"/>
    </row>
    <row r="871" spans="1:70" ht="13.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c r="BG871" s="69"/>
      <c r="BH871" s="69"/>
      <c r="BI871" s="69"/>
      <c r="BJ871" s="69"/>
      <c r="BK871" s="69"/>
      <c r="BL871" s="69"/>
      <c r="BM871" s="69"/>
      <c r="BN871" s="69"/>
      <c r="BO871" s="69"/>
      <c r="BP871" s="69"/>
      <c r="BQ871" s="69"/>
      <c r="BR871" s="69"/>
    </row>
    <row r="872" spans="1:70" ht="13.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c r="BG872" s="69"/>
      <c r="BH872" s="69"/>
      <c r="BI872" s="69"/>
      <c r="BJ872" s="69"/>
      <c r="BK872" s="69"/>
      <c r="BL872" s="69"/>
      <c r="BM872" s="69"/>
      <c r="BN872" s="69"/>
      <c r="BO872" s="69"/>
      <c r="BP872" s="69"/>
      <c r="BQ872" s="69"/>
      <c r="BR872" s="69"/>
    </row>
    <row r="873" spans="1:70" ht="13.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c r="BG873" s="69"/>
      <c r="BH873" s="69"/>
      <c r="BI873" s="69"/>
      <c r="BJ873" s="69"/>
      <c r="BK873" s="69"/>
      <c r="BL873" s="69"/>
      <c r="BM873" s="69"/>
      <c r="BN873" s="69"/>
      <c r="BO873" s="69"/>
      <c r="BP873" s="69"/>
      <c r="BQ873" s="69"/>
      <c r="BR873" s="69"/>
    </row>
    <row r="874" spans="1:70" ht="13.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c r="BG874" s="69"/>
      <c r="BH874" s="69"/>
      <c r="BI874" s="69"/>
      <c r="BJ874" s="69"/>
      <c r="BK874" s="69"/>
      <c r="BL874" s="69"/>
      <c r="BM874" s="69"/>
      <c r="BN874" s="69"/>
      <c r="BO874" s="69"/>
      <c r="BP874" s="69"/>
      <c r="BQ874" s="69"/>
      <c r="BR874" s="69"/>
    </row>
    <row r="875" spans="1:70" ht="13.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c r="BG875" s="69"/>
      <c r="BH875" s="69"/>
      <c r="BI875" s="69"/>
      <c r="BJ875" s="69"/>
      <c r="BK875" s="69"/>
      <c r="BL875" s="69"/>
      <c r="BM875" s="69"/>
      <c r="BN875" s="69"/>
      <c r="BO875" s="69"/>
      <c r="BP875" s="69"/>
      <c r="BQ875" s="69"/>
      <c r="BR875" s="69"/>
    </row>
    <row r="876" spans="1:70" ht="13.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c r="BG876" s="69"/>
      <c r="BH876" s="69"/>
      <c r="BI876" s="69"/>
      <c r="BJ876" s="69"/>
      <c r="BK876" s="69"/>
      <c r="BL876" s="69"/>
      <c r="BM876" s="69"/>
      <c r="BN876" s="69"/>
      <c r="BO876" s="69"/>
      <c r="BP876" s="69"/>
      <c r="BQ876" s="69"/>
      <c r="BR876" s="69"/>
    </row>
    <row r="877" spans="1:70" ht="13.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c r="BG877" s="69"/>
      <c r="BH877" s="69"/>
      <c r="BI877" s="69"/>
      <c r="BJ877" s="69"/>
      <c r="BK877" s="69"/>
      <c r="BL877" s="69"/>
      <c r="BM877" s="69"/>
      <c r="BN877" s="69"/>
      <c r="BO877" s="69"/>
      <c r="BP877" s="69"/>
      <c r="BQ877" s="69"/>
      <c r="BR877" s="69"/>
    </row>
    <row r="878" spans="1:70" ht="13.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c r="BG878" s="69"/>
      <c r="BH878" s="69"/>
      <c r="BI878" s="69"/>
      <c r="BJ878" s="69"/>
      <c r="BK878" s="69"/>
      <c r="BL878" s="69"/>
      <c r="BM878" s="69"/>
      <c r="BN878" s="69"/>
      <c r="BO878" s="69"/>
      <c r="BP878" s="69"/>
      <c r="BQ878" s="69"/>
      <c r="BR878" s="69"/>
    </row>
    <row r="879" spans="1:70" ht="13.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c r="BG879" s="69"/>
      <c r="BH879" s="69"/>
      <c r="BI879" s="69"/>
      <c r="BJ879" s="69"/>
      <c r="BK879" s="69"/>
      <c r="BL879" s="69"/>
      <c r="BM879" s="69"/>
      <c r="BN879" s="69"/>
      <c r="BO879" s="69"/>
      <c r="BP879" s="69"/>
      <c r="BQ879" s="69"/>
      <c r="BR879" s="69"/>
    </row>
    <row r="880" spans="1:70" ht="13.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c r="BG880" s="69"/>
      <c r="BH880" s="69"/>
      <c r="BI880" s="69"/>
      <c r="BJ880" s="69"/>
      <c r="BK880" s="69"/>
      <c r="BL880" s="69"/>
      <c r="BM880" s="69"/>
      <c r="BN880" s="69"/>
      <c r="BO880" s="69"/>
      <c r="BP880" s="69"/>
      <c r="BQ880" s="69"/>
      <c r="BR880" s="69"/>
    </row>
    <row r="881" spans="1:70" ht="13.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c r="BG881" s="69"/>
      <c r="BH881" s="69"/>
      <c r="BI881" s="69"/>
      <c r="BJ881" s="69"/>
      <c r="BK881" s="69"/>
      <c r="BL881" s="69"/>
      <c r="BM881" s="69"/>
      <c r="BN881" s="69"/>
      <c r="BO881" s="69"/>
      <c r="BP881" s="69"/>
      <c r="BQ881" s="69"/>
      <c r="BR881" s="69"/>
    </row>
    <row r="882" spans="1:70" ht="13.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c r="BG882" s="69"/>
      <c r="BH882" s="69"/>
      <c r="BI882" s="69"/>
      <c r="BJ882" s="69"/>
      <c r="BK882" s="69"/>
      <c r="BL882" s="69"/>
      <c r="BM882" s="69"/>
      <c r="BN882" s="69"/>
      <c r="BO882" s="69"/>
      <c r="BP882" s="69"/>
      <c r="BQ882" s="69"/>
      <c r="BR882" s="69"/>
    </row>
    <row r="883" spans="1:70" ht="13.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c r="BG883" s="69"/>
      <c r="BH883" s="69"/>
      <c r="BI883" s="69"/>
      <c r="BJ883" s="69"/>
      <c r="BK883" s="69"/>
      <c r="BL883" s="69"/>
      <c r="BM883" s="69"/>
      <c r="BN883" s="69"/>
      <c r="BO883" s="69"/>
      <c r="BP883" s="69"/>
      <c r="BQ883" s="69"/>
      <c r="BR883" s="69"/>
    </row>
    <row r="884" spans="1:70" ht="13.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c r="BG884" s="69"/>
      <c r="BH884" s="69"/>
      <c r="BI884" s="69"/>
      <c r="BJ884" s="69"/>
      <c r="BK884" s="69"/>
      <c r="BL884" s="69"/>
      <c r="BM884" s="69"/>
      <c r="BN884" s="69"/>
      <c r="BO884" s="69"/>
      <c r="BP884" s="69"/>
      <c r="BQ884" s="69"/>
      <c r="BR884" s="69"/>
    </row>
    <row r="885" spans="1:70" ht="13.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c r="BG885" s="69"/>
      <c r="BH885" s="69"/>
      <c r="BI885" s="69"/>
      <c r="BJ885" s="69"/>
      <c r="BK885" s="69"/>
      <c r="BL885" s="69"/>
      <c r="BM885" s="69"/>
      <c r="BN885" s="69"/>
      <c r="BO885" s="69"/>
      <c r="BP885" s="69"/>
      <c r="BQ885" s="69"/>
      <c r="BR885" s="69"/>
    </row>
    <row r="886" spans="1:70" ht="13.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c r="BG886" s="69"/>
      <c r="BH886" s="69"/>
      <c r="BI886" s="69"/>
      <c r="BJ886" s="69"/>
      <c r="BK886" s="69"/>
      <c r="BL886" s="69"/>
      <c r="BM886" s="69"/>
      <c r="BN886" s="69"/>
      <c r="BO886" s="69"/>
      <c r="BP886" s="69"/>
      <c r="BQ886" s="69"/>
      <c r="BR886" s="69"/>
    </row>
    <row r="887" spans="1:70" ht="13.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c r="BG887" s="69"/>
      <c r="BH887" s="69"/>
      <c r="BI887" s="69"/>
      <c r="BJ887" s="69"/>
      <c r="BK887" s="69"/>
      <c r="BL887" s="69"/>
      <c r="BM887" s="69"/>
      <c r="BN887" s="69"/>
      <c r="BO887" s="69"/>
      <c r="BP887" s="69"/>
      <c r="BQ887" s="69"/>
      <c r="BR887" s="69"/>
    </row>
    <row r="888" spans="1:70" ht="13.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c r="BG888" s="69"/>
      <c r="BH888" s="69"/>
      <c r="BI888" s="69"/>
      <c r="BJ888" s="69"/>
      <c r="BK888" s="69"/>
      <c r="BL888" s="69"/>
      <c r="BM888" s="69"/>
      <c r="BN888" s="69"/>
      <c r="BO888" s="69"/>
      <c r="BP888" s="69"/>
      <c r="BQ888" s="69"/>
      <c r="BR888" s="69"/>
    </row>
    <row r="889" spans="1:70" ht="13.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c r="BG889" s="69"/>
      <c r="BH889" s="69"/>
      <c r="BI889" s="69"/>
      <c r="BJ889" s="69"/>
      <c r="BK889" s="69"/>
      <c r="BL889" s="69"/>
      <c r="BM889" s="69"/>
      <c r="BN889" s="69"/>
      <c r="BO889" s="69"/>
      <c r="BP889" s="69"/>
      <c r="BQ889" s="69"/>
      <c r="BR889" s="69"/>
    </row>
    <row r="890" spans="1:70" ht="13.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c r="BG890" s="69"/>
      <c r="BH890" s="69"/>
      <c r="BI890" s="69"/>
      <c r="BJ890" s="69"/>
      <c r="BK890" s="69"/>
      <c r="BL890" s="69"/>
      <c r="BM890" s="69"/>
      <c r="BN890" s="69"/>
      <c r="BO890" s="69"/>
      <c r="BP890" s="69"/>
      <c r="BQ890" s="69"/>
      <c r="BR890" s="69"/>
    </row>
    <row r="891" spans="1:70" ht="13.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c r="BG891" s="69"/>
      <c r="BH891" s="69"/>
      <c r="BI891" s="69"/>
      <c r="BJ891" s="69"/>
      <c r="BK891" s="69"/>
      <c r="BL891" s="69"/>
      <c r="BM891" s="69"/>
      <c r="BN891" s="69"/>
      <c r="BO891" s="69"/>
      <c r="BP891" s="69"/>
      <c r="BQ891" s="69"/>
      <c r="BR891" s="69"/>
    </row>
    <row r="892" spans="1:70" ht="13.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c r="BG892" s="69"/>
      <c r="BH892" s="69"/>
      <c r="BI892" s="69"/>
      <c r="BJ892" s="69"/>
      <c r="BK892" s="69"/>
      <c r="BL892" s="69"/>
      <c r="BM892" s="69"/>
      <c r="BN892" s="69"/>
      <c r="BO892" s="69"/>
      <c r="BP892" s="69"/>
      <c r="BQ892" s="69"/>
      <c r="BR892" s="69"/>
    </row>
    <row r="893" spans="1:70" ht="13.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c r="BG893" s="69"/>
      <c r="BH893" s="69"/>
      <c r="BI893" s="69"/>
      <c r="BJ893" s="69"/>
      <c r="BK893" s="69"/>
      <c r="BL893" s="69"/>
      <c r="BM893" s="69"/>
      <c r="BN893" s="69"/>
      <c r="BO893" s="69"/>
      <c r="BP893" s="69"/>
      <c r="BQ893" s="69"/>
      <c r="BR893" s="69"/>
    </row>
    <row r="894" spans="1:70" ht="13.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c r="BG894" s="69"/>
      <c r="BH894" s="69"/>
      <c r="BI894" s="69"/>
      <c r="BJ894" s="69"/>
      <c r="BK894" s="69"/>
      <c r="BL894" s="69"/>
      <c r="BM894" s="69"/>
      <c r="BN894" s="69"/>
      <c r="BO894" s="69"/>
      <c r="BP894" s="69"/>
      <c r="BQ894" s="69"/>
      <c r="BR894" s="69"/>
    </row>
    <row r="895" spans="1:70" ht="13.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c r="BG895" s="69"/>
      <c r="BH895" s="69"/>
      <c r="BI895" s="69"/>
      <c r="BJ895" s="69"/>
      <c r="BK895" s="69"/>
      <c r="BL895" s="69"/>
      <c r="BM895" s="69"/>
      <c r="BN895" s="69"/>
      <c r="BO895" s="69"/>
      <c r="BP895" s="69"/>
      <c r="BQ895" s="69"/>
      <c r="BR895" s="69"/>
    </row>
    <row r="896" spans="1:70" ht="13.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c r="BG896" s="69"/>
      <c r="BH896" s="69"/>
      <c r="BI896" s="69"/>
      <c r="BJ896" s="69"/>
      <c r="BK896" s="69"/>
      <c r="BL896" s="69"/>
      <c r="BM896" s="69"/>
      <c r="BN896" s="69"/>
      <c r="BO896" s="69"/>
      <c r="BP896" s="69"/>
      <c r="BQ896" s="69"/>
      <c r="BR896" s="69"/>
    </row>
    <row r="897" spans="1:70" ht="13.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c r="BG897" s="69"/>
      <c r="BH897" s="69"/>
      <c r="BI897" s="69"/>
      <c r="BJ897" s="69"/>
      <c r="BK897" s="69"/>
      <c r="BL897" s="69"/>
      <c r="BM897" s="69"/>
      <c r="BN897" s="69"/>
      <c r="BO897" s="69"/>
      <c r="BP897" s="69"/>
      <c r="BQ897" s="69"/>
      <c r="BR897" s="69"/>
    </row>
    <row r="898" spans="1:70" ht="13.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c r="BG898" s="69"/>
      <c r="BH898" s="69"/>
      <c r="BI898" s="69"/>
      <c r="BJ898" s="69"/>
      <c r="BK898" s="69"/>
      <c r="BL898" s="69"/>
      <c r="BM898" s="69"/>
      <c r="BN898" s="69"/>
      <c r="BO898" s="69"/>
      <c r="BP898" s="69"/>
      <c r="BQ898" s="69"/>
      <c r="BR898" s="69"/>
    </row>
    <row r="899" spans="1:70" ht="13.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c r="BG899" s="69"/>
      <c r="BH899" s="69"/>
      <c r="BI899" s="69"/>
      <c r="BJ899" s="69"/>
      <c r="BK899" s="69"/>
      <c r="BL899" s="69"/>
      <c r="BM899" s="69"/>
      <c r="BN899" s="69"/>
      <c r="BO899" s="69"/>
      <c r="BP899" s="69"/>
      <c r="BQ899" s="69"/>
      <c r="BR899" s="69"/>
    </row>
    <row r="900" spans="1:70" ht="13.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c r="BG900" s="69"/>
      <c r="BH900" s="69"/>
      <c r="BI900" s="69"/>
      <c r="BJ900" s="69"/>
      <c r="BK900" s="69"/>
      <c r="BL900" s="69"/>
      <c r="BM900" s="69"/>
      <c r="BN900" s="69"/>
      <c r="BO900" s="69"/>
      <c r="BP900" s="69"/>
      <c r="BQ900" s="69"/>
      <c r="BR900" s="69"/>
    </row>
    <row r="901" spans="1:70" ht="13.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c r="BG901" s="69"/>
      <c r="BH901" s="69"/>
      <c r="BI901" s="69"/>
      <c r="BJ901" s="69"/>
      <c r="BK901" s="69"/>
      <c r="BL901" s="69"/>
      <c r="BM901" s="69"/>
      <c r="BN901" s="69"/>
      <c r="BO901" s="69"/>
      <c r="BP901" s="69"/>
      <c r="BQ901" s="69"/>
      <c r="BR901" s="69"/>
    </row>
    <row r="902" spans="1:70" ht="13.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c r="BG902" s="69"/>
      <c r="BH902" s="69"/>
      <c r="BI902" s="69"/>
      <c r="BJ902" s="69"/>
      <c r="BK902" s="69"/>
      <c r="BL902" s="69"/>
      <c r="BM902" s="69"/>
      <c r="BN902" s="69"/>
      <c r="BO902" s="69"/>
      <c r="BP902" s="69"/>
      <c r="BQ902" s="69"/>
      <c r="BR902" s="69"/>
    </row>
    <row r="903" spans="1:70" ht="13.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c r="BG903" s="69"/>
      <c r="BH903" s="69"/>
      <c r="BI903" s="69"/>
      <c r="BJ903" s="69"/>
      <c r="BK903" s="69"/>
      <c r="BL903" s="69"/>
      <c r="BM903" s="69"/>
      <c r="BN903" s="69"/>
      <c r="BO903" s="69"/>
      <c r="BP903" s="69"/>
      <c r="BQ903" s="69"/>
      <c r="BR903" s="69"/>
    </row>
    <row r="904" spans="1:70" ht="13.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c r="BG904" s="69"/>
      <c r="BH904" s="69"/>
      <c r="BI904" s="69"/>
      <c r="BJ904" s="69"/>
      <c r="BK904" s="69"/>
      <c r="BL904" s="69"/>
      <c r="BM904" s="69"/>
      <c r="BN904" s="69"/>
      <c r="BO904" s="69"/>
      <c r="BP904" s="69"/>
      <c r="BQ904" s="69"/>
      <c r="BR904" s="69"/>
    </row>
    <row r="905" spans="1:70" ht="13.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c r="BG905" s="69"/>
      <c r="BH905" s="69"/>
      <c r="BI905" s="69"/>
      <c r="BJ905" s="69"/>
      <c r="BK905" s="69"/>
      <c r="BL905" s="69"/>
      <c r="BM905" s="69"/>
      <c r="BN905" s="69"/>
      <c r="BO905" s="69"/>
      <c r="BP905" s="69"/>
      <c r="BQ905" s="69"/>
      <c r="BR905" s="69"/>
    </row>
    <row r="906" spans="1:70" ht="13.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row>
    <row r="907" spans="1:70" ht="13.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c r="BG907" s="69"/>
      <c r="BH907" s="69"/>
      <c r="BI907" s="69"/>
      <c r="BJ907" s="69"/>
      <c r="BK907" s="69"/>
      <c r="BL907" s="69"/>
      <c r="BM907" s="69"/>
      <c r="BN907" s="69"/>
      <c r="BO907" s="69"/>
      <c r="BP907" s="69"/>
      <c r="BQ907" s="69"/>
      <c r="BR907" s="69"/>
    </row>
    <row r="908" spans="1:70" ht="13.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c r="BG908" s="69"/>
      <c r="BH908" s="69"/>
      <c r="BI908" s="69"/>
      <c r="BJ908" s="69"/>
      <c r="BK908" s="69"/>
      <c r="BL908" s="69"/>
      <c r="BM908" s="69"/>
      <c r="BN908" s="69"/>
      <c r="BO908" s="69"/>
      <c r="BP908" s="69"/>
      <c r="BQ908" s="69"/>
      <c r="BR908" s="69"/>
    </row>
    <row r="909" spans="1:70" ht="13.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c r="BG909" s="69"/>
      <c r="BH909" s="69"/>
      <c r="BI909" s="69"/>
      <c r="BJ909" s="69"/>
      <c r="BK909" s="69"/>
      <c r="BL909" s="69"/>
      <c r="BM909" s="69"/>
      <c r="BN909" s="69"/>
      <c r="BO909" s="69"/>
      <c r="BP909" s="69"/>
      <c r="BQ909" s="69"/>
      <c r="BR909" s="69"/>
    </row>
    <row r="910" spans="1:70" ht="13.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c r="BG910" s="69"/>
      <c r="BH910" s="69"/>
      <c r="BI910" s="69"/>
      <c r="BJ910" s="69"/>
      <c r="BK910" s="69"/>
      <c r="BL910" s="69"/>
      <c r="BM910" s="69"/>
      <c r="BN910" s="69"/>
      <c r="BO910" s="69"/>
      <c r="BP910" s="69"/>
      <c r="BQ910" s="69"/>
      <c r="BR910" s="69"/>
    </row>
    <row r="911" spans="1:70" ht="13.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c r="BG911" s="69"/>
      <c r="BH911" s="69"/>
      <c r="BI911" s="69"/>
      <c r="BJ911" s="69"/>
      <c r="BK911" s="69"/>
      <c r="BL911" s="69"/>
      <c r="BM911" s="69"/>
      <c r="BN911" s="69"/>
      <c r="BO911" s="69"/>
      <c r="BP911" s="69"/>
      <c r="BQ911" s="69"/>
      <c r="BR911" s="69"/>
    </row>
    <row r="912" spans="1:70" ht="13.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c r="BG912" s="69"/>
      <c r="BH912" s="69"/>
      <c r="BI912" s="69"/>
      <c r="BJ912" s="69"/>
      <c r="BK912" s="69"/>
      <c r="BL912" s="69"/>
      <c r="BM912" s="69"/>
      <c r="BN912" s="69"/>
      <c r="BO912" s="69"/>
      <c r="BP912" s="69"/>
      <c r="BQ912" s="69"/>
      <c r="BR912" s="69"/>
    </row>
    <row r="913" spans="1:70" ht="13.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c r="BG913" s="69"/>
      <c r="BH913" s="69"/>
      <c r="BI913" s="69"/>
      <c r="BJ913" s="69"/>
      <c r="BK913" s="69"/>
      <c r="BL913" s="69"/>
      <c r="BM913" s="69"/>
      <c r="BN913" s="69"/>
      <c r="BO913" s="69"/>
      <c r="BP913" s="69"/>
      <c r="BQ913" s="69"/>
      <c r="BR913" s="69"/>
    </row>
    <row r="914" spans="1:70" ht="13.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c r="BG914" s="69"/>
      <c r="BH914" s="69"/>
      <c r="BI914" s="69"/>
      <c r="BJ914" s="69"/>
      <c r="BK914" s="69"/>
      <c r="BL914" s="69"/>
      <c r="BM914" s="69"/>
      <c r="BN914" s="69"/>
      <c r="BO914" s="69"/>
      <c r="BP914" s="69"/>
      <c r="BQ914" s="69"/>
      <c r="BR914" s="69"/>
    </row>
    <row r="915" spans="1:70" ht="13.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c r="BG915" s="69"/>
      <c r="BH915" s="69"/>
      <c r="BI915" s="69"/>
      <c r="BJ915" s="69"/>
      <c r="BK915" s="69"/>
      <c r="BL915" s="69"/>
      <c r="BM915" s="69"/>
      <c r="BN915" s="69"/>
      <c r="BO915" s="69"/>
      <c r="BP915" s="69"/>
      <c r="BQ915" s="69"/>
      <c r="BR915" s="69"/>
    </row>
    <row r="916" spans="1:70" ht="13.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c r="BG916" s="69"/>
      <c r="BH916" s="69"/>
      <c r="BI916" s="69"/>
      <c r="BJ916" s="69"/>
      <c r="BK916" s="69"/>
      <c r="BL916" s="69"/>
      <c r="BM916" s="69"/>
      <c r="BN916" s="69"/>
      <c r="BO916" s="69"/>
      <c r="BP916" s="69"/>
      <c r="BQ916" s="69"/>
      <c r="BR916" s="69"/>
    </row>
    <row r="917" spans="1:70" ht="13.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c r="BG917" s="69"/>
      <c r="BH917" s="69"/>
      <c r="BI917" s="69"/>
      <c r="BJ917" s="69"/>
      <c r="BK917" s="69"/>
      <c r="BL917" s="69"/>
      <c r="BM917" s="69"/>
      <c r="BN917" s="69"/>
      <c r="BO917" s="69"/>
      <c r="BP917" s="69"/>
      <c r="BQ917" s="69"/>
      <c r="BR917" s="69"/>
    </row>
    <row r="918" spans="1:70" ht="13.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c r="BG918" s="69"/>
      <c r="BH918" s="69"/>
      <c r="BI918" s="69"/>
      <c r="BJ918" s="69"/>
      <c r="BK918" s="69"/>
      <c r="BL918" s="69"/>
      <c r="BM918" s="69"/>
      <c r="BN918" s="69"/>
      <c r="BO918" s="69"/>
      <c r="BP918" s="69"/>
      <c r="BQ918" s="69"/>
      <c r="BR918" s="69"/>
    </row>
    <row r="919" spans="1:70" ht="13.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c r="BG919" s="69"/>
      <c r="BH919" s="69"/>
      <c r="BI919" s="69"/>
      <c r="BJ919" s="69"/>
      <c r="BK919" s="69"/>
      <c r="BL919" s="69"/>
      <c r="BM919" s="69"/>
      <c r="BN919" s="69"/>
      <c r="BO919" s="69"/>
      <c r="BP919" s="69"/>
      <c r="BQ919" s="69"/>
      <c r="BR919" s="69"/>
    </row>
    <row r="920" spans="1:70" ht="13.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c r="BG920" s="69"/>
      <c r="BH920" s="69"/>
      <c r="BI920" s="69"/>
      <c r="BJ920" s="69"/>
      <c r="BK920" s="69"/>
      <c r="BL920" s="69"/>
      <c r="BM920" s="69"/>
      <c r="BN920" s="69"/>
      <c r="BO920" s="69"/>
      <c r="BP920" s="69"/>
      <c r="BQ920" s="69"/>
      <c r="BR920" s="69"/>
    </row>
    <row r="921" spans="1:70" ht="13.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c r="BG921" s="69"/>
      <c r="BH921" s="69"/>
      <c r="BI921" s="69"/>
      <c r="BJ921" s="69"/>
      <c r="BK921" s="69"/>
      <c r="BL921" s="69"/>
      <c r="BM921" s="69"/>
      <c r="BN921" s="69"/>
      <c r="BO921" s="69"/>
      <c r="BP921" s="69"/>
      <c r="BQ921" s="69"/>
      <c r="BR921" s="69"/>
    </row>
    <row r="922" spans="1:70" ht="13.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c r="BG922" s="69"/>
      <c r="BH922" s="69"/>
      <c r="BI922" s="69"/>
      <c r="BJ922" s="69"/>
      <c r="BK922" s="69"/>
      <c r="BL922" s="69"/>
      <c r="BM922" s="69"/>
      <c r="BN922" s="69"/>
      <c r="BO922" s="69"/>
      <c r="BP922" s="69"/>
      <c r="BQ922" s="69"/>
      <c r="BR922" s="69"/>
    </row>
    <row r="923" spans="1:70" ht="13.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c r="BG923" s="69"/>
      <c r="BH923" s="69"/>
      <c r="BI923" s="69"/>
      <c r="BJ923" s="69"/>
      <c r="BK923" s="69"/>
      <c r="BL923" s="69"/>
      <c r="BM923" s="69"/>
      <c r="BN923" s="69"/>
      <c r="BO923" s="69"/>
      <c r="BP923" s="69"/>
      <c r="BQ923" s="69"/>
      <c r="BR923" s="69"/>
    </row>
    <row r="924" spans="1:70" ht="13.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c r="BG924" s="69"/>
      <c r="BH924" s="69"/>
      <c r="BI924" s="69"/>
      <c r="BJ924" s="69"/>
      <c r="BK924" s="69"/>
      <c r="BL924" s="69"/>
      <c r="BM924" s="69"/>
      <c r="BN924" s="69"/>
      <c r="BO924" s="69"/>
      <c r="BP924" s="69"/>
      <c r="BQ924" s="69"/>
      <c r="BR924" s="69"/>
    </row>
    <row r="925" spans="1:70" ht="13.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c r="BG925" s="69"/>
      <c r="BH925" s="69"/>
      <c r="BI925" s="69"/>
      <c r="BJ925" s="69"/>
      <c r="BK925" s="69"/>
      <c r="BL925" s="69"/>
      <c r="BM925" s="69"/>
      <c r="BN925" s="69"/>
      <c r="BO925" s="69"/>
      <c r="BP925" s="69"/>
      <c r="BQ925" s="69"/>
      <c r="BR925" s="69"/>
    </row>
    <row r="926" spans="1:70" ht="13.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c r="BG926" s="69"/>
      <c r="BH926" s="69"/>
      <c r="BI926" s="69"/>
      <c r="BJ926" s="69"/>
      <c r="BK926" s="69"/>
      <c r="BL926" s="69"/>
      <c r="BM926" s="69"/>
      <c r="BN926" s="69"/>
      <c r="BO926" s="69"/>
      <c r="BP926" s="69"/>
      <c r="BQ926" s="69"/>
      <c r="BR926" s="69"/>
    </row>
    <row r="927" spans="1:70" ht="13.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c r="BG927" s="69"/>
      <c r="BH927" s="69"/>
      <c r="BI927" s="69"/>
      <c r="BJ927" s="69"/>
      <c r="BK927" s="69"/>
      <c r="BL927" s="69"/>
      <c r="BM927" s="69"/>
      <c r="BN927" s="69"/>
      <c r="BO927" s="69"/>
      <c r="BP927" s="69"/>
      <c r="BQ927" s="69"/>
      <c r="BR927" s="69"/>
    </row>
    <row r="928" spans="1:70" ht="13.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c r="BG928" s="69"/>
      <c r="BH928" s="69"/>
      <c r="BI928" s="69"/>
      <c r="BJ928" s="69"/>
      <c r="BK928" s="69"/>
      <c r="BL928" s="69"/>
      <c r="BM928" s="69"/>
      <c r="BN928" s="69"/>
      <c r="BO928" s="69"/>
      <c r="BP928" s="69"/>
      <c r="BQ928" s="69"/>
      <c r="BR928" s="69"/>
    </row>
    <row r="929" spans="1:70" ht="13.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c r="BG929" s="69"/>
      <c r="BH929" s="69"/>
      <c r="BI929" s="69"/>
      <c r="BJ929" s="69"/>
      <c r="BK929" s="69"/>
      <c r="BL929" s="69"/>
      <c r="BM929" s="69"/>
      <c r="BN929" s="69"/>
      <c r="BO929" s="69"/>
      <c r="BP929" s="69"/>
      <c r="BQ929" s="69"/>
      <c r="BR929" s="69"/>
    </row>
    <row r="930" spans="1:70" ht="13.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c r="BG930" s="69"/>
      <c r="BH930" s="69"/>
      <c r="BI930" s="69"/>
      <c r="BJ930" s="69"/>
      <c r="BK930" s="69"/>
      <c r="BL930" s="69"/>
      <c r="BM930" s="69"/>
      <c r="BN930" s="69"/>
      <c r="BO930" s="69"/>
      <c r="BP930" s="69"/>
      <c r="BQ930" s="69"/>
      <c r="BR930" s="69"/>
    </row>
    <row r="931" spans="1:70" ht="13.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c r="BG931" s="69"/>
      <c r="BH931" s="69"/>
      <c r="BI931" s="69"/>
      <c r="BJ931" s="69"/>
      <c r="BK931" s="69"/>
      <c r="BL931" s="69"/>
      <c r="BM931" s="69"/>
      <c r="BN931" s="69"/>
      <c r="BO931" s="69"/>
      <c r="BP931" s="69"/>
      <c r="BQ931" s="69"/>
      <c r="BR931" s="69"/>
    </row>
    <row r="932" spans="1:70" ht="13.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c r="BG932" s="69"/>
      <c r="BH932" s="69"/>
      <c r="BI932" s="69"/>
      <c r="BJ932" s="69"/>
      <c r="BK932" s="69"/>
      <c r="BL932" s="69"/>
      <c r="BM932" s="69"/>
      <c r="BN932" s="69"/>
      <c r="BO932" s="69"/>
      <c r="BP932" s="69"/>
      <c r="BQ932" s="69"/>
      <c r="BR932" s="69"/>
    </row>
    <row r="933" spans="1:70" ht="13.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c r="BG933" s="69"/>
      <c r="BH933" s="69"/>
      <c r="BI933" s="69"/>
      <c r="BJ933" s="69"/>
      <c r="BK933" s="69"/>
      <c r="BL933" s="69"/>
      <c r="BM933" s="69"/>
      <c r="BN933" s="69"/>
      <c r="BO933" s="69"/>
      <c r="BP933" s="69"/>
      <c r="BQ933" s="69"/>
      <c r="BR933" s="69"/>
    </row>
    <row r="934" spans="1:70" ht="13.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c r="BG934" s="69"/>
      <c r="BH934" s="69"/>
      <c r="BI934" s="69"/>
      <c r="BJ934" s="69"/>
      <c r="BK934" s="69"/>
      <c r="BL934" s="69"/>
      <c r="BM934" s="69"/>
      <c r="BN934" s="69"/>
      <c r="BO934" s="69"/>
      <c r="BP934" s="69"/>
      <c r="BQ934" s="69"/>
      <c r="BR934" s="69"/>
    </row>
    <row r="935" spans="1:70" ht="13.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c r="BG935" s="69"/>
      <c r="BH935" s="69"/>
      <c r="BI935" s="69"/>
      <c r="BJ935" s="69"/>
      <c r="BK935" s="69"/>
      <c r="BL935" s="69"/>
      <c r="BM935" s="69"/>
      <c r="BN935" s="69"/>
      <c r="BO935" s="69"/>
      <c r="BP935" s="69"/>
      <c r="BQ935" s="69"/>
      <c r="BR935" s="69"/>
    </row>
    <row r="936" spans="1:70" ht="13.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c r="BG936" s="69"/>
      <c r="BH936" s="69"/>
      <c r="BI936" s="69"/>
      <c r="BJ936" s="69"/>
      <c r="BK936" s="69"/>
      <c r="BL936" s="69"/>
      <c r="BM936" s="69"/>
      <c r="BN936" s="69"/>
      <c r="BO936" s="69"/>
      <c r="BP936" s="69"/>
      <c r="BQ936" s="69"/>
      <c r="BR936" s="69"/>
    </row>
    <row r="937" spans="1:70" ht="13.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c r="BG937" s="69"/>
      <c r="BH937" s="69"/>
      <c r="BI937" s="69"/>
      <c r="BJ937" s="69"/>
      <c r="BK937" s="69"/>
      <c r="BL937" s="69"/>
      <c r="BM937" s="69"/>
      <c r="BN937" s="69"/>
      <c r="BO937" s="69"/>
      <c r="BP937" s="69"/>
      <c r="BQ937" s="69"/>
      <c r="BR937" s="69"/>
    </row>
    <row r="938" spans="1:70" ht="13.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c r="BG938" s="69"/>
      <c r="BH938" s="69"/>
      <c r="BI938" s="69"/>
      <c r="BJ938" s="69"/>
      <c r="BK938" s="69"/>
      <c r="BL938" s="69"/>
      <c r="BM938" s="69"/>
      <c r="BN938" s="69"/>
      <c r="BO938" s="69"/>
      <c r="BP938" s="69"/>
      <c r="BQ938" s="69"/>
      <c r="BR938" s="69"/>
    </row>
    <row r="939" spans="1:70" ht="13.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c r="BG939" s="69"/>
      <c r="BH939" s="69"/>
      <c r="BI939" s="69"/>
      <c r="BJ939" s="69"/>
      <c r="BK939" s="69"/>
      <c r="BL939" s="69"/>
      <c r="BM939" s="69"/>
      <c r="BN939" s="69"/>
      <c r="BO939" s="69"/>
      <c r="BP939" s="69"/>
      <c r="BQ939" s="69"/>
      <c r="BR939" s="69"/>
    </row>
    <row r="940" spans="1:70" ht="13.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c r="BG940" s="69"/>
      <c r="BH940" s="69"/>
      <c r="BI940" s="69"/>
      <c r="BJ940" s="69"/>
      <c r="BK940" s="69"/>
      <c r="BL940" s="69"/>
      <c r="BM940" s="69"/>
      <c r="BN940" s="69"/>
      <c r="BO940" s="69"/>
      <c r="BP940" s="69"/>
      <c r="BQ940" s="69"/>
      <c r="BR940" s="69"/>
    </row>
    <row r="941" spans="1:70" ht="13.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c r="BG941" s="69"/>
      <c r="BH941" s="69"/>
      <c r="BI941" s="69"/>
      <c r="BJ941" s="69"/>
      <c r="BK941" s="69"/>
      <c r="BL941" s="69"/>
      <c r="BM941" s="69"/>
      <c r="BN941" s="69"/>
      <c r="BO941" s="69"/>
      <c r="BP941" s="69"/>
      <c r="BQ941" s="69"/>
      <c r="BR941" s="69"/>
    </row>
    <row r="942" spans="1:70" ht="13.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c r="BG942" s="69"/>
      <c r="BH942" s="69"/>
      <c r="BI942" s="69"/>
      <c r="BJ942" s="69"/>
      <c r="BK942" s="69"/>
      <c r="BL942" s="69"/>
      <c r="BM942" s="69"/>
      <c r="BN942" s="69"/>
      <c r="BO942" s="69"/>
      <c r="BP942" s="69"/>
      <c r="BQ942" s="69"/>
      <c r="BR942" s="69"/>
    </row>
    <row r="943" spans="1:70" ht="13.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c r="BG943" s="69"/>
      <c r="BH943" s="69"/>
      <c r="BI943" s="69"/>
      <c r="BJ943" s="69"/>
      <c r="BK943" s="69"/>
      <c r="BL943" s="69"/>
      <c r="BM943" s="69"/>
      <c r="BN943" s="69"/>
      <c r="BO943" s="69"/>
      <c r="BP943" s="69"/>
      <c r="BQ943" s="69"/>
      <c r="BR943" s="69"/>
    </row>
    <row r="944" spans="1:70" ht="13.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c r="BG944" s="69"/>
      <c r="BH944" s="69"/>
      <c r="BI944" s="69"/>
      <c r="BJ944" s="69"/>
      <c r="BK944" s="69"/>
      <c r="BL944" s="69"/>
      <c r="BM944" s="69"/>
      <c r="BN944" s="69"/>
      <c r="BO944" s="69"/>
      <c r="BP944" s="69"/>
      <c r="BQ944" s="69"/>
      <c r="BR944" s="69"/>
    </row>
    <row r="945" spans="1:70" ht="13.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c r="BG945" s="69"/>
      <c r="BH945" s="69"/>
      <c r="BI945" s="69"/>
      <c r="BJ945" s="69"/>
      <c r="BK945" s="69"/>
      <c r="BL945" s="69"/>
      <c r="BM945" s="69"/>
      <c r="BN945" s="69"/>
      <c r="BO945" s="69"/>
      <c r="BP945" s="69"/>
      <c r="BQ945" s="69"/>
      <c r="BR945" s="69"/>
    </row>
    <row r="946" spans="1:70" ht="13.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c r="BG946" s="69"/>
      <c r="BH946" s="69"/>
      <c r="BI946" s="69"/>
      <c r="BJ946" s="69"/>
      <c r="BK946" s="69"/>
      <c r="BL946" s="69"/>
      <c r="BM946" s="69"/>
      <c r="BN946" s="69"/>
      <c r="BO946" s="69"/>
      <c r="BP946" s="69"/>
      <c r="BQ946" s="69"/>
      <c r="BR946" s="69"/>
    </row>
    <row r="947" spans="1:70" ht="13.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c r="BG947" s="69"/>
      <c r="BH947" s="69"/>
      <c r="BI947" s="69"/>
      <c r="BJ947" s="69"/>
      <c r="BK947" s="69"/>
      <c r="BL947" s="69"/>
      <c r="BM947" s="69"/>
      <c r="BN947" s="69"/>
      <c r="BO947" s="69"/>
      <c r="BP947" s="69"/>
      <c r="BQ947" s="69"/>
      <c r="BR947" s="69"/>
    </row>
    <row r="948" spans="1:70" ht="13.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c r="BG948" s="69"/>
      <c r="BH948" s="69"/>
      <c r="BI948" s="69"/>
      <c r="BJ948" s="69"/>
      <c r="BK948" s="69"/>
      <c r="BL948" s="69"/>
      <c r="BM948" s="69"/>
      <c r="BN948" s="69"/>
      <c r="BO948" s="69"/>
      <c r="BP948" s="69"/>
      <c r="BQ948" s="69"/>
      <c r="BR948" s="69"/>
    </row>
    <row r="949" spans="1:70" ht="13.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c r="BG949" s="69"/>
      <c r="BH949" s="69"/>
      <c r="BI949" s="69"/>
      <c r="BJ949" s="69"/>
      <c r="BK949" s="69"/>
      <c r="BL949" s="69"/>
      <c r="BM949" s="69"/>
      <c r="BN949" s="69"/>
      <c r="BO949" s="69"/>
      <c r="BP949" s="69"/>
      <c r="BQ949" s="69"/>
      <c r="BR949" s="69"/>
    </row>
    <row r="950" spans="1:70" ht="13.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c r="BG950" s="69"/>
      <c r="BH950" s="69"/>
      <c r="BI950" s="69"/>
      <c r="BJ950" s="69"/>
      <c r="BK950" s="69"/>
      <c r="BL950" s="69"/>
      <c r="BM950" s="69"/>
      <c r="BN950" s="69"/>
      <c r="BO950" s="69"/>
      <c r="BP950" s="69"/>
      <c r="BQ950" s="69"/>
      <c r="BR950" s="69"/>
    </row>
    <row r="951" spans="1:70" ht="13.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c r="BG951" s="69"/>
      <c r="BH951" s="69"/>
      <c r="BI951" s="69"/>
      <c r="BJ951" s="69"/>
      <c r="BK951" s="69"/>
      <c r="BL951" s="69"/>
      <c r="BM951" s="69"/>
      <c r="BN951" s="69"/>
      <c r="BO951" s="69"/>
      <c r="BP951" s="69"/>
      <c r="BQ951" s="69"/>
      <c r="BR951" s="69"/>
    </row>
    <row r="952" spans="1:70" ht="13.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c r="BG952" s="69"/>
      <c r="BH952" s="69"/>
      <c r="BI952" s="69"/>
      <c r="BJ952" s="69"/>
      <c r="BK952" s="69"/>
      <c r="BL952" s="69"/>
      <c r="BM952" s="69"/>
      <c r="BN952" s="69"/>
      <c r="BO952" s="69"/>
      <c r="BP952" s="69"/>
      <c r="BQ952" s="69"/>
      <c r="BR952" s="69"/>
    </row>
    <row r="953" spans="1:70" ht="13.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c r="BI953" s="69"/>
      <c r="BJ953" s="69"/>
      <c r="BK953" s="69"/>
      <c r="BL953" s="69"/>
      <c r="BM953" s="69"/>
      <c r="BN953" s="69"/>
      <c r="BO953" s="69"/>
      <c r="BP953" s="69"/>
      <c r="BQ953" s="69"/>
      <c r="BR953" s="69"/>
    </row>
    <row r="954" spans="1:70" ht="13.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c r="BG954" s="69"/>
      <c r="BH954" s="69"/>
      <c r="BI954" s="69"/>
      <c r="BJ954" s="69"/>
      <c r="BK954" s="69"/>
      <c r="BL954" s="69"/>
      <c r="BM954" s="69"/>
      <c r="BN954" s="69"/>
      <c r="BO954" s="69"/>
      <c r="BP954" s="69"/>
      <c r="BQ954" s="69"/>
      <c r="BR954" s="69"/>
    </row>
    <row r="955" spans="1:70" ht="13.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c r="BG955" s="69"/>
      <c r="BH955" s="69"/>
      <c r="BI955" s="69"/>
      <c r="BJ955" s="69"/>
      <c r="BK955" s="69"/>
      <c r="BL955" s="69"/>
      <c r="BM955" s="69"/>
      <c r="BN955" s="69"/>
      <c r="BO955" s="69"/>
      <c r="BP955" s="69"/>
      <c r="BQ955" s="69"/>
      <c r="BR955" s="69"/>
    </row>
    <row r="956" spans="1:70" ht="13.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c r="BG956" s="69"/>
      <c r="BH956" s="69"/>
      <c r="BI956" s="69"/>
      <c r="BJ956" s="69"/>
      <c r="BK956" s="69"/>
      <c r="BL956" s="69"/>
      <c r="BM956" s="69"/>
      <c r="BN956" s="69"/>
      <c r="BO956" s="69"/>
      <c r="BP956" s="69"/>
      <c r="BQ956" s="69"/>
      <c r="BR956" s="69"/>
    </row>
    <row r="957" spans="1:70" ht="13.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c r="BG957" s="69"/>
      <c r="BH957" s="69"/>
      <c r="BI957" s="69"/>
      <c r="BJ957" s="69"/>
      <c r="BK957" s="69"/>
      <c r="BL957" s="69"/>
      <c r="BM957" s="69"/>
      <c r="BN957" s="69"/>
      <c r="BO957" s="69"/>
      <c r="BP957" s="69"/>
      <c r="BQ957" s="69"/>
      <c r="BR957" s="69"/>
    </row>
    <row r="958" spans="1:70" ht="13.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c r="BG958" s="69"/>
      <c r="BH958" s="69"/>
      <c r="BI958" s="69"/>
      <c r="BJ958" s="69"/>
      <c r="BK958" s="69"/>
      <c r="BL958" s="69"/>
      <c r="BM958" s="69"/>
      <c r="BN958" s="69"/>
      <c r="BO958" s="69"/>
      <c r="BP958" s="69"/>
      <c r="BQ958" s="69"/>
      <c r="BR958" s="69"/>
    </row>
    <row r="959" spans="1:70" ht="13.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c r="BG959" s="69"/>
      <c r="BH959" s="69"/>
      <c r="BI959" s="69"/>
      <c r="BJ959" s="69"/>
      <c r="BK959" s="69"/>
      <c r="BL959" s="69"/>
      <c r="BM959" s="69"/>
      <c r="BN959" s="69"/>
      <c r="BO959" s="69"/>
      <c r="BP959" s="69"/>
      <c r="BQ959" s="69"/>
      <c r="BR959" s="69"/>
    </row>
    <row r="960" spans="1:70" ht="13.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c r="BG960" s="69"/>
      <c r="BH960" s="69"/>
      <c r="BI960" s="69"/>
      <c r="BJ960" s="69"/>
      <c r="BK960" s="69"/>
      <c r="BL960" s="69"/>
      <c r="BM960" s="69"/>
      <c r="BN960" s="69"/>
      <c r="BO960" s="69"/>
      <c r="BP960" s="69"/>
      <c r="BQ960" s="69"/>
      <c r="BR960" s="69"/>
    </row>
    <row r="961" spans="1:70" ht="13.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c r="BI961" s="69"/>
      <c r="BJ961" s="69"/>
      <c r="BK961" s="69"/>
      <c r="BL961" s="69"/>
      <c r="BM961" s="69"/>
      <c r="BN961" s="69"/>
      <c r="BO961" s="69"/>
      <c r="BP961" s="69"/>
      <c r="BQ961" s="69"/>
      <c r="BR961" s="69"/>
    </row>
    <row r="962" spans="1:70" ht="13.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c r="BG962" s="69"/>
      <c r="BH962" s="69"/>
      <c r="BI962" s="69"/>
      <c r="BJ962" s="69"/>
      <c r="BK962" s="69"/>
      <c r="BL962" s="69"/>
      <c r="BM962" s="69"/>
      <c r="BN962" s="69"/>
      <c r="BO962" s="69"/>
      <c r="BP962" s="69"/>
      <c r="BQ962" s="69"/>
      <c r="BR962" s="69"/>
    </row>
    <row r="963" spans="1:70" ht="13.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c r="BG963" s="69"/>
      <c r="BH963" s="69"/>
      <c r="BI963" s="69"/>
      <c r="BJ963" s="69"/>
      <c r="BK963" s="69"/>
      <c r="BL963" s="69"/>
      <c r="BM963" s="69"/>
      <c r="BN963" s="69"/>
      <c r="BO963" s="69"/>
      <c r="BP963" s="69"/>
      <c r="BQ963" s="69"/>
      <c r="BR963" s="69"/>
    </row>
    <row r="964" spans="1:70" ht="13.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c r="BG964" s="69"/>
      <c r="BH964" s="69"/>
      <c r="BI964" s="69"/>
      <c r="BJ964" s="69"/>
      <c r="BK964" s="69"/>
      <c r="BL964" s="69"/>
      <c r="BM964" s="69"/>
      <c r="BN964" s="69"/>
      <c r="BO964" s="69"/>
      <c r="BP964" s="69"/>
      <c r="BQ964" s="69"/>
      <c r="BR964" s="69"/>
    </row>
    <row r="965" spans="1:70" ht="13.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c r="BG965" s="69"/>
      <c r="BH965" s="69"/>
      <c r="BI965" s="69"/>
      <c r="BJ965" s="69"/>
      <c r="BK965" s="69"/>
      <c r="BL965" s="69"/>
      <c r="BM965" s="69"/>
      <c r="BN965" s="69"/>
      <c r="BO965" s="69"/>
      <c r="BP965" s="69"/>
      <c r="BQ965" s="69"/>
      <c r="BR965" s="69"/>
    </row>
    <row r="966" spans="1:70" ht="13.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c r="BG966" s="69"/>
      <c r="BH966" s="69"/>
      <c r="BI966" s="69"/>
      <c r="BJ966" s="69"/>
      <c r="BK966" s="69"/>
      <c r="BL966" s="69"/>
      <c r="BM966" s="69"/>
      <c r="BN966" s="69"/>
      <c r="BO966" s="69"/>
      <c r="BP966" s="69"/>
      <c r="BQ966" s="69"/>
      <c r="BR966" s="69"/>
    </row>
    <row r="967" spans="1:70" ht="13.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c r="BG967" s="69"/>
      <c r="BH967" s="69"/>
      <c r="BI967" s="69"/>
      <c r="BJ967" s="69"/>
      <c r="BK967" s="69"/>
      <c r="BL967" s="69"/>
      <c r="BM967" s="69"/>
      <c r="BN967" s="69"/>
      <c r="BO967" s="69"/>
      <c r="BP967" s="69"/>
      <c r="BQ967" s="69"/>
      <c r="BR967" s="69"/>
    </row>
    <row r="968" spans="1:70" ht="13.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c r="BG968" s="69"/>
      <c r="BH968" s="69"/>
      <c r="BI968" s="69"/>
      <c r="BJ968" s="69"/>
      <c r="BK968" s="69"/>
      <c r="BL968" s="69"/>
      <c r="BM968" s="69"/>
      <c r="BN968" s="69"/>
      <c r="BO968" s="69"/>
      <c r="BP968" s="69"/>
      <c r="BQ968" s="69"/>
      <c r="BR968" s="69"/>
    </row>
    <row r="969" spans="1:70" ht="13.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c r="BG969" s="69"/>
      <c r="BH969" s="69"/>
      <c r="BI969" s="69"/>
      <c r="BJ969" s="69"/>
      <c r="BK969" s="69"/>
      <c r="BL969" s="69"/>
      <c r="BM969" s="69"/>
      <c r="BN969" s="69"/>
      <c r="BO969" s="69"/>
      <c r="BP969" s="69"/>
      <c r="BQ969" s="69"/>
      <c r="BR969" s="69"/>
    </row>
    <row r="970" spans="1:70" ht="13.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c r="BG970" s="69"/>
      <c r="BH970" s="69"/>
      <c r="BI970" s="69"/>
      <c r="BJ970" s="69"/>
      <c r="BK970" s="69"/>
      <c r="BL970" s="69"/>
      <c r="BM970" s="69"/>
      <c r="BN970" s="69"/>
      <c r="BO970" s="69"/>
      <c r="BP970" s="69"/>
      <c r="BQ970" s="69"/>
      <c r="BR970" s="69"/>
    </row>
    <row r="971" spans="1:70" ht="13.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c r="BG971" s="69"/>
      <c r="BH971" s="69"/>
      <c r="BI971" s="69"/>
      <c r="BJ971" s="69"/>
      <c r="BK971" s="69"/>
      <c r="BL971" s="69"/>
      <c r="BM971" s="69"/>
      <c r="BN971" s="69"/>
      <c r="BO971" s="69"/>
      <c r="BP971" s="69"/>
      <c r="BQ971" s="69"/>
      <c r="BR971" s="69"/>
    </row>
    <row r="972" spans="1:70" ht="13.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c r="BG972" s="69"/>
      <c r="BH972" s="69"/>
      <c r="BI972" s="69"/>
      <c r="BJ972" s="69"/>
      <c r="BK972" s="69"/>
      <c r="BL972" s="69"/>
      <c r="BM972" s="69"/>
      <c r="BN972" s="69"/>
      <c r="BO972" s="69"/>
      <c r="BP972" s="69"/>
      <c r="BQ972" s="69"/>
      <c r="BR972" s="69"/>
    </row>
    <row r="973" spans="1:70" ht="13.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c r="BG973" s="69"/>
      <c r="BH973" s="69"/>
      <c r="BI973" s="69"/>
      <c r="BJ973" s="69"/>
      <c r="BK973" s="69"/>
      <c r="BL973" s="69"/>
      <c r="BM973" s="69"/>
      <c r="BN973" s="69"/>
      <c r="BO973" s="69"/>
      <c r="BP973" s="69"/>
      <c r="BQ973" s="69"/>
      <c r="BR973" s="69"/>
    </row>
    <row r="974" spans="1:70" ht="13.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c r="BG974" s="69"/>
      <c r="BH974" s="69"/>
      <c r="BI974" s="69"/>
      <c r="BJ974" s="69"/>
      <c r="BK974" s="69"/>
      <c r="BL974" s="69"/>
      <c r="BM974" s="69"/>
      <c r="BN974" s="69"/>
      <c r="BO974" s="69"/>
      <c r="BP974" s="69"/>
      <c r="BQ974" s="69"/>
      <c r="BR974" s="69"/>
    </row>
    <row r="975" spans="1:70" ht="13.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c r="BG975" s="69"/>
      <c r="BH975" s="69"/>
      <c r="BI975" s="69"/>
      <c r="BJ975" s="69"/>
      <c r="BK975" s="69"/>
      <c r="BL975" s="69"/>
      <c r="BM975" s="69"/>
      <c r="BN975" s="69"/>
      <c r="BO975" s="69"/>
      <c r="BP975" s="69"/>
      <c r="BQ975" s="69"/>
      <c r="BR975" s="69"/>
    </row>
    <row r="976" spans="1:70" ht="13.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c r="BG976" s="69"/>
      <c r="BH976" s="69"/>
      <c r="BI976" s="69"/>
      <c r="BJ976" s="69"/>
      <c r="BK976" s="69"/>
      <c r="BL976" s="69"/>
      <c r="BM976" s="69"/>
      <c r="BN976" s="69"/>
      <c r="BO976" s="69"/>
      <c r="BP976" s="69"/>
      <c r="BQ976" s="69"/>
      <c r="BR976" s="69"/>
    </row>
    <row r="977" spans="1:70" ht="13.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c r="BG977" s="69"/>
      <c r="BH977" s="69"/>
      <c r="BI977" s="69"/>
      <c r="BJ977" s="69"/>
      <c r="BK977" s="69"/>
      <c r="BL977" s="69"/>
      <c r="BM977" s="69"/>
      <c r="BN977" s="69"/>
      <c r="BO977" s="69"/>
      <c r="BP977" s="69"/>
      <c r="BQ977" s="69"/>
      <c r="BR977" s="69"/>
    </row>
    <row r="978" spans="1:70" ht="13.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9"/>
      <c r="BN978" s="69"/>
      <c r="BO978" s="69"/>
      <c r="BP978" s="69"/>
      <c r="BQ978" s="69"/>
      <c r="BR978" s="69"/>
    </row>
    <row r="979" spans="1:70" ht="13.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c r="BG979" s="69"/>
      <c r="BH979" s="69"/>
      <c r="BI979" s="69"/>
      <c r="BJ979" s="69"/>
      <c r="BK979" s="69"/>
      <c r="BL979" s="69"/>
      <c r="BM979" s="69"/>
      <c r="BN979" s="69"/>
      <c r="BO979" s="69"/>
      <c r="BP979" s="69"/>
      <c r="BQ979" s="69"/>
      <c r="BR979" s="69"/>
    </row>
    <row r="980" spans="1:70" ht="13.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c r="BG980" s="69"/>
      <c r="BH980" s="69"/>
      <c r="BI980" s="69"/>
      <c r="BJ980" s="69"/>
      <c r="BK980" s="69"/>
      <c r="BL980" s="69"/>
      <c r="BM980" s="69"/>
      <c r="BN980" s="69"/>
      <c r="BO980" s="69"/>
      <c r="BP980" s="69"/>
      <c r="BQ980" s="69"/>
      <c r="BR980" s="69"/>
    </row>
    <row r="981" spans="1:70" ht="13.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c r="BG981" s="69"/>
      <c r="BH981" s="69"/>
      <c r="BI981" s="69"/>
      <c r="BJ981" s="69"/>
      <c r="BK981" s="69"/>
      <c r="BL981" s="69"/>
      <c r="BM981" s="69"/>
      <c r="BN981" s="69"/>
      <c r="BO981" s="69"/>
      <c r="BP981" s="69"/>
      <c r="BQ981" s="69"/>
      <c r="BR981" s="69"/>
    </row>
    <row r="982" spans="1:70" ht="13.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c r="BG982" s="69"/>
      <c r="BH982" s="69"/>
      <c r="BI982" s="69"/>
      <c r="BJ982" s="69"/>
      <c r="BK982" s="69"/>
      <c r="BL982" s="69"/>
      <c r="BM982" s="69"/>
      <c r="BN982" s="69"/>
      <c r="BO982" s="69"/>
      <c r="BP982" s="69"/>
      <c r="BQ982" s="69"/>
      <c r="BR982" s="69"/>
    </row>
    <row r="983" spans="1:70" ht="13.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c r="BG983" s="69"/>
      <c r="BH983" s="69"/>
      <c r="BI983" s="69"/>
      <c r="BJ983" s="69"/>
      <c r="BK983" s="69"/>
      <c r="BL983" s="69"/>
      <c r="BM983" s="69"/>
      <c r="BN983" s="69"/>
      <c r="BO983" s="69"/>
      <c r="BP983" s="69"/>
      <c r="BQ983" s="69"/>
      <c r="BR983" s="69"/>
    </row>
    <row r="984" spans="1:70" ht="13.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c r="BG984" s="69"/>
      <c r="BH984" s="69"/>
      <c r="BI984" s="69"/>
      <c r="BJ984" s="69"/>
      <c r="BK984" s="69"/>
      <c r="BL984" s="69"/>
      <c r="BM984" s="69"/>
      <c r="BN984" s="69"/>
      <c r="BO984" s="69"/>
      <c r="BP984" s="69"/>
      <c r="BQ984" s="69"/>
      <c r="BR984" s="69"/>
    </row>
    <row r="985" spans="1:70" ht="13.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c r="BG985" s="69"/>
      <c r="BH985" s="69"/>
      <c r="BI985" s="69"/>
      <c r="BJ985" s="69"/>
      <c r="BK985" s="69"/>
      <c r="BL985" s="69"/>
      <c r="BM985" s="69"/>
      <c r="BN985" s="69"/>
      <c r="BO985" s="69"/>
      <c r="BP985" s="69"/>
      <c r="BQ985" s="69"/>
      <c r="BR985" s="69"/>
    </row>
    <row r="986" spans="1:70" ht="13.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c r="BG986" s="69"/>
      <c r="BH986" s="69"/>
      <c r="BI986" s="69"/>
      <c r="BJ986" s="69"/>
      <c r="BK986" s="69"/>
      <c r="BL986" s="69"/>
      <c r="BM986" s="69"/>
      <c r="BN986" s="69"/>
      <c r="BO986" s="69"/>
      <c r="BP986" s="69"/>
      <c r="BQ986" s="69"/>
      <c r="BR986" s="69"/>
    </row>
    <row r="987" spans="1:70" ht="13.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c r="BG987" s="69"/>
      <c r="BH987" s="69"/>
      <c r="BI987" s="69"/>
      <c r="BJ987" s="69"/>
      <c r="BK987" s="69"/>
      <c r="BL987" s="69"/>
      <c r="BM987" s="69"/>
      <c r="BN987" s="69"/>
      <c r="BO987" s="69"/>
      <c r="BP987" s="69"/>
      <c r="BQ987" s="69"/>
      <c r="BR987" s="69"/>
    </row>
    <row r="988" spans="1:70" ht="13.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c r="BG988" s="69"/>
      <c r="BH988" s="69"/>
      <c r="BI988" s="69"/>
      <c r="BJ988" s="69"/>
      <c r="BK988" s="69"/>
      <c r="BL988" s="69"/>
      <c r="BM988" s="69"/>
      <c r="BN988" s="69"/>
      <c r="BO988" s="69"/>
      <c r="BP988" s="69"/>
      <c r="BQ988" s="69"/>
      <c r="BR988" s="69"/>
    </row>
    <row r="989" spans="1:70" ht="13.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c r="BG989" s="69"/>
      <c r="BH989" s="69"/>
      <c r="BI989" s="69"/>
      <c r="BJ989" s="69"/>
      <c r="BK989" s="69"/>
      <c r="BL989" s="69"/>
      <c r="BM989" s="69"/>
      <c r="BN989" s="69"/>
      <c r="BO989" s="69"/>
      <c r="BP989" s="69"/>
      <c r="BQ989" s="69"/>
      <c r="BR989" s="69"/>
    </row>
    <row r="990" spans="1:70" ht="13.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c r="BG990" s="69"/>
      <c r="BH990" s="69"/>
      <c r="BI990" s="69"/>
      <c r="BJ990" s="69"/>
      <c r="BK990" s="69"/>
      <c r="BL990" s="69"/>
      <c r="BM990" s="69"/>
      <c r="BN990" s="69"/>
      <c r="BO990" s="69"/>
      <c r="BP990" s="69"/>
      <c r="BQ990" s="69"/>
      <c r="BR990" s="69"/>
    </row>
    <row r="991" spans="1:70" ht="13.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c r="BG991" s="69"/>
      <c r="BH991" s="69"/>
      <c r="BI991" s="69"/>
      <c r="BJ991" s="69"/>
      <c r="BK991" s="69"/>
      <c r="BL991" s="69"/>
      <c r="BM991" s="69"/>
      <c r="BN991" s="69"/>
      <c r="BO991" s="69"/>
      <c r="BP991" s="69"/>
      <c r="BQ991" s="69"/>
      <c r="BR991" s="69"/>
    </row>
    <row r="992" spans="1:70" ht="13.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c r="BG992" s="69"/>
      <c r="BH992" s="69"/>
      <c r="BI992" s="69"/>
      <c r="BJ992" s="69"/>
      <c r="BK992" s="69"/>
      <c r="BL992" s="69"/>
      <c r="BM992" s="69"/>
      <c r="BN992" s="69"/>
      <c r="BO992" s="69"/>
      <c r="BP992" s="69"/>
      <c r="BQ992" s="69"/>
      <c r="BR992" s="69"/>
    </row>
    <row r="993" spans="1:70" ht="13.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c r="BG993" s="69"/>
      <c r="BH993" s="69"/>
      <c r="BI993" s="69"/>
      <c r="BJ993" s="69"/>
      <c r="BK993" s="69"/>
      <c r="BL993" s="69"/>
      <c r="BM993" s="69"/>
      <c r="BN993" s="69"/>
      <c r="BO993" s="69"/>
      <c r="BP993" s="69"/>
      <c r="BQ993" s="69"/>
      <c r="BR993" s="69"/>
    </row>
    <row r="994" spans="1:70" ht="13.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c r="AU994" s="69"/>
      <c r="AV994" s="69"/>
      <c r="AW994" s="69"/>
      <c r="AX994" s="69"/>
      <c r="AY994" s="69"/>
      <c r="AZ994" s="69"/>
      <c r="BA994" s="69"/>
      <c r="BB994" s="69"/>
      <c r="BC994" s="69"/>
      <c r="BD994" s="69"/>
      <c r="BE994" s="69"/>
      <c r="BF994" s="69"/>
      <c r="BG994" s="69"/>
      <c r="BH994" s="69"/>
      <c r="BI994" s="69"/>
      <c r="BJ994" s="69"/>
      <c r="BK994" s="69"/>
      <c r="BL994" s="69"/>
      <c r="BM994" s="69"/>
      <c r="BN994" s="69"/>
      <c r="BO994" s="69"/>
      <c r="BP994" s="69"/>
      <c r="BQ994" s="69"/>
      <c r="BR994" s="69"/>
    </row>
    <row r="995" spans="1:70" ht="13.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c r="AQ995" s="69"/>
      <c r="AR995" s="69"/>
      <c r="AS995" s="69"/>
      <c r="AT995" s="69"/>
      <c r="AU995" s="69"/>
      <c r="AV995" s="69"/>
      <c r="AW995" s="69"/>
      <c r="AX995" s="69"/>
      <c r="AY995" s="69"/>
      <c r="AZ995" s="69"/>
      <c r="BA995" s="69"/>
      <c r="BB995" s="69"/>
      <c r="BC995" s="69"/>
      <c r="BD995" s="69"/>
      <c r="BE995" s="69"/>
      <c r="BF995" s="69"/>
      <c r="BG995" s="69"/>
      <c r="BH995" s="69"/>
      <c r="BI995" s="69"/>
      <c r="BJ995" s="69"/>
      <c r="BK995" s="69"/>
      <c r="BL995" s="69"/>
      <c r="BM995" s="69"/>
      <c r="BN995" s="69"/>
      <c r="BO995" s="69"/>
      <c r="BP995" s="69"/>
      <c r="BQ995" s="69"/>
      <c r="BR995" s="69"/>
    </row>
    <row r="996" spans="1:70" ht="13.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c r="AU996" s="69"/>
      <c r="AV996" s="69"/>
      <c r="AW996" s="69"/>
      <c r="AX996" s="69"/>
      <c r="AY996" s="69"/>
      <c r="AZ996" s="69"/>
      <c r="BA996" s="69"/>
      <c r="BB996" s="69"/>
      <c r="BC996" s="69"/>
      <c r="BD996" s="69"/>
      <c r="BE996" s="69"/>
      <c r="BF996" s="69"/>
      <c r="BG996" s="69"/>
      <c r="BH996" s="69"/>
      <c r="BI996" s="69"/>
      <c r="BJ996" s="69"/>
      <c r="BK996" s="69"/>
      <c r="BL996" s="69"/>
      <c r="BM996" s="69"/>
      <c r="BN996" s="69"/>
      <c r="BO996" s="69"/>
      <c r="BP996" s="69"/>
      <c r="BQ996" s="69"/>
      <c r="BR996" s="69"/>
    </row>
    <row r="997" spans="1:70" ht="13.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c r="AQ997" s="69"/>
      <c r="AR997" s="69"/>
      <c r="AS997" s="69"/>
      <c r="AT997" s="69"/>
      <c r="AU997" s="69"/>
      <c r="AV997" s="69"/>
      <c r="AW997" s="69"/>
      <c r="AX997" s="69"/>
      <c r="AY997" s="69"/>
      <c r="AZ997" s="69"/>
      <c r="BA997" s="69"/>
      <c r="BB997" s="69"/>
      <c r="BC997" s="69"/>
      <c r="BD997" s="69"/>
      <c r="BE997" s="69"/>
      <c r="BF997" s="69"/>
      <c r="BG997" s="69"/>
      <c r="BH997" s="69"/>
      <c r="BI997" s="69"/>
      <c r="BJ997" s="69"/>
      <c r="BK997" s="69"/>
      <c r="BL997" s="69"/>
      <c r="BM997" s="69"/>
      <c r="BN997" s="69"/>
      <c r="BO997" s="69"/>
      <c r="BP997" s="69"/>
      <c r="BQ997" s="69"/>
      <c r="BR997" s="69"/>
    </row>
    <row r="998" spans="1:70" ht="13.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c r="AP998" s="69"/>
      <c r="AQ998" s="69"/>
      <c r="AR998" s="69"/>
      <c r="AS998" s="69"/>
      <c r="AT998" s="69"/>
      <c r="AU998" s="69"/>
      <c r="AV998" s="69"/>
      <c r="AW998" s="69"/>
      <c r="AX998" s="69"/>
      <c r="AY998" s="69"/>
      <c r="AZ998" s="69"/>
      <c r="BA998" s="69"/>
      <c r="BB998" s="69"/>
      <c r="BC998" s="69"/>
      <c r="BD998" s="69"/>
      <c r="BE998" s="69"/>
      <c r="BF998" s="69"/>
      <c r="BG998" s="69"/>
      <c r="BH998" s="69"/>
      <c r="BI998" s="69"/>
      <c r="BJ998" s="69"/>
      <c r="BK998" s="69"/>
      <c r="BL998" s="69"/>
      <c r="BM998" s="69"/>
      <c r="BN998" s="69"/>
      <c r="BO998" s="69"/>
      <c r="BP998" s="69"/>
      <c r="BQ998" s="69"/>
      <c r="BR998" s="69"/>
    </row>
    <row r="999" spans="1:70" ht="13.5"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c r="AP999" s="69"/>
      <c r="AQ999" s="69"/>
      <c r="AR999" s="69"/>
      <c r="AS999" s="69"/>
      <c r="AT999" s="69"/>
      <c r="AU999" s="69"/>
      <c r="AV999" s="69"/>
      <c r="AW999" s="69"/>
      <c r="AX999" s="69"/>
      <c r="AY999" s="69"/>
      <c r="AZ999" s="69"/>
      <c r="BA999" s="69"/>
      <c r="BB999" s="69"/>
      <c r="BC999" s="69"/>
      <c r="BD999" s="69"/>
      <c r="BE999" s="69"/>
      <c r="BF999" s="69"/>
      <c r="BG999" s="69"/>
      <c r="BH999" s="69"/>
      <c r="BI999" s="69"/>
      <c r="BJ999" s="69"/>
      <c r="BK999" s="69"/>
      <c r="BL999" s="69"/>
      <c r="BM999" s="69"/>
      <c r="BN999" s="69"/>
      <c r="BO999" s="69"/>
      <c r="BP999" s="69"/>
      <c r="BQ999" s="69"/>
      <c r="BR999" s="69"/>
    </row>
  </sheetData>
  <sheetProtection algorithmName="SHA-512" hashValue="xmAiyPecbFDZ46QOEcI0VU74x5zqQJWI6ufFZPYsa15lHeF9rlt+1Or3wlTpWMHg0H2vJrzpKKgpY7Zdb0RDWQ==" saltValue="LtjkkBuVb4wjD8KIfWQK/Q==" spinCount="100000" sheet="1" objects="1" scenarios="1"/>
  <mergeCells count="177">
    <mergeCell ref="BS7:CL11"/>
    <mergeCell ref="BS2:CM6"/>
    <mergeCell ref="AG28:AJ28"/>
    <mergeCell ref="AK28:AL28"/>
    <mergeCell ref="O24:AL24"/>
    <mergeCell ref="AG25:AJ25"/>
    <mergeCell ref="AK25:AL25"/>
    <mergeCell ref="AG26:AJ26"/>
    <mergeCell ref="AK26:AL26"/>
    <mergeCell ref="AG27:AJ27"/>
    <mergeCell ref="AK27:AL27"/>
    <mergeCell ref="AA27:AD27"/>
    <mergeCell ref="AE27:AF27"/>
    <mergeCell ref="AA28:AD28"/>
    <mergeCell ref="AE28:AF28"/>
    <mergeCell ref="AE26:AF26"/>
    <mergeCell ref="S28:T28"/>
    <mergeCell ref="U28:X28"/>
    <mergeCell ref="AK19:AL19"/>
    <mergeCell ref="AG20:AJ20"/>
    <mergeCell ref="AK20:AL20"/>
    <mergeCell ref="AG21:AJ21"/>
    <mergeCell ref="AK21:AL21"/>
    <mergeCell ref="AG22:AJ22"/>
    <mergeCell ref="AG23:AJ23"/>
    <mergeCell ref="AK23:AL23"/>
    <mergeCell ref="AM23:BB23"/>
    <mergeCell ref="Y18:Z18"/>
    <mergeCell ref="AA18:AD18"/>
    <mergeCell ref="O20:R20"/>
    <mergeCell ref="O21:R21"/>
    <mergeCell ref="AE18:AF18"/>
    <mergeCell ref="AM18:BB18"/>
    <mergeCell ref="AM19:BB21"/>
    <mergeCell ref="AE20:AF20"/>
    <mergeCell ref="AM22:BB22"/>
    <mergeCell ref="Y19:Z19"/>
    <mergeCell ref="AA19:AD19"/>
    <mergeCell ref="AE19:AF19"/>
    <mergeCell ref="S21:T21"/>
    <mergeCell ref="U21:X21"/>
    <mergeCell ref="Y21:Z21"/>
    <mergeCell ref="AA21:AD21"/>
    <mergeCell ref="AE21:AF21"/>
    <mergeCell ref="S23:T23"/>
    <mergeCell ref="AG18:AJ18"/>
    <mergeCell ref="AK18:AL18"/>
    <mergeCell ref="AG19:AJ19"/>
    <mergeCell ref="AE22:AF22"/>
    <mergeCell ref="AE17:AF17"/>
    <mergeCell ref="AM17:BB17"/>
    <mergeCell ref="B17:D17"/>
    <mergeCell ref="E17:N17"/>
    <mergeCell ref="O17:R17"/>
    <mergeCell ref="S17:T17"/>
    <mergeCell ref="U17:X17"/>
    <mergeCell ref="Y17:Z17"/>
    <mergeCell ref="AA17:AD17"/>
    <mergeCell ref="AG17:AJ17"/>
    <mergeCell ref="AK17:AL17"/>
    <mergeCell ref="AK22:AL22"/>
    <mergeCell ref="AE16:AF16"/>
    <mergeCell ref="AM16:BB16"/>
    <mergeCell ref="B16:D16"/>
    <mergeCell ref="E16:N16"/>
    <mergeCell ref="O16:R16"/>
    <mergeCell ref="S16:T16"/>
    <mergeCell ref="U16:X16"/>
    <mergeCell ref="Y16:Z16"/>
    <mergeCell ref="AA16:AD16"/>
    <mergeCell ref="AG16:AJ16"/>
    <mergeCell ref="AK16:AL16"/>
    <mergeCell ref="D31:AV31"/>
    <mergeCell ref="D32:AV32"/>
    <mergeCell ref="AM24:BB24"/>
    <mergeCell ref="AM25:BB25"/>
    <mergeCell ref="AM26:BB26"/>
    <mergeCell ref="AM27:BB27"/>
    <mergeCell ref="AM28:BB28"/>
    <mergeCell ref="D29:AV29"/>
    <mergeCell ref="D30:AV30"/>
    <mergeCell ref="Y27:Z27"/>
    <mergeCell ref="B28:D28"/>
    <mergeCell ref="Y28:Z28"/>
    <mergeCell ref="S26:T26"/>
    <mergeCell ref="U26:X26"/>
    <mergeCell ref="Y26:Z26"/>
    <mergeCell ref="E28:N28"/>
    <mergeCell ref="O28:R28"/>
    <mergeCell ref="B29:C29"/>
    <mergeCell ref="B30:C30"/>
    <mergeCell ref="B32:C32"/>
    <mergeCell ref="B31:C31"/>
    <mergeCell ref="AA25:AD25"/>
    <mergeCell ref="AE25:AF25"/>
    <mergeCell ref="AA26:AD26"/>
    <mergeCell ref="B27:D27"/>
    <mergeCell ref="E27:N27"/>
    <mergeCell ref="O27:R27"/>
    <mergeCell ref="S27:T27"/>
    <mergeCell ref="U27:X27"/>
    <mergeCell ref="E24:N26"/>
    <mergeCell ref="O25:R25"/>
    <mergeCell ref="O26:R26"/>
    <mergeCell ref="AA23:AD23"/>
    <mergeCell ref="AE23:AF23"/>
    <mergeCell ref="E23:N23"/>
    <mergeCell ref="O23:R23"/>
    <mergeCell ref="S25:T25"/>
    <mergeCell ref="U25:X25"/>
    <mergeCell ref="B19:D19"/>
    <mergeCell ref="B20:D21"/>
    <mergeCell ref="E20:N21"/>
    <mergeCell ref="S20:T20"/>
    <mergeCell ref="U20:X20"/>
    <mergeCell ref="Y20:Z20"/>
    <mergeCell ref="AA20:AD20"/>
    <mergeCell ref="B22:D22"/>
    <mergeCell ref="B23:D23"/>
    <mergeCell ref="U23:X23"/>
    <mergeCell ref="Y23:Z23"/>
    <mergeCell ref="B24:D26"/>
    <mergeCell ref="Y25:Z25"/>
    <mergeCell ref="E22:N22"/>
    <mergeCell ref="O22:R22"/>
    <mergeCell ref="S22:T22"/>
    <mergeCell ref="U22:X22"/>
    <mergeCell ref="Y22:Z22"/>
    <mergeCell ref="AA22:AD22"/>
    <mergeCell ref="O14:T14"/>
    <mergeCell ref="O15:R15"/>
    <mergeCell ref="S15:T15"/>
    <mergeCell ref="E19:N19"/>
    <mergeCell ref="O19:R19"/>
    <mergeCell ref="S19:T19"/>
    <mergeCell ref="U19:X19"/>
    <mergeCell ref="B18:D18"/>
    <mergeCell ref="E18:N18"/>
    <mergeCell ref="O18:R18"/>
    <mergeCell ref="S18:T18"/>
    <mergeCell ref="U18:X18"/>
    <mergeCell ref="AA15:AD15"/>
    <mergeCell ref="S7:AV7"/>
    <mergeCell ref="AX7:BQ11"/>
    <mergeCell ref="S8:AV8"/>
    <mergeCell ref="S9:AV9"/>
    <mergeCell ref="S10:AV10"/>
    <mergeCell ref="AJ11:AV11"/>
    <mergeCell ref="B7:R8"/>
    <mergeCell ref="B11:R11"/>
    <mergeCell ref="AE15:AF15"/>
    <mergeCell ref="S11:AE11"/>
    <mergeCell ref="AF11:AI11"/>
    <mergeCell ref="U14:Z14"/>
    <mergeCell ref="AA14:AF14"/>
    <mergeCell ref="AM14:BB15"/>
    <mergeCell ref="U15:X15"/>
    <mergeCell ref="Y15:Z15"/>
    <mergeCell ref="B9:R9"/>
    <mergeCell ref="B10:R10"/>
    <mergeCell ref="AG14:AL14"/>
    <mergeCell ref="AG15:AJ15"/>
    <mergeCell ref="AK15:AL15"/>
    <mergeCell ref="B14:D15"/>
    <mergeCell ref="E14:N15"/>
    <mergeCell ref="A4:AW4"/>
    <mergeCell ref="B5:R5"/>
    <mergeCell ref="S5:AV5"/>
    <mergeCell ref="B2:J2"/>
    <mergeCell ref="K2:R2"/>
    <mergeCell ref="AF2:AM2"/>
    <mergeCell ref="AO2:AV2"/>
    <mergeCell ref="AX2:BR6"/>
    <mergeCell ref="AN3:AO3"/>
    <mergeCell ref="AP3:AW3"/>
    <mergeCell ref="B6:R6"/>
    <mergeCell ref="S6:AV6"/>
  </mergeCells>
  <phoneticPr fontId="110"/>
  <dataValidations count="1">
    <dataValidation type="list" allowBlank="1" showErrorMessage="1" sqref="AE25:AE28 Y25:Y28 S25:S28 S16:S23 Y16:Y23 AE16:AE23 AK16:AK23 AK25:AK28" xr:uid="{00000000-0002-0000-0200-000000000000}">
      <formula1>CHECK</formula1>
    </dataValidation>
  </dataValidations>
  <pageMargins left="0.7" right="0.39" top="0.75" bottom="0.75" header="0" footer="0"/>
  <pageSetup paperSize="9" scale="91" orientation="portrait" r:id="rId1"/>
  <colBreaks count="1" manualBreakCount="1">
    <brk id="55" max="3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T1008"/>
  <sheetViews>
    <sheetView view="pageBreakPreview" topLeftCell="A15" zoomScale="109" zoomScaleNormal="100" zoomScaleSheetLayoutView="70" workbookViewId="0">
      <selection activeCell="E41" sqref="E41:AD43"/>
    </sheetView>
  </sheetViews>
  <sheetFormatPr defaultColWidth="14.44140625" defaultRowHeight="15" customHeight="1"/>
  <cols>
    <col min="1" max="4" width="2.88671875" customWidth="1"/>
    <col min="5" max="30" width="3" customWidth="1"/>
    <col min="31" max="46" width="2.5546875" customWidth="1"/>
  </cols>
  <sheetData>
    <row r="1" spans="1:46" ht="213" customHeight="1">
      <c r="A1" s="565" t="s">
        <v>588</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2"/>
      <c r="AF1" s="2"/>
      <c r="AG1" s="2"/>
      <c r="AH1" s="2"/>
      <c r="AI1" s="2"/>
      <c r="AJ1" s="2"/>
      <c r="AK1" s="2"/>
      <c r="AL1" s="2"/>
      <c r="AM1" s="2"/>
      <c r="AN1" s="2"/>
      <c r="AO1" s="2"/>
      <c r="AP1" s="2"/>
      <c r="AQ1" s="2"/>
      <c r="AR1" s="2"/>
      <c r="AS1" s="2"/>
      <c r="AT1" s="2"/>
    </row>
    <row r="2" spans="1:46" ht="16.8" customHeight="1">
      <c r="A2" s="567" t="s">
        <v>654</v>
      </c>
      <c r="B2" s="566"/>
      <c r="C2" s="566"/>
      <c r="D2" s="566"/>
      <c r="E2" s="566"/>
      <c r="F2" s="566"/>
      <c r="G2" s="566"/>
      <c r="H2" s="566"/>
      <c r="I2" s="566"/>
      <c r="J2" s="566"/>
      <c r="K2" s="566"/>
      <c r="L2" s="566"/>
      <c r="M2" s="566"/>
      <c r="N2" s="566"/>
      <c r="O2" s="566"/>
      <c r="P2" s="566"/>
      <c r="Q2" s="566"/>
      <c r="R2" s="566"/>
      <c r="S2" s="566"/>
      <c r="T2" s="566"/>
      <c r="U2" s="566"/>
      <c r="V2" s="566"/>
      <c r="W2" s="566"/>
      <c r="X2" s="566"/>
      <c r="Y2" s="566"/>
      <c r="Z2" s="566"/>
      <c r="AA2" s="566"/>
      <c r="AB2" s="566"/>
      <c r="AC2" s="566"/>
      <c r="AD2" s="566"/>
      <c r="AE2" s="31"/>
      <c r="AF2" s="31"/>
      <c r="AG2" s="31"/>
      <c r="AH2" s="31"/>
      <c r="AI2" s="31"/>
      <c r="AJ2" s="31"/>
      <c r="AK2" s="31"/>
      <c r="AL2" s="31"/>
      <c r="AM2" s="31"/>
      <c r="AN2" s="31"/>
      <c r="AO2" s="31"/>
      <c r="AP2" s="31"/>
      <c r="AQ2" s="31"/>
      <c r="AR2" s="2"/>
      <c r="AS2" s="2"/>
      <c r="AT2" s="2"/>
    </row>
    <row r="3" spans="1:46" ht="16.8" customHeight="1">
      <c r="A3" s="566"/>
      <c r="B3" s="566"/>
      <c r="C3" s="566"/>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1"/>
      <c r="AG3" s="11"/>
      <c r="AH3" s="11"/>
      <c r="AI3" s="11"/>
      <c r="AJ3" s="11"/>
      <c r="AK3" s="11"/>
      <c r="AL3" s="11"/>
      <c r="AM3" s="11"/>
      <c r="AN3" s="11"/>
      <c r="AO3" s="11"/>
      <c r="AP3" s="11"/>
      <c r="AQ3" s="11"/>
      <c r="AR3" s="2"/>
      <c r="AS3" s="2"/>
      <c r="AT3" s="2"/>
    </row>
    <row r="4" spans="1:46" ht="19.5" customHeight="1">
      <c r="A4" s="161"/>
      <c r="B4" s="161"/>
      <c r="C4" s="161"/>
      <c r="D4" s="161"/>
      <c r="E4" s="161"/>
      <c r="F4" s="161"/>
      <c r="G4" s="161"/>
      <c r="H4" s="161"/>
      <c r="I4" s="161"/>
      <c r="J4" s="161"/>
      <c r="K4" s="161"/>
      <c r="L4" s="568" t="str">
        <f>ADM!$D$4</f>
        <v>Senegal 2023</v>
      </c>
      <c r="M4" s="209"/>
      <c r="N4" s="209"/>
      <c r="O4" s="209"/>
      <c r="P4" s="209"/>
      <c r="Q4" s="209"/>
      <c r="R4" s="209"/>
      <c r="S4" s="209"/>
      <c r="T4" s="161"/>
      <c r="U4" s="161"/>
      <c r="V4" s="161"/>
      <c r="W4" s="161"/>
      <c r="X4" s="161"/>
      <c r="Y4" s="161"/>
      <c r="Z4" s="161"/>
      <c r="AA4" s="161"/>
      <c r="AB4" s="161"/>
      <c r="AC4" s="161"/>
      <c r="AD4" s="161"/>
      <c r="AE4" s="72"/>
      <c r="AF4" s="72"/>
      <c r="AG4" s="72"/>
      <c r="AH4" s="72"/>
      <c r="AI4" s="72"/>
      <c r="AJ4" s="72"/>
      <c r="AK4" s="72"/>
      <c r="AL4" s="72"/>
      <c r="AM4" s="72"/>
      <c r="AN4" s="72"/>
      <c r="AO4" s="72"/>
      <c r="AP4" s="72"/>
      <c r="AQ4" s="72"/>
      <c r="AR4" s="2"/>
      <c r="AS4" s="2"/>
      <c r="AT4" s="2"/>
    </row>
    <row r="5" spans="1:46" ht="45" customHeight="1">
      <c r="A5" s="569" t="s">
        <v>589</v>
      </c>
      <c r="B5" s="548"/>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2"/>
      <c r="AF5" s="2"/>
      <c r="AG5" s="2"/>
      <c r="AH5" s="2"/>
      <c r="AI5" s="2"/>
      <c r="AJ5" s="2"/>
      <c r="AK5" s="2"/>
      <c r="AL5" s="2"/>
      <c r="AM5" s="2"/>
      <c r="AN5" s="2"/>
      <c r="AO5" s="2"/>
      <c r="AP5" s="2"/>
      <c r="AQ5" s="2"/>
      <c r="AR5" s="2"/>
      <c r="AS5" s="2"/>
      <c r="AT5" s="2"/>
    </row>
    <row r="6" spans="1:46" ht="41.4" customHeight="1">
      <c r="A6" s="572" t="s">
        <v>635</v>
      </c>
      <c r="B6" s="573"/>
      <c r="C6" s="573"/>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2"/>
      <c r="AF6" s="2"/>
      <c r="AG6" s="2"/>
      <c r="AH6" s="2"/>
      <c r="AI6" s="2"/>
      <c r="AJ6" s="2"/>
      <c r="AK6" s="2"/>
      <c r="AL6" s="2"/>
      <c r="AM6" s="2"/>
      <c r="AN6" s="2"/>
      <c r="AO6" s="2"/>
      <c r="AP6" s="2"/>
      <c r="AQ6" s="2"/>
      <c r="AR6" s="2"/>
      <c r="AS6" s="2"/>
      <c r="AT6" s="2"/>
    </row>
    <row r="7" spans="1:46" ht="3.6"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2"/>
      <c r="AF7" s="2"/>
      <c r="AG7" s="2"/>
      <c r="AH7" s="2"/>
      <c r="AI7" s="2"/>
      <c r="AJ7" s="2"/>
      <c r="AK7" s="2"/>
      <c r="AL7" s="2"/>
      <c r="AM7" s="2"/>
      <c r="AN7" s="2"/>
      <c r="AO7" s="2"/>
      <c r="AP7" s="2"/>
      <c r="AQ7" s="2"/>
      <c r="AR7" s="2"/>
      <c r="AS7" s="2"/>
      <c r="AT7" s="2"/>
    </row>
    <row r="8" spans="1:46" ht="49.8" customHeight="1">
      <c r="A8" s="574" t="s">
        <v>636</v>
      </c>
      <c r="B8" s="574"/>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2"/>
      <c r="AF8" s="2"/>
      <c r="AG8" s="2"/>
      <c r="AH8" s="2"/>
      <c r="AI8" s="2"/>
      <c r="AJ8" s="2"/>
      <c r="AK8" s="2"/>
      <c r="AL8" s="2"/>
      <c r="AM8" s="2"/>
      <c r="AN8" s="2"/>
      <c r="AO8" s="2"/>
      <c r="AP8" s="2"/>
      <c r="AQ8" s="2"/>
      <c r="AR8" s="2"/>
      <c r="AS8" s="2"/>
      <c r="AT8" s="2"/>
    </row>
    <row r="9" spans="1:46" ht="14.4" customHeight="1">
      <c r="A9" s="560" t="s">
        <v>594</v>
      </c>
      <c r="B9" s="561"/>
      <c r="C9" s="561"/>
      <c r="D9" s="561"/>
      <c r="E9" s="561"/>
      <c r="F9" s="561"/>
      <c r="G9" s="561"/>
      <c r="H9" s="561"/>
      <c r="I9" s="562"/>
      <c r="J9" s="570" t="str">
        <f>'(1) AF'!I36&amp;" "&amp;'(1) AF'!I39&amp;" "&amp;'(1) AF'!I42</f>
        <v xml:space="preserve">  </v>
      </c>
      <c r="K9" s="231"/>
      <c r="L9" s="231"/>
      <c r="M9" s="231"/>
      <c r="N9" s="231"/>
      <c r="O9" s="231"/>
      <c r="P9" s="231"/>
      <c r="Q9" s="231"/>
      <c r="R9" s="231"/>
      <c r="S9" s="231"/>
      <c r="T9" s="231"/>
      <c r="U9" s="231"/>
      <c r="V9" s="231"/>
      <c r="W9" s="231"/>
      <c r="X9" s="231"/>
      <c r="Y9" s="231"/>
      <c r="Z9" s="231"/>
      <c r="AA9" s="231"/>
      <c r="AB9" s="231"/>
      <c r="AC9" s="231"/>
      <c r="AD9" s="232"/>
      <c r="AE9" s="571" t="s">
        <v>217</v>
      </c>
      <c r="AF9" s="222"/>
      <c r="AG9" s="222"/>
      <c r="AH9" s="222"/>
      <c r="AI9" s="222"/>
      <c r="AJ9" s="222"/>
      <c r="AK9" s="222"/>
      <c r="AL9" s="222"/>
      <c r="AM9" s="222"/>
      <c r="AN9" s="222"/>
      <c r="AO9" s="222"/>
      <c r="AP9" s="222"/>
      <c r="AQ9" s="222"/>
      <c r="AR9" s="222"/>
      <c r="AS9" s="222"/>
      <c r="AT9" s="222"/>
    </row>
    <row r="10" spans="1:46" ht="14.4" customHeight="1">
      <c r="A10" s="563"/>
      <c r="B10" s="549"/>
      <c r="C10" s="549"/>
      <c r="D10" s="549"/>
      <c r="E10" s="549"/>
      <c r="F10" s="549"/>
      <c r="G10" s="549"/>
      <c r="H10" s="549"/>
      <c r="I10" s="564"/>
      <c r="J10" s="249"/>
      <c r="K10" s="250"/>
      <c r="L10" s="250"/>
      <c r="M10" s="250"/>
      <c r="N10" s="250"/>
      <c r="O10" s="250"/>
      <c r="P10" s="250"/>
      <c r="Q10" s="250"/>
      <c r="R10" s="250"/>
      <c r="S10" s="250"/>
      <c r="T10" s="250"/>
      <c r="U10" s="250"/>
      <c r="V10" s="250"/>
      <c r="W10" s="250"/>
      <c r="X10" s="250"/>
      <c r="Y10" s="250"/>
      <c r="Z10" s="250"/>
      <c r="AA10" s="250"/>
      <c r="AB10" s="250"/>
      <c r="AC10" s="250"/>
      <c r="AD10" s="263"/>
      <c r="AE10" s="264"/>
      <c r="AF10" s="222"/>
      <c r="AG10" s="222"/>
      <c r="AH10" s="222"/>
      <c r="AI10" s="222"/>
      <c r="AJ10" s="222"/>
      <c r="AK10" s="222"/>
      <c r="AL10" s="222"/>
      <c r="AM10" s="222"/>
      <c r="AN10" s="222"/>
      <c r="AO10" s="222"/>
      <c r="AP10" s="222"/>
      <c r="AQ10" s="222"/>
      <c r="AR10" s="222"/>
      <c r="AS10" s="222"/>
      <c r="AT10" s="222"/>
    </row>
    <row r="11" spans="1:46" ht="14.4" customHeight="1">
      <c r="A11" s="560" t="s">
        <v>595</v>
      </c>
      <c r="B11" s="561"/>
      <c r="C11" s="561"/>
      <c r="D11" s="561"/>
      <c r="E11" s="561"/>
      <c r="F11" s="561"/>
      <c r="G11" s="561"/>
      <c r="H11" s="561"/>
      <c r="I11" s="562"/>
      <c r="J11" s="579" t="str">
        <f>IF('(1) AF'!B16="","",'(1) AF'!B16)</f>
        <v/>
      </c>
      <c r="K11" s="237"/>
      <c r="L11" s="237"/>
      <c r="M11" s="237"/>
      <c r="N11" s="237"/>
      <c r="O11" s="237"/>
      <c r="P11" s="237"/>
      <c r="Q11" s="237"/>
      <c r="R11" s="237"/>
      <c r="S11" s="237"/>
      <c r="T11" s="237"/>
      <c r="U11" s="237"/>
      <c r="V11" s="237"/>
      <c r="W11" s="237"/>
      <c r="X11" s="237"/>
      <c r="Y11" s="237"/>
      <c r="Z11" s="237"/>
      <c r="AA11" s="237"/>
      <c r="AB11" s="237"/>
      <c r="AC11" s="237"/>
      <c r="AD11" s="238"/>
      <c r="AE11" s="264"/>
      <c r="AF11" s="222"/>
      <c r="AG11" s="222"/>
      <c r="AH11" s="222"/>
      <c r="AI11" s="222"/>
      <c r="AJ11" s="222"/>
      <c r="AK11" s="222"/>
      <c r="AL11" s="222"/>
      <c r="AM11" s="222"/>
      <c r="AN11" s="222"/>
      <c r="AO11" s="222"/>
      <c r="AP11" s="222"/>
      <c r="AQ11" s="222"/>
      <c r="AR11" s="222"/>
      <c r="AS11" s="222"/>
      <c r="AT11" s="222"/>
    </row>
    <row r="12" spans="1:46" ht="14.4" customHeight="1">
      <c r="A12" s="563"/>
      <c r="B12" s="549"/>
      <c r="C12" s="549"/>
      <c r="D12" s="549"/>
      <c r="E12" s="549"/>
      <c r="F12" s="549"/>
      <c r="G12" s="549"/>
      <c r="H12" s="549"/>
      <c r="I12" s="564"/>
      <c r="J12" s="239"/>
      <c r="K12" s="234"/>
      <c r="L12" s="234"/>
      <c r="M12" s="234"/>
      <c r="N12" s="234"/>
      <c r="O12" s="234"/>
      <c r="P12" s="234"/>
      <c r="Q12" s="234"/>
      <c r="R12" s="234"/>
      <c r="S12" s="234"/>
      <c r="T12" s="234"/>
      <c r="U12" s="234"/>
      <c r="V12" s="234"/>
      <c r="W12" s="234"/>
      <c r="X12" s="234"/>
      <c r="Y12" s="234"/>
      <c r="Z12" s="234"/>
      <c r="AA12" s="234"/>
      <c r="AB12" s="234"/>
      <c r="AC12" s="234"/>
      <c r="AD12" s="235"/>
      <c r="AE12" s="264"/>
      <c r="AF12" s="222"/>
      <c r="AG12" s="222"/>
      <c r="AH12" s="222"/>
      <c r="AI12" s="222"/>
      <c r="AJ12" s="222"/>
      <c r="AK12" s="222"/>
      <c r="AL12" s="222"/>
      <c r="AM12" s="222"/>
      <c r="AN12" s="222"/>
      <c r="AO12" s="222"/>
      <c r="AP12" s="222"/>
      <c r="AQ12" s="222"/>
      <c r="AR12" s="222"/>
      <c r="AS12" s="222"/>
      <c r="AT12" s="222"/>
    </row>
    <row r="13" spans="1:46" ht="12" customHeight="1">
      <c r="A13" s="161"/>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2"/>
      <c r="AF13" s="2"/>
      <c r="AG13" s="2"/>
      <c r="AH13" s="2"/>
      <c r="AI13" s="2"/>
      <c r="AJ13" s="2"/>
      <c r="AK13" s="2"/>
      <c r="AL13" s="2"/>
      <c r="AM13" s="2"/>
      <c r="AN13" s="2"/>
      <c r="AO13" s="2"/>
      <c r="AP13" s="2"/>
      <c r="AQ13" s="2"/>
      <c r="AR13" s="2"/>
      <c r="AS13" s="2"/>
      <c r="AT13" s="2"/>
    </row>
    <row r="14" spans="1:46" ht="12" customHeight="1">
      <c r="A14" s="202" t="s">
        <v>590</v>
      </c>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
      <c r="AF14" s="2"/>
      <c r="AG14" s="2"/>
      <c r="AH14" s="2"/>
      <c r="AI14" s="2"/>
      <c r="AJ14" s="2"/>
      <c r="AK14" s="2"/>
      <c r="AL14" s="2"/>
      <c r="AM14" s="2"/>
      <c r="AN14" s="2"/>
      <c r="AO14" s="2"/>
      <c r="AP14" s="2"/>
      <c r="AQ14" s="2"/>
      <c r="AR14" s="2"/>
      <c r="AS14" s="2"/>
      <c r="AT14" s="2"/>
    </row>
    <row r="15" spans="1:46" ht="12" customHeight="1">
      <c r="A15" s="203" t="s">
        <v>591</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
      <c r="AF15" s="2"/>
      <c r="AG15" s="2"/>
      <c r="AH15" s="2"/>
      <c r="AI15" s="2"/>
      <c r="AJ15" s="2"/>
      <c r="AK15" s="2"/>
      <c r="AL15" s="2"/>
      <c r="AM15" s="2"/>
      <c r="AN15" s="2"/>
      <c r="AO15" s="2"/>
      <c r="AP15" s="2"/>
      <c r="AQ15" s="2"/>
      <c r="AR15" s="2"/>
      <c r="AS15" s="2"/>
      <c r="AT15" s="2"/>
    </row>
    <row r="16" spans="1:46" ht="12" customHeight="1">
      <c r="A16" s="585" t="str">
        <f>ADM!F17</f>
        <v>Direction of Technical Cooperation, Secretary General Office of the Government</v>
      </c>
      <c r="B16" s="585"/>
      <c r="C16" s="585"/>
      <c r="D16" s="585"/>
      <c r="E16" s="585"/>
      <c r="F16" s="585"/>
      <c r="G16" s="585"/>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c r="AE16" s="2"/>
      <c r="AF16" s="2"/>
      <c r="AG16" s="2"/>
      <c r="AH16" s="2"/>
      <c r="AI16" s="2"/>
      <c r="AJ16" s="2"/>
      <c r="AK16" s="2"/>
      <c r="AL16" s="2"/>
      <c r="AM16" s="2"/>
      <c r="AN16" s="2"/>
      <c r="AO16" s="2"/>
      <c r="AP16" s="2"/>
      <c r="AQ16" s="2"/>
      <c r="AR16" s="2"/>
      <c r="AS16" s="2"/>
      <c r="AT16" s="2"/>
    </row>
    <row r="17" spans="1:46" ht="12" customHeight="1">
      <c r="A17" s="586" t="s">
        <v>655</v>
      </c>
      <c r="B17" s="586"/>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2"/>
      <c r="AF17" s="2"/>
      <c r="AG17" s="2"/>
      <c r="AH17" s="2"/>
      <c r="AI17" s="2"/>
      <c r="AJ17" s="2"/>
      <c r="AK17" s="2"/>
      <c r="AL17" s="2"/>
      <c r="AM17" s="2"/>
      <c r="AN17" s="2"/>
      <c r="AO17" s="2"/>
      <c r="AP17" s="2"/>
      <c r="AQ17" s="2"/>
      <c r="AR17" s="2"/>
      <c r="AS17" s="2"/>
      <c r="AT17" s="2"/>
    </row>
    <row r="18" spans="1:46" ht="12.75" customHeight="1">
      <c r="A18" s="586"/>
      <c r="B18" s="586"/>
      <c r="C18" s="586"/>
      <c r="D18" s="586"/>
      <c r="E18" s="586"/>
      <c r="F18" s="586"/>
      <c r="G18" s="586"/>
      <c r="H18" s="586"/>
      <c r="I18" s="586"/>
      <c r="J18" s="586"/>
      <c r="K18" s="586"/>
      <c r="L18" s="586"/>
      <c r="M18" s="586"/>
      <c r="N18" s="586"/>
      <c r="O18" s="586"/>
      <c r="P18" s="586"/>
      <c r="Q18" s="586"/>
      <c r="R18" s="586"/>
      <c r="S18" s="586"/>
      <c r="T18" s="586"/>
      <c r="U18" s="586"/>
      <c r="V18" s="586"/>
      <c r="W18" s="586"/>
      <c r="X18" s="586"/>
      <c r="Y18" s="586"/>
      <c r="Z18" s="586"/>
      <c r="AA18" s="586"/>
      <c r="AB18" s="586"/>
      <c r="AC18" s="586"/>
      <c r="AD18" s="586"/>
      <c r="AE18" s="2"/>
      <c r="AF18" s="2"/>
      <c r="AG18" s="2"/>
      <c r="AH18" s="2"/>
      <c r="AI18" s="2"/>
      <c r="AJ18" s="2"/>
      <c r="AK18" s="2"/>
      <c r="AL18" s="2"/>
      <c r="AM18" s="2"/>
      <c r="AN18" s="2"/>
      <c r="AO18" s="2"/>
      <c r="AP18" s="2"/>
      <c r="AQ18" s="2"/>
      <c r="AR18" s="2"/>
      <c r="AS18" s="2"/>
      <c r="AT18" s="2"/>
    </row>
    <row r="19" spans="1:46" ht="12.75" customHeight="1">
      <c r="A19" s="586"/>
      <c r="B19" s="586"/>
      <c r="C19" s="586"/>
      <c r="D19" s="586"/>
      <c r="E19" s="586"/>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2"/>
      <c r="AF19" s="2"/>
      <c r="AG19" s="2"/>
      <c r="AH19" s="2"/>
      <c r="AI19" s="2"/>
      <c r="AJ19" s="2"/>
      <c r="AK19" s="2"/>
      <c r="AL19" s="2"/>
      <c r="AM19" s="2"/>
      <c r="AN19" s="2"/>
      <c r="AO19" s="2"/>
      <c r="AP19" s="2"/>
      <c r="AQ19" s="2"/>
      <c r="AR19" s="2"/>
      <c r="AS19" s="2"/>
      <c r="AT19" s="2"/>
    </row>
    <row r="20" spans="1:46" ht="12.75" customHeight="1">
      <c r="A20" s="586"/>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6"/>
      <c r="AE20" s="2"/>
      <c r="AF20" s="2"/>
      <c r="AG20" s="2"/>
      <c r="AH20" s="2"/>
      <c r="AI20" s="2"/>
      <c r="AJ20" s="2"/>
      <c r="AK20" s="2"/>
      <c r="AL20" s="2"/>
      <c r="AM20" s="2"/>
      <c r="AN20" s="2"/>
      <c r="AO20" s="2"/>
      <c r="AP20" s="2"/>
      <c r="AQ20" s="2"/>
      <c r="AR20" s="2"/>
      <c r="AS20" s="2"/>
      <c r="AT20" s="2"/>
    </row>
    <row r="21" spans="1:46" ht="12.75" customHeight="1">
      <c r="A21" s="586"/>
      <c r="B21" s="586"/>
      <c r="C21" s="586"/>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6"/>
      <c r="AD21" s="586"/>
      <c r="AE21" s="2"/>
      <c r="AF21" s="2"/>
      <c r="AG21" s="2"/>
      <c r="AH21" s="2"/>
      <c r="AI21" s="2"/>
      <c r="AJ21" s="2"/>
      <c r="AK21" s="2"/>
      <c r="AL21" s="2"/>
      <c r="AM21" s="2"/>
      <c r="AN21" s="2"/>
      <c r="AO21" s="2"/>
      <c r="AP21" s="2"/>
      <c r="AQ21" s="2"/>
      <c r="AR21" s="2"/>
      <c r="AS21" s="2"/>
      <c r="AT21" s="2"/>
    </row>
    <row r="22" spans="1:46" ht="12" customHeight="1">
      <c r="A22" s="199" t="s">
        <v>592</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
      <c r="AF22" s="2"/>
      <c r="AG22" s="2"/>
      <c r="AH22" s="2"/>
      <c r="AI22" s="2"/>
      <c r="AJ22" s="2"/>
      <c r="AK22" s="2"/>
      <c r="AL22" s="2"/>
      <c r="AM22" s="2"/>
      <c r="AN22" s="2"/>
      <c r="AO22" s="2"/>
      <c r="AP22" s="2"/>
      <c r="AQ22" s="2"/>
      <c r="AR22" s="2"/>
      <c r="AS22" s="2"/>
      <c r="AT22" s="2"/>
    </row>
    <row r="23" spans="1:46" ht="12" customHeight="1">
      <c r="A23" s="201" t="s">
        <v>218</v>
      </c>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
      <c r="AF23" s="2"/>
      <c r="AG23" s="2"/>
      <c r="AH23" s="2"/>
      <c r="AI23" s="2"/>
      <c r="AJ23" s="2"/>
      <c r="AK23" s="2"/>
      <c r="AL23" s="2"/>
      <c r="AM23" s="2"/>
      <c r="AN23" s="2"/>
      <c r="AO23" s="2"/>
      <c r="AP23" s="2"/>
      <c r="AQ23" s="2"/>
      <c r="AR23" s="2"/>
      <c r="AS23" s="2"/>
      <c r="AT23" s="2"/>
    </row>
    <row r="24" spans="1:46" ht="12" customHeight="1">
      <c r="A24" s="580" t="str">
        <f>ADM!F17</f>
        <v>Direction of Technical Cooperation, Secretary General Office of the Government</v>
      </c>
      <c r="B24" s="580"/>
      <c r="C24" s="580"/>
      <c r="D24" s="580"/>
      <c r="E24" s="580"/>
      <c r="F24" s="580"/>
      <c r="G24" s="580"/>
      <c r="H24" s="580"/>
      <c r="I24" s="580"/>
      <c r="J24" s="580"/>
      <c r="K24" s="580"/>
      <c r="L24" s="580"/>
      <c r="M24" s="580"/>
      <c r="N24" s="580"/>
      <c r="O24" s="580"/>
      <c r="P24" s="580"/>
      <c r="Q24" s="580"/>
      <c r="R24" s="580"/>
      <c r="S24" s="580"/>
      <c r="T24" s="580"/>
      <c r="U24" s="580"/>
      <c r="V24" s="580"/>
      <c r="W24" s="580"/>
      <c r="X24" s="580"/>
      <c r="Y24" s="580"/>
      <c r="Z24" s="580"/>
      <c r="AA24" s="580"/>
      <c r="AB24" s="580"/>
      <c r="AC24" s="580"/>
      <c r="AD24" s="580"/>
      <c r="AE24" s="2"/>
      <c r="AF24" s="2"/>
      <c r="AG24" s="2"/>
      <c r="AH24" s="2"/>
      <c r="AI24" s="2"/>
      <c r="AJ24" s="2"/>
      <c r="AK24" s="2"/>
      <c r="AL24" s="2"/>
      <c r="AM24" s="2"/>
      <c r="AN24" s="2"/>
      <c r="AO24" s="2"/>
      <c r="AP24" s="2"/>
      <c r="AQ24" s="2"/>
      <c r="AR24" s="2"/>
      <c r="AS24" s="2"/>
      <c r="AT24" s="2"/>
    </row>
    <row r="25" spans="1:46" ht="12" customHeight="1">
      <c r="A25" s="581" t="s">
        <v>637</v>
      </c>
      <c r="B25" s="581"/>
      <c r="C25" s="581"/>
      <c r="D25" s="581"/>
      <c r="E25" s="581"/>
      <c r="F25" s="581"/>
      <c r="G25" s="581"/>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c r="AE25" s="2"/>
      <c r="AF25" s="2"/>
      <c r="AG25" s="2"/>
      <c r="AH25" s="2"/>
      <c r="AI25" s="2"/>
      <c r="AJ25" s="2"/>
      <c r="AK25" s="2"/>
      <c r="AL25" s="2"/>
      <c r="AM25" s="2"/>
      <c r="AN25" s="2"/>
      <c r="AO25" s="2"/>
      <c r="AP25" s="2"/>
      <c r="AQ25" s="2"/>
      <c r="AR25" s="2"/>
      <c r="AS25" s="2"/>
      <c r="AT25" s="2"/>
    </row>
    <row r="26" spans="1:46" ht="12.75" customHeight="1">
      <c r="A26" s="581"/>
      <c r="B26" s="581"/>
      <c r="C26" s="581"/>
      <c r="D26" s="581"/>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2"/>
      <c r="AF26" s="2"/>
      <c r="AG26" s="2"/>
      <c r="AH26" s="2"/>
      <c r="AI26" s="2"/>
      <c r="AJ26" s="2"/>
      <c r="AK26" s="2"/>
      <c r="AL26" s="2"/>
      <c r="AM26" s="2"/>
      <c r="AN26" s="2"/>
      <c r="AO26" s="2"/>
      <c r="AP26" s="2"/>
      <c r="AQ26" s="2"/>
      <c r="AR26" s="2"/>
      <c r="AS26" s="2"/>
      <c r="AT26" s="2"/>
    </row>
    <row r="27" spans="1:46" ht="12.75" customHeight="1">
      <c r="A27" s="581"/>
      <c r="B27" s="581"/>
      <c r="C27" s="581"/>
      <c r="D27" s="581"/>
      <c r="E27" s="581"/>
      <c r="F27" s="581"/>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2"/>
      <c r="AF27" s="2"/>
      <c r="AG27" s="2"/>
      <c r="AH27" s="2"/>
      <c r="AI27" s="2"/>
      <c r="AJ27" s="2"/>
      <c r="AK27" s="2"/>
      <c r="AL27" s="2"/>
      <c r="AM27" s="2"/>
      <c r="AN27" s="2"/>
      <c r="AO27" s="2"/>
      <c r="AP27" s="2"/>
      <c r="AQ27" s="2"/>
      <c r="AR27" s="2"/>
      <c r="AS27" s="2"/>
      <c r="AT27" s="2"/>
    </row>
    <row r="28" spans="1:46" ht="12.75" customHeight="1">
      <c r="A28" s="581"/>
      <c r="B28" s="581"/>
      <c r="C28" s="581"/>
      <c r="D28" s="581"/>
      <c r="E28" s="581"/>
      <c r="F28" s="581"/>
      <c r="G28" s="581"/>
      <c r="H28" s="581"/>
      <c r="I28" s="581"/>
      <c r="J28" s="581"/>
      <c r="K28" s="581"/>
      <c r="L28" s="581"/>
      <c r="M28" s="581"/>
      <c r="N28" s="581"/>
      <c r="O28" s="581"/>
      <c r="P28" s="581"/>
      <c r="Q28" s="581"/>
      <c r="R28" s="581"/>
      <c r="S28" s="581"/>
      <c r="T28" s="581"/>
      <c r="U28" s="581"/>
      <c r="V28" s="581"/>
      <c r="W28" s="581"/>
      <c r="X28" s="581"/>
      <c r="Y28" s="581"/>
      <c r="Z28" s="581"/>
      <c r="AA28" s="581"/>
      <c r="AB28" s="581"/>
      <c r="AC28" s="581"/>
      <c r="AD28" s="581"/>
      <c r="AE28" s="2"/>
      <c r="AF28" s="2"/>
      <c r="AG28" s="2"/>
      <c r="AH28" s="2"/>
      <c r="AI28" s="2"/>
      <c r="AJ28" s="2"/>
      <c r="AK28" s="2"/>
      <c r="AL28" s="2"/>
      <c r="AM28" s="2"/>
      <c r="AN28" s="2"/>
      <c r="AO28" s="2"/>
      <c r="AP28" s="2"/>
      <c r="AQ28" s="2"/>
      <c r="AR28" s="2"/>
      <c r="AS28" s="2"/>
      <c r="AT28" s="2"/>
    </row>
    <row r="29" spans="1:46" ht="4.8" customHeight="1">
      <c r="A29" s="581"/>
      <c r="B29" s="581"/>
      <c r="C29" s="581"/>
      <c r="D29" s="581"/>
      <c r="E29" s="581"/>
      <c r="F29" s="581"/>
      <c r="G29" s="581"/>
      <c r="H29" s="581"/>
      <c r="I29" s="581"/>
      <c r="J29" s="581"/>
      <c r="K29" s="581"/>
      <c r="L29" s="581"/>
      <c r="M29" s="581"/>
      <c r="N29" s="581"/>
      <c r="O29" s="581"/>
      <c r="P29" s="581"/>
      <c r="Q29" s="581"/>
      <c r="R29" s="581"/>
      <c r="S29" s="581"/>
      <c r="T29" s="581"/>
      <c r="U29" s="581"/>
      <c r="V29" s="581"/>
      <c r="W29" s="581"/>
      <c r="X29" s="581"/>
      <c r="Y29" s="581"/>
      <c r="Z29" s="581"/>
      <c r="AA29" s="581"/>
      <c r="AB29" s="581"/>
      <c r="AC29" s="581"/>
      <c r="AD29" s="581"/>
      <c r="AE29" s="2"/>
      <c r="AF29" s="2"/>
      <c r="AG29" s="2"/>
      <c r="AH29" s="2"/>
      <c r="AI29" s="2"/>
      <c r="AJ29" s="2"/>
      <c r="AK29" s="2"/>
      <c r="AL29" s="2"/>
      <c r="AM29" s="2"/>
      <c r="AN29" s="2"/>
      <c r="AO29" s="2"/>
      <c r="AP29" s="2"/>
      <c r="AQ29" s="2"/>
      <c r="AR29" s="2"/>
      <c r="AS29" s="2"/>
      <c r="AT29" s="2"/>
    </row>
    <row r="30" spans="1:46" ht="12.75" customHeight="1">
      <c r="A30" s="581"/>
      <c r="B30" s="581"/>
      <c r="C30" s="581"/>
      <c r="D30" s="581"/>
      <c r="E30" s="581"/>
      <c r="F30" s="581"/>
      <c r="G30" s="581"/>
      <c r="H30" s="581"/>
      <c r="I30" s="581"/>
      <c r="J30" s="581"/>
      <c r="K30" s="581"/>
      <c r="L30" s="581"/>
      <c r="M30" s="581"/>
      <c r="N30" s="581"/>
      <c r="O30" s="581"/>
      <c r="P30" s="581"/>
      <c r="Q30" s="581"/>
      <c r="R30" s="581"/>
      <c r="S30" s="581"/>
      <c r="T30" s="581"/>
      <c r="U30" s="581"/>
      <c r="V30" s="581"/>
      <c r="W30" s="581"/>
      <c r="X30" s="581"/>
      <c r="Y30" s="581"/>
      <c r="Z30" s="581"/>
      <c r="AA30" s="581"/>
      <c r="AB30" s="581"/>
      <c r="AC30" s="581"/>
      <c r="AD30" s="581"/>
      <c r="AE30" s="2"/>
      <c r="AF30" s="2"/>
      <c r="AG30" s="2"/>
      <c r="AH30" s="2"/>
      <c r="AI30" s="2"/>
      <c r="AJ30" s="2"/>
      <c r="AK30" s="2"/>
      <c r="AL30" s="2"/>
      <c r="AM30" s="2"/>
      <c r="AN30" s="2"/>
      <c r="AO30" s="2"/>
      <c r="AP30" s="2"/>
      <c r="AQ30" s="2"/>
      <c r="AR30" s="2"/>
      <c r="AS30" s="2"/>
      <c r="AT30" s="2"/>
    </row>
    <row r="31" spans="1:46" ht="13.5" customHeight="1">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2"/>
      <c r="AF31" s="2"/>
      <c r="AG31" s="2"/>
      <c r="AH31" s="2"/>
      <c r="AI31" s="2"/>
      <c r="AJ31" s="2"/>
      <c r="AK31" s="2"/>
      <c r="AL31" s="2"/>
      <c r="AM31" s="2"/>
      <c r="AN31" s="2"/>
      <c r="AO31" s="2"/>
      <c r="AP31" s="2"/>
      <c r="AQ31" s="2"/>
      <c r="AR31" s="2"/>
      <c r="AS31" s="2"/>
      <c r="AT31" s="2"/>
    </row>
    <row r="32" spans="1:46" ht="27" customHeight="1">
      <c r="A32" s="575" t="s">
        <v>206</v>
      </c>
      <c r="B32" s="209"/>
      <c r="C32" s="582" t="s">
        <v>593</v>
      </c>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2"/>
      <c r="AF32" s="2"/>
      <c r="AG32" s="2"/>
      <c r="AH32" s="2"/>
      <c r="AI32" s="2"/>
      <c r="AJ32" s="2"/>
      <c r="AK32" s="2"/>
      <c r="AL32" s="2"/>
      <c r="AM32" s="2"/>
      <c r="AN32" s="2"/>
      <c r="AO32" s="2"/>
      <c r="AP32" s="2"/>
      <c r="AQ32" s="2"/>
      <c r="AR32" s="2"/>
      <c r="AS32" s="2"/>
      <c r="AT32" s="2"/>
    </row>
    <row r="33" spans="1:46" ht="13.5" customHeight="1">
      <c r="A33" s="584"/>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8"/>
      <c r="AE33" s="2"/>
      <c r="AF33" s="2"/>
      <c r="AG33" s="2"/>
      <c r="AH33" s="2"/>
      <c r="AI33" s="2"/>
      <c r="AJ33" s="2"/>
      <c r="AK33" s="2"/>
      <c r="AL33" s="2"/>
      <c r="AM33" s="2"/>
      <c r="AN33" s="2"/>
      <c r="AO33" s="2"/>
      <c r="AP33" s="2"/>
      <c r="AQ33" s="2"/>
      <c r="AR33" s="2"/>
      <c r="AS33" s="2"/>
      <c r="AT33" s="2"/>
    </row>
    <row r="34" spans="1:46" ht="13.5" customHeight="1">
      <c r="A34" s="266"/>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43"/>
      <c r="AE34" s="2"/>
      <c r="AF34" s="2"/>
      <c r="AG34" s="2"/>
      <c r="AH34" s="2"/>
      <c r="AI34" s="2"/>
      <c r="AJ34" s="2"/>
      <c r="AK34" s="2"/>
      <c r="AL34" s="2"/>
      <c r="AM34" s="2"/>
      <c r="AN34" s="2"/>
      <c r="AO34" s="2"/>
      <c r="AP34" s="2"/>
      <c r="AQ34" s="2"/>
      <c r="AR34" s="2"/>
      <c r="AS34" s="2"/>
      <c r="AT34" s="2"/>
    </row>
    <row r="35" spans="1:46" ht="13.5" customHeight="1">
      <c r="A35" s="239"/>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5"/>
      <c r="AE35" s="2"/>
      <c r="AF35" s="2"/>
      <c r="AG35" s="2"/>
      <c r="AH35" s="2"/>
      <c r="AI35" s="2"/>
      <c r="AJ35" s="2"/>
      <c r="AK35" s="2"/>
      <c r="AL35" s="2"/>
      <c r="AM35" s="2"/>
      <c r="AN35" s="2"/>
      <c r="AO35" s="2"/>
      <c r="AP35" s="2"/>
      <c r="AQ35" s="2"/>
      <c r="AR35" s="2"/>
      <c r="AS35" s="2"/>
      <c r="AT35" s="2"/>
    </row>
    <row r="36" spans="1:46" ht="13.5" customHeight="1">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2"/>
      <c r="AF36" s="2"/>
      <c r="AG36" s="2"/>
      <c r="AH36" s="2"/>
      <c r="AI36" s="2"/>
      <c r="AJ36" s="2"/>
      <c r="AK36" s="2"/>
      <c r="AL36" s="2"/>
      <c r="AM36" s="2"/>
      <c r="AN36" s="2"/>
      <c r="AO36" s="2"/>
      <c r="AP36" s="2"/>
      <c r="AQ36" s="2"/>
      <c r="AR36" s="2"/>
      <c r="AS36" s="2"/>
      <c r="AT36" s="2"/>
    </row>
    <row r="37" spans="1:46" ht="29.4" customHeight="1">
      <c r="A37" s="575" t="s">
        <v>207</v>
      </c>
      <c r="B37" s="209"/>
      <c r="C37" s="582" t="s">
        <v>596</v>
      </c>
      <c r="D37" s="549"/>
      <c r="E37" s="549"/>
      <c r="F37" s="549"/>
      <c r="G37" s="549"/>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2"/>
      <c r="AF37" s="2"/>
      <c r="AG37" s="2"/>
      <c r="AH37" s="2"/>
      <c r="AI37" s="2"/>
      <c r="AJ37" s="2"/>
      <c r="AK37" s="2"/>
      <c r="AL37" s="2"/>
      <c r="AM37" s="2"/>
      <c r="AN37" s="2"/>
      <c r="AO37" s="2"/>
      <c r="AP37" s="2"/>
      <c r="AQ37" s="2"/>
      <c r="AR37" s="2"/>
      <c r="AS37" s="2"/>
      <c r="AT37" s="2"/>
    </row>
    <row r="38" spans="1:46" ht="13.5" customHeight="1">
      <c r="A38" s="576" t="s">
        <v>597</v>
      </c>
      <c r="B38" s="561"/>
      <c r="C38" s="561"/>
      <c r="D38" s="562"/>
      <c r="E38" s="584"/>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8"/>
      <c r="AE38" s="2"/>
      <c r="AF38" s="2"/>
      <c r="AG38" s="2"/>
      <c r="AH38" s="2"/>
      <c r="AI38" s="2"/>
      <c r="AJ38" s="2"/>
      <c r="AK38" s="2"/>
      <c r="AL38" s="2"/>
      <c r="AM38" s="2"/>
      <c r="AN38" s="2"/>
      <c r="AO38" s="2"/>
      <c r="AP38" s="2"/>
      <c r="AQ38" s="2"/>
      <c r="AR38" s="2"/>
      <c r="AS38" s="2"/>
      <c r="AT38" s="2"/>
    </row>
    <row r="39" spans="1:46" ht="13.5" customHeight="1">
      <c r="A39" s="577"/>
      <c r="B39" s="566"/>
      <c r="C39" s="566"/>
      <c r="D39" s="578"/>
      <c r="E39" s="266"/>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43"/>
      <c r="AE39" s="2"/>
      <c r="AF39" s="2"/>
      <c r="AG39" s="2"/>
      <c r="AH39" s="2"/>
      <c r="AI39" s="2"/>
      <c r="AJ39" s="2"/>
      <c r="AK39" s="2"/>
      <c r="AL39" s="2"/>
      <c r="AM39" s="2"/>
      <c r="AN39" s="2"/>
      <c r="AO39" s="2"/>
      <c r="AP39" s="2"/>
      <c r="AQ39" s="2"/>
      <c r="AR39" s="2"/>
      <c r="AS39" s="2"/>
      <c r="AT39" s="2"/>
    </row>
    <row r="40" spans="1:46" ht="13.5" customHeight="1">
      <c r="A40" s="563"/>
      <c r="B40" s="549"/>
      <c r="C40" s="549"/>
      <c r="D40" s="564"/>
      <c r="E40" s="239"/>
      <c r="F40" s="234"/>
      <c r="G40" s="234"/>
      <c r="H40" s="234"/>
      <c r="I40" s="234"/>
      <c r="J40" s="234"/>
      <c r="K40" s="234"/>
      <c r="L40" s="234"/>
      <c r="M40" s="234"/>
      <c r="N40" s="234"/>
      <c r="O40" s="234"/>
      <c r="P40" s="234"/>
      <c r="Q40" s="234"/>
      <c r="R40" s="234"/>
      <c r="S40" s="234"/>
      <c r="T40" s="234"/>
      <c r="U40" s="234"/>
      <c r="V40" s="234"/>
      <c r="W40" s="234"/>
      <c r="X40" s="234"/>
      <c r="Y40" s="234"/>
      <c r="Z40" s="234"/>
      <c r="AA40" s="234"/>
      <c r="AB40" s="234"/>
      <c r="AC40" s="234"/>
      <c r="AD40" s="235"/>
      <c r="AE40" s="2"/>
      <c r="AF40" s="2"/>
      <c r="AG40" s="2"/>
      <c r="AH40" s="2"/>
      <c r="AI40" s="2"/>
      <c r="AJ40" s="2"/>
      <c r="AK40" s="2"/>
      <c r="AL40" s="2"/>
      <c r="AM40" s="2"/>
      <c r="AN40" s="2"/>
      <c r="AO40" s="2"/>
      <c r="AP40" s="2"/>
      <c r="AQ40" s="2"/>
      <c r="AR40" s="2"/>
      <c r="AS40" s="2"/>
      <c r="AT40" s="2"/>
    </row>
    <row r="41" spans="1:46" ht="13.5" customHeight="1">
      <c r="A41" s="576" t="s">
        <v>598</v>
      </c>
      <c r="B41" s="561"/>
      <c r="C41" s="561"/>
      <c r="D41" s="562"/>
      <c r="E41" s="584"/>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8"/>
      <c r="AE41" s="2"/>
      <c r="AF41" s="2"/>
      <c r="AG41" s="2"/>
      <c r="AH41" s="2"/>
      <c r="AI41" s="2"/>
      <c r="AJ41" s="2"/>
      <c r="AK41" s="2"/>
      <c r="AL41" s="2"/>
      <c r="AM41" s="2"/>
      <c r="AN41" s="2"/>
      <c r="AO41" s="2"/>
      <c r="AP41" s="2"/>
      <c r="AQ41" s="2"/>
      <c r="AR41" s="2"/>
      <c r="AS41" s="2"/>
      <c r="AT41" s="2"/>
    </row>
    <row r="42" spans="1:46" ht="13.5" customHeight="1">
      <c r="A42" s="577"/>
      <c r="B42" s="566"/>
      <c r="C42" s="566"/>
      <c r="D42" s="578"/>
      <c r="E42" s="266"/>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43"/>
      <c r="AE42" s="2"/>
      <c r="AF42" s="2"/>
      <c r="AG42" s="2"/>
      <c r="AH42" s="2"/>
      <c r="AI42" s="2"/>
      <c r="AJ42" s="2"/>
      <c r="AK42" s="2"/>
      <c r="AL42" s="2"/>
      <c r="AM42" s="2"/>
      <c r="AN42" s="2"/>
      <c r="AO42" s="2"/>
      <c r="AP42" s="2"/>
      <c r="AQ42" s="2"/>
      <c r="AR42" s="2"/>
      <c r="AS42" s="2"/>
      <c r="AT42" s="2"/>
    </row>
    <row r="43" spans="1:46" ht="13.5" customHeight="1">
      <c r="A43" s="563"/>
      <c r="B43" s="549"/>
      <c r="C43" s="549"/>
      <c r="D43" s="564"/>
      <c r="E43" s="239"/>
      <c r="F43" s="234"/>
      <c r="G43" s="234"/>
      <c r="H43" s="234"/>
      <c r="I43" s="234"/>
      <c r="J43" s="234"/>
      <c r="K43" s="234"/>
      <c r="L43" s="234"/>
      <c r="M43" s="234"/>
      <c r="N43" s="234"/>
      <c r="O43" s="234"/>
      <c r="P43" s="234"/>
      <c r="Q43" s="234"/>
      <c r="R43" s="234"/>
      <c r="S43" s="234"/>
      <c r="T43" s="234"/>
      <c r="U43" s="234"/>
      <c r="V43" s="234"/>
      <c r="W43" s="234"/>
      <c r="X43" s="234"/>
      <c r="Y43" s="234"/>
      <c r="Z43" s="234"/>
      <c r="AA43" s="234"/>
      <c r="AB43" s="234"/>
      <c r="AC43" s="234"/>
      <c r="AD43" s="235"/>
      <c r="AE43" s="2"/>
      <c r="AF43" s="2"/>
      <c r="AG43" s="2"/>
      <c r="AH43" s="2"/>
      <c r="AI43" s="2"/>
      <c r="AJ43" s="2"/>
      <c r="AK43" s="2"/>
      <c r="AL43" s="2"/>
      <c r="AM43" s="2"/>
      <c r="AN43" s="2"/>
      <c r="AO43" s="2"/>
      <c r="AP43" s="2"/>
      <c r="AQ43" s="2"/>
      <c r="AR43" s="2"/>
      <c r="AS43" s="2"/>
      <c r="AT43" s="2"/>
    </row>
    <row r="44" spans="1:46" ht="13.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2"/>
      <c r="AF44" s="2"/>
      <c r="AG44" s="2"/>
      <c r="AH44" s="2"/>
      <c r="AI44" s="2"/>
      <c r="AJ44" s="2"/>
      <c r="AK44" s="2"/>
      <c r="AL44" s="2"/>
      <c r="AM44" s="2"/>
      <c r="AN44" s="2"/>
      <c r="AO44" s="2"/>
      <c r="AP44" s="2"/>
      <c r="AQ44" s="2"/>
      <c r="AR44" s="2"/>
      <c r="AS44" s="2"/>
      <c r="AT44" s="2"/>
    </row>
    <row r="45" spans="1:46" ht="31.8" customHeight="1">
      <c r="A45" s="575" t="s">
        <v>208</v>
      </c>
      <c r="B45" s="209"/>
      <c r="C45" s="582" t="s">
        <v>599</v>
      </c>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2"/>
      <c r="AF45" s="2"/>
      <c r="AG45" s="2"/>
      <c r="AH45" s="2"/>
      <c r="AI45" s="2"/>
      <c r="AJ45" s="2"/>
      <c r="AK45" s="2"/>
      <c r="AL45" s="2"/>
      <c r="AM45" s="2"/>
      <c r="AN45" s="2"/>
      <c r="AO45" s="2"/>
      <c r="AP45" s="2"/>
      <c r="AQ45" s="2"/>
      <c r="AR45" s="2"/>
      <c r="AS45" s="2"/>
      <c r="AT45" s="2"/>
    </row>
    <row r="46" spans="1:46" ht="13.5" customHeight="1">
      <c r="A46" s="576" t="s">
        <v>600</v>
      </c>
      <c r="B46" s="561"/>
      <c r="C46" s="561"/>
      <c r="D46" s="562"/>
      <c r="E46" s="584"/>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8"/>
      <c r="AE46" s="2"/>
      <c r="AF46" s="2"/>
      <c r="AG46" s="2"/>
      <c r="AH46" s="2"/>
      <c r="AI46" s="2"/>
      <c r="AJ46" s="2"/>
      <c r="AK46" s="2"/>
      <c r="AL46" s="2"/>
      <c r="AM46" s="2"/>
      <c r="AN46" s="2"/>
      <c r="AO46" s="2"/>
      <c r="AP46" s="2"/>
      <c r="AQ46" s="2"/>
      <c r="AR46" s="2"/>
      <c r="AS46" s="2"/>
      <c r="AT46" s="2"/>
    </row>
    <row r="47" spans="1:46" ht="13.5" customHeight="1">
      <c r="A47" s="577"/>
      <c r="B47" s="566"/>
      <c r="C47" s="566"/>
      <c r="D47" s="578"/>
      <c r="E47" s="266"/>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43"/>
      <c r="AE47" s="2"/>
      <c r="AF47" s="2"/>
      <c r="AG47" s="2"/>
      <c r="AH47" s="2"/>
      <c r="AI47" s="2"/>
      <c r="AJ47" s="2"/>
      <c r="AK47" s="2"/>
      <c r="AL47" s="2"/>
      <c r="AM47" s="2"/>
      <c r="AN47" s="2"/>
      <c r="AO47" s="2"/>
      <c r="AP47" s="2"/>
      <c r="AQ47" s="2"/>
      <c r="AR47" s="2"/>
      <c r="AS47" s="2"/>
      <c r="AT47" s="2"/>
    </row>
    <row r="48" spans="1:46" ht="13.5" customHeight="1">
      <c r="A48" s="563"/>
      <c r="B48" s="549"/>
      <c r="C48" s="549"/>
      <c r="D48" s="564"/>
      <c r="E48" s="239"/>
      <c r="F48" s="234"/>
      <c r="G48" s="234"/>
      <c r="H48" s="234"/>
      <c r="I48" s="234"/>
      <c r="J48" s="234"/>
      <c r="K48" s="234"/>
      <c r="L48" s="234"/>
      <c r="M48" s="234"/>
      <c r="N48" s="234"/>
      <c r="O48" s="234"/>
      <c r="P48" s="234"/>
      <c r="Q48" s="234"/>
      <c r="R48" s="234"/>
      <c r="S48" s="234"/>
      <c r="T48" s="234"/>
      <c r="U48" s="234"/>
      <c r="V48" s="234"/>
      <c r="W48" s="234"/>
      <c r="X48" s="234"/>
      <c r="Y48" s="234"/>
      <c r="Z48" s="234"/>
      <c r="AA48" s="234"/>
      <c r="AB48" s="234"/>
      <c r="AC48" s="234"/>
      <c r="AD48" s="235"/>
      <c r="AE48" s="2"/>
      <c r="AF48" s="2"/>
      <c r="AG48" s="2"/>
      <c r="AH48" s="2"/>
      <c r="AI48" s="2"/>
      <c r="AJ48" s="2"/>
      <c r="AK48" s="2"/>
      <c r="AL48" s="2"/>
      <c r="AM48" s="2"/>
      <c r="AN48" s="2"/>
      <c r="AO48" s="2"/>
      <c r="AP48" s="2"/>
      <c r="AQ48" s="2"/>
      <c r="AR48" s="2"/>
      <c r="AS48" s="2"/>
      <c r="AT48" s="2"/>
    </row>
    <row r="49" spans="1:46" ht="13.5" customHeight="1">
      <c r="A49" s="576" t="s">
        <v>598</v>
      </c>
      <c r="B49" s="561"/>
      <c r="C49" s="561"/>
      <c r="D49" s="562"/>
      <c r="E49" s="584"/>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8"/>
      <c r="AE49" s="2"/>
      <c r="AF49" s="2"/>
      <c r="AG49" s="2"/>
      <c r="AH49" s="2"/>
      <c r="AI49" s="2"/>
      <c r="AJ49" s="2"/>
      <c r="AK49" s="2"/>
      <c r="AL49" s="2"/>
      <c r="AM49" s="2"/>
      <c r="AN49" s="2"/>
      <c r="AO49" s="2"/>
      <c r="AP49" s="2"/>
      <c r="AQ49" s="2"/>
      <c r="AR49" s="2"/>
      <c r="AS49" s="2"/>
      <c r="AT49" s="2"/>
    </row>
    <row r="50" spans="1:46" ht="13.5" customHeight="1">
      <c r="A50" s="577"/>
      <c r="B50" s="566"/>
      <c r="C50" s="566"/>
      <c r="D50" s="578"/>
      <c r="E50" s="266"/>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43"/>
      <c r="AE50" s="2"/>
      <c r="AF50" s="2"/>
      <c r="AG50" s="2"/>
      <c r="AH50" s="2"/>
      <c r="AI50" s="2"/>
      <c r="AJ50" s="2"/>
      <c r="AK50" s="2"/>
      <c r="AL50" s="2"/>
      <c r="AM50" s="2"/>
      <c r="AN50" s="2"/>
      <c r="AO50" s="2"/>
      <c r="AP50" s="2"/>
      <c r="AQ50" s="2"/>
      <c r="AR50" s="2"/>
      <c r="AS50" s="2"/>
      <c r="AT50" s="2"/>
    </row>
    <row r="51" spans="1:46" ht="13.5" customHeight="1">
      <c r="A51" s="563"/>
      <c r="B51" s="549"/>
      <c r="C51" s="549"/>
      <c r="D51" s="564"/>
      <c r="E51" s="239"/>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5"/>
      <c r="AE51" s="2"/>
      <c r="AF51" s="2"/>
      <c r="AG51" s="2"/>
      <c r="AH51" s="2"/>
      <c r="AI51" s="2"/>
      <c r="AJ51" s="2"/>
      <c r="AK51" s="2"/>
      <c r="AL51" s="2"/>
      <c r="AM51" s="2"/>
      <c r="AN51" s="2"/>
      <c r="AO51" s="2"/>
      <c r="AP51" s="2"/>
      <c r="AQ51" s="2"/>
      <c r="AR51" s="2"/>
      <c r="AS51" s="2"/>
      <c r="AT51" s="2"/>
    </row>
    <row r="52" spans="1:46" ht="13.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2"/>
      <c r="AF52" s="2"/>
      <c r="AG52" s="2"/>
      <c r="AH52" s="2"/>
      <c r="AI52" s="2"/>
      <c r="AJ52" s="2"/>
      <c r="AK52" s="2"/>
      <c r="AL52" s="2"/>
      <c r="AM52" s="2"/>
      <c r="AN52" s="2"/>
      <c r="AO52" s="2"/>
      <c r="AP52" s="2"/>
      <c r="AQ52" s="2"/>
      <c r="AR52" s="2"/>
      <c r="AS52" s="2"/>
      <c r="AT52" s="2"/>
    </row>
    <row r="53" spans="1:46" ht="28.2" customHeight="1">
      <c r="A53" s="575" t="s">
        <v>209</v>
      </c>
      <c r="B53" s="209"/>
      <c r="C53" s="547" t="s">
        <v>601</v>
      </c>
      <c r="D53" s="548"/>
      <c r="E53" s="548"/>
      <c r="F53" s="548"/>
      <c r="G53" s="548"/>
      <c r="H53" s="548"/>
      <c r="I53" s="548"/>
      <c r="J53" s="548"/>
      <c r="K53" s="548"/>
      <c r="L53" s="548"/>
      <c r="M53" s="548"/>
      <c r="N53" s="548"/>
      <c r="O53" s="548"/>
      <c r="P53" s="548"/>
      <c r="Q53" s="548"/>
      <c r="R53" s="548"/>
      <c r="S53" s="548"/>
      <c r="T53" s="548"/>
      <c r="U53" s="548"/>
      <c r="V53" s="548"/>
      <c r="W53" s="548"/>
      <c r="X53" s="548"/>
      <c r="Y53" s="548"/>
      <c r="Z53" s="548"/>
      <c r="AA53" s="548"/>
      <c r="AB53" s="548"/>
      <c r="AC53" s="548"/>
      <c r="AD53" s="548"/>
      <c r="AE53" s="2"/>
      <c r="AF53" s="2"/>
      <c r="AG53" s="2"/>
      <c r="AH53" s="2"/>
      <c r="AI53" s="2"/>
      <c r="AJ53" s="2"/>
      <c r="AK53" s="2"/>
      <c r="AL53" s="2"/>
      <c r="AM53" s="2"/>
      <c r="AN53" s="2"/>
      <c r="AO53" s="2"/>
      <c r="AP53" s="2"/>
      <c r="AQ53" s="2"/>
      <c r="AR53" s="2"/>
      <c r="AS53" s="2"/>
      <c r="AT53" s="2"/>
    </row>
    <row r="54" spans="1:46" ht="28.2" customHeight="1">
      <c r="A54" s="161"/>
      <c r="B54" s="161"/>
      <c r="C54" s="548"/>
      <c r="D54" s="566"/>
      <c r="E54" s="56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2"/>
      <c r="AF54" s="2"/>
      <c r="AG54" s="2"/>
      <c r="AH54" s="2"/>
      <c r="AI54" s="2"/>
      <c r="AJ54" s="2"/>
      <c r="AK54" s="2"/>
      <c r="AL54" s="2"/>
      <c r="AM54" s="2"/>
      <c r="AN54" s="2"/>
      <c r="AO54" s="2"/>
      <c r="AP54" s="2"/>
      <c r="AQ54" s="2"/>
      <c r="AR54" s="2"/>
      <c r="AS54" s="2"/>
      <c r="AT54" s="2"/>
    </row>
    <row r="55" spans="1:46" ht="28.2" customHeight="1">
      <c r="A55" s="161"/>
      <c r="B55" s="161"/>
      <c r="C55" s="548"/>
      <c r="D55" s="566"/>
      <c r="E55" s="566"/>
      <c r="F55" s="566"/>
      <c r="G55" s="566"/>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2"/>
      <c r="AF55" s="2"/>
      <c r="AG55" s="2"/>
      <c r="AH55" s="2"/>
      <c r="AI55" s="2"/>
      <c r="AJ55" s="2"/>
      <c r="AK55" s="2"/>
      <c r="AL55" s="2"/>
      <c r="AM55" s="2"/>
      <c r="AN55" s="2"/>
      <c r="AO55" s="2"/>
      <c r="AP55" s="2"/>
      <c r="AQ55" s="2"/>
      <c r="AR55" s="2"/>
      <c r="AS55" s="2"/>
      <c r="AT55" s="2"/>
    </row>
    <row r="56" spans="1:46" ht="12.75" customHeight="1">
      <c r="A56" s="584"/>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8"/>
      <c r="AE56" s="2"/>
      <c r="AF56" s="2"/>
      <c r="AG56" s="2"/>
      <c r="AH56" s="2"/>
      <c r="AI56" s="2"/>
      <c r="AJ56" s="2"/>
      <c r="AK56" s="2"/>
      <c r="AL56" s="2"/>
      <c r="AM56" s="2"/>
      <c r="AN56" s="2"/>
      <c r="AO56" s="2"/>
      <c r="AP56" s="2"/>
      <c r="AQ56" s="2"/>
      <c r="AR56" s="2"/>
      <c r="AS56" s="2"/>
      <c r="AT56" s="2"/>
    </row>
    <row r="57" spans="1:46" ht="12.75" customHeight="1">
      <c r="A57" s="266"/>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43"/>
      <c r="AE57" s="2"/>
      <c r="AF57" s="2"/>
      <c r="AG57" s="2"/>
      <c r="AH57" s="2"/>
      <c r="AI57" s="2"/>
      <c r="AJ57" s="2"/>
      <c r="AK57" s="2"/>
      <c r="AL57" s="2"/>
      <c r="AM57" s="2"/>
      <c r="AN57" s="2"/>
      <c r="AO57" s="2"/>
      <c r="AP57" s="2"/>
      <c r="AQ57" s="2"/>
      <c r="AR57" s="2"/>
      <c r="AS57" s="2"/>
      <c r="AT57" s="2"/>
    </row>
    <row r="58" spans="1:46" ht="12.75" customHeight="1">
      <c r="A58" s="266"/>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43"/>
      <c r="AE58" s="2"/>
      <c r="AF58" s="2"/>
      <c r="AG58" s="2"/>
      <c r="AH58" s="2"/>
      <c r="AI58" s="2"/>
      <c r="AJ58" s="2"/>
      <c r="AK58" s="2"/>
      <c r="AL58" s="2"/>
      <c r="AM58" s="2"/>
      <c r="AN58" s="2"/>
      <c r="AO58" s="2"/>
      <c r="AP58" s="2"/>
      <c r="AQ58" s="2"/>
      <c r="AR58" s="2"/>
      <c r="AS58" s="2"/>
      <c r="AT58" s="2"/>
    </row>
    <row r="59" spans="1:46" ht="12.75" customHeight="1">
      <c r="A59" s="266"/>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43"/>
      <c r="AE59" s="2"/>
      <c r="AF59" s="2"/>
      <c r="AG59" s="2"/>
      <c r="AH59" s="2"/>
      <c r="AI59" s="2"/>
      <c r="AJ59" s="2"/>
      <c r="AK59" s="2"/>
      <c r="AL59" s="2"/>
      <c r="AM59" s="2"/>
      <c r="AN59" s="2"/>
      <c r="AO59" s="2"/>
      <c r="AP59" s="2"/>
      <c r="AQ59" s="2"/>
      <c r="AR59" s="2"/>
      <c r="AS59" s="2"/>
      <c r="AT59" s="2"/>
    </row>
    <row r="60" spans="1:46" ht="12.75" customHeight="1">
      <c r="A60" s="266"/>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43"/>
      <c r="AE60" s="2"/>
      <c r="AF60" s="2"/>
      <c r="AG60" s="2"/>
      <c r="AH60" s="2"/>
      <c r="AI60" s="2"/>
      <c r="AJ60" s="2"/>
      <c r="AK60" s="2"/>
      <c r="AL60" s="2"/>
      <c r="AM60" s="2"/>
      <c r="AN60" s="2"/>
      <c r="AO60" s="2"/>
      <c r="AP60" s="2"/>
      <c r="AQ60" s="2"/>
      <c r="AR60" s="2"/>
      <c r="AS60" s="2"/>
      <c r="AT60" s="2"/>
    </row>
    <row r="61" spans="1:46" ht="12.75" customHeight="1">
      <c r="A61" s="266"/>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43"/>
      <c r="AE61" s="2"/>
      <c r="AF61" s="2"/>
      <c r="AG61" s="2"/>
      <c r="AH61" s="2"/>
      <c r="AI61" s="2"/>
      <c r="AJ61" s="2"/>
      <c r="AK61" s="2"/>
      <c r="AL61" s="2"/>
      <c r="AM61" s="2"/>
      <c r="AN61" s="2"/>
      <c r="AO61" s="2"/>
      <c r="AP61" s="2"/>
      <c r="AQ61" s="2"/>
      <c r="AR61" s="2"/>
      <c r="AS61" s="2"/>
      <c r="AT61" s="2"/>
    </row>
    <row r="62" spans="1:46" ht="12.75" customHeight="1">
      <c r="A62" s="266"/>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43"/>
      <c r="AE62" s="2"/>
      <c r="AF62" s="2"/>
      <c r="AG62" s="2"/>
      <c r="AH62" s="2"/>
      <c r="AI62" s="2"/>
      <c r="AJ62" s="2"/>
      <c r="AK62" s="2"/>
      <c r="AL62" s="2"/>
      <c r="AM62" s="2"/>
      <c r="AN62" s="2"/>
      <c r="AO62" s="2"/>
      <c r="AP62" s="2"/>
      <c r="AQ62" s="2"/>
      <c r="AR62" s="2"/>
      <c r="AS62" s="2"/>
      <c r="AT62" s="2"/>
    </row>
    <row r="63" spans="1:46" ht="12.75" customHeight="1">
      <c r="A63" s="239"/>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5"/>
      <c r="AE63" s="2"/>
      <c r="AF63" s="2"/>
      <c r="AG63" s="2"/>
      <c r="AH63" s="2"/>
      <c r="AI63" s="2"/>
      <c r="AJ63" s="2"/>
      <c r="AK63" s="2"/>
      <c r="AL63" s="2"/>
      <c r="AM63" s="2"/>
      <c r="AN63" s="2"/>
      <c r="AO63" s="2"/>
      <c r="AP63" s="2"/>
      <c r="AQ63" s="2"/>
      <c r="AR63" s="2"/>
      <c r="AS63" s="2"/>
      <c r="AT63" s="2"/>
    </row>
    <row r="64" spans="1:46" ht="13.5" customHeight="1">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2"/>
      <c r="AF64" s="2"/>
      <c r="AG64" s="2"/>
      <c r="AH64" s="2"/>
      <c r="AI64" s="2"/>
      <c r="AJ64" s="2"/>
      <c r="AK64" s="2"/>
      <c r="AL64" s="2"/>
      <c r="AM64" s="2"/>
      <c r="AN64" s="2"/>
      <c r="AO64" s="2"/>
      <c r="AP64" s="2"/>
      <c r="AQ64" s="2"/>
      <c r="AR64" s="2"/>
      <c r="AS64" s="2"/>
      <c r="AT64" s="2"/>
    </row>
    <row r="65" spans="1:46" ht="28.2" customHeight="1">
      <c r="A65" s="575" t="s">
        <v>210</v>
      </c>
      <c r="B65" s="209"/>
      <c r="C65" s="547" t="s">
        <v>602</v>
      </c>
      <c r="D65" s="548"/>
      <c r="E65" s="548"/>
      <c r="F65" s="548"/>
      <c r="G65" s="548"/>
      <c r="H65" s="548"/>
      <c r="I65" s="548"/>
      <c r="J65" s="548"/>
      <c r="K65" s="548"/>
      <c r="L65" s="548"/>
      <c r="M65" s="548"/>
      <c r="N65" s="548"/>
      <c r="O65" s="548"/>
      <c r="P65" s="548"/>
      <c r="Q65" s="548"/>
      <c r="R65" s="548"/>
      <c r="S65" s="548"/>
      <c r="T65" s="548"/>
      <c r="U65" s="548"/>
      <c r="V65" s="548"/>
      <c r="W65" s="548"/>
      <c r="X65" s="548"/>
      <c r="Y65" s="548"/>
      <c r="Z65" s="548"/>
      <c r="AA65" s="548"/>
      <c r="AB65" s="548"/>
      <c r="AC65" s="548"/>
      <c r="AD65" s="548"/>
      <c r="AE65" s="2"/>
      <c r="AF65" s="2"/>
      <c r="AG65" s="2"/>
      <c r="AH65" s="2"/>
      <c r="AI65" s="2"/>
      <c r="AJ65" s="2"/>
      <c r="AK65" s="2"/>
      <c r="AL65" s="2"/>
      <c r="AM65" s="2"/>
      <c r="AN65" s="2"/>
      <c r="AO65" s="2"/>
      <c r="AP65" s="2"/>
      <c r="AQ65" s="2"/>
      <c r="AR65" s="2"/>
      <c r="AS65" s="2"/>
      <c r="AT65" s="2"/>
    </row>
    <row r="66" spans="1:46" ht="28.2" customHeight="1">
      <c r="A66" s="161"/>
      <c r="B66" s="161"/>
      <c r="C66" s="549"/>
      <c r="D66" s="549"/>
      <c r="E66" s="549"/>
      <c r="F66" s="549"/>
      <c r="G66" s="549"/>
      <c r="H66" s="549"/>
      <c r="I66" s="549"/>
      <c r="J66" s="549"/>
      <c r="K66" s="549"/>
      <c r="L66" s="549"/>
      <c r="M66" s="549"/>
      <c r="N66" s="549"/>
      <c r="O66" s="549"/>
      <c r="P66" s="549"/>
      <c r="Q66" s="549"/>
      <c r="R66" s="549"/>
      <c r="S66" s="549"/>
      <c r="T66" s="549"/>
      <c r="U66" s="549"/>
      <c r="V66" s="549"/>
      <c r="W66" s="549"/>
      <c r="X66" s="549"/>
      <c r="Y66" s="549"/>
      <c r="Z66" s="549"/>
      <c r="AA66" s="549"/>
      <c r="AB66" s="549"/>
      <c r="AC66" s="549"/>
      <c r="AD66" s="549"/>
      <c r="AE66" s="2"/>
      <c r="AF66" s="2"/>
      <c r="AG66" s="2"/>
      <c r="AH66" s="2"/>
      <c r="AI66" s="2"/>
      <c r="AJ66" s="2"/>
      <c r="AK66" s="2"/>
      <c r="AL66" s="2"/>
      <c r="AM66" s="2"/>
      <c r="AN66" s="2"/>
      <c r="AO66" s="2"/>
      <c r="AP66" s="2"/>
      <c r="AQ66" s="2"/>
      <c r="AR66" s="2"/>
      <c r="AS66" s="2"/>
      <c r="AT66" s="2"/>
    </row>
    <row r="67" spans="1:46" ht="33" customHeight="1">
      <c r="A67" s="550"/>
      <c r="B67" s="269"/>
      <c r="C67" s="269"/>
      <c r="D67" s="269"/>
      <c r="E67" s="269"/>
      <c r="F67" s="269"/>
      <c r="G67" s="269"/>
      <c r="H67" s="269"/>
      <c r="I67" s="269"/>
      <c r="J67" s="269"/>
      <c r="K67" s="269"/>
      <c r="L67" s="269"/>
      <c r="M67" s="269"/>
      <c r="N67" s="270"/>
      <c r="O67" s="551" t="s">
        <v>211</v>
      </c>
      <c r="P67" s="552"/>
      <c r="Q67" s="552"/>
      <c r="R67" s="553"/>
      <c r="S67" s="554" t="s">
        <v>603</v>
      </c>
      <c r="T67" s="552"/>
      <c r="U67" s="552"/>
      <c r="V67" s="553"/>
      <c r="W67" s="554" t="s">
        <v>604</v>
      </c>
      <c r="X67" s="552"/>
      <c r="Y67" s="552"/>
      <c r="Z67" s="553"/>
      <c r="AA67" s="555" t="s">
        <v>605</v>
      </c>
      <c r="AB67" s="556"/>
      <c r="AC67" s="556"/>
      <c r="AD67" s="557"/>
      <c r="AE67" s="2"/>
      <c r="AF67" s="2"/>
      <c r="AG67" s="2"/>
      <c r="AH67" s="2"/>
      <c r="AI67" s="2"/>
      <c r="AJ67" s="2"/>
      <c r="AK67" s="2"/>
      <c r="AL67" s="2"/>
      <c r="AM67" s="2"/>
      <c r="AN67" s="2"/>
      <c r="AO67" s="2"/>
      <c r="AP67" s="2"/>
      <c r="AQ67" s="2"/>
      <c r="AR67" s="2"/>
      <c r="AS67" s="2"/>
      <c r="AT67" s="2"/>
    </row>
    <row r="68" spans="1:46" ht="27" customHeight="1">
      <c r="A68" s="558" t="s">
        <v>606</v>
      </c>
      <c r="B68" s="552"/>
      <c r="C68" s="552"/>
      <c r="D68" s="552"/>
      <c r="E68" s="552"/>
      <c r="F68" s="552"/>
      <c r="G68" s="552"/>
      <c r="H68" s="552"/>
      <c r="I68" s="552"/>
      <c r="J68" s="552"/>
      <c r="K68" s="552"/>
      <c r="L68" s="552"/>
      <c r="M68" s="552"/>
      <c r="N68" s="553"/>
      <c r="O68" s="545"/>
      <c r="P68" s="546"/>
      <c r="Q68" s="546"/>
      <c r="R68" s="527"/>
      <c r="S68" s="545"/>
      <c r="T68" s="546"/>
      <c r="U68" s="546"/>
      <c r="V68" s="527"/>
      <c r="W68" s="545"/>
      <c r="X68" s="546"/>
      <c r="Y68" s="546"/>
      <c r="Z68" s="527"/>
      <c r="AA68" s="545"/>
      <c r="AB68" s="546"/>
      <c r="AC68" s="546"/>
      <c r="AD68" s="527"/>
      <c r="AE68" s="2"/>
      <c r="AF68" s="2"/>
      <c r="AG68" s="2"/>
      <c r="AH68" s="2"/>
      <c r="AI68" s="2"/>
      <c r="AJ68" s="2"/>
      <c r="AK68" s="2"/>
      <c r="AL68" s="2"/>
      <c r="AM68" s="2"/>
      <c r="AN68" s="2"/>
      <c r="AO68" s="2"/>
      <c r="AP68" s="2"/>
      <c r="AQ68" s="2"/>
      <c r="AR68" s="2"/>
      <c r="AS68" s="2"/>
      <c r="AT68" s="2"/>
    </row>
    <row r="69" spans="1:46" ht="27" customHeight="1">
      <c r="A69" s="559" t="s">
        <v>607</v>
      </c>
      <c r="B69" s="552"/>
      <c r="C69" s="552"/>
      <c r="D69" s="552"/>
      <c r="E69" s="552"/>
      <c r="F69" s="552"/>
      <c r="G69" s="552"/>
      <c r="H69" s="552"/>
      <c r="I69" s="552"/>
      <c r="J69" s="552"/>
      <c r="K69" s="552"/>
      <c r="L69" s="552"/>
      <c r="M69" s="552"/>
      <c r="N69" s="553"/>
      <c r="O69" s="545"/>
      <c r="P69" s="546"/>
      <c r="Q69" s="546"/>
      <c r="R69" s="527"/>
      <c r="S69" s="545"/>
      <c r="T69" s="546"/>
      <c r="U69" s="546"/>
      <c r="V69" s="527"/>
      <c r="W69" s="545"/>
      <c r="X69" s="546"/>
      <c r="Y69" s="546"/>
      <c r="Z69" s="527"/>
      <c r="AA69" s="545"/>
      <c r="AB69" s="546"/>
      <c r="AC69" s="546"/>
      <c r="AD69" s="527"/>
      <c r="AE69" s="2"/>
      <c r="AF69" s="2"/>
      <c r="AG69" s="2"/>
      <c r="AH69" s="2"/>
      <c r="AI69" s="2"/>
      <c r="AJ69" s="2"/>
      <c r="AK69" s="2"/>
      <c r="AL69" s="2"/>
      <c r="AM69" s="2"/>
      <c r="AN69" s="2"/>
      <c r="AO69" s="2"/>
      <c r="AP69" s="2"/>
      <c r="AQ69" s="2"/>
      <c r="AR69" s="2"/>
      <c r="AS69" s="2"/>
      <c r="AT69" s="2"/>
    </row>
    <row r="70" spans="1:46" ht="27" customHeight="1">
      <c r="A70" s="558" t="s">
        <v>608</v>
      </c>
      <c r="B70" s="552"/>
      <c r="C70" s="552"/>
      <c r="D70" s="552"/>
      <c r="E70" s="552"/>
      <c r="F70" s="552"/>
      <c r="G70" s="552"/>
      <c r="H70" s="552"/>
      <c r="I70" s="552"/>
      <c r="J70" s="552"/>
      <c r="K70" s="552"/>
      <c r="L70" s="552"/>
      <c r="M70" s="552"/>
      <c r="N70" s="553"/>
      <c r="O70" s="545"/>
      <c r="P70" s="546"/>
      <c r="Q70" s="546"/>
      <c r="R70" s="527"/>
      <c r="S70" s="545"/>
      <c r="T70" s="546"/>
      <c r="U70" s="546"/>
      <c r="V70" s="527"/>
      <c r="W70" s="545"/>
      <c r="X70" s="546"/>
      <c r="Y70" s="546"/>
      <c r="Z70" s="527"/>
      <c r="AA70" s="545"/>
      <c r="AB70" s="546"/>
      <c r="AC70" s="546"/>
      <c r="AD70" s="527"/>
      <c r="AE70" s="2"/>
      <c r="AF70" s="2"/>
      <c r="AG70" s="2"/>
      <c r="AH70" s="2"/>
      <c r="AI70" s="2"/>
      <c r="AJ70" s="74"/>
      <c r="AK70" s="2"/>
      <c r="AL70" s="2"/>
      <c r="AM70" s="2"/>
      <c r="AN70" s="2"/>
      <c r="AO70" s="2"/>
      <c r="AP70" s="2"/>
      <c r="AQ70" s="2"/>
      <c r="AR70" s="2"/>
      <c r="AS70" s="2"/>
      <c r="AT70" s="2"/>
    </row>
    <row r="71" spans="1:46" ht="27" customHeight="1">
      <c r="A71" s="559" t="s">
        <v>609</v>
      </c>
      <c r="B71" s="552"/>
      <c r="C71" s="552"/>
      <c r="D71" s="552"/>
      <c r="E71" s="552"/>
      <c r="F71" s="552"/>
      <c r="G71" s="552"/>
      <c r="H71" s="552"/>
      <c r="I71" s="552"/>
      <c r="J71" s="552"/>
      <c r="K71" s="552"/>
      <c r="L71" s="552"/>
      <c r="M71" s="552"/>
      <c r="N71" s="553"/>
      <c r="O71" s="545"/>
      <c r="P71" s="546"/>
      <c r="Q71" s="546"/>
      <c r="R71" s="527"/>
      <c r="S71" s="545"/>
      <c r="T71" s="546"/>
      <c r="U71" s="546"/>
      <c r="V71" s="527"/>
      <c r="W71" s="545"/>
      <c r="X71" s="546"/>
      <c r="Y71" s="546"/>
      <c r="Z71" s="527"/>
      <c r="AA71" s="545"/>
      <c r="AB71" s="546"/>
      <c r="AC71" s="546"/>
      <c r="AD71" s="527"/>
      <c r="AE71" s="2"/>
      <c r="AF71" s="2"/>
      <c r="AG71" s="2"/>
      <c r="AH71" s="2"/>
      <c r="AI71" s="2"/>
      <c r="AJ71" s="2"/>
      <c r="AK71" s="2"/>
      <c r="AL71" s="2"/>
      <c r="AM71" s="2"/>
      <c r="AN71" s="2"/>
      <c r="AO71" s="2"/>
      <c r="AP71" s="2"/>
      <c r="AQ71" s="2"/>
      <c r="AR71" s="2"/>
      <c r="AS71" s="2"/>
      <c r="AT71" s="2"/>
    </row>
    <row r="72" spans="1:46" ht="27" customHeight="1">
      <c r="A72" s="558" t="s">
        <v>212</v>
      </c>
      <c r="B72" s="552"/>
      <c r="C72" s="552"/>
      <c r="D72" s="552"/>
      <c r="E72" s="552"/>
      <c r="F72" s="552"/>
      <c r="G72" s="552"/>
      <c r="H72" s="552"/>
      <c r="I72" s="552"/>
      <c r="J72" s="552"/>
      <c r="K72" s="552"/>
      <c r="L72" s="552"/>
      <c r="M72" s="552"/>
      <c r="N72" s="553"/>
      <c r="O72" s="545"/>
      <c r="P72" s="546"/>
      <c r="Q72" s="546"/>
      <c r="R72" s="527"/>
      <c r="S72" s="545"/>
      <c r="T72" s="546"/>
      <c r="U72" s="546"/>
      <c r="V72" s="527"/>
      <c r="W72" s="545"/>
      <c r="X72" s="546"/>
      <c r="Y72" s="546"/>
      <c r="Z72" s="527"/>
      <c r="AA72" s="545"/>
      <c r="AB72" s="546"/>
      <c r="AC72" s="546"/>
      <c r="AD72" s="527"/>
      <c r="AE72" s="2"/>
      <c r="AF72" s="2"/>
      <c r="AG72" s="2"/>
      <c r="AH72" s="2"/>
      <c r="AI72" s="2"/>
      <c r="AJ72" s="2"/>
      <c r="AK72" s="2"/>
      <c r="AL72" s="2"/>
      <c r="AM72" s="2"/>
      <c r="AN72" s="2"/>
      <c r="AO72" s="2"/>
      <c r="AP72" s="2"/>
      <c r="AQ72" s="2"/>
      <c r="AR72" s="2"/>
      <c r="AS72" s="2"/>
      <c r="AT72" s="2"/>
    </row>
    <row r="73" spans="1:46" ht="27" customHeight="1">
      <c r="A73" s="558" t="s">
        <v>610</v>
      </c>
      <c r="B73" s="552"/>
      <c r="C73" s="552"/>
      <c r="D73" s="552"/>
      <c r="E73" s="552"/>
      <c r="F73" s="552"/>
      <c r="G73" s="552"/>
      <c r="H73" s="552"/>
      <c r="I73" s="552"/>
      <c r="J73" s="552"/>
      <c r="K73" s="552"/>
      <c r="L73" s="552"/>
      <c r="M73" s="552"/>
      <c r="N73" s="553"/>
      <c r="O73" s="545"/>
      <c r="P73" s="546"/>
      <c r="Q73" s="546"/>
      <c r="R73" s="527"/>
      <c r="S73" s="545"/>
      <c r="T73" s="546"/>
      <c r="U73" s="546"/>
      <c r="V73" s="527"/>
      <c r="W73" s="545"/>
      <c r="X73" s="546"/>
      <c r="Y73" s="546"/>
      <c r="Z73" s="527"/>
      <c r="AA73" s="545"/>
      <c r="AB73" s="546"/>
      <c r="AC73" s="546"/>
      <c r="AD73" s="527"/>
      <c r="AE73" s="2"/>
      <c r="AF73" s="2"/>
      <c r="AG73" s="2"/>
      <c r="AH73" s="2"/>
      <c r="AI73" s="2"/>
      <c r="AJ73" s="2"/>
      <c r="AK73" s="2"/>
      <c r="AL73" s="2"/>
      <c r="AM73" s="2"/>
      <c r="AN73" s="2"/>
      <c r="AO73" s="2"/>
      <c r="AP73" s="2"/>
      <c r="AQ73" s="2"/>
      <c r="AR73" s="2"/>
      <c r="AS73" s="2"/>
      <c r="AT73" s="2"/>
    </row>
    <row r="74" spans="1:46" ht="27" customHeight="1">
      <c r="A74" s="558" t="s">
        <v>611</v>
      </c>
      <c r="B74" s="552"/>
      <c r="C74" s="552"/>
      <c r="D74" s="552"/>
      <c r="E74" s="552"/>
      <c r="F74" s="552"/>
      <c r="G74" s="552"/>
      <c r="H74" s="552"/>
      <c r="I74" s="552"/>
      <c r="J74" s="552"/>
      <c r="K74" s="552"/>
      <c r="L74" s="552"/>
      <c r="M74" s="552"/>
      <c r="N74" s="553"/>
      <c r="O74" s="545"/>
      <c r="P74" s="546"/>
      <c r="Q74" s="546"/>
      <c r="R74" s="527"/>
      <c r="S74" s="545"/>
      <c r="T74" s="546"/>
      <c r="U74" s="546"/>
      <c r="V74" s="527"/>
      <c r="W74" s="545"/>
      <c r="X74" s="546"/>
      <c r="Y74" s="546"/>
      <c r="Z74" s="527"/>
      <c r="AA74" s="545"/>
      <c r="AB74" s="546"/>
      <c r="AC74" s="546"/>
      <c r="AD74" s="527"/>
      <c r="AE74" s="2"/>
      <c r="AF74" s="2"/>
      <c r="AG74" s="2"/>
      <c r="AH74" s="2"/>
      <c r="AI74" s="2"/>
      <c r="AJ74" s="2"/>
      <c r="AK74" s="2"/>
      <c r="AL74" s="2"/>
      <c r="AM74" s="2"/>
      <c r="AN74" s="2"/>
      <c r="AO74" s="2"/>
      <c r="AP74" s="2"/>
      <c r="AQ74" s="2"/>
      <c r="AR74" s="2"/>
      <c r="AS74" s="2"/>
      <c r="AT74" s="2"/>
    </row>
    <row r="75" spans="1:46" ht="37.200000000000003" customHeight="1">
      <c r="A75" s="559" t="s">
        <v>612</v>
      </c>
      <c r="B75" s="552"/>
      <c r="C75" s="552"/>
      <c r="D75" s="552"/>
      <c r="E75" s="552"/>
      <c r="F75" s="552"/>
      <c r="G75" s="552"/>
      <c r="H75" s="552"/>
      <c r="I75" s="552"/>
      <c r="J75" s="552"/>
      <c r="K75" s="552"/>
      <c r="L75" s="552"/>
      <c r="M75" s="552"/>
      <c r="N75" s="553"/>
      <c r="O75" s="545"/>
      <c r="P75" s="546"/>
      <c r="Q75" s="546"/>
      <c r="R75" s="527"/>
      <c r="S75" s="545"/>
      <c r="T75" s="546"/>
      <c r="U75" s="546"/>
      <c r="V75" s="527"/>
      <c r="W75" s="545"/>
      <c r="X75" s="546"/>
      <c r="Y75" s="546"/>
      <c r="Z75" s="527"/>
      <c r="AA75" s="545"/>
      <c r="AB75" s="546"/>
      <c r="AC75" s="546"/>
      <c r="AD75" s="527"/>
      <c r="AE75" s="2"/>
      <c r="AF75" s="2"/>
      <c r="AG75" s="2"/>
      <c r="AH75" s="2"/>
      <c r="AI75" s="2"/>
      <c r="AJ75" s="2"/>
      <c r="AK75" s="2"/>
      <c r="AL75" s="2"/>
      <c r="AM75" s="2"/>
      <c r="AN75" s="2"/>
      <c r="AO75" s="2"/>
      <c r="AP75" s="2"/>
      <c r="AQ75" s="2"/>
      <c r="AR75" s="2"/>
      <c r="AS75" s="2"/>
      <c r="AT75" s="2"/>
    </row>
    <row r="76" spans="1:46" ht="27" customHeight="1">
      <c r="A76" s="559" t="s">
        <v>613</v>
      </c>
      <c r="B76" s="552"/>
      <c r="C76" s="552"/>
      <c r="D76" s="552"/>
      <c r="E76" s="552"/>
      <c r="F76" s="552"/>
      <c r="G76" s="552"/>
      <c r="H76" s="552"/>
      <c r="I76" s="552"/>
      <c r="J76" s="552"/>
      <c r="K76" s="552"/>
      <c r="L76" s="552"/>
      <c r="M76" s="552"/>
      <c r="N76" s="553"/>
      <c r="O76" s="545"/>
      <c r="P76" s="546"/>
      <c r="Q76" s="546"/>
      <c r="R76" s="527"/>
      <c r="S76" s="545"/>
      <c r="T76" s="546"/>
      <c r="U76" s="546"/>
      <c r="V76" s="527"/>
      <c r="W76" s="545"/>
      <c r="X76" s="546"/>
      <c r="Y76" s="546"/>
      <c r="Z76" s="527"/>
      <c r="AA76" s="545"/>
      <c r="AB76" s="546"/>
      <c r="AC76" s="546"/>
      <c r="AD76" s="527"/>
      <c r="AE76" s="2"/>
      <c r="AF76" s="2"/>
      <c r="AG76" s="2"/>
      <c r="AH76" s="2"/>
      <c r="AI76" s="2"/>
      <c r="AJ76" s="2"/>
      <c r="AK76" s="2"/>
      <c r="AL76" s="2"/>
      <c r="AM76" s="2"/>
      <c r="AN76" s="2"/>
      <c r="AO76" s="2"/>
      <c r="AP76" s="2"/>
      <c r="AQ76" s="2"/>
      <c r="AR76" s="2"/>
      <c r="AS76" s="2"/>
      <c r="AT76" s="2"/>
    </row>
    <row r="77" spans="1:46" ht="13.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2"/>
      <c r="AF77" s="2"/>
      <c r="AG77" s="2"/>
      <c r="AH77" s="2"/>
      <c r="AI77" s="2"/>
      <c r="AJ77" s="2"/>
      <c r="AK77" s="2"/>
      <c r="AL77" s="2"/>
      <c r="AM77" s="2"/>
      <c r="AN77" s="2"/>
      <c r="AO77" s="2"/>
      <c r="AP77" s="2"/>
      <c r="AQ77" s="2"/>
      <c r="AR77" s="2"/>
      <c r="AS77" s="2"/>
      <c r="AT77" s="2"/>
    </row>
    <row r="78" spans="1:46" ht="30.6" customHeight="1">
      <c r="A78" s="575" t="s">
        <v>213</v>
      </c>
      <c r="B78" s="209"/>
      <c r="C78" s="587" t="s">
        <v>614</v>
      </c>
      <c r="D78" s="548"/>
      <c r="E78" s="548"/>
      <c r="F78" s="548"/>
      <c r="G78" s="548"/>
      <c r="H78" s="548"/>
      <c r="I78" s="548"/>
      <c r="J78" s="548"/>
      <c r="K78" s="548"/>
      <c r="L78" s="548"/>
      <c r="M78" s="548"/>
      <c r="N78" s="548"/>
      <c r="O78" s="548"/>
      <c r="P78" s="548"/>
      <c r="Q78" s="548"/>
      <c r="R78" s="548"/>
      <c r="S78" s="548"/>
      <c r="T78" s="548"/>
      <c r="U78" s="548"/>
      <c r="V78" s="548"/>
      <c r="W78" s="548"/>
      <c r="X78" s="548"/>
      <c r="Y78" s="548"/>
      <c r="Z78" s="548"/>
      <c r="AA78" s="548"/>
      <c r="AB78" s="548"/>
      <c r="AC78" s="548"/>
      <c r="AD78" s="548"/>
      <c r="AE78" s="2"/>
      <c r="AF78" s="2"/>
      <c r="AG78" s="2"/>
      <c r="AH78" s="2"/>
      <c r="AI78" s="2"/>
      <c r="AJ78" s="2"/>
      <c r="AK78" s="2"/>
      <c r="AL78" s="2"/>
      <c r="AM78" s="2"/>
      <c r="AN78" s="2"/>
      <c r="AO78" s="2"/>
      <c r="AP78" s="2"/>
      <c r="AQ78" s="2"/>
      <c r="AR78" s="2"/>
      <c r="AS78" s="2"/>
      <c r="AT78" s="2"/>
    </row>
    <row r="79" spans="1:46" ht="30.6" customHeight="1">
      <c r="A79" s="161"/>
      <c r="B79" s="161"/>
      <c r="C79" s="548"/>
      <c r="D79" s="566"/>
      <c r="E79" s="566"/>
      <c r="F79" s="566"/>
      <c r="G79" s="566"/>
      <c r="H79" s="566"/>
      <c r="I79" s="566"/>
      <c r="J79" s="566"/>
      <c r="K79" s="566"/>
      <c r="L79" s="566"/>
      <c r="M79" s="566"/>
      <c r="N79" s="566"/>
      <c r="O79" s="566"/>
      <c r="P79" s="566"/>
      <c r="Q79" s="566"/>
      <c r="R79" s="566"/>
      <c r="S79" s="566"/>
      <c r="T79" s="566"/>
      <c r="U79" s="566"/>
      <c r="V79" s="566"/>
      <c r="W79" s="566"/>
      <c r="X79" s="566"/>
      <c r="Y79" s="566"/>
      <c r="Z79" s="566"/>
      <c r="AA79" s="566"/>
      <c r="AB79" s="566"/>
      <c r="AC79" s="566"/>
      <c r="AD79" s="566"/>
      <c r="AE79" s="2"/>
      <c r="AF79" s="2"/>
      <c r="AG79" s="2"/>
      <c r="AH79" s="2"/>
      <c r="AI79" s="2"/>
      <c r="AJ79" s="2"/>
      <c r="AK79" s="2"/>
      <c r="AL79" s="2"/>
      <c r="AM79" s="2"/>
      <c r="AN79" s="2"/>
      <c r="AO79" s="2"/>
      <c r="AP79" s="2"/>
      <c r="AQ79" s="2"/>
      <c r="AR79" s="2"/>
      <c r="AS79" s="2"/>
      <c r="AT79" s="2"/>
    </row>
    <row r="80" spans="1:46" ht="13.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2"/>
      <c r="AF80" s="2"/>
      <c r="AG80" s="2"/>
      <c r="AH80" s="2"/>
      <c r="AI80" s="2"/>
      <c r="AJ80" s="2"/>
      <c r="AK80" s="2"/>
      <c r="AL80" s="2"/>
      <c r="AM80" s="2"/>
      <c r="AN80" s="2"/>
      <c r="AO80" s="2"/>
      <c r="AP80" s="2"/>
      <c r="AQ80" s="2"/>
      <c r="AR80" s="2"/>
      <c r="AS80" s="2"/>
      <c r="AT80" s="2"/>
    </row>
    <row r="81" spans="1:46" ht="13.5" customHeight="1">
      <c r="A81" s="161"/>
      <c r="B81" s="161"/>
      <c r="C81" s="588"/>
      <c r="D81" s="238"/>
      <c r="E81" s="576" t="s">
        <v>615</v>
      </c>
      <c r="F81" s="589"/>
      <c r="G81" s="589"/>
      <c r="H81" s="589"/>
      <c r="I81" s="589"/>
      <c r="J81" s="590"/>
      <c r="K81" s="161"/>
      <c r="L81" s="588"/>
      <c r="M81" s="238"/>
      <c r="N81" s="576" t="s">
        <v>616</v>
      </c>
      <c r="O81" s="589"/>
      <c r="P81" s="589"/>
      <c r="Q81" s="589"/>
      <c r="R81" s="589"/>
      <c r="S81" s="590"/>
      <c r="T81" s="161"/>
      <c r="U81" s="588"/>
      <c r="V81" s="238"/>
      <c r="W81" s="576" t="s">
        <v>617</v>
      </c>
      <c r="X81" s="589"/>
      <c r="Y81" s="589"/>
      <c r="Z81" s="589"/>
      <c r="AA81" s="589"/>
      <c r="AB81" s="590"/>
      <c r="AC81" s="161"/>
      <c r="AD81" s="161"/>
      <c r="AE81" s="2"/>
      <c r="AF81" s="2"/>
      <c r="AG81" s="2"/>
      <c r="AH81" s="2"/>
      <c r="AI81" s="2"/>
      <c r="AJ81" s="2"/>
      <c r="AK81" s="2"/>
      <c r="AL81" s="2"/>
      <c r="AM81" s="2"/>
      <c r="AN81" s="2"/>
      <c r="AO81" s="2"/>
      <c r="AP81" s="2"/>
      <c r="AQ81" s="2"/>
      <c r="AR81" s="2"/>
      <c r="AS81" s="2"/>
      <c r="AT81" s="2"/>
    </row>
    <row r="82" spans="1:46" ht="13.5" customHeight="1">
      <c r="A82" s="161"/>
      <c r="B82" s="161"/>
      <c r="C82" s="239"/>
      <c r="D82" s="235"/>
      <c r="E82" s="591"/>
      <c r="F82" s="592"/>
      <c r="G82" s="592"/>
      <c r="H82" s="592"/>
      <c r="I82" s="592"/>
      <c r="J82" s="593"/>
      <c r="K82" s="161"/>
      <c r="L82" s="239"/>
      <c r="M82" s="235"/>
      <c r="N82" s="591"/>
      <c r="O82" s="592"/>
      <c r="P82" s="592"/>
      <c r="Q82" s="592"/>
      <c r="R82" s="592"/>
      <c r="S82" s="593"/>
      <c r="T82" s="161"/>
      <c r="U82" s="239"/>
      <c r="V82" s="235"/>
      <c r="W82" s="591"/>
      <c r="X82" s="592"/>
      <c r="Y82" s="592"/>
      <c r="Z82" s="592"/>
      <c r="AA82" s="592"/>
      <c r="AB82" s="593"/>
      <c r="AC82" s="161"/>
      <c r="AD82" s="161"/>
      <c r="AE82" s="2"/>
      <c r="AF82" s="2"/>
      <c r="AG82" s="2"/>
      <c r="AH82" s="2"/>
      <c r="AI82" s="2"/>
      <c r="AJ82" s="2"/>
      <c r="AK82" s="2"/>
      <c r="AL82" s="2"/>
      <c r="AM82" s="2"/>
      <c r="AN82" s="2"/>
      <c r="AO82" s="2"/>
      <c r="AP82" s="2"/>
      <c r="AQ82" s="2"/>
      <c r="AR82" s="2"/>
      <c r="AS82" s="2"/>
      <c r="AT82" s="2"/>
    </row>
    <row r="83" spans="1:46" ht="13.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2"/>
      <c r="AF83" s="2"/>
      <c r="AG83" s="2"/>
      <c r="AH83" s="2"/>
      <c r="AI83" s="2"/>
      <c r="AJ83" s="2"/>
      <c r="AK83" s="2"/>
      <c r="AL83" s="2"/>
      <c r="AM83" s="2"/>
      <c r="AN83" s="2"/>
      <c r="AO83" s="2"/>
      <c r="AP83" s="2"/>
      <c r="AQ83" s="2"/>
      <c r="AR83" s="2"/>
      <c r="AS83" s="2"/>
      <c r="AT83" s="2"/>
    </row>
    <row r="84" spans="1:46" ht="27" customHeight="1">
      <c r="A84" s="161"/>
      <c r="B84" s="161"/>
      <c r="C84" s="582" t="s">
        <v>618</v>
      </c>
      <c r="D84" s="583"/>
      <c r="E84" s="583"/>
      <c r="F84" s="583"/>
      <c r="G84" s="583"/>
      <c r="H84" s="583"/>
      <c r="I84" s="583"/>
      <c r="J84" s="583"/>
      <c r="K84" s="583"/>
      <c r="L84" s="583"/>
      <c r="M84" s="583"/>
      <c r="N84" s="583"/>
      <c r="O84" s="583"/>
      <c r="P84" s="583"/>
      <c r="Q84" s="583"/>
      <c r="R84" s="583"/>
      <c r="S84" s="583"/>
      <c r="T84" s="583"/>
      <c r="U84" s="583"/>
      <c r="V84" s="583"/>
      <c r="W84" s="583"/>
      <c r="X84" s="583"/>
      <c r="Y84" s="583"/>
      <c r="Z84" s="583"/>
      <c r="AA84" s="583"/>
      <c r="AB84" s="583"/>
      <c r="AC84" s="161"/>
      <c r="AD84" s="161"/>
      <c r="AE84" s="2"/>
      <c r="AF84" s="2"/>
      <c r="AG84" s="2"/>
      <c r="AH84" s="2"/>
      <c r="AI84" s="2"/>
      <c r="AJ84" s="2"/>
      <c r="AK84" s="2"/>
      <c r="AL84" s="2"/>
      <c r="AM84" s="2"/>
      <c r="AN84" s="2"/>
      <c r="AO84" s="2"/>
      <c r="AP84" s="2"/>
      <c r="AQ84" s="2"/>
      <c r="AR84" s="2"/>
      <c r="AS84" s="2"/>
      <c r="AT84" s="2"/>
    </row>
    <row r="85" spans="1:46" ht="13.5" customHeight="1">
      <c r="A85" s="161"/>
      <c r="B85" s="161"/>
      <c r="C85" s="584"/>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8"/>
      <c r="AC85" s="161"/>
      <c r="AD85" s="161"/>
      <c r="AE85" s="2"/>
      <c r="AF85" s="2"/>
      <c r="AG85" s="2"/>
      <c r="AH85" s="2"/>
      <c r="AI85" s="2"/>
      <c r="AJ85" s="2"/>
      <c r="AK85" s="2"/>
      <c r="AL85" s="2"/>
      <c r="AM85" s="2"/>
      <c r="AN85" s="2"/>
      <c r="AO85" s="2"/>
      <c r="AP85" s="2"/>
      <c r="AQ85" s="2"/>
      <c r="AR85" s="2"/>
      <c r="AS85" s="2"/>
      <c r="AT85" s="2"/>
    </row>
    <row r="86" spans="1:46" ht="13.5" customHeight="1">
      <c r="A86" s="161"/>
      <c r="B86" s="161"/>
      <c r="C86" s="266"/>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43"/>
      <c r="AC86" s="161"/>
      <c r="AD86" s="161"/>
      <c r="AE86" s="2"/>
      <c r="AF86" s="2"/>
      <c r="AG86" s="2"/>
      <c r="AH86" s="2"/>
      <c r="AI86" s="2"/>
      <c r="AJ86" s="2"/>
      <c r="AK86" s="2"/>
      <c r="AL86" s="2"/>
      <c r="AM86" s="2"/>
      <c r="AN86" s="2"/>
      <c r="AO86" s="2"/>
      <c r="AP86" s="2"/>
      <c r="AQ86" s="2"/>
      <c r="AR86" s="2"/>
      <c r="AS86" s="2"/>
      <c r="AT86" s="2"/>
    </row>
    <row r="87" spans="1:46" ht="13.5" customHeight="1">
      <c r="A87" s="161"/>
      <c r="B87" s="161"/>
      <c r="C87" s="266"/>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43"/>
      <c r="AC87" s="161"/>
      <c r="AD87" s="161"/>
      <c r="AE87" s="2"/>
      <c r="AF87" s="2"/>
      <c r="AG87" s="2"/>
      <c r="AH87" s="2"/>
      <c r="AI87" s="2"/>
      <c r="AJ87" s="2"/>
      <c r="AK87" s="2"/>
      <c r="AL87" s="2"/>
      <c r="AM87" s="2"/>
      <c r="AN87" s="2"/>
      <c r="AO87" s="2"/>
      <c r="AP87" s="2"/>
      <c r="AQ87" s="2"/>
      <c r="AR87" s="2"/>
      <c r="AS87" s="2"/>
      <c r="AT87" s="2"/>
    </row>
    <row r="88" spans="1:46" ht="13.5" customHeight="1">
      <c r="A88" s="161"/>
      <c r="B88" s="161"/>
      <c r="C88" s="266"/>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43"/>
      <c r="AC88" s="161"/>
      <c r="AD88" s="161"/>
      <c r="AE88" s="2"/>
      <c r="AF88" s="2"/>
      <c r="AG88" s="2"/>
      <c r="AH88" s="2"/>
      <c r="AI88" s="2"/>
      <c r="AJ88" s="2"/>
      <c r="AK88" s="2"/>
      <c r="AL88" s="2"/>
      <c r="AM88" s="2"/>
      <c r="AN88" s="2"/>
      <c r="AO88" s="2"/>
      <c r="AP88" s="2"/>
      <c r="AQ88" s="2"/>
      <c r="AR88" s="2"/>
      <c r="AS88" s="2"/>
      <c r="AT88" s="2"/>
    </row>
    <row r="89" spans="1:46" ht="13.5" customHeight="1">
      <c r="A89" s="161"/>
      <c r="B89" s="161"/>
      <c r="C89" s="239"/>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5"/>
      <c r="AC89" s="161"/>
      <c r="AD89" s="161"/>
      <c r="AE89" s="2"/>
      <c r="AF89" s="2"/>
      <c r="AG89" s="2"/>
      <c r="AH89" s="2"/>
      <c r="AI89" s="2"/>
      <c r="AJ89" s="2"/>
      <c r="AK89" s="2"/>
      <c r="AL89" s="2"/>
      <c r="AM89" s="2"/>
      <c r="AN89" s="2"/>
      <c r="AO89" s="2"/>
      <c r="AP89" s="2"/>
      <c r="AQ89" s="2"/>
      <c r="AR89" s="2"/>
      <c r="AS89" s="2"/>
      <c r="AT89" s="2"/>
    </row>
    <row r="90" spans="1:46" ht="13.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2"/>
      <c r="AF90" s="2"/>
      <c r="AG90" s="2"/>
      <c r="AH90" s="2"/>
      <c r="AI90" s="2"/>
      <c r="AJ90" s="2"/>
      <c r="AK90" s="2"/>
      <c r="AL90" s="2"/>
      <c r="AM90" s="2"/>
      <c r="AN90" s="2"/>
      <c r="AO90" s="2"/>
      <c r="AP90" s="2"/>
      <c r="AQ90" s="2"/>
      <c r="AR90" s="2"/>
      <c r="AS90" s="2"/>
      <c r="AT90" s="2"/>
    </row>
    <row r="91" spans="1:46" ht="13.5" customHeight="1">
      <c r="A91" s="575" t="s">
        <v>214</v>
      </c>
      <c r="B91" s="209"/>
      <c r="C91" s="594" t="s">
        <v>619</v>
      </c>
      <c r="D91" s="549"/>
      <c r="E91" s="549"/>
      <c r="F91" s="549"/>
      <c r="G91" s="549"/>
      <c r="H91" s="549"/>
      <c r="I91" s="549"/>
      <c r="J91" s="549"/>
      <c r="K91" s="549"/>
      <c r="L91" s="549"/>
      <c r="M91" s="549"/>
      <c r="N91" s="549"/>
      <c r="O91" s="549"/>
      <c r="P91" s="549"/>
      <c r="Q91" s="549"/>
      <c r="R91" s="549"/>
      <c r="S91" s="549"/>
      <c r="T91" s="549"/>
      <c r="U91" s="549"/>
      <c r="V91" s="549"/>
      <c r="W91" s="549"/>
      <c r="X91" s="549"/>
      <c r="Y91" s="549"/>
      <c r="Z91" s="549"/>
      <c r="AA91" s="549"/>
      <c r="AB91" s="549"/>
      <c r="AC91" s="549"/>
      <c r="AD91" s="549"/>
      <c r="AE91" s="2"/>
      <c r="AF91" s="2"/>
      <c r="AG91" s="2"/>
      <c r="AH91" s="2"/>
      <c r="AI91" s="2"/>
      <c r="AJ91" s="2"/>
      <c r="AK91" s="2"/>
      <c r="AL91" s="2"/>
      <c r="AM91" s="2"/>
      <c r="AN91" s="2"/>
      <c r="AO91" s="2"/>
      <c r="AP91" s="2"/>
      <c r="AQ91" s="2"/>
      <c r="AR91" s="2"/>
      <c r="AS91" s="2"/>
      <c r="AT91" s="2"/>
    </row>
    <row r="92" spans="1:46" ht="13.5" customHeight="1">
      <c r="A92" s="584"/>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c r="AC92" s="237"/>
      <c r="AD92" s="238"/>
      <c r="AE92" s="2"/>
      <c r="AF92" s="2"/>
      <c r="AG92" s="2"/>
      <c r="AH92" s="2"/>
      <c r="AI92" s="2"/>
      <c r="AJ92" s="2"/>
      <c r="AK92" s="2"/>
      <c r="AL92" s="2"/>
      <c r="AM92" s="2"/>
      <c r="AN92" s="2"/>
      <c r="AO92" s="2"/>
      <c r="AP92" s="2"/>
      <c r="AQ92" s="2"/>
      <c r="AR92" s="2"/>
      <c r="AS92" s="2"/>
      <c r="AT92" s="2"/>
    </row>
    <row r="93" spans="1:46" ht="13.5" customHeight="1">
      <c r="A93" s="266"/>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43"/>
      <c r="AE93" s="2"/>
      <c r="AF93" s="2"/>
      <c r="AG93" s="2"/>
      <c r="AH93" s="2"/>
      <c r="AI93" s="2"/>
      <c r="AJ93" s="2"/>
      <c r="AK93" s="2"/>
      <c r="AL93" s="2"/>
      <c r="AM93" s="2"/>
      <c r="AN93" s="2"/>
      <c r="AO93" s="2"/>
      <c r="AP93" s="2"/>
      <c r="AQ93" s="2"/>
      <c r="AR93" s="2"/>
      <c r="AS93" s="2"/>
      <c r="AT93" s="2"/>
    </row>
    <row r="94" spans="1:46" ht="13.5" customHeight="1">
      <c r="A94" s="239"/>
      <c r="B94" s="234"/>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5"/>
      <c r="AE94" s="2"/>
      <c r="AF94" s="2"/>
      <c r="AG94" s="2"/>
      <c r="AH94" s="2"/>
      <c r="AI94" s="2"/>
      <c r="AJ94" s="2"/>
      <c r="AK94" s="2"/>
      <c r="AL94" s="2"/>
      <c r="AM94" s="2"/>
      <c r="AN94" s="2"/>
      <c r="AO94" s="2"/>
      <c r="AP94" s="2"/>
      <c r="AQ94" s="2"/>
      <c r="AR94" s="2"/>
      <c r="AS94" s="2"/>
      <c r="AT94" s="2"/>
    </row>
    <row r="95" spans="1:46" ht="13.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2"/>
      <c r="AF95" s="2"/>
      <c r="AG95" s="2"/>
      <c r="AH95" s="2"/>
      <c r="AI95" s="2"/>
      <c r="AJ95" s="2"/>
      <c r="AK95" s="2"/>
      <c r="AL95" s="2"/>
      <c r="AM95" s="2"/>
      <c r="AN95" s="2"/>
      <c r="AO95" s="2"/>
      <c r="AP95" s="2"/>
      <c r="AQ95" s="2"/>
      <c r="AR95" s="2"/>
      <c r="AS95" s="2"/>
      <c r="AT95" s="2"/>
    </row>
    <row r="96" spans="1:46" ht="13.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2"/>
      <c r="AF96" s="2"/>
      <c r="AG96" s="2"/>
      <c r="AH96" s="2"/>
      <c r="AI96" s="2"/>
      <c r="AJ96" s="2"/>
      <c r="AK96" s="2"/>
      <c r="AL96" s="2"/>
      <c r="AM96" s="2"/>
      <c r="AN96" s="2"/>
      <c r="AO96" s="2"/>
      <c r="AP96" s="2"/>
      <c r="AQ96" s="2"/>
      <c r="AR96" s="2"/>
      <c r="AS96" s="2"/>
      <c r="AT96" s="2"/>
    </row>
    <row r="97" spans="1:46" ht="13.5" customHeight="1">
      <c r="A97" s="163" t="s">
        <v>620</v>
      </c>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2"/>
      <c r="AF97" s="2"/>
      <c r="AG97" s="2"/>
      <c r="AH97" s="2"/>
      <c r="AI97" s="2"/>
      <c r="AJ97" s="2"/>
      <c r="AK97" s="2"/>
      <c r="AL97" s="2"/>
      <c r="AM97" s="2"/>
      <c r="AN97" s="2"/>
      <c r="AO97" s="2"/>
      <c r="AP97" s="2"/>
      <c r="AQ97" s="2"/>
      <c r="AR97" s="2"/>
      <c r="AS97" s="2"/>
      <c r="AT97" s="2"/>
    </row>
    <row r="98" spans="1:46" ht="13.5" customHeight="1">
      <c r="A98" s="560" t="s">
        <v>621</v>
      </c>
      <c r="B98" s="604"/>
      <c r="C98" s="604"/>
      <c r="D98" s="605"/>
      <c r="E98" s="236"/>
      <c r="F98" s="595"/>
      <c r="G98" s="595"/>
      <c r="H98" s="595"/>
      <c r="I98" s="595"/>
      <c r="J98" s="595"/>
      <c r="K98" s="595"/>
      <c r="L98" s="595"/>
      <c r="M98" s="595"/>
      <c r="N98" s="595"/>
      <c r="O98" s="595"/>
      <c r="P98" s="595"/>
      <c r="Q98" s="595"/>
      <c r="R98" s="595"/>
      <c r="S98" s="595"/>
      <c r="T98" s="595"/>
      <c r="U98" s="595"/>
      <c r="V98" s="595"/>
      <c r="W98" s="595"/>
      <c r="X98" s="595"/>
      <c r="Y98" s="595"/>
      <c r="Z98" s="595"/>
      <c r="AA98" s="595"/>
      <c r="AB98" s="595"/>
      <c r="AC98" s="595"/>
      <c r="AD98" s="596"/>
      <c r="AE98" s="2"/>
      <c r="AF98" s="2"/>
      <c r="AG98" s="2"/>
      <c r="AH98" s="2"/>
      <c r="AI98" s="2"/>
      <c r="AJ98" s="2"/>
      <c r="AK98" s="2"/>
      <c r="AL98" s="2"/>
      <c r="AM98" s="2"/>
      <c r="AN98" s="2"/>
      <c r="AO98" s="2"/>
      <c r="AP98" s="2"/>
      <c r="AQ98" s="2"/>
      <c r="AR98" s="2"/>
      <c r="AS98" s="2"/>
      <c r="AT98" s="2"/>
    </row>
    <row r="99" spans="1:46" ht="13.5" customHeight="1">
      <c r="A99" s="606"/>
      <c r="B99" s="583"/>
      <c r="C99" s="583"/>
      <c r="D99" s="607"/>
      <c r="E99" s="597"/>
      <c r="F99" s="598"/>
      <c r="G99" s="598"/>
      <c r="H99" s="598"/>
      <c r="I99" s="598"/>
      <c r="J99" s="598"/>
      <c r="K99" s="598"/>
      <c r="L99" s="598"/>
      <c r="M99" s="598"/>
      <c r="N99" s="598"/>
      <c r="O99" s="598"/>
      <c r="P99" s="598"/>
      <c r="Q99" s="598"/>
      <c r="R99" s="598"/>
      <c r="S99" s="598"/>
      <c r="T99" s="598"/>
      <c r="U99" s="598"/>
      <c r="V99" s="598"/>
      <c r="W99" s="598"/>
      <c r="X99" s="598"/>
      <c r="Y99" s="598"/>
      <c r="Z99" s="598"/>
      <c r="AA99" s="598"/>
      <c r="AB99" s="598"/>
      <c r="AC99" s="598"/>
      <c r="AD99" s="599"/>
      <c r="AE99" s="2"/>
      <c r="AF99" s="2"/>
      <c r="AG99" s="2"/>
      <c r="AH99" s="2"/>
      <c r="AI99" s="2"/>
      <c r="AJ99" s="2"/>
      <c r="AK99" s="2"/>
      <c r="AL99" s="2"/>
      <c r="AM99" s="2"/>
      <c r="AN99" s="2"/>
      <c r="AO99" s="2"/>
      <c r="AP99" s="2"/>
      <c r="AQ99" s="2"/>
      <c r="AR99" s="2"/>
      <c r="AS99" s="2"/>
      <c r="AT99" s="2"/>
    </row>
    <row r="100" spans="1:46" ht="13.5" customHeight="1">
      <c r="A100" s="608" t="s">
        <v>622</v>
      </c>
      <c r="B100" s="604"/>
      <c r="C100" s="604"/>
      <c r="D100" s="604"/>
      <c r="E100" s="604"/>
      <c r="F100" s="604"/>
      <c r="G100" s="604"/>
      <c r="H100" s="604"/>
      <c r="I100" s="605"/>
      <c r="J100" s="236"/>
      <c r="K100" s="595"/>
      <c r="L100" s="595"/>
      <c r="M100" s="595"/>
      <c r="N100" s="595"/>
      <c r="O100" s="595"/>
      <c r="P100" s="595"/>
      <c r="Q100" s="595"/>
      <c r="R100" s="595"/>
      <c r="S100" s="595"/>
      <c r="T100" s="595"/>
      <c r="U100" s="595"/>
      <c r="V100" s="595"/>
      <c r="W100" s="595"/>
      <c r="X100" s="595"/>
      <c r="Y100" s="595"/>
      <c r="Z100" s="595"/>
      <c r="AA100" s="595"/>
      <c r="AB100" s="595"/>
      <c r="AC100" s="595"/>
      <c r="AD100" s="596"/>
      <c r="AE100" s="2"/>
      <c r="AF100" s="2"/>
      <c r="AG100" s="2"/>
      <c r="AH100" s="2"/>
      <c r="AI100" s="2"/>
      <c r="AJ100" s="2"/>
      <c r="AK100" s="2"/>
      <c r="AL100" s="2"/>
      <c r="AM100" s="2"/>
      <c r="AN100" s="2"/>
      <c r="AO100" s="2"/>
      <c r="AP100" s="2"/>
      <c r="AQ100" s="2"/>
      <c r="AR100" s="2"/>
      <c r="AS100" s="2"/>
      <c r="AT100" s="2"/>
    </row>
    <row r="101" spans="1:46" ht="13.5" customHeight="1">
      <c r="A101" s="606"/>
      <c r="B101" s="583"/>
      <c r="C101" s="583"/>
      <c r="D101" s="583"/>
      <c r="E101" s="583"/>
      <c r="F101" s="583"/>
      <c r="G101" s="583"/>
      <c r="H101" s="583"/>
      <c r="I101" s="607"/>
      <c r="J101" s="597"/>
      <c r="K101" s="598"/>
      <c r="L101" s="598"/>
      <c r="M101" s="598"/>
      <c r="N101" s="598"/>
      <c r="O101" s="598"/>
      <c r="P101" s="598"/>
      <c r="Q101" s="598"/>
      <c r="R101" s="598"/>
      <c r="S101" s="598"/>
      <c r="T101" s="598"/>
      <c r="U101" s="598"/>
      <c r="V101" s="598"/>
      <c r="W101" s="598"/>
      <c r="X101" s="598"/>
      <c r="Y101" s="598"/>
      <c r="Z101" s="598"/>
      <c r="AA101" s="598"/>
      <c r="AB101" s="598"/>
      <c r="AC101" s="598"/>
      <c r="AD101" s="599"/>
      <c r="AE101" s="2"/>
      <c r="AF101" s="2"/>
      <c r="AG101" s="2"/>
      <c r="AH101" s="2"/>
      <c r="AI101" s="2"/>
      <c r="AJ101" s="2"/>
      <c r="AK101" s="2"/>
      <c r="AL101" s="2"/>
      <c r="AM101" s="2"/>
      <c r="AN101" s="2"/>
      <c r="AO101" s="2"/>
      <c r="AP101" s="2"/>
      <c r="AQ101" s="2"/>
      <c r="AR101" s="2"/>
      <c r="AS101" s="2"/>
      <c r="AT101" s="2"/>
    </row>
    <row r="102" spans="1:46" ht="27" customHeight="1">
      <c r="A102" s="612" t="s">
        <v>623</v>
      </c>
      <c r="B102" s="552"/>
      <c r="C102" s="552"/>
      <c r="D102" s="552"/>
      <c r="E102" s="552"/>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3"/>
      <c r="AE102" s="2"/>
      <c r="AF102" s="2"/>
      <c r="AG102" s="2"/>
      <c r="AH102" s="2"/>
      <c r="AI102" s="2"/>
      <c r="AJ102" s="2"/>
      <c r="AK102" s="2"/>
      <c r="AL102" s="2"/>
      <c r="AM102" s="2"/>
      <c r="AN102" s="2"/>
      <c r="AO102" s="2"/>
      <c r="AP102" s="2"/>
      <c r="AQ102" s="2"/>
      <c r="AR102" s="2"/>
      <c r="AS102" s="2"/>
      <c r="AT102" s="2"/>
    </row>
    <row r="103" spans="1:46" ht="13.5" customHeight="1">
      <c r="A103" s="48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8"/>
      <c r="AE103" s="2"/>
      <c r="AF103" s="2"/>
      <c r="AG103" s="2"/>
      <c r="AH103" s="2"/>
      <c r="AI103" s="2"/>
      <c r="AJ103" s="2"/>
      <c r="AK103" s="2"/>
      <c r="AL103" s="2"/>
      <c r="AM103" s="2"/>
      <c r="AN103" s="2"/>
      <c r="AO103" s="2"/>
      <c r="AP103" s="2"/>
      <c r="AQ103" s="2"/>
      <c r="AR103" s="2"/>
      <c r="AS103" s="2"/>
      <c r="AT103" s="2"/>
    </row>
    <row r="104" spans="1:46" ht="13.5" customHeight="1">
      <c r="A104" s="239"/>
      <c r="B104" s="234"/>
      <c r="C104" s="234"/>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c r="AC104" s="234"/>
      <c r="AD104" s="235"/>
      <c r="AE104" s="2"/>
      <c r="AF104" s="2"/>
      <c r="AG104" s="2"/>
      <c r="AH104" s="2"/>
      <c r="AI104" s="2"/>
      <c r="AJ104" s="2"/>
      <c r="AK104" s="2"/>
      <c r="AL104" s="2"/>
      <c r="AM104" s="2"/>
      <c r="AN104" s="2"/>
      <c r="AO104" s="2"/>
      <c r="AP104" s="2"/>
      <c r="AQ104" s="2"/>
      <c r="AR104" s="2"/>
      <c r="AS104" s="2"/>
      <c r="AT104" s="2"/>
    </row>
    <row r="105" spans="1:46" ht="13.5" customHeight="1">
      <c r="A105" s="609" t="s">
        <v>116</v>
      </c>
      <c r="B105" s="231"/>
      <c r="C105" s="231"/>
      <c r="D105" s="232"/>
      <c r="E105" s="588"/>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8"/>
      <c r="AE105" s="2"/>
      <c r="AF105" s="2"/>
      <c r="AG105" s="2"/>
      <c r="AH105" s="2"/>
      <c r="AI105" s="2"/>
      <c r="AJ105" s="2"/>
      <c r="AK105" s="2"/>
      <c r="AL105" s="2"/>
      <c r="AM105" s="2"/>
      <c r="AN105" s="2"/>
      <c r="AO105" s="2"/>
      <c r="AP105" s="2"/>
      <c r="AQ105" s="2"/>
      <c r="AR105" s="2"/>
      <c r="AS105" s="2"/>
      <c r="AT105" s="2"/>
    </row>
    <row r="106" spans="1:46" ht="13.5" customHeight="1">
      <c r="A106" s="249"/>
      <c r="B106" s="250"/>
      <c r="C106" s="250"/>
      <c r="D106" s="263"/>
      <c r="E106" s="239"/>
      <c r="F106" s="234"/>
      <c r="G106" s="234"/>
      <c r="H106" s="234"/>
      <c r="I106" s="234"/>
      <c r="J106" s="234"/>
      <c r="K106" s="234"/>
      <c r="L106" s="234"/>
      <c r="M106" s="234"/>
      <c r="N106" s="234"/>
      <c r="O106" s="234"/>
      <c r="P106" s="234"/>
      <c r="Q106" s="234"/>
      <c r="R106" s="234"/>
      <c r="S106" s="234"/>
      <c r="T106" s="234"/>
      <c r="U106" s="234"/>
      <c r="V106" s="234"/>
      <c r="W106" s="234"/>
      <c r="X106" s="234"/>
      <c r="Y106" s="234"/>
      <c r="Z106" s="234"/>
      <c r="AA106" s="234"/>
      <c r="AB106" s="234"/>
      <c r="AC106" s="234"/>
      <c r="AD106" s="235"/>
      <c r="AE106" s="2"/>
      <c r="AF106" s="2"/>
      <c r="AG106" s="2"/>
      <c r="AH106" s="2"/>
      <c r="AI106" s="2"/>
      <c r="AJ106" s="2"/>
      <c r="AK106" s="2"/>
      <c r="AL106" s="2"/>
      <c r="AM106" s="2"/>
      <c r="AN106" s="2"/>
      <c r="AO106" s="2"/>
      <c r="AP106" s="2"/>
      <c r="AQ106" s="2"/>
      <c r="AR106" s="2"/>
      <c r="AS106" s="2"/>
      <c r="AT106" s="2"/>
    </row>
    <row r="107" spans="1:46" ht="13.5" customHeight="1">
      <c r="A107" s="609" t="s">
        <v>122</v>
      </c>
      <c r="B107" s="231"/>
      <c r="C107" s="232"/>
      <c r="D107" s="610"/>
      <c r="E107" s="237"/>
      <c r="F107" s="237"/>
      <c r="G107" s="237"/>
      <c r="H107" s="237"/>
      <c r="I107" s="237"/>
      <c r="J107" s="237"/>
      <c r="K107" s="237"/>
      <c r="L107" s="237"/>
      <c r="M107" s="237"/>
      <c r="N107" s="238"/>
      <c r="O107" s="609" t="s">
        <v>123</v>
      </c>
      <c r="P107" s="231"/>
      <c r="Q107" s="232"/>
      <c r="R107" s="610"/>
      <c r="S107" s="237"/>
      <c r="T107" s="237"/>
      <c r="U107" s="237"/>
      <c r="V107" s="237"/>
      <c r="W107" s="237"/>
      <c r="X107" s="237"/>
      <c r="Y107" s="237"/>
      <c r="Z107" s="237"/>
      <c r="AA107" s="237"/>
      <c r="AB107" s="237"/>
      <c r="AC107" s="237"/>
      <c r="AD107" s="238"/>
      <c r="AE107" s="2"/>
      <c r="AF107" s="2"/>
      <c r="AG107" s="2"/>
      <c r="AH107" s="2"/>
      <c r="AI107" s="2"/>
      <c r="AJ107" s="2"/>
      <c r="AK107" s="2"/>
      <c r="AL107" s="2"/>
      <c r="AM107" s="2"/>
      <c r="AN107" s="2"/>
      <c r="AO107" s="2"/>
      <c r="AP107" s="2"/>
      <c r="AQ107" s="2"/>
      <c r="AR107" s="2"/>
      <c r="AS107" s="2"/>
      <c r="AT107" s="2"/>
    </row>
    <row r="108" spans="1:46" ht="13.5" customHeight="1">
      <c r="A108" s="249"/>
      <c r="B108" s="250"/>
      <c r="C108" s="263"/>
      <c r="D108" s="239"/>
      <c r="E108" s="234"/>
      <c r="F108" s="234"/>
      <c r="G108" s="234"/>
      <c r="H108" s="234"/>
      <c r="I108" s="234"/>
      <c r="J108" s="234"/>
      <c r="K108" s="234"/>
      <c r="L108" s="234"/>
      <c r="M108" s="234"/>
      <c r="N108" s="235"/>
      <c r="O108" s="249"/>
      <c r="P108" s="250"/>
      <c r="Q108" s="263"/>
      <c r="R108" s="239"/>
      <c r="S108" s="234"/>
      <c r="T108" s="234"/>
      <c r="U108" s="234"/>
      <c r="V108" s="234"/>
      <c r="W108" s="234"/>
      <c r="X108" s="234"/>
      <c r="Y108" s="234"/>
      <c r="Z108" s="234"/>
      <c r="AA108" s="234"/>
      <c r="AB108" s="234"/>
      <c r="AC108" s="234"/>
      <c r="AD108" s="235"/>
      <c r="AE108" s="2"/>
      <c r="AF108" s="2"/>
      <c r="AG108" s="2"/>
      <c r="AH108" s="2"/>
      <c r="AI108" s="2"/>
      <c r="AJ108" s="2"/>
      <c r="AK108" s="2"/>
      <c r="AL108" s="2"/>
      <c r="AM108" s="2"/>
      <c r="AN108" s="2"/>
      <c r="AO108" s="2"/>
      <c r="AP108" s="2"/>
      <c r="AQ108" s="2"/>
      <c r="AR108" s="2"/>
      <c r="AS108" s="2"/>
      <c r="AT108" s="2"/>
    </row>
    <row r="109" spans="1:46" ht="13.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2"/>
      <c r="AF109" s="2"/>
      <c r="AG109" s="2"/>
      <c r="AH109" s="2"/>
      <c r="AI109" s="2"/>
      <c r="AJ109" s="2"/>
      <c r="AK109" s="2"/>
      <c r="AL109" s="2"/>
      <c r="AM109" s="2"/>
      <c r="AN109" s="2"/>
      <c r="AO109" s="2"/>
      <c r="AP109" s="2"/>
      <c r="AQ109" s="2"/>
      <c r="AR109" s="2"/>
      <c r="AS109" s="2"/>
      <c r="AT109" s="2"/>
    </row>
    <row r="110" spans="1:46" ht="13.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2"/>
      <c r="AF110" s="2"/>
      <c r="AG110" s="2"/>
      <c r="AH110" s="2"/>
      <c r="AI110" s="2"/>
      <c r="AJ110" s="2"/>
      <c r="AK110" s="2"/>
      <c r="AL110" s="2"/>
      <c r="AM110" s="2"/>
      <c r="AN110" s="2"/>
      <c r="AO110" s="2"/>
      <c r="AP110" s="2"/>
      <c r="AQ110" s="2"/>
      <c r="AR110" s="2"/>
      <c r="AS110" s="2"/>
      <c r="AT110" s="2"/>
    </row>
    <row r="111" spans="1:46" ht="13.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2"/>
      <c r="AF111" s="2"/>
      <c r="AG111" s="2"/>
      <c r="AH111" s="2"/>
      <c r="AI111" s="2"/>
      <c r="AJ111" s="2"/>
      <c r="AK111" s="2"/>
      <c r="AL111" s="2"/>
      <c r="AM111" s="2"/>
      <c r="AN111" s="2"/>
      <c r="AO111" s="2"/>
      <c r="AP111" s="2"/>
      <c r="AQ111" s="2"/>
      <c r="AR111" s="2"/>
      <c r="AS111" s="2"/>
      <c r="AT111" s="2"/>
    </row>
    <row r="112" spans="1:46" ht="13.5" customHeight="1">
      <c r="A112" s="161"/>
      <c r="B112" s="161"/>
      <c r="C112" s="161"/>
      <c r="D112" s="161"/>
      <c r="E112" s="161"/>
      <c r="F112" s="161"/>
      <c r="G112" s="161"/>
      <c r="H112" s="161"/>
      <c r="I112" s="161"/>
      <c r="J112" s="161"/>
      <c r="K112" s="161"/>
      <c r="L112" s="161"/>
      <c r="M112" s="161"/>
      <c r="N112" s="161"/>
      <c r="O112" s="161"/>
      <c r="P112" s="611" t="s">
        <v>215</v>
      </c>
      <c r="Q112" s="222"/>
      <c r="R112" s="222"/>
      <c r="S112" s="222"/>
      <c r="T112" s="613"/>
      <c r="U112" s="614"/>
      <c r="V112" s="614"/>
      <c r="W112" s="614"/>
      <c r="X112" s="614"/>
      <c r="Y112" s="614"/>
      <c r="Z112" s="614"/>
      <c r="AA112" s="614"/>
      <c r="AB112" s="614"/>
      <c r="AC112" s="614"/>
      <c r="AD112" s="614"/>
      <c r="AE112" s="2"/>
      <c r="AF112" s="2"/>
      <c r="AG112" s="2"/>
      <c r="AH112" s="2"/>
      <c r="AI112" s="2"/>
      <c r="AJ112" s="2"/>
      <c r="AK112" s="2"/>
      <c r="AL112" s="2"/>
      <c r="AM112" s="2"/>
      <c r="AN112" s="2"/>
      <c r="AO112" s="2"/>
      <c r="AP112" s="2"/>
      <c r="AQ112" s="2"/>
      <c r="AR112" s="2"/>
      <c r="AS112" s="2"/>
      <c r="AT112" s="2"/>
    </row>
    <row r="113" spans="1:46" ht="13.5" customHeight="1">
      <c r="A113" s="161"/>
      <c r="B113" s="161"/>
      <c r="C113" s="161"/>
      <c r="D113" s="161"/>
      <c r="E113" s="161"/>
      <c r="F113" s="161"/>
      <c r="G113" s="161"/>
      <c r="H113" s="161"/>
      <c r="I113" s="161"/>
      <c r="J113" s="161"/>
      <c r="K113" s="161"/>
      <c r="L113" s="161"/>
      <c r="M113" s="161"/>
      <c r="N113" s="161"/>
      <c r="O113" s="161"/>
      <c r="P113" s="222"/>
      <c r="Q113" s="222"/>
      <c r="R113" s="222"/>
      <c r="S113" s="222"/>
      <c r="T113" s="615"/>
      <c r="U113" s="615"/>
      <c r="V113" s="615"/>
      <c r="W113" s="615"/>
      <c r="X113" s="615"/>
      <c r="Y113" s="615"/>
      <c r="Z113" s="615"/>
      <c r="AA113" s="615"/>
      <c r="AB113" s="615"/>
      <c r="AC113" s="615"/>
      <c r="AD113" s="615"/>
      <c r="AE113" s="2"/>
      <c r="AF113" s="2"/>
      <c r="AG113" s="2"/>
      <c r="AH113" s="2"/>
      <c r="AI113" s="2"/>
      <c r="AJ113" s="2"/>
      <c r="AK113" s="2"/>
      <c r="AL113" s="2"/>
      <c r="AM113" s="2"/>
      <c r="AN113" s="2"/>
      <c r="AO113" s="2"/>
      <c r="AP113" s="2"/>
      <c r="AQ113" s="2"/>
      <c r="AR113" s="2"/>
      <c r="AS113" s="2"/>
      <c r="AT113" s="2"/>
    </row>
    <row r="114" spans="1:46" ht="13.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2"/>
      <c r="AF114" s="2"/>
      <c r="AG114" s="2"/>
      <c r="AH114" s="2"/>
      <c r="AI114" s="2"/>
      <c r="AJ114" s="2"/>
      <c r="AK114" s="2"/>
      <c r="AL114" s="2"/>
      <c r="AM114" s="2"/>
      <c r="AN114" s="2"/>
      <c r="AO114" s="2"/>
      <c r="AP114" s="2"/>
      <c r="AQ114" s="2"/>
      <c r="AR114" s="2"/>
      <c r="AS114" s="2"/>
      <c r="AT114" s="2"/>
    </row>
    <row r="115" spans="1:46" ht="13.5" customHeight="1">
      <c r="A115" s="161"/>
      <c r="B115" s="161"/>
      <c r="C115" s="161"/>
      <c r="D115" s="161"/>
      <c r="E115" s="161"/>
      <c r="F115" s="161"/>
      <c r="G115" s="161"/>
      <c r="H115" s="161"/>
      <c r="I115" s="161"/>
      <c r="J115" s="161"/>
      <c r="K115" s="161"/>
      <c r="L115" s="161"/>
      <c r="M115" s="161"/>
      <c r="N115" s="161"/>
      <c r="O115" s="161"/>
      <c r="P115" s="161"/>
      <c r="Q115" s="600" t="s">
        <v>216</v>
      </c>
      <c r="R115" s="209"/>
      <c r="S115" s="209"/>
      <c r="T115" s="601"/>
      <c r="U115" s="287"/>
      <c r="V115" s="287"/>
      <c r="W115" s="75" t="s">
        <v>32</v>
      </c>
      <c r="X115" s="601"/>
      <c r="Y115" s="287"/>
      <c r="Z115" s="287"/>
      <c r="AA115" s="75" t="s">
        <v>32</v>
      </c>
      <c r="AB115" s="602">
        <v>2024</v>
      </c>
      <c r="AC115" s="282"/>
      <c r="AD115" s="282"/>
      <c r="AE115" s="2"/>
      <c r="AF115" s="2"/>
      <c r="AG115" s="2"/>
      <c r="AH115" s="2"/>
      <c r="AI115" s="2"/>
      <c r="AJ115" s="2"/>
      <c r="AK115" s="2"/>
      <c r="AL115" s="2"/>
      <c r="AM115" s="2"/>
      <c r="AN115" s="2"/>
      <c r="AO115" s="2"/>
      <c r="AP115" s="2"/>
      <c r="AQ115" s="2"/>
      <c r="AR115" s="2"/>
      <c r="AS115" s="2"/>
      <c r="AT115" s="2"/>
    </row>
    <row r="116" spans="1:46" ht="13.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2"/>
      <c r="AF116" s="2"/>
      <c r="AG116" s="2"/>
      <c r="AH116" s="2"/>
      <c r="AI116" s="2"/>
      <c r="AJ116" s="2"/>
      <c r="AK116" s="2"/>
      <c r="AL116" s="2"/>
      <c r="AM116" s="2"/>
      <c r="AN116" s="2"/>
      <c r="AO116" s="2"/>
      <c r="AP116" s="2"/>
      <c r="AQ116" s="2"/>
      <c r="AR116" s="2"/>
      <c r="AS116" s="2"/>
      <c r="AT116" s="2"/>
    </row>
    <row r="117" spans="1:46" ht="13.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2"/>
      <c r="W117" s="603" t="s">
        <v>13</v>
      </c>
      <c r="X117" s="209"/>
      <c r="Y117" s="311" t="str">
        <f>ADM!$D$4</f>
        <v>Senegal 2023</v>
      </c>
      <c r="Z117" s="209"/>
      <c r="AA117" s="209"/>
      <c r="AB117" s="209"/>
      <c r="AC117" s="209"/>
      <c r="AD117" s="209"/>
      <c r="AE117" s="2"/>
      <c r="AF117" s="2"/>
      <c r="AG117" s="2"/>
      <c r="AH117" s="2"/>
      <c r="AI117" s="2"/>
      <c r="AJ117" s="2"/>
      <c r="AK117" s="2"/>
      <c r="AL117" s="2"/>
      <c r="AM117" s="2"/>
      <c r="AN117" s="2"/>
      <c r="AO117" s="2"/>
      <c r="AP117" s="2"/>
      <c r="AQ117" s="2"/>
      <c r="AR117" s="2"/>
      <c r="AS117" s="2"/>
      <c r="AT117" s="2"/>
    </row>
    <row r="118" spans="1:4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row>
    <row r="119" spans="1:4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row>
    <row r="120" spans="1:4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row>
    <row r="121" spans="1:4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row>
    <row r="122" spans="1:4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row>
    <row r="123" spans="1:4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row>
    <row r="124" spans="1:4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row>
    <row r="125" spans="1:4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row>
    <row r="126" spans="1:4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row>
    <row r="127" spans="1:4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row>
    <row r="128" spans="1:4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row>
    <row r="129" spans="1:4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row>
    <row r="130" spans="1:4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row>
    <row r="131" spans="1:4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row>
    <row r="132" spans="1:4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row>
    <row r="133" spans="1:4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row>
    <row r="134" spans="1:4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row>
    <row r="135" spans="1:4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row>
    <row r="136" spans="1:4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row>
    <row r="137" spans="1:4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row>
    <row r="138" spans="1:4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row>
    <row r="139" spans="1:4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row>
    <row r="140" spans="1:4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row>
    <row r="141" spans="1:4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row>
    <row r="142" spans="1:4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row>
    <row r="143" spans="1:4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row>
    <row r="144" spans="1:4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row>
    <row r="145" spans="1:4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row>
    <row r="146" spans="1:4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row>
    <row r="147" spans="1:4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row>
    <row r="148" spans="1:4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row>
    <row r="149" spans="1:4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row>
    <row r="150" spans="1:4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row>
    <row r="151" spans="1:4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spans="1:4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row>
    <row r="153" spans="1:4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row>
    <row r="154" spans="1:4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row>
    <row r="155" spans="1:4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row>
    <row r="156" spans="1:4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row>
    <row r="157" spans="1:4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row>
    <row r="158" spans="1:4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row>
    <row r="159" spans="1:4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row>
    <row r="160" spans="1:4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row>
    <row r="161" spans="1:4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row>
    <row r="162" spans="1:4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row>
    <row r="163" spans="1:4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row>
    <row r="164" spans="1:4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row>
    <row r="165" spans="1:4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row>
    <row r="166" spans="1:4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row>
    <row r="167" spans="1:4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row>
    <row r="168" spans="1:4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row>
    <row r="169" spans="1:4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row>
    <row r="170" spans="1:4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row>
    <row r="171" spans="1:4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row>
    <row r="172" spans="1:4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row>
    <row r="173" spans="1:4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row>
    <row r="174" spans="1:4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row>
    <row r="175" spans="1:4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row>
    <row r="176" spans="1:4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row>
    <row r="177" spans="1:4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row>
    <row r="178" spans="1:4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row>
    <row r="179" spans="1:4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row>
    <row r="180" spans="1:4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row>
    <row r="181" spans="1:4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row>
    <row r="182" spans="1:4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row>
    <row r="183" spans="1:4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row>
    <row r="184" spans="1:4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row>
    <row r="185" spans="1:4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row>
    <row r="186" spans="1:4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row>
    <row r="187" spans="1:4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row>
    <row r="188" spans="1:4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row>
    <row r="189" spans="1:4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row>
    <row r="190" spans="1:4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row>
    <row r="191" spans="1:4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row>
    <row r="192" spans="1:4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row>
    <row r="193" spans="1:4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row>
    <row r="194" spans="1:4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row>
    <row r="195" spans="1:4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row>
    <row r="196" spans="1:4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row>
    <row r="197" spans="1:4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row>
    <row r="198" spans="1:4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row>
    <row r="199" spans="1:4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row>
    <row r="200" spans="1:4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row>
    <row r="201" spans="1:4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row>
    <row r="202" spans="1:4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row>
    <row r="203" spans="1:4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row>
    <row r="204" spans="1:4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row>
    <row r="205" spans="1:4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row>
    <row r="206" spans="1:4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row>
    <row r="207" spans="1:4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row>
    <row r="208" spans="1:4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row>
    <row r="209" spans="1:4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row>
    <row r="210" spans="1:4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row>
    <row r="211" spans="1:4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row>
    <row r="212" spans="1:4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row>
    <row r="213" spans="1:4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row>
    <row r="214" spans="1:4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row>
    <row r="215" spans="1:4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row>
    <row r="216" spans="1:4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row>
    <row r="217" spans="1:4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row>
    <row r="218" spans="1:4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row>
    <row r="219" spans="1:4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row>
    <row r="220" spans="1:4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row>
    <row r="221" spans="1:4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row>
    <row r="222" spans="1:4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row>
    <row r="223" spans="1:4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row>
    <row r="224" spans="1:4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row>
    <row r="225" spans="1:4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row>
    <row r="226" spans="1:4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row>
    <row r="227" spans="1:4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row>
    <row r="228" spans="1:4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row>
    <row r="229" spans="1:4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row>
    <row r="230" spans="1:4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row>
    <row r="231" spans="1:4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row>
    <row r="232" spans="1:4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row>
    <row r="233" spans="1:4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row>
    <row r="234" spans="1:4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row>
    <row r="235" spans="1:4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row>
    <row r="236" spans="1:4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row>
    <row r="237" spans="1:4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row>
    <row r="238" spans="1:4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row>
    <row r="239" spans="1:4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row>
    <row r="240" spans="1:4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row>
    <row r="241" spans="1:4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row>
    <row r="242" spans="1:4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row>
    <row r="243" spans="1:4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row>
    <row r="244" spans="1:4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row>
    <row r="245" spans="1:4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row>
    <row r="246" spans="1:4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row>
    <row r="247" spans="1:4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row>
    <row r="248" spans="1:4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row>
    <row r="249" spans="1:4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row>
    <row r="250" spans="1:4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row>
    <row r="251" spans="1:4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row>
    <row r="252" spans="1:4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row>
    <row r="253" spans="1:4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row>
    <row r="254" spans="1:4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row>
    <row r="255" spans="1:4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row>
    <row r="256" spans="1:4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row>
    <row r="257" spans="1:4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row>
    <row r="258" spans="1:4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row>
    <row r="259" spans="1:4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row>
    <row r="260" spans="1:4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row>
    <row r="261" spans="1:4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row>
    <row r="262" spans="1:4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row>
    <row r="263" spans="1:4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row>
    <row r="264" spans="1:4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row>
    <row r="265" spans="1:4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row>
    <row r="266" spans="1:4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row>
    <row r="267" spans="1:4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row>
    <row r="268" spans="1:4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row>
    <row r="269" spans="1:4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row>
    <row r="270" spans="1:4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row>
    <row r="271" spans="1:4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row>
    <row r="272" spans="1:4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row>
    <row r="273" spans="1:4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row>
    <row r="274" spans="1:4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row>
    <row r="275" spans="1:4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row>
    <row r="276" spans="1:4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row>
    <row r="277" spans="1:4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row>
    <row r="278" spans="1:4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row>
    <row r="279" spans="1:4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row>
    <row r="280" spans="1:4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row>
    <row r="281" spans="1:4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row>
    <row r="282" spans="1:4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row>
    <row r="283" spans="1:4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row>
    <row r="284" spans="1:4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row>
    <row r="285" spans="1:4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row>
    <row r="286" spans="1:4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row>
    <row r="287" spans="1:4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row>
    <row r="288" spans="1:4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row>
    <row r="289" spans="1:4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row>
    <row r="290" spans="1:4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row>
    <row r="291" spans="1:4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row>
    <row r="292" spans="1:4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row>
    <row r="293" spans="1:4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row>
    <row r="294" spans="1:4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row>
    <row r="295" spans="1:4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row>
    <row r="296" spans="1:4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row>
    <row r="297" spans="1:4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row>
    <row r="298" spans="1:4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row>
    <row r="299" spans="1:4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row>
    <row r="300" spans="1:4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row>
    <row r="301" spans="1:4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row>
    <row r="302" spans="1:4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row>
    <row r="303" spans="1:4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row>
    <row r="304" spans="1:4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row>
    <row r="305" spans="1:4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row>
    <row r="306" spans="1:4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row>
    <row r="307" spans="1:4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row>
    <row r="308" spans="1:4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row>
    <row r="309" spans="1:4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row>
    <row r="310" spans="1:4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row>
    <row r="311" spans="1:4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row>
    <row r="312" spans="1:4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row>
    <row r="313" spans="1:4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row>
    <row r="314" spans="1:4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row>
    <row r="315" spans="1:4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row>
    <row r="316" spans="1:4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row>
    <row r="317" spans="1:4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row>
    <row r="318" spans="1:4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row>
    <row r="319" spans="1:4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row>
    <row r="320" spans="1:4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row>
    <row r="321" spans="1:4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row>
    <row r="322" spans="1:4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row>
    <row r="323" spans="1:4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row>
    <row r="324" spans="1:4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row>
    <row r="325" spans="1:4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row>
    <row r="326" spans="1:4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row>
    <row r="327" spans="1:4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row>
    <row r="328" spans="1:4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row>
    <row r="329" spans="1:4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row>
    <row r="330" spans="1:4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row>
    <row r="331" spans="1:4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row>
    <row r="332" spans="1:4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row>
    <row r="333" spans="1:4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row>
    <row r="334" spans="1:4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row>
    <row r="335" spans="1:4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row>
    <row r="336" spans="1:4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row>
    <row r="337" spans="1:4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row>
    <row r="338" spans="1:4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row>
    <row r="339" spans="1:4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row>
    <row r="340" spans="1:4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row>
    <row r="341" spans="1:4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row>
    <row r="342" spans="1:4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row>
    <row r="343" spans="1:4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row>
    <row r="344" spans="1:4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row>
    <row r="345" spans="1:4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row>
    <row r="346" spans="1:4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row>
    <row r="347" spans="1:4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row>
    <row r="348" spans="1:4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row>
    <row r="349" spans="1:4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row>
    <row r="350" spans="1:4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row>
    <row r="351" spans="1:4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row>
    <row r="352" spans="1:4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row>
    <row r="353" spans="1:4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row>
    <row r="354" spans="1:4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row>
    <row r="355" spans="1:4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row>
    <row r="356" spans="1:4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row>
    <row r="357" spans="1:4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row>
    <row r="358" spans="1:4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row>
    <row r="359" spans="1:4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row>
    <row r="360" spans="1:4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row>
    <row r="361" spans="1:4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row>
    <row r="362" spans="1:4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row>
    <row r="363" spans="1:4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row>
    <row r="364" spans="1:4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row>
    <row r="365" spans="1:4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row>
    <row r="366" spans="1:4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row>
    <row r="367" spans="1:4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row>
    <row r="368" spans="1:4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row>
    <row r="369" spans="1:4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row>
    <row r="370" spans="1:4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row>
    <row r="371" spans="1:4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row>
    <row r="372" spans="1:4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row>
    <row r="373" spans="1:4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row>
    <row r="374" spans="1:4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row>
    <row r="375" spans="1:4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row>
    <row r="376" spans="1:4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row>
    <row r="377" spans="1:4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row>
    <row r="378" spans="1:4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row>
    <row r="379" spans="1:4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row>
    <row r="380" spans="1:4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row>
    <row r="381" spans="1:4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row>
    <row r="382" spans="1:4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row>
    <row r="383" spans="1:4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row>
    <row r="384" spans="1:4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row>
    <row r="385" spans="1:4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row>
    <row r="386" spans="1:4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row>
    <row r="387" spans="1:4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row>
    <row r="388" spans="1:4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row>
    <row r="389" spans="1:4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row>
    <row r="390" spans="1:4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row>
    <row r="391" spans="1:4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row>
    <row r="392" spans="1:4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row>
    <row r="393" spans="1:4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row>
    <row r="394" spans="1:4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row>
    <row r="395" spans="1:4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row>
    <row r="396" spans="1:4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row>
    <row r="397" spans="1:4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row>
    <row r="398" spans="1:4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row>
    <row r="399" spans="1:4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row>
    <row r="400" spans="1:4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row>
    <row r="401" spans="1:4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row>
    <row r="402" spans="1:4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row>
    <row r="403" spans="1:4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row>
    <row r="404" spans="1:4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row>
    <row r="405" spans="1:4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row>
    <row r="406" spans="1:4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row>
    <row r="407" spans="1:4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row>
    <row r="408" spans="1:4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row>
    <row r="409" spans="1:4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row>
    <row r="410" spans="1:4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row>
    <row r="411" spans="1:4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row>
    <row r="412" spans="1:4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row>
    <row r="413" spans="1:4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row>
    <row r="414" spans="1:4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row>
    <row r="415" spans="1:4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row>
    <row r="416" spans="1:4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row>
    <row r="417" spans="1:4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row>
    <row r="418" spans="1:4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row>
    <row r="419" spans="1:4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row>
    <row r="420" spans="1:4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row>
    <row r="421" spans="1:4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row>
    <row r="422" spans="1:4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row>
    <row r="423" spans="1:4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row>
    <row r="424" spans="1:4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row>
    <row r="425" spans="1:4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row>
    <row r="426" spans="1:4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row>
    <row r="427" spans="1:4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row>
    <row r="428" spans="1:4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row>
    <row r="429" spans="1:4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row>
    <row r="430" spans="1:4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row>
    <row r="431" spans="1:4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row>
    <row r="432" spans="1:4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row>
    <row r="433" spans="1:4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row>
    <row r="434" spans="1:4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row>
    <row r="435" spans="1:4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row>
    <row r="436" spans="1:4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row>
    <row r="437" spans="1:4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row>
    <row r="438" spans="1:4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row>
    <row r="439" spans="1:4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row>
    <row r="440" spans="1:4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row>
    <row r="441" spans="1:4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row>
    <row r="442" spans="1:4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row>
    <row r="443" spans="1:4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row>
    <row r="444" spans="1:4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row>
    <row r="445" spans="1:4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row>
    <row r="446" spans="1:4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row>
    <row r="447" spans="1:4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row>
    <row r="448" spans="1:4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row>
    <row r="449" spans="1:4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row>
    <row r="450" spans="1:4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row>
    <row r="451" spans="1:4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row>
    <row r="452" spans="1:4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row>
    <row r="453" spans="1:4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row>
    <row r="454" spans="1:4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row>
    <row r="455" spans="1:4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row>
    <row r="456" spans="1:4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row>
    <row r="457" spans="1:4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row>
    <row r="458" spans="1:4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row>
    <row r="459" spans="1:4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row>
    <row r="460" spans="1:4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row>
    <row r="461" spans="1:4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row>
    <row r="462" spans="1:4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row>
    <row r="463" spans="1:4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row>
    <row r="464" spans="1:4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row>
    <row r="465" spans="1:4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row>
    <row r="466" spans="1:4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row>
    <row r="467" spans="1:4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row>
    <row r="468" spans="1:4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row>
    <row r="469" spans="1:4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row>
    <row r="470" spans="1:4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row>
    <row r="471" spans="1:4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row>
    <row r="472" spans="1:4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row>
    <row r="473" spans="1:4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row>
    <row r="474" spans="1:4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row>
    <row r="475" spans="1:4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row>
    <row r="476" spans="1:4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row>
    <row r="477" spans="1:4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row>
    <row r="478" spans="1:4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row>
    <row r="479" spans="1:4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row>
    <row r="480" spans="1:4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row>
    <row r="481" spans="1:4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row>
    <row r="482" spans="1:4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row>
    <row r="483" spans="1:4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row>
    <row r="484" spans="1:4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row>
    <row r="485" spans="1:4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row>
    <row r="486" spans="1:4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row>
    <row r="487" spans="1:4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row>
    <row r="488" spans="1:4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row>
    <row r="489" spans="1:4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row>
    <row r="490" spans="1:4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row>
    <row r="491" spans="1:4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row>
    <row r="492" spans="1:4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row>
    <row r="493" spans="1:4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row>
    <row r="494" spans="1:4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row>
    <row r="495" spans="1:4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row>
    <row r="496" spans="1:4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row>
    <row r="497" spans="1:4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row>
    <row r="498" spans="1:4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row>
    <row r="499" spans="1:4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row>
    <row r="500" spans="1:4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row>
    <row r="501" spans="1:4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row>
    <row r="502" spans="1:4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row>
    <row r="503" spans="1:4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row>
    <row r="504" spans="1:4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row>
    <row r="505" spans="1:4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row>
    <row r="506" spans="1:4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row>
    <row r="507" spans="1:4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row>
    <row r="508" spans="1:4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row>
    <row r="509" spans="1:4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row>
    <row r="510" spans="1:4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row>
    <row r="511" spans="1:4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row>
    <row r="512" spans="1:4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row>
    <row r="513" spans="1:4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row>
    <row r="514" spans="1:4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row>
    <row r="515" spans="1:4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row>
    <row r="516" spans="1:4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row>
    <row r="517" spans="1:4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row>
    <row r="518" spans="1:4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row>
    <row r="519" spans="1:4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row>
    <row r="520" spans="1:4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row>
    <row r="521" spans="1:4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row>
    <row r="522" spans="1:4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row>
    <row r="523" spans="1:4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row>
    <row r="524" spans="1:4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row>
    <row r="525" spans="1:4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row>
    <row r="526" spans="1:4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row>
    <row r="527" spans="1:4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row>
    <row r="528" spans="1:4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row>
    <row r="529" spans="1:4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row>
    <row r="530" spans="1:4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row>
    <row r="531" spans="1:4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row>
    <row r="532" spans="1:4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row>
    <row r="533" spans="1:4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row>
    <row r="534" spans="1:4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row>
    <row r="535" spans="1:4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row>
    <row r="536" spans="1:4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row>
    <row r="537" spans="1:4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row>
    <row r="538" spans="1:4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row>
    <row r="539" spans="1:4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row>
    <row r="540" spans="1:4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row>
    <row r="541" spans="1:4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row>
    <row r="542" spans="1:4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row>
    <row r="543" spans="1:4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row>
    <row r="544" spans="1:4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row>
    <row r="545" spans="1:4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row>
    <row r="546" spans="1:4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row>
    <row r="547" spans="1:4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row>
    <row r="548" spans="1:4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row>
    <row r="549" spans="1:4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row>
    <row r="550" spans="1:4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row>
    <row r="551" spans="1:4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row>
    <row r="552" spans="1:4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row>
    <row r="553" spans="1:4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row>
    <row r="554" spans="1:4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row>
    <row r="555" spans="1:4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row>
    <row r="556" spans="1:4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row>
    <row r="557" spans="1:4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row>
    <row r="558" spans="1:4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row>
    <row r="559" spans="1:4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row>
    <row r="560" spans="1:4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row>
    <row r="561" spans="1:4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row>
    <row r="562" spans="1:4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row>
    <row r="563" spans="1:4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row>
    <row r="564" spans="1:4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row>
    <row r="565" spans="1:4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row>
    <row r="566" spans="1:4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row>
    <row r="567" spans="1:4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row>
    <row r="568" spans="1:4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row>
    <row r="569" spans="1:4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row>
    <row r="570" spans="1:4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row>
    <row r="571" spans="1:4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row>
    <row r="572" spans="1:4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row>
    <row r="573" spans="1:4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row>
    <row r="574" spans="1:4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row>
    <row r="575" spans="1:4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row>
    <row r="576" spans="1:4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row>
    <row r="577" spans="1:4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row>
    <row r="578" spans="1:4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row>
    <row r="579" spans="1:4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row>
    <row r="580" spans="1:4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row>
    <row r="581" spans="1:4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row>
    <row r="582" spans="1:4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row>
    <row r="583" spans="1:4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row>
    <row r="584" spans="1:4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row>
    <row r="585" spans="1:4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row>
    <row r="586" spans="1:4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row>
    <row r="587" spans="1:4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row>
    <row r="588" spans="1:4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row>
    <row r="589" spans="1:4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row>
    <row r="590" spans="1:4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row>
    <row r="591" spans="1:4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row>
    <row r="592" spans="1:4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row>
    <row r="593" spans="1:4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row>
    <row r="594" spans="1:4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row>
    <row r="595" spans="1:4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row>
    <row r="596" spans="1:4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row>
    <row r="597" spans="1:4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row>
    <row r="598" spans="1:4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row>
    <row r="599" spans="1:4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row>
    <row r="600" spans="1:4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row>
    <row r="601" spans="1:4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row>
    <row r="602" spans="1:4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row>
    <row r="603" spans="1:4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row>
    <row r="604" spans="1:4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row>
    <row r="605" spans="1:4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row>
    <row r="606" spans="1:4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row>
    <row r="607" spans="1:4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row>
    <row r="608" spans="1:4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row>
    <row r="609" spans="1:4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row>
    <row r="610" spans="1:4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row>
    <row r="611" spans="1:4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row>
    <row r="612" spans="1:4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row>
    <row r="613" spans="1:4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row>
    <row r="614" spans="1:4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row>
    <row r="615" spans="1:4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row>
    <row r="616" spans="1:4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row>
    <row r="617" spans="1:4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row>
    <row r="618" spans="1:4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row>
    <row r="619" spans="1:4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row>
    <row r="620" spans="1:4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row>
    <row r="621" spans="1:4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row>
    <row r="622" spans="1:4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row>
    <row r="623" spans="1:4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row>
    <row r="624" spans="1:4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row>
    <row r="625" spans="1:4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row>
    <row r="626" spans="1:4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row>
    <row r="627" spans="1:4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row>
    <row r="628" spans="1:4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row>
    <row r="629" spans="1:4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row>
    <row r="630" spans="1:4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row>
    <row r="631" spans="1:4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row>
    <row r="632" spans="1:4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row>
    <row r="633" spans="1:4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row>
    <row r="634" spans="1:4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row>
    <row r="635" spans="1:4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row>
    <row r="636" spans="1:4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row>
    <row r="637" spans="1:4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row>
    <row r="638" spans="1:4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row>
    <row r="639" spans="1:4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row>
    <row r="640" spans="1:4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row>
    <row r="641" spans="1:4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row>
    <row r="642" spans="1:4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row>
    <row r="643" spans="1:4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row>
    <row r="644" spans="1:4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row>
    <row r="645" spans="1:4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row>
    <row r="646" spans="1:4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row>
    <row r="647" spans="1:4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row>
    <row r="648" spans="1:4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row>
    <row r="649" spans="1:4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row>
    <row r="650" spans="1:4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row>
    <row r="651" spans="1:4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row>
    <row r="652" spans="1:4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row>
    <row r="653" spans="1:4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row>
    <row r="654" spans="1:4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row>
    <row r="655" spans="1:4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row>
    <row r="656" spans="1:4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row>
    <row r="657" spans="1:4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row>
    <row r="658" spans="1:4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row>
    <row r="659" spans="1:4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row>
    <row r="660" spans="1:4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row>
    <row r="661" spans="1:4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row>
    <row r="662" spans="1:4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row>
    <row r="663" spans="1:4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row>
    <row r="664" spans="1:4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row>
    <row r="665" spans="1:4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row>
    <row r="666" spans="1:4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row>
    <row r="667" spans="1:4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row>
    <row r="668" spans="1:4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row>
    <row r="669" spans="1:4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row>
    <row r="670" spans="1:4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row>
    <row r="671" spans="1:4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row>
    <row r="672" spans="1:4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row>
    <row r="673" spans="1:4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row>
    <row r="674" spans="1:4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row>
    <row r="675" spans="1:4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row>
    <row r="676" spans="1:4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row>
    <row r="677" spans="1:4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row>
    <row r="678" spans="1:4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row>
    <row r="679" spans="1:4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row>
    <row r="680" spans="1:4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row>
    <row r="681" spans="1:4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row>
    <row r="682" spans="1:4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row>
    <row r="683" spans="1:4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row>
    <row r="684" spans="1:4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row>
    <row r="685" spans="1:4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row>
    <row r="686" spans="1:4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row>
    <row r="687" spans="1:4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row>
    <row r="688" spans="1:4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row>
    <row r="689" spans="1:4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row>
    <row r="690" spans="1:4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row>
    <row r="691" spans="1:4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row>
    <row r="692" spans="1:4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row>
    <row r="693" spans="1:4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row>
    <row r="694" spans="1:4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row>
    <row r="695" spans="1:4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row>
    <row r="696" spans="1:4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row>
    <row r="697" spans="1:4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row>
    <row r="698" spans="1:4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row>
    <row r="699" spans="1:4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row>
    <row r="700" spans="1:4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row>
    <row r="701" spans="1:4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row>
    <row r="702" spans="1:4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row>
    <row r="703" spans="1:4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row>
    <row r="704" spans="1:4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row>
    <row r="705" spans="1:4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row>
    <row r="706" spans="1:4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row>
    <row r="707" spans="1:4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row>
    <row r="708" spans="1:4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row>
    <row r="709" spans="1:4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row>
    <row r="710" spans="1:4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row>
    <row r="711" spans="1:4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row>
    <row r="712" spans="1:4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row>
    <row r="713" spans="1:4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row>
    <row r="714" spans="1:4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row>
    <row r="715" spans="1:4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row>
    <row r="716" spans="1:4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row>
    <row r="717" spans="1:4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row>
    <row r="718" spans="1:4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row>
    <row r="719" spans="1:4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row>
    <row r="720" spans="1:4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row>
    <row r="721" spans="1:4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row>
    <row r="722" spans="1:4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row>
    <row r="723" spans="1:4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row>
    <row r="724" spans="1:4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row>
    <row r="725" spans="1:4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row>
    <row r="726" spans="1:4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row>
    <row r="727" spans="1:4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row>
    <row r="728" spans="1:4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row>
    <row r="729" spans="1:4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row>
    <row r="730" spans="1:4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row>
    <row r="731" spans="1:4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row>
    <row r="732" spans="1:4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row>
    <row r="733" spans="1:4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row>
    <row r="734" spans="1:4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row>
    <row r="735" spans="1:4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row>
    <row r="736" spans="1:4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row>
    <row r="737" spans="1:4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row>
    <row r="738" spans="1:4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row>
    <row r="739" spans="1:4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row>
    <row r="740" spans="1:4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row>
    <row r="741" spans="1:4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row>
    <row r="742" spans="1:4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row>
    <row r="743" spans="1:4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row>
    <row r="744" spans="1:4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row>
    <row r="745" spans="1:4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row>
    <row r="746" spans="1:4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row>
    <row r="747" spans="1:4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row>
    <row r="748" spans="1:4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row>
    <row r="749" spans="1:4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row>
    <row r="750" spans="1:4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row>
    <row r="751" spans="1:4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row>
    <row r="752" spans="1:4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row>
    <row r="753" spans="1:4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row>
    <row r="754" spans="1:4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row>
    <row r="755" spans="1:4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row>
    <row r="756" spans="1:4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row>
    <row r="757" spans="1:4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row>
    <row r="758" spans="1:4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row>
    <row r="759" spans="1:4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row>
    <row r="760" spans="1:4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row>
    <row r="761" spans="1:4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row>
    <row r="762" spans="1:4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row>
    <row r="763" spans="1:4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row>
    <row r="764" spans="1:4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row>
    <row r="765" spans="1:4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row>
    <row r="766" spans="1:4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row>
    <row r="767" spans="1:4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row>
    <row r="768" spans="1:4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row>
    <row r="769" spans="1:4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row>
    <row r="770" spans="1:4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row>
    <row r="771" spans="1:4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row>
    <row r="772" spans="1:4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row>
    <row r="773" spans="1:4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row>
    <row r="774" spans="1:4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row>
    <row r="775" spans="1:4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row>
    <row r="776" spans="1:4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row>
    <row r="777" spans="1:4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row>
    <row r="778" spans="1:4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row>
    <row r="779" spans="1:4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row>
    <row r="780" spans="1:4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row>
    <row r="781" spans="1:4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row>
    <row r="782" spans="1:4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row>
    <row r="783" spans="1:4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row>
    <row r="784" spans="1:4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row>
    <row r="785" spans="1:4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row>
    <row r="786" spans="1:4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row>
    <row r="787" spans="1:4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row>
    <row r="788" spans="1:4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row>
    <row r="789" spans="1:4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row>
    <row r="790" spans="1:4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row>
    <row r="791" spans="1:4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row>
    <row r="792" spans="1:4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row>
    <row r="793" spans="1:4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row>
    <row r="794" spans="1:4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row>
    <row r="795" spans="1:4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row>
    <row r="796" spans="1:4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row>
    <row r="797" spans="1:4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row>
    <row r="798" spans="1:4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row>
    <row r="799" spans="1:4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row>
    <row r="800" spans="1:4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row>
    <row r="801" spans="1:4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row>
    <row r="802" spans="1:4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row>
    <row r="803" spans="1:4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row>
    <row r="804" spans="1:4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row>
    <row r="805" spans="1:4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row>
    <row r="806" spans="1:4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row>
    <row r="807" spans="1:4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row>
    <row r="808" spans="1:4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row>
    <row r="809" spans="1:4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row>
    <row r="810" spans="1:4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row>
    <row r="811" spans="1:4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row>
    <row r="812" spans="1:4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row>
    <row r="813" spans="1:4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row>
    <row r="814" spans="1:4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row>
    <row r="815" spans="1:4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row>
    <row r="816" spans="1:4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row>
    <row r="817" spans="1:4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row>
    <row r="818" spans="1:4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row>
    <row r="819" spans="1:4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row>
    <row r="820" spans="1:4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row>
    <row r="821" spans="1:4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row>
    <row r="822" spans="1:4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row>
    <row r="823" spans="1:4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row>
    <row r="824" spans="1:4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row>
    <row r="825" spans="1:4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row>
    <row r="826" spans="1:4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row>
    <row r="827" spans="1:4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row>
    <row r="828" spans="1:4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row>
    <row r="829" spans="1:4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row>
    <row r="830" spans="1:4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row>
    <row r="831" spans="1:4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row>
    <row r="832" spans="1:4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row>
    <row r="833" spans="1:4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row>
    <row r="834" spans="1:4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row>
    <row r="835" spans="1:4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row>
    <row r="836" spans="1:4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row>
    <row r="837" spans="1:4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row>
    <row r="838" spans="1:4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row>
    <row r="839" spans="1:4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row>
    <row r="840" spans="1:4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row>
    <row r="841" spans="1:4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row>
    <row r="842" spans="1:4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row>
    <row r="843" spans="1:4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row>
    <row r="844" spans="1:4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row>
    <row r="845" spans="1:4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row>
    <row r="846" spans="1:4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row>
    <row r="847" spans="1:4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row>
    <row r="848" spans="1:4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row>
    <row r="849" spans="1:4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row>
    <row r="850" spans="1:4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row>
    <row r="851" spans="1:4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row>
    <row r="852" spans="1:4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row>
    <row r="853" spans="1:4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row>
    <row r="854" spans="1:4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row>
    <row r="855" spans="1:4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row>
    <row r="856" spans="1:4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row>
    <row r="857" spans="1:4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row>
    <row r="858" spans="1:4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row>
    <row r="859" spans="1:4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row>
    <row r="860" spans="1:4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row>
    <row r="861" spans="1:4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row>
    <row r="862" spans="1:4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row>
    <row r="863" spans="1:4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row>
    <row r="864" spans="1:4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row>
    <row r="865" spans="1:4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row>
    <row r="866" spans="1:4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row>
    <row r="867" spans="1:4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row>
    <row r="868" spans="1:4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row>
    <row r="869" spans="1:4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row>
    <row r="870" spans="1:4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row>
    <row r="871" spans="1:4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row>
    <row r="872" spans="1:4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row>
    <row r="873" spans="1:4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row>
    <row r="874" spans="1:4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row>
    <row r="875" spans="1:4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row>
    <row r="876" spans="1:4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row>
    <row r="877" spans="1:4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row>
    <row r="878" spans="1:4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row>
    <row r="879" spans="1:4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row>
    <row r="880" spans="1:4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row>
    <row r="881" spans="1:4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row>
    <row r="882" spans="1:4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row>
    <row r="883" spans="1:4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row>
    <row r="884" spans="1:4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row>
    <row r="885" spans="1:4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row>
    <row r="886" spans="1:4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row>
    <row r="887" spans="1:4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row>
    <row r="888" spans="1:4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row>
    <row r="889" spans="1:4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row>
    <row r="890" spans="1:4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row>
    <row r="891" spans="1:4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row>
    <row r="892" spans="1:4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row>
    <row r="893" spans="1:4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row>
    <row r="894" spans="1:4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row>
    <row r="895" spans="1:4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row>
    <row r="896" spans="1:4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row>
    <row r="897" spans="1:4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row>
    <row r="898" spans="1:4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row>
    <row r="899" spans="1:4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row>
    <row r="900" spans="1:4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row>
    <row r="901" spans="1:4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row>
    <row r="902" spans="1:4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row>
    <row r="903" spans="1:4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row>
    <row r="904" spans="1:4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row>
    <row r="905" spans="1:4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row>
    <row r="906" spans="1:4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row>
    <row r="907" spans="1:4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row>
    <row r="908" spans="1:4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row>
    <row r="909" spans="1:4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row>
    <row r="910" spans="1:4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row>
    <row r="911" spans="1:4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row>
    <row r="912" spans="1:4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row>
    <row r="913" spans="1:4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row>
    <row r="914" spans="1:4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row>
    <row r="915" spans="1:4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row>
    <row r="916" spans="1:4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row>
    <row r="917" spans="1:4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row>
    <row r="918" spans="1:4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row>
    <row r="919" spans="1:4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row>
    <row r="920" spans="1:4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row>
    <row r="921" spans="1:4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row>
    <row r="922" spans="1:4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row>
    <row r="923" spans="1:4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row>
    <row r="924" spans="1:4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row>
    <row r="925" spans="1:4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row>
    <row r="926" spans="1:4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row>
    <row r="927" spans="1:4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row>
    <row r="928" spans="1:4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row>
    <row r="929" spans="1:4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row>
    <row r="930" spans="1:4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row>
    <row r="931" spans="1:4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row>
    <row r="932" spans="1:4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row>
    <row r="933" spans="1:4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row>
    <row r="934" spans="1:4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row>
    <row r="935" spans="1:4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row>
    <row r="936" spans="1:4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row>
    <row r="937" spans="1:4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row>
    <row r="938" spans="1:4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row>
    <row r="939" spans="1:4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row>
    <row r="940" spans="1:4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row>
    <row r="941" spans="1:4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row>
    <row r="942" spans="1:4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row>
    <row r="943" spans="1:4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row>
    <row r="944" spans="1:4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row>
    <row r="945" spans="1:4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row>
    <row r="946" spans="1:4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row>
    <row r="947" spans="1:4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row>
    <row r="948" spans="1:4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row>
    <row r="949" spans="1:4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row>
    <row r="950" spans="1:4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row>
    <row r="951" spans="1:4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row>
    <row r="952" spans="1:4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row>
    <row r="953" spans="1:4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row>
    <row r="954" spans="1:4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row>
    <row r="955" spans="1:4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row>
    <row r="956" spans="1:4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row>
    <row r="957" spans="1:4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row>
    <row r="958" spans="1:4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row>
    <row r="959" spans="1:4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row>
    <row r="960" spans="1:4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row>
    <row r="961" spans="1:4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row>
    <row r="962" spans="1:4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row>
    <row r="963" spans="1:4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row>
    <row r="964" spans="1:4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row>
    <row r="965" spans="1:4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row>
    <row r="966" spans="1:4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row>
    <row r="967" spans="1:4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row>
    <row r="968" spans="1:4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row>
    <row r="969" spans="1:4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row>
    <row r="970" spans="1:4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row>
    <row r="971" spans="1:4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row>
    <row r="972" spans="1:4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row>
    <row r="973" spans="1:4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row>
    <row r="974" spans="1:4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row>
    <row r="975" spans="1:4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row>
    <row r="976" spans="1:4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row>
    <row r="977" spans="1:4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row>
    <row r="978" spans="1:4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row>
    <row r="979" spans="1:4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row>
    <row r="980" spans="1:4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row>
    <row r="981" spans="1:4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row>
    <row r="982" spans="1:4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row>
    <row r="983" spans="1:4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row>
    <row r="984" spans="1:4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row>
    <row r="985" spans="1:4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row>
    <row r="986" spans="1:4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row>
    <row r="987" spans="1:4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row>
    <row r="988" spans="1:4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row>
    <row r="989" spans="1:4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row>
    <row r="990" spans="1:4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row>
    <row r="991" spans="1:4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row>
    <row r="992" spans="1:4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row>
    <row r="993" spans="1:4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row>
    <row r="994" spans="1:4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row>
    <row r="995" spans="1:4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row>
    <row r="996" spans="1:4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row>
    <row r="997" spans="1:4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row>
    <row r="998" spans="1:4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row>
    <row r="999" spans="1:4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row>
    <row r="1000" spans="1:4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row>
    <row r="1001" spans="1:4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row>
    <row r="1002" spans="1:46" ht="13.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row>
    <row r="1003" spans="1:46" ht="13.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row>
    <row r="1004" spans="1:46" ht="13.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row>
    <row r="1005" spans="1:46" ht="13.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row>
    <row r="1006" spans="1:46" ht="13.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row>
    <row r="1007" spans="1:46" ht="13.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row>
    <row r="1008" spans="1:46" ht="13.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row>
  </sheetData>
  <sheetProtection algorithmName="SHA-512" hashValue="naRd3uck06EOLiAw0rr+GygaCoXq7PuWAut0wZKFxvMzqhcbVaAq7xtlYgxOi40WQsQrHlkxmFK43UdWoqawkg==" saltValue="uVTTnlNNIQwclGydNu/IsA==" spinCount="100000" sheet="1" objects="1" scenarios="1"/>
  <mergeCells count="118">
    <mergeCell ref="A71:N71"/>
    <mergeCell ref="O71:R71"/>
    <mergeCell ref="S71:V71"/>
    <mergeCell ref="W71:Z71"/>
    <mergeCell ref="AA71:AD71"/>
    <mergeCell ref="A72:N72"/>
    <mergeCell ref="S74:V74"/>
    <mergeCell ref="W74:Z74"/>
    <mergeCell ref="A73:N73"/>
    <mergeCell ref="O73:R73"/>
    <mergeCell ref="S73:V73"/>
    <mergeCell ref="W73:Z73"/>
    <mergeCell ref="AA73:AD73"/>
    <mergeCell ref="O74:R74"/>
    <mergeCell ref="AA74:AD74"/>
    <mergeCell ref="A74:N74"/>
    <mergeCell ref="O72:R72"/>
    <mergeCell ref="S72:V72"/>
    <mergeCell ref="W117:X117"/>
    <mergeCell ref="Y117:AD117"/>
    <mergeCell ref="A98:D99"/>
    <mergeCell ref="A100:I101"/>
    <mergeCell ref="A105:D106"/>
    <mergeCell ref="A107:C108"/>
    <mergeCell ref="D107:N108"/>
    <mergeCell ref="O107:Q108"/>
    <mergeCell ref="P112:S113"/>
    <mergeCell ref="J100:AD101"/>
    <mergeCell ref="A102:AD102"/>
    <mergeCell ref="A103:AD104"/>
    <mergeCell ref="E105:AD106"/>
    <mergeCell ref="R107:AD108"/>
    <mergeCell ref="T112:AD113"/>
    <mergeCell ref="C84:AB84"/>
    <mergeCell ref="C85:AB89"/>
    <mergeCell ref="A91:B91"/>
    <mergeCell ref="C91:AD91"/>
    <mergeCell ref="A92:AD94"/>
    <mergeCell ref="E98:AD99"/>
    <mergeCell ref="N81:S82"/>
    <mergeCell ref="U81:V82"/>
    <mergeCell ref="Q115:S115"/>
    <mergeCell ref="T115:V115"/>
    <mergeCell ref="X115:Z115"/>
    <mergeCell ref="AB115:AD115"/>
    <mergeCell ref="O76:R76"/>
    <mergeCell ref="S76:V76"/>
    <mergeCell ref="A78:B78"/>
    <mergeCell ref="C78:AD79"/>
    <mergeCell ref="C81:D82"/>
    <mergeCell ref="E81:J82"/>
    <mergeCell ref="L81:M82"/>
    <mergeCell ref="W72:Z72"/>
    <mergeCell ref="AA72:AD72"/>
    <mergeCell ref="W76:Z76"/>
    <mergeCell ref="AA76:AD76"/>
    <mergeCell ref="A75:N75"/>
    <mergeCell ref="O75:R75"/>
    <mergeCell ref="S75:V75"/>
    <mergeCell ref="W75:Z75"/>
    <mergeCell ref="AA75:AD75"/>
    <mergeCell ref="A76:N76"/>
    <mergeCell ref="W81:AB82"/>
    <mergeCell ref="A37:B37"/>
    <mergeCell ref="A38:D40"/>
    <mergeCell ref="A41:D43"/>
    <mergeCell ref="A45:B45"/>
    <mergeCell ref="A46:D48"/>
    <mergeCell ref="A49:D51"/>
    <mergeCell ref="A53:B53"/>
    <mergeCell ref="A65:B65"/>
    <mergeCell ref="J11:AD12"/>
    <mergeCell ref="A24:AD24"/>
    <mergeCell ref="A25:AD30"/>
    <mergeCell ref="A32:B32"/>
    <mergeCell ref="C32:AD32"/>
    <mergeCell ref="A33:AD35"/>
    <mergeCell ref="C37:AD37"/>
    <mergeCell ref="E38:AD40"/>
    <mergeCell ref="E41:AD43"/>
    <mergeCell ref="C45:AD45"/>
    <mergeCell ref="E46:AD48"/>
    <mergeCell ref="E49:AD51"/>
    <mergeCell ref="C53:AD55"/>
    <mergeCell ref="A56:AD63"/>
    <mergeCell ref="A16:AD16"/>
    <mergeCell ref="A17:AD21"/>
    <mergeCell ref="A9:I10"/>
    <mergeCell ref="A11:I12"/>
    <mergeCell ref="A1:AD1"/>
    <mergeCell ref="A2:AD3"/>
    <mergeCell ref="L4:S4"/>
    <mergeCell ref="A5:AD5"/>
    <mergeCell ref="J9:AD10"/>
    <mergeCell ref="AE9:AT12"/>
    <mergeCell ref="A6:AD6"/>
    <mergeCell ref="A8:AD8"/>
    <mergeCell ref="S70:V70"/>
    <mergeCell ref="W70:Z70"/>
    <mergeCell ref="A69:N69"/>
    <mergeCell ref="O69:R69"/>
    <mergeCell ref="S69:V69"/>
    <mergeCell ref="W69:Z69"/>
    <mergeCell ref="AA69:AD69"/>
    <mergeCell ref="O70:R70"/>
    <mergeCell ref="AA70:AD70"/>
    <mergeCell ref="A70:N70"/>
    <mergeCell ref="W68:Z68"/>
    <mergeCell ref="AA68:AD68"/>
    <mergeCell ref="C65:AD66"/>
    <mergeCell ref="A67:N67"/>
    <mergeCell ref="O67:R67"/>
    <mergeCell ref="S67:V67"/>
    <mergeCell ref="W67:Z67"/>
    <mergeCell ref="AA67:AD67"/>
    <mergeCell ref="A68:N68"/>
    <mergeCell ref="O68:R68"/>
    <mergeCell ref="S68:V68"/>
  </mergeCells>
  <phoneticPr fontId="110"/>
  <dataValidations count="1">
    <dataValidation type="list" allowBlank="1" showErrorMessage="1" sqref="O68:O76 S68:S76 W68:W76 AA68:AA76 C81 L81 U81" xr:uid="{00000000-0002-0000-0400-000000000000}">
      <formula1>CHECK</formula1>
    </dataValidation>
  </dataValidations>
  <pageMargins left="0.7" right="0.7" top="0.75" bottom="0.75" header="0.3" footer="0.3"/>
  <pageSetup paperSize="9" scale="82" orientation="portrait" r:id="rId1"/>
  <rowBreaks count="2" manualBreakCount="2">
    <brk id="52" max="29" man="1"/>
    <brk id="95"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FF"/>
  </sheetPr>
  <dimension ref="B1:AM1000"/>
  <sheetViews>
    <sheetView view="pageBreakPreview" topLeftCell="I1" zoomScale="85" zoomScaleNormal="100" zoomScaleSheetLayoutView="85" workbookViewId="0">
      <selection activeCell="I16" sqref="I16:AA17"/>
    </sheetView>
  </sheetViews>
  <sheetFormatPr defaultColWidth="14.44140625" defaultRowHeight="15" customHeight="1"/>
  <cols>
    <col min="1" max="1" width="8.5546875" customWidth="1"/>
    <col min="2" max="3" width="3.109375" customWidth="1"/>
    <col min="4" max="33" width="2.109375" customWidth="1"/>
    <col min="34" max="36" width="4" customWidth="1"/>
    <col min="37" max="39" width="2.109375" customWidth="1"/>
  </cols>
  <sheetData>
    <row r="1" spans="2:39" ht="197.4" customHeight="1">
      <c r="B1" s="616" t="s">
        <v>219</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row>
    <row r="2" spans="2:39" ht="15.75" customHeight="1">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617" t="s">
        <v>13</v>
      </c>
      <c r="AF2" s="209"/>
      <c r="AG2" s="618" t="str">
        <f>ADM!$D$4</f>
        <v>Senegal 2023</v>
      </c>
      <c r="AH2" s="209"/>
      <c r="AI2" s="209"/>
      <c r="AJ2" s="209"/>
      <c r="AK2" s="209"/>
      <c r="AL2" s="209"/>
      <c r="AM2" s="209"/>
    </row>
    <row r="3" spans="2:39" ht="22.65" customHeight="1">
      <c r="B3" s="619" t="s">
        <v>656</v>
      </c>
      <c r="C3" s="209"/>
      <c r="D3" s="209"/>
      <c r="E3" s="209"/>
      <c r="F3" s="209"/>
      <c r="G3" s="209"/>
      <c r="H3" s="209"/>
      <c r="I3" s="209"/>
      <c r="J3" s="209"/>
      <c r="K3" s="209"/>
      <c r="L3" s="209"/>
      <c r="M3" s="209"/>
      <c r="N3" s="209"/>
      <c r="O3" s="209"/>
      <c r="P3" s="209"/>
      <c r="Q3" s="209"/>
      <c r="R3" s="209"/>
      <c r="S3" s="209"/>
      <c r="T3" s="164"/>
      <c r="U3" s="164"/>
      <c r="V3" s="164"/>
      <c r="W3" s="164"/>
      <c r="X3" s="164"/>
      <c r="Y3" s="164"/>
      <c r="Z3" s="164"/>
      <c r="AA3" s="164"/>
      <c r="AB3" s="164"/>
      <c r="AC3" s="164"/>
      <c r="AD3" s="164"/>
      <c r="AE3" s="164"/>
      <c r="AF3" s="164"/>
      <c r="AG3" s="164"/>
      <c r="AH3" s="164"/>
      <c r="AI3" s="164"/>
      <c r="AJ3" s="164"/>
      <c r="AK3" s="164"/>
      <c r="AL3" s="164"/>
      <c r="AM3" s="164"/>
    </row>
    <row r="4" spans="2:39" ht="22.65" customHeight="1">
      <c r="B4" s="209"/>
      <c r="C4" s="222"/>
      <c r="D4" s="222"/>
      <c r="E4" s="222"/>
      <c r="F4" s="222"/>
      <c r="G4" s="222"/>
      <c r="H4" s="222"/>
      <c r="I4" s="222"/>
      <c r="J4" s="222"/>
      <c r="K4" s="222"/>
      <c r="L4" s="222"/>
      <c r="M4" s="222"/>
      <c r="N4" s="222"/>
      <c r="O4" s="222"/>
      <c r="P4" s="222"/>
      <c r="Q4" s="222"/>
      <c r="R4" s="222"/>
      <c r="S4" s="222"/>
      <c r="T4" s="164"/>
      <c r="U4" s="164"/>
      <c r="V4" s="164"/>
      <c r="W4" s="164"/>
      <c r="X4" s="164"/>
      <c r="Y4" s="164"/>
      <c r="Z4" s="164"/>
      <c r="AA4" s="164"/>
      <c r="AB4" s="164"/>
      <c r="AC4" s="164"/>
      <c r="AD4" s="164"/>
      <c r="AE4" s="164"/>
      <c r="AF4" s="164"/>
      <c r="AG4" s="164"/>
      <c r="AH4" s="164"/>
      <c r="AI4" s="164"/>
      <c r="AJ4" s="164"/>
      <c r="AK4" s="164"/>
      <c r="AL4" s="164"/>
      <c r="AM4" s="164"/>
    </row>
    <row r="5" spans="2:39" ht="22.65" customHeight="1">
      <c r="B5" s="209"/>
      <c r="C5" s="222"/>
      <c r="D5" s="222"/>
      <c r="E5" s="222"/>
      <c r="F5" s="222"/>
      <c r="G5" s="222"/>
      <c r="H5" s="222"/>
      <c r="I5" s="222"/>
      <c r="J5" s="222"/>
      <c r="K5" s="222"/>
      <c r="L5" s="222"/>
      <c r="M5" s="222"/>
      <c r="N5" s="222"/>
      <c r="O5" s="222"/>
      <c r="P5" s="222"/>
      <c r="Q5" s="222"/>
      <c r="R5" s="222"/>
      <c r="S5" s="222"/>
      <c r="T5" s="164"/>
      <c r="U5" s="164"/>
      <c r="V5" s="164"/>
      <c r="W5" s="164"/>
      <c r="X5" s="164"/>
      <c r="Y5" s="164"/>
      <c r="Z5" s="164"/>
      <c r="AA5" s="164"/>
      <c r="AB5" s="164"/>
      <c r="AC5" s="164"/>
      <c r="AD5" s="164"/>
      <c r="AE5" s="164"/>
      <c r="AF5" s="164"/>
      <c r="AG5" s="164"/>
      <c r="AH5" s="164"/>
      <c r="AI5" s="164"/>
      <c r="AJ5" s="164"/>
      <c r="AK5" s="164"/>
      <c r="AL5" s="164"/>
      <c r="AM5" s="164"/>
    </row>
    <row r="6" spans="2:39" ht="22.65" customHeight="1">
      <c r="B6" s="209"/>
      <c r="C6" s="222"/>
      <c r="D6" s="222"/>
      <c r="E6" s="222"/>
      <c r="F6" s="222"/>
      <c r="G6" s="222"/>
      <c r="H6" s="222"/>
      <c r="I6" s="222"/>
      <c r="J6" s="222"/>
      <c r="K6" s="222"/>
      <c r="L6" s="222"/>
      <c r="M6" s="222"/>
      <c r="N6" s="222"/>
      <c r="O6" s="222"/>
      <c r="P6" s="222"/>
      <c r="Q6" s="222"/>
      <c r="R6" s="222"/>
      <c r="S6" s="222"/>
      <c r="T6" s="164"/>
      <c r="U6" s="164"/>
      <c r="V6" s="164"/>
      <c r="W6" s="164"/>
      <c r="X6" s="620" t="s">
        <v>220</v>
      </c>
      <c r="Y6" s="209"/>
      <c r="Z6" s="209"/>
      <c r="AA6" s="209"/>
      <c r="AB6" s="209"/>
      <c r="AC6" s="209"/>
      <c r="AD6" s="621"/>
      <c r="AE6" s="234"/>
      <c r="AF6" s="234"/>
      <c r="AG6" s="234"/>
      <c r="AH6" s="234"/>
      <c r="AI6" s="234"/>
      <c r="AJ6" s="234"/>
      <c r="AK6" s="234"/>
      <c r="AL6" s="234"/>
      <c r="AM6" s="234"/>
    </row>
    <row r="7" spans="2:39" ht="15.75" customHeight="1">
      <c r="B7" s="165"/>
      <c r="C7" s="165"/>
      <c r="D7" s="165"/>
      <c r="E7" s="165"/>
      <c r="F7" s="165"/>
      <c r="G7" s="165"/>
      <c r="H7" s="165"/>
      <c r="I7" s="165"/>
      <c r="J7" s="165"/>
      <c r="K7" s="165"/>
      <c r="L7" s="165"/>
      <c r="M7" s="165"/>
      <c r="N7" s="165"/>
      <c r="O7" s="165"/>
      <c r="P7" s="165"/>
      <c r="Q7" s="165"/>
      <c r="R7" s="165"/>
      <c r="S7" s="165"/>
      <c r="T7" s="164"/>
      <c r="U7" s="164"/>
      <c r="V7" s="164"/>
      <c r="W7" s="164"/>
      <c r="X7" s="166"/>
      <c r="Y7" s="167"/>
      <c r="Z7" s="167"/>
      <c r="AA7" s="167"/>
      <c r="AB7" s="167"/>
      <c r="AC7" s="167"/>
      <c r="AD7" s="164"/>
      <c r="AE7" s="141"/>
      <c r="AF7" s="141"/>
      <c r="AG7" s="141"/>
      <c r="AH7" s="141"/>
      <c r="AI7" s="141"/>
      <c r="AJ7" s="141"/>
      <c r="AK7" s="141"/>
      <c r="AL7" s="141"/>
      <c r="AM7" s="141"/>
    </row>
    <row r="8" spans="2:39" ht="15.75" customHeight="1">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row>
    <row r="9" spans="2:39" ht="15.75" customHeight="1">
      <c r="B9" s="622" t="s">
        <v>221</v>
      </c>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row>
    <row r="10" spans="2:39" ht="15.75" customHeight="1">
      <c r="B10" s="209"/>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row>
    <row r="11" spans="2:39" ht="15.75" customHeight="1">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row>
    <row r="12" spans="2:39" ht="15.75" customHeight="1">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row>
    <row r="13" spans="2:39" ht="15.75" customHeight="1">
      <c r="B13" s="623" t="s">
        <v>222</v>
      </c>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row>
    <row r="14" spans="2:39" ht="15.75" customHeight="1">
      <c r="B14" s="209"/>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row>
    <row r="15" spans="2:39" ht="15.75" customHeight="1">
      <c r="B15" s="161"/>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row>
    <row r="16" spans="2:39" ht="19.350000000000001" customHeight="1">
      <c r="B16" s="624" t="s">
        <v>223</v>
      </c>
      <c r="C16" s="209"/>
      <c r="D16" s="209"/>
      <c r="E16" s="209"/>
      <c r="F16" s="209"/>
      <c r="G16" s="209"/>
      <c r="H16" s="209"/>
      <c r="I16" s="625"/>
      <c r="J16" s="267"/>
      <c r="K16" s="267"/>
      <c r="L16" s="267"/>
      <c r="M16" s="267"/>
      <c r="N16" s="267"/>
      <c r="O16" s="267"/>
      <c r="P16" s="267"/>
      <c r="Q16" s="267"/>
      <c r="R16" s="267"/>
      <c r="S16" s="267"/>
      <c r="T16" s="267"/>
      <c r="U16" s="267"/>
      <c r="V16" s="267"/>
      <c r="W16" s="267"/>
      <c r="X16" s="267"/>
      <c r="Y16" s="267"/>
      <c r="Z16" s="267"/>
      <c r="AA16" s="267"/>
      <c r="AB16" s="626" t="s">
        <v>660</v>
      </c>
      <c r="AC16" s="627"/>
      <c r="AD16" s="627"/>
      <c r="AE16" s="627"/>
      <c r="AF16" s="627"/>
      <c r="AG16" s="629"/>
      <c r="AH16" s="267"/>
      <c r="AI16" s="267"/>
      <c r="AJ16" s="267"/>
      <c r="AK16" s="267"/>
      <c r="AL16" s="267"/>
      <c r="AM16" s="267"/>
    </row>
    <row r="17" spans="2:39" ht="19.350000000000001" customHeight="1">
      <c r="B17" s="209"/>
      <c r="C17" s="222"/>
      <c r="D17" s="222"/>
      <c r="E17" s="222"/>
      <c r="F17" s="222"/>
      <c r="G17" s="222"/>
      <c r="H17" s="222"/>
      <c r="I17" s="234"/>
      <c r="J17" s="234"/>
      <c r="K17" s="234"/>
      <c r="L17" s="234"/>
      <c r="M17" s="234"/>
      <c r="N17" s="234"/>
      <c r="O17" s="234"/>
      <c r="P17" s="234"/>
      <c r="Q17" s="234"/>
      <c r="R17" s="234"/>
      <c r="S17" s="234"/>
      <c r="T17" s="234"/>
      <c r="U17" s="234"/>
      <c r="V17" s="234"/>
      <c r="W17" s="234"/>
      <c r="X17" s="234"/>
      <c r="Y17" s="234"/>
      <c r="Z17" s="234"/>
      <c r="AA17" s="234"/>
      <c r="AB17" s="627"/>
      <c r="AC17" s="628"/>
      <c r="AD17" s="628"/>
      <c r="AE17" s="628"/>
      <c r="AF17" s="628"/>
      <c r="AG17" s="234"/>
      <c r="AH17" s="234"/>
      <c r="AI17" s="234"/>
      <c r="AJ17" s="234"/>
      <c r="AK17" s="234"/>
      <c r="AL17" s="234"/>
      <c r="AM17" s="234"/>
    </row>
    <row r="18" spans="2:39" ht="15.75" customHeight="1">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row>
    <row r="19" spans="2:39" ht="15.75" customHeight="1">
      <c r="B19" s="630" t="s">
        <v>224</v>
      </c>
      <c r="C19" s="631"/>
      <c r="D19" s="633" t="s">
        <v>225</v>
      </c>
      <c r="E19" s="209"/>
      <c r="F19" s="209"/>
      <c r="G19" s="209"/>
      <c r="H19" s="635"/>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row>
    <row r="20" spans="2:39" ht="15.75" customHeight="1">
      <c r="B20" s="631"/>
      <c r="C20" s="632"/>
      <c r="D20" s="209"/>
      <c r="E20" s="222"/>
      <c r="F20" s="222"/>
      <c r="G20" s="222"/>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row>
    <row r="21" spans="2:39" ht="15.75" customHeight="1">
      <c r="B21" s="161"/>
      <c r="C21" s="161"/>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row>
    <row r="22" spans="2:39" ht="15.75" customHeight="1">
      <c r="B22" s="160" t="s">
        <v>226</v>
      </c>
      <c r="C22" s="161"/>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row>
    <row r="23" spans="2:39" ht="15.75" customHeight="1">
      <c r="B23" s="160"/>
      <c r="C23" s="161"/>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row>
    <row r="24" spans="2:39" ht="15.75" customHeight="1">
      <c r="B24" s="161"/>
      <c r="C24" s="161"/>
      <c r="D24" s="510" t="s">
        <v>227</v>
      </c>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row>
    <row r="25" spans="2:39" ht="10.5" customHeight="1">
      <c r="B25" s="161"/>
      <c r="C25" s="161"/>
      <c r="D25" s="636"/>
      <c r="E25" s="238"/>
      <c r="F25" s="637" t="s">
        <v>228</v>
      </c>
      <c r="G25" s="231"/>
      <c r="H25" s="231"/>
      <c r="I25" s="231"/>
      <c r="J25" s="231"/>
      <c r="K25" s="231"/>
      <c r="L25" s="231"/>
      <c r="M25" s="231"/>
      <c r="N25" s="231"/>
      <c r="O25" s="231"/>
      <c r="P25" s="231"/>
      <c r="Q25" s="231"/>
      <c r="R25" s="231"/>
      <c r="S25" s="231"/>
      <c r="T25" s="231"/>
      <c r="U25" s="231"/>
      <c r="V25" s="232"/>
      <c r="W25" s="161"/>
      <c r="X25" s="161"/>
      <c r="Y25" s="161"/>
      <c r="Z25" s="161"/>
      <c r="AA25" s="161"/>
      <c r="AB25" s="161"/>
      <c r="AC25" s="161"/>
      <c r="AD25" s="161"/>
      <c r="AE25" s="161"/>
      <c r="AF25" s="161"/>
      <c r="AG25" s="161"/>
      <c r="AH25" s="161"/>
      <c r="AI25" s="161"/>
      <c r="AJ25" s="161"/>
      <c r="AK25" s="161"/>
      <c r="AL25" s="161"/>
      <c r="AM25" s="161"/>
    </row>
    <row r="26" spans="2:39" ht="10.5" customHeight="1">
      <c r="B26" s="161"/>
      <c r="C26" s="161"/>
      <c r="D26" s="239"/>
      <c r="E26" s="235"/>
      <c r="F26" s="249"/>
      <c r="G26" s="250"/>
      <c r="H26" s="250"/>
      <c r="I26" s="250"/>
      <c r="J26" s="250"/>
      <c r="K26" s="250"/>
      <c r="L26" s="250"/>
      <c r="M26" s="250"/>
      <c r="N26" s="250"/>
      <c r="O26" s="250"/>
      <c r="P26" s="250"/>
      <c r="Q26" s="250"/>
      <c r="R26" s="250"/>
      <c r="S26" s="250"/>
      <c r="T26" s="250"/>
      <c r="U26" s="250"/>
      <c r="V26" s="263"/>
      <c r="W26" s="161"/>
      <c r="X26" s="161"/>
      <c r="Y26" s="161"/>
      <c r="Z26" s="161"/>
      <c r="AA26" s="161"/>
      <c r="AB26" s="161"/>
      <c r="AC26" s="161"/>
      <c r="AD26" s="161"/>
      <c r="AE26" s="161"/>
      <c r="AF26" s="161"/>
      <c r="AG26" s="161"/>
      <c r="AH26" s="161"/>
      <c r="AI26" s="161"/>
      <c r="AJ26" s="161"/>
      <c r="AK26" s="161"/>
      <c r="AL26" s="161"/>
      <c r="AM26" s="161"/>
    </row>
    <row r="27" spans="2:39" ht="10.5" customHeight="1">
      <c r="B27" s="161"/>
      <c r="C27" s="161"/>
      <c r="D27" s="636"/>
      <c r="E27" s="238"/>
      <c r="F27" s="637" t="s">
        <v>229</v>
      </c>
      <c r="G27" s="231"/>
      <c r="H27" s="231"/>
      <c r="I27" s="231"/>
      <c r="J27" s="231"/>
      <c r="K27" s="231"/>
      <c r="L27" s="231"/>
      <c r="M27" s="231"/>
      <c r="N27" s="231"/>
      <c r="O27" s="231"/>
      <c r="P27" s="231"/>
      <c r="Q27" s="231"/>
      <c r="R27" s="231"/>
      <c r="S27" s="231"/>
      <c r="T27" s="231"/>
      <c r="U27" s="231"/>
      <c r="V27" s="232"/>
      <c r="W27" s="161"/>
      <c r="X27" s="161"/>
      <c r="Y27" s="161"/>
      <c r="Z27" s="161"/>
      <c r="AA27" s="161"/>
      <c r="AB27" s="161"/>
      <c r="AC27" s="161"/>
      <c r="AD27" s="161"/>
      <c r="AE27" s="161"/>
      <c r="AF27" s="161"/>
      <c r="AG27" s="161"/>
      <c r="AH27" s="161"/>
      <c r="AI27" s="161"/>
      <c r="AJ27" s="161"/>
      <c r="AK27" s="161"/>
      <c r="AL27" s="161"/>
      <c r="AM27" s="161"/>
    </row>
    <row r="28" spans="2:39" ht="10.5" customHeight="1">
      <c r="B28" s="161"/>
      <c r="C28" s="161"/>
      <c r="D28" s="239"/>
      <c r="E28" s="235"/>
      <c r="F28" s="249"/>
      <c r="G28" s="250"/>
      <c r="H28" s="250"/>
      <c r="I28" s="250"/>
      <c r="J28" s="250"/>
      <c r="K28" s="250"/>
      <c r="L28" s="250"/>
      <c r="M28" s="250"/>
      <c r="N28" s="250"/>
      <c r="O28" s="250"/>
      <c r="P28" s="250"/>
      <c r="Q28" s="250"/>
      <c r="R28" s="250"/>
      <c r="S28" s="250"/>
      <c r="T28" s="250"/>
      <c r="U28" s="250"/>
      <c r="V28" s="263"/>
      <c r="W28" s="161"/>
      <c r="X28" s="161"/>
      <c r="Y28" s="161"/>
      <c r="Z28" s="161"/>
      <c r="AA28" s="161"/>
      <c r="AB28" s="161"/>
      <c r="AC28" s="161"/>
      <c r="AD28" s="161"/>
      <c r="AE28" s="161"/>
      <c r="AF28" s="161"/>
      <c r="AG28" s="161"/>
      <c r="AH28" s="161"/>
      <c r="AI28" s="161"/>
      <c r="AJ28" s="161"/>
      <c r="AK28" s="161"/>
      <c r="AL28" s="161"/>
      <c r="AM28" s="161"/>
    </row>
    <row r="29" spans="2:39" ht="15.75" customHeight="1">
      <c r="B29" s="161"/>
      <c r="C29" s="161"/>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row>
    <row r="30" spans="2:39" ht="15.75" customHeight="1">
      <c r="B30" s="638" t="s">
        <v>230</v>
      </c>
      <c r="C30" s="639"/>
      <c r="D30" s="634" t="s">
        <v>231</v>
      </c>
      <c r="E30" s="209"/>
      <c r="F30" s="209"/>
      <c r="G30" s="209"/>
      <c r="H30" s="209"/>
      <c r="I30" s="209"/>
      <c r="J30" s="209"/>
      <c r="K30" s="209"/>
      <c r="L30" s="635"/>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row>
    <row r="31" spans="2:39" ht="15.75" customHeight="1">
      <c r="B31" s="639"/>
      <c r="C31" s="640"/>
      <c r="D31" s="209"/>
      <c r="E31" s="222"/>
      <c r="F31" s="222"/>
      <c r="G31" s="222"/>
      <c r="H31" s="222"/>
      <c r="I31" s="222"/>
      <c r="J31" s="222"/>
      <c r="K31" s="222"/>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row>
    <row r="32" spans="2:39" ht="15.75" customHeight="1">
      <c r="B32" s="161"/>
      <c r="C32" s="161"/>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row>
    <row r="33" spans="2:39" ht="12.75" customHeight="1">
      <c r="B33" s="624" t="s">
        <v>232</v>
      </c>
      <c r="C33" s="209"/>
      <c r="D33" s="209"/>
      <c r="E33" s="644" t="s">
        <v>233</v>
      </c>
      <c r="F33" s="631"/>
      <c r="G33" s="631"/>
      <c r="H33" s="631"/>
      <c r="I33" s="631"/>
      <c r="J33" s="631"/>
      <c r="K33" s="631"/>
      <c r="L33" s="631"/>
      <c r="M33" s="631"/>
      <c r="N33" s="631"/>
      <c r="O33" s="631"/>
      <c r="P33" s="631"/>
      <c r="Q33" s="645"/>
      <c r="R33" s="267"/>
      <c r="S33" s="267"/>
      <c r="T33" s="267"/>
      <c r="U33" s="267"/>
      <c r="V33" s="267"/>
      <c r="W33" s="267"/>
      <c r="X33" s="267"/>
      <c r="Y33" s="267"/>
      <c r="Z33" s="267"/>
      <c r="AA33" s="267"/>
      <c r="AB33" s="267"/>
      <c r="AC33" s="267"/>
      <c r="AD33" s="267"/>
      <c r="AE33" s="267"/>
      <c r="AF33" s="267"/>
      <c r="AG33" s="267"/>
      <c r="AH33" s="267"/>
      <c r="AI33" s="267"/>
      <c r="AJ33" s="267"/>
      <c r="AK33" s="267"/>
      <c r="AL33" s="267"/>
      <c r="AM33" s="267"/>
    </row>
    <row r="34" spans="2:39" ht="12.75" customHeight="1">
      <c r="B34" s="209"/>
      <c r="C34" s="222"/>
      <c r="D34" s="222"/>
      <c r="E34" s="631"/>
      <c r="F34" s="632"/>
      <c r="G34" s="632"/>
      <c r="H34" s="632"/>
      <c r="I34" s="632"/>
      <c r="J34" s="632"/>
      <c r="K34" s="632"/>
      <c r="L34" s="632"/>
      <c r="M34" s="632"/>
      <c r="N34" s="632"/>
      <c r="O34" s="632"/>
      <c r="P34" s="632"/>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row>
    <row r="35" spans="2:39" ht="12.75" customHeight="1">
      <c r="B35" s="161"/>
      <c r="C35" s="161"/>
      <c r="D35" s="161"/>
      <c r="E35" s="161"/>
      <c r="F35" s="161"/>
      <c r="G35" s="161"/>
      <c r="H35" s="161"/>
      <c r="I35" s="161"/>
      <c r="J35" s="161"/>
      <c r="K35" s="161"/>
      <c r="L35" s="161"/>
      <c r="M35" s="161"/>
      <c r="N35" s="161"/>
      <c r="O35" s="161"/>
      <c r="P35" s="161"/>
      <c r="Q35" s="161"/>
      <c r="R35" s="161"/>
      <c r="S35" s="161"/>
      <c r="T35" s="161"/>
      <c r="U35" s="161"/>
      <c r="V35" s="160"/>
      <c r="W35" s="160"/>
      <c r="X35" s="160"/>
      <c r="Y35" s="160"/>
      <c r="Z35" s="160"/>
      <c r="AA35" s="160"/>
      <c r="AB35" s="160"/>
      <c r="AC35" s="160"/>
      <c r="AD35" s="160"/>
      <c r="AE35" s="160"/>
      <c r="AF35" s="160"/>
      <c r="AG35" s="160"/>
      <c r="AH35" s="160"/>
      <c r="AI35" s="160"/>
      <c r="AJ35" s="160"/>
      <c r="AK35" s="160"/>
      <c r="AL35" s="160"/>
      <c r="AM35" s="160"/>
    </row>
    <row r="36" spans="2:39" ht="12.75" customHeight="1">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row>
    <row r="37" spans="2:39" ht="12.75" customHeight="1">
      <c r="B37" s="160"/>
      <c r="C37" s="160"/>
      <c r="D37" s="160"/>
      <c r="E37" s="160"/>
      <c r="F37" s="160"/>
      <c r="G37" s="160"/>
      <c r="H37" s="160"/>
      <c r="I37" s="160"/>
      <c r="J37" s="160"/>
      <c r="K37" s="160"/>
      <c r="L37" s="160"/>
      <c r="M37" s="160"/>
      <c r="N37" s="646" t="s">
        <v>234</v>
      </c>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row>
    <row r="38" spans="2:39" ht="12.75" customHeight="1">
      <c r="B38" s="160"/>
      <c r="C38" s="160"/>
      <c r="D38" s="160"/>
      <c r="E38" s="160"/>
      <c r="F38" s="160"/>
      <c r="G38" s="160"/>
      <c r="H38" s="160"/>
      <c r="I38" s="160"/>
      <c r="J38" s="160"/>
      <c r="K38" s="160"/>
      <c r="L38" s="160"/>
      <c r="M38" s="160"/>
      <c r="N38" s="209"/>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row>
    <row r="39" spans="2:39" ht="12.75" customHeight="1">
      <c r="B39" s="160"/>
      <c r="C39" s="160"/>
      <c r="D39" s="160"/>
      <c r="E39" s="160"/>
      <c r="F39" s="160"/>
      <c r="G39" s="160"/>
      <c r="H39" s="160"/>
      <c r="I39" s="160"/>
      <c r="J39" s="160"/>
      <c r="K39" s="160"/>
      <c r="L39" s="160"/>
      <c r="M39" s="160"/>
      <c r="N39" s="510" t="s">
        <v>235</v>
      </c>
      <c r="O39" s="209"/>
      <c r="P39" s="209"/>
      <c r="Q39" s="209"/>
      <c r="R39" s="209"/>
      <c r="S39" s="647"/>
      <c r="T39" s="267"/>
      <c r="U39" s="267"/>
      <c r="V39" s="267"/>
      <c r="W39" s="267"/>
      <c r="X39" s="267"/>
      <c r="Y39" s="267"/>
      <c r="Z39" s="267"/>
      <c r="AA39" s="267"/>
      <c r="AB39" s="267"/>
      <c r="AC39" s="267"/>
      <c r="AD39" s="267"/>
      <c r="AE39" s="267"/>
      <c r="AF39" s="267"/>
      <c r="AG39" s="267"/>
      <c r="AH39" s="267"/>
      <c r="AI39" s="267"/>
      <c r="AJ39" s="267"/>
      <c r="AK39" s="267"/>
      <c r="AL39" s="267"/>
      <c r="AM39" s="267"/>
    </row>
    <row r="40" spans="2:39" ht="12.75" customHeight="1">
      <c r="B40" s="160"/>
      <c r="C40" s="160"/>
      <c r="D40" s="160"/>
      <c r="E40" s="160"/>
      <c r="F40" s="160"/>
      <c r="G40" s="160"/>
      <c r="H40" s="160"/>
      <c r="I40" s="160"/>
      <c r="J40" s="160"/>
      <c r="K40" s="160"/>
      <c r="L40" s="160"/>
      <c r="M40" s="160"/>
      <c r="N40" s="209"/>
      <c r="O40" s="222"/>
      <c r="P40" s="222"/>
      <c r="Q40" s="222"/>
      <c r="R40" s="222"/>
      <c r="S40" s="234"/>
      <c r="T40" s="234"/>
      <c r="U40" s="234"/>
      <c r="V40" s="234"/>
      <c r="W40" s="234"/>
      <c r="X40" s="234"/>
      <c r="Y40" s="234"/>
      <c r="Z40" s="234"/>
      <c r="AA40" s="234"/>
      <c r="AB40" s="234"/>
      <c r="AC40" s="234"/>
      <c r="AD40" s="234"/>
      <c r="AE40" s="234"/>
      <c r="AF40" s="234"/>
      <c r="AG40" s="234"/>
      <c r="AH40" s="234"/>
      <c r="AI40" s="234"/>
      <c r="AJ40" s="234"/>
      <c r="AK40" s="234"/>
      <c r="AL40" s="234"/>
      <c r="AM40" s="234"/>
    </row>
    <row r="41" spans="2:39" ht="12.75" customHeight="1">
      <c r="B41" s="160"/>
      <c r="C41" s="160"/>
      <c r="D41" s="160"/>
      <c r="E41" s="160"/>
      <c r="F41" s="160"/>
      <c r="G41" s="160"/>
      <c r="H41" s="160"/>
      <c r="I41" s="160"/>
      <c r="J41" s="160"/>
      <c r="K41" s="160"/>
      <c r="L41" s="160"/>
      <c r="M41" s="160"/>
      <c r="N41" s="510" t="s">
        <v>116</v>
      </c>
      <c r="O41" s="209"/>
      <c r="P41" s="209"/>
      <c r="Q41" s="209"/>
      <c r="R41" s="209"/>
      <c r="S41" s="648"/>
      <c r="T41" s="267"/>
      <c r="U41" s="267"/>
      <c r="V41" s="267"/>
      <c r="W41" s="267"/>
      <c r="X41" s="267"/>
      <c r="Y41" s="267"/>
      <c r="Z41" s="267"/>
      <c r="AA41" s="267"/>
      <c r="AB41" s="267"/>
      <c r="AC41" s="267"/>
      <c r="AD41" s="267"/>
      <c r="AE41" s="267"/>
      <c r="AF41" s="267"/>
      <c r="AG41" s="267"/>
      <c r="AH41" s="267"/>
      <c r="AI41" s="267"/>
      <c r="AJ41" s="267"/>
      <c r="AK41" s="267"/>
      <c r="AL41" s="267"/>
      <c r="AM41" s="267"/>
    </row>
    <row r="42" spans="2:39" ht="12.75" customHeight="1">
      <c r="B42" s="160"/>
      <c r="C42" s="160"/>
      <c r="D42" s="160"/>
      <c r="E42" s="160"/>
      <c r="F42" s="160"/>
      <c r="G42" s="160"/>
      <c r="H42" s="160"/>
      <c r="I42" s="160"/>
      <c r="J42" s="160"/>
      <c r="K42" s="160"/>
      <c r="L42" s="160"/>
      <c r="M42" s="160"/>
      <c r="N42" s="209"/>
      <c r="O42" s="222"/>
      <c r="P42" s="222"/>
      <c r="Q42" s="222"/>
      <c r="R42" s="222"/>
      <c r="S42" s="234"/>
      <c r="T42" s="234"/>
      <c r="U42" s="234"/>
      <c r="V42" s="234"/>
      <c r="W42" s="234"/>
      <c r="X42" s="234"/>
      <c r="Y42" s="234"/>
      <c r="Z42" s="234"/>
      <c r="AA42" s="234"/>
      <c r="AB42" s="234"/>
      <c r="AC42" s="234"/>
      <c r="AD42" s="234"/>
      <c r="AE42" s="234"/>
      <c r="AF42" s="234"/>
      <c r="AG42" s="234"/>
      <c r="AH42" s="234"/>
      <c r="AI42" s="234"/>
      <c r="AJ42" s="234"/>
      <c r="AK42" s="234"/>
      <c r="AL42" s="234"/>
      <c r="AM42" s="234"/>
    </row>
    <row r="43" spans="2:39" ht="12.75" customHeight="1">
      <c r="B43" s="160"/>
      <c r="C43" s="160"/>
      <c r="D43" s="160"/>
      <c r="E43" s="160"/>
      <c r="F43" s="160"/>
      <c r="G43" s="160"/>
      <c r="H43" s="160"/>
      <c r="I43" s="160"/>
      <c r="J43" s="160"/>
      <c r="K43" s="160"/>
      <c r="L43" s="160"/>
      <c r="M43" s="160"/>
      <c r="N43" s="641" t="s">
        <v>236</v>
      </c>
      <c r="O43" s="209"/>
      <c r="P43" s="209"/>
      <c r="Q43" s="209"/>
      <c r="R43" s="209"/>
      <c r="S43" s="648"/>
      <c r="T43" s="267"/>
      <c r="U43" s="267"/>
      <c r="V43" s="267"/>
      <c r="W43" s="267"/>
      <c r="X43" s="267"/>
      <c r="Y43" s="267"/>
      <c r="Z43" s="267"/>
      <c r="AA43" s="267"/>
      <c r="AB43" s="267"/>
      <c r="AC43" s="267"/>
      <c r="AD43" s="267"/>
      <c r="AE43" s="267"/>
      <c r="AF43" s="267"/>
      <c r="AG43" s="267"/>
      <c r="AH43" s="267"/>
      <c r="AI43" s="267"/>
      <c r="AJ43" s="267"/>
      <c r="AK43" s="267"/>
      <c r="AL43" s="267"/>
      <c r="AM43" s="267"/>
    </row>
    <row r="44" spans="2:39" ht="12.75" customHeight="1">
      <c r="B44" s="160"/>
      <c r="C44" s="160"/>
      <c r="D44" s="160"/>
      <c r="E44" s="160"/>
      <c r="F44" s="160"/>
      <c r="G44" s="160"/>
      <c r="H44" s="160"/>
      <c r="I44" s="160"/>
      <c r="J44" s="160"/>
      <c r="K44" s="160"/>
      <c r="L44" s="160"/>
      <c r="M44" s="160"/>
      <c r="N44" s="209"/>
      <c r="O44" s="222"/>
      <c r="P44" s="222"/>
      <c r="Q44" s="222"/>
      <c r="R44" s="222"/>
      <c r="S44" s="234"/>
      <c r="T44" s="234"/>
      <c r="U44" s="234"/>
      <c r="V44" s="234"/>
      <c r="W44" s="234"/>
      <c r="X44" s="234"/>
      <c r="Y44" s="234"/>
      <c r="Z44" s="234"/>
      <c r="AA44" s="234"/>
      <c r="AB44" s="234"/>
      <c r="AC44" s="234"/>
      <c r="AD44" s="234"/>
      <c r="AE44" s="234"/>
      <c r="AF44" s="234"/>
      <c r="AG44" s="234"/>
      <c r="AH44" s="234"/>
      <c r="AI44" s="234"/>
      <c r="AJ44" s="234"/>
      <c r="AK44" s="234"/>
      <c r="AL44" s="234"/>
      <c r="AM44" s="234"/>
    </row>
    <row r="45" spans="2:39" ht="12.75" customHeight="1">
      <c r="B45" s="160"/>
      <c r="C45" s="160"/>
      <c r="D45" s="160"/>
      <c r="E45" s="160"/>
      <c r="F45" s="160"/>
      <c r="G45" s="160"/>
      <c r="H45" s="160"/>
      <c r="I45" s="160"/>
      <c r="J45" s="160"/>
      <c r="K45" s="160"/>
      <c r="L45" s="160"/>
      <c r="M45" s="160"/>
      <c r="N45" s="510" t="s">
        <v>237</v>
      </c>
      <c r="O45" s="209"/>
      <c r="P45" s="209"/>
      <c r="Q45" s="209"/>
      <c r="R45" s="209"/>
      <c r="S45" s="648"/>
      <c r="T45" s="267"/>
      <c r="U45" s="267"/>
      <c r="V45" s="267"/>
      <c r="W45" s="267"/>
      <c r="X45" s="267"/>
      <c r="Y45" s="267"/>
      <c r="Z45" s="267"/>
      <c r="AA45" s="267"/>
      <c r="AB45" s="267"/>
      <c r="AC45" s="267"/>
      <c r="AD45" s="267"/>
      <c r="AE45" s="267"/>
      <c r="AF45" s="267"/>
      <c r="AG45" s="267"/>
      <c r="AH45" s="267"/>
      <c r="AI45" s="267"/>
      <c r="AJ45" s="267"/>
      <c r="AK45" s="267"/>
      <c r="AL45" s="267"/>
      <c r="AM45" s="267"/>
    </row>
    <row r="46" spans="2:39" ht="12.75" customHeight="1">
      <c r="B46" s="160"/>
      <c r="C46" s="160"/>
      <c r="D46" s="160"/>
      <c r="E46" s="160"/>
      <c r="F46" s="160"/>
      <c r="G46" s="160"/>
      <c r="H46" s="160"/>
      <c r="I46" s="160"/>
      <c r="J46" s="160"/>
      <c r="K46" s="160"/>
      <c r="L46" s="160"/>
      <c r="M46" s="160"/>
      <c r="N46" s="209"/>
      <c r="O46" s="222"/>
      <c r="P46" s="222"/>
      <c r="Q46" s="222"/>
      <c r="R46" s="222"/>
      <c r="S46" s="234"/>
      <c r="T46" s="234"/>
      <c r="U46" s="234"/>
      <c r="V46" s="234"/>
      <c r="W46" s="234"/>
      <c r="X46" s="234"/>
      <c r="Y46" s="234"/>
      <c r="Z46" s="234"/>
      <c r="AA46" s="234"/>
      <c r="AB46" s="234"/>
      <c r="AC46" s="234"/>
      <c r="AD46" s="234"/>
      <c r="AE46" s="234"/>
      <c r="AF46" s="234"/>
      <c r="AG46" s="234"/>
      <c r="AH46" s="234"/>
      <c r="AI46" s="234"/>
      <c r="AJ46" s="234"/>
      <c r="AK46" s="234"/>
      <c r="AL46" s="234"/>
      <c r="AM46" s="234"/>
    </row>
    <row r="47" spans="2:39" ht="12.75" customHeight="1">
      <c r="B47" s="160"/>
      <c r="C47" s="160"/>
      <c r="D47" s="160"/>
      <c r="E47" s="160"/>
      <c r="F47" s="160"/>
      <c r="G47" s="160"/>
      <c r="H47" s="160"/>
      <c r="I47" s="160"/>
      <c r="J47" s="160"/>
      <c r="K47" s="160"/>
      <c r="L47" s="160"/>
      <c r="M47" s="160"/>
      <c r="N47" s="510" t="s">
        <v>122</v>
      </c>
      <c r="O47" s="209"/>
      <c r="P47" s="209"/>
      <c r="Q47" s="209"/>
      <c r="R47" s="209"/>
      <c r="S47" s="649"/>
      <c r="T47" s="267"/>
      <c r="U47" s="267"/>
      <c r="V47" s="267"/>
      <c r="W47" s="267"/>
      <c r="X47" s="267"/>
      <c r="Y47" s="267"/>
      <c r="Z47" s="267"/>
      <c r="AA47" s="267"/>
      <c r="AB47" s="267"/>
      <c r="AC47" s="267"/>
      <c r="AD47" s="267"/>
      <c r="AE47" s="267"/>
      <c r="AF47" s="267"/>
      <c r="AG47" s="267"/>
      <c r="AH47" s="267"/>
      <c r="AI47" s="267"/>
      <c r="AJ47" s="267"/>
      <c r="AK47" s="267"/>
      <c r="AL47" s="267"/>
      <c r="AM47" s="267"/>
    </row>
    <row r="48" spans="2:39" ht="12.75" customHeight="1">
      <c r="B48" s="160"/>
      <c r="C48" s="160"/>
      <c r="D48" s="160"/>
      <c r="E48" s="160"/>
      <c r="F48" s="160"/>
      <c r="G48" s="160"/>
      <c r="H48" s="160"/>
      <c r="I48" s="160"/>
      <c r="J48" s="160"/>
      <c r="K48" s="160"/>
      <c r="L48" s="160"/>
      <c r="M48" s="160"/>
      <c r="N48" s="209"/>
      <c r="O48" s="222"/>
      <c r="P48" s="222"/>
      <c r="Q48" s="222"/>
      <c r="R48" s="222"/>
      <c r="S48" s="234"/>
      <c r="T48" s="234"/>
      <c r="U48" s="234"/>
      <c r="V48" s="234"/>
      <c r="W48" s="234"/>
      <c r="X48" s="234"/>
      <c r="Y48" s="234"/>
      <c r="Z48" s="234"/>
      <c r="AA48" s="234"/>
      <c r="AB48" s="234"/>
      <c r="AC48" s="234"/>
      <c r="AD48" s="234"/>
      <c r="AE48" s="234"/>
      <c r="AF48" s="234"/>
      <c r="AG48" s="234"/>
      <c r="AH48" s="234"/>
      <c r="AI48" s="234"/>
      <c r="AJ48" s="234"/>
      <c r="AK48" s="234"/>
      <c r="AL48" s="234"/>
      <c r="AM48" s="234"/>
    </row>
    <row r="49" spans="2:39" ht="12.75" customHeight="1">
      <c r="B49" s="160"/>
      <c r="C49" s="160"/>
      <c r="D49" s="160"/>
      <c r="E49" s="160"/>
      <c r="F49" s="160"/>
      <c r="G49" s="160"/>
      <c r="H49" s="160"/>
      <c r="I49" s="160"/>
      <c r="J49" s="160"/>
      <c r="K49" s="160"/>
      <c r="L49" s="160"/>
      <c r="M49" s="160"/>
      <c r="N49" s="510" t="s">
        <v>238</v>
      </c>
      <c r="O49" s="209"/>
      <c r="P49" s="209"/>
      <c r="Q49" s="209"/>
      <c r="R49" s="209"/>
      <c r="S49" s="648"/>
      <c r="T49" s="267"/>
      <c r="U49" s="267"/>
      <c r="V49" s="267"/>
      <c r="W49" s="267"/>
      <c r="X49" s="267"/>
      <c r="Y49" s="267"/>
      <c r="Z49" s="267"/>
      <c r="AA49" s="267"/>
      <c r="AB49" s="267"/>
      <c r="AC49" s="267"/>
      <c r="AD49" s="267"/>
      <c r="AE49" s="267"/>
      <c r="AF49" s="267"/>
      <c r="AG49" s="267"/>
      <c r="AH49" s="267"/>
      <c r="AI49" s="267"/>
      <c r="AJ49" s="267"/>
      <c r="AK49" s="267"/>
      <c r="AL49" s="267"/>
      <c r="AM49" s="267"/>
    </row>
    <row r="50" spans="2:39" ht="12.75" customHeight="1">
      <c r="B50" s="160"/>
      <c r="C50" s="160"/>
      <c r="D50" s="160"/>
      <c r="E50" s="160"/>
      <c r="F50" s="160"/>
      <c r="G50" s="160"/>
      <c r="H50" s="160"/>
      <c r="I50" s="160"/>
      <c r="J50" s="160"/>
      <c r="K50" s="160"/>
      <c r="L50" s="160"/>
      <c r="M50" s="160"/>
      <c r="N50" s="209"/>
      <c r="O50" s="222"/>
      <c r="P50" s="222"/>
      <c r="Q50" s="222"/>
      <c r="R50" s="222"/>
      <c r="S50" s="234"/>
      <c r="T50" s="234"/>
      <c r="U50" s="234"/>
      <c r="V50" s="234"/>
      <c r="W50" s="234"/>
      <c r="X50" s="234"/>
      <c r="Y50" s="234"/>
      <c r="Z50" s="234"/>
      <c r="AA50" s="234"/>
      <c r="AB50" s="234"/>
      <c r="AC50" s="234"/>
      <c r="AD50" s="234"/>
      <c r="AE50" s="234"/>
      <c r="AF50" s="234"/>
      <c r="AG50" s="234"/>
      <c r="AH50" s="234"/>
      <c r="AI50" s="234"/>
      <c r="AJ50" s="234"/>
      <c r="AK50" s="234"/>
      <c r="AL50" s="234"/>
      <c r="AM50" s="234"/>
    </row>
    <row r="51" spans="2:39" ht="12" customHeight="1">
      <c r="B51" s="160"/>
      <c r="C51" s="160"/>
      <c r="D51" s="160"/>
      <c r="E51" s="160"/>
      <c r="F51" s="160"/>
      <c r="G51" s="160"/>
      <c r="H51" s="160"/>
      <c r="I51" s="160"/>
      <c r="J51" s="160"/>
      <c r="K51" s="160"/>
      <c r="L51" s="160"/>
      <c r="M51" s="160"/>
      <c r="N51" s="641" t="s">
        <v>239</v>
      </c>
      <c r="O51" s="209"/>
      <c r="P51" s="209"/>
      <c r="Q51" s="209"/>
      <c r="R51" s="209"/>
      <c r="S51" s="650"/>
      <c r="T51" s="237"/>
      <c r="U51" s="237"/>
      <c r="V51" s="237"/>
      <c r="W51" s="237"/>
      <c r="X51" s="237"/>
      <c r="Y51" s="237"/>
      <c r="Z51" s="237"/>
      <c r="AA51" s="237"/>
      <c r="AB51" s="237"/>
      <c r="AC51" s="237"/>
      <c r="AD51" s="237"/>
      <c r="AE51" s="237"/>
      <c r="AF51" s="237"/>
      <c r="AG51" s="237"/>
      <c r="AH51" s="237"/>
      <c r="AI51" s="237"/>
      <c r="AJ51" s="237"/>
      <c r="AK51" s="237"/>
      <c r="AL51" s="237"/>
      <c r="AM51" s="237"/>
    </row>
    <row r="52" spans="2:39" ht="12" customHeight="1">
      <c r="B52" s="160"/>
      <c r="C52" s="160"/>
      <c r="D52" s="160"/>
      <c r="E52" s="160"/>
      <c r="F52" s="160"/>
      <c r="G52" s="160"/>
      <c r="H52" s="160"/>
      <c r="I52" s="160"/>
      <c r="J52" s="160"/>
      <c r="K52" s="160"/>
      <c r="L52" s="160"/>
      <c r="M52" s="160"/>
      <c r="N52" s="209"/>
      <c r="O52" s="222"/>
      <c r="P52" s="222"/>
      <c r="Q52" s="222"/>
      <c r="R52" s="222"/>
      <c r="S52" s="267"/>
      <c r="T52" s="267"/>
      <c r="U52" s="267"/>
      <c r="V52" s="267"/>
      <c r="W52" s="267"/>
      <c r="X52" s="267"/>
      <c r="Y52" s="267"/>
      <c r="Z52" s="267"/>
      <c r="AA52" s="267"/>
      <c r="AB52" s="267"/>
      <c r="AC52" s="267"/>
      <c r="AD52" s="267"/>
      <c r="AE52" s="267"/>
      <c r="AF52" s="267"/>
      <c r="AG52" s="267"/>
      <c r="AH52" s="267"/>
      <c r="AI52" s="267"/>
      <c r="AJ52" s="267"/>
      <c r="AK52" s="267"/>
      <c r="AL52" s="267"/>
      <c r="AM52" s="267"/>
    </row>
    <row r="53" spans="2:39" ht="12" customHeight="1">
      <c r="B53" s="160"/>
      <c r="C53" s="160"/>
      <c r="D53" s="160"/>
      <c r="E53" s="160"/>
      <c r="F53" s="160"/>
      <c r="G53" s="160"/>
      <c r="H53" s="160"/>
      <c r="I53" s="160"/>
      <c r="J53" s="160"/>
      <c r="K53" s="160"/>
      <c r="L53" s="160"/>
      <c r="M53" s="160"/>
      <c r="N53" s="209"/>
      <c r="O53" s="222"/>
      <c r="P53" s="222"/>
      <c r="Q53" s="222"/>
      <c r="R53" s="222"/>
      <c r="S53" s="267"/>
      <c r="T53" s="267"/>
      <c r="U53" s="267"/>
      <c r="V53" s="267"/>
      <c r="W53" s="267"/>
      <c r="X53" s="267"/>
      <c r="Y53" s="267"/>
      <c r="Z53" s="267"/>
      <c r="AA53" s="267"/>
      <c r="AB53" s="267"/>
      <c r="AC53" s="267"/>
      <c r="AD53" s="267"/>
      <c r="AE53" s="267"/>
      <c r="AF53" s="267"/>
      <c r="AG53" s="267"/>
      <c r="AH53" s="267"/>
      <c r="AI53" s="267"/>
      <c r="AJ53" s="267"/>
      <c r="AK53" s="267"/>
      <c r="AL53" s="267"/>
      <c r="AM53" s="267"/>
    </row>
    <row r="54" spans="2:39" ht="12" customHeight="1">
      <c r="B54" s="160"/>
      <c r="C54" s="160"/>
      <c r="D54" s="160"/>
      <c r="E54" s="160"/>
      <c r="F54" s="160"/>
      <c r="G54" s="160"/>
      <c r="H54" s="160"/>
      <c r="I54" s="160"/>
      <c r="J54" s="160"/>
      <c r="K54" s="160"/>
      <c r="L54" s="160"/>
      <c r="M54" s="160"/>
      <c r="N54" s="209"/>
      <c r="O54" s="222"/>
      <c r="P54" s="222"/>
      <c r="Q54" s="222"/>
      <c r="R54" s="222"/>
      <c r="S54" s="267"/>
      <c r="T54" s="267"/>
      <c r="U54" s="267"/>
      <c r="V54" s="267"/>
      <c r="W54" s="267"/>
      <c r="X54" s="267"/>
      <c r="Y54" s="267"/>
      <c r="Z54" s="267"/>
      <c r="AA54" s="267"/>
      <c r="AB54" s="267"/>
      <c r="AC54" s="267"/>
      <c r="AD54" s="267"/>
      <c r="AE54" s="267"/>
      <c r="AF54" s="267"/>
      <c r="AG54" s="267"/>
      <c r="AH54" s="267"/>
      <c r="AI54" s="267"/>
      <c r="AJ54" s="267"/>
      <c r="AK54" s="267"/>
      <c r="AL54" s="267"/>
      <c r="AM54" s="267"/>
    </row>
    <row r="55" spans="2:39" ht="12" customHeight="1">
      <c r="B55" s="160"/>
      <c r="C55" s="160"/>
      <c r="D55" s="160"/>
      <c r="E55" s="160"/>
      <c r="F55" s="160"/>
      <c r="G55" s="160"/>
      <c r="H55" s="160"/>
      <c r="I55" s="160"/>
      <c r="J55" s="160"/>
      <c r="K55" s="160"/>
      <c r="L55" s="160"/>
      <c r="M55" s="160"/>
      <c r="N55" s="209"/>
      <c r="O55" s="222"/>
      <c r="P55" s="222"/>
      <c r="Q55" s="222"/>
      <c r="R55" s="222"/>
      <c r="S55" s="234"/>
      <c r="T55" s="234"/>
      <c r="U55" s="234"/>
      <c r="V55" s="234"/>
      <c r="W55" s="234"/>
      <c r="X55" s="234"/>
      <c r="Y55" s="234"/>
      <c r="Z55" s="234"/>
      <c r="AA55" s="234"/>
      <c r="AB55" s="234"/>
      <c r="AC55" s="234"/>
      <c r="AD55" s="234"/>
      <c r="AE55" s="234"/>
      <c r="AF55" s="234"/>
      <c r="AG55" s="234"/>
      <c r="AH55" s="234"/>
      <c r="AI55" s="234"/>
      <c r="AJ55" s="234"/>
      <c r="AK55" s="234"/>
      <c r="AL55" s="234"/>
      <c r="AM55" s="234"/>
    </row>
    <row r="56" spans="2:39" ht="6" customHeight="1">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row>
    <row r="57" spans="2:39" ht="15.75" customHeight="1">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row>
    <row r="58" spans="2:39" ht="15.75" customHeight="1">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69"/>
      <c r="AF58" s="69"/>
      <c r="AG58" s="69"/>
      <c r="AH58" s="69"/>
      <c r="AI58" s="69"/>
      <c r="AJ58" s="69"/>
      <c r="AK58" s="69"/>
      <c r="AL58" s="69"/>
      <c r="AM58" s="69"/>
    </row>
    <row r="59" spans="2:39" ht="15.75" customHeight="1">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00"/>
      <c r="AF59" s="209"/>
      <c r="AG59" s="642"/>
      <c r="AH59" s="209"/>
      <c r="AI59" s="209"/>
      <c r="AJ59" s="209"/>
      <c r="AK59" s="643"/>
      <c r="AL59" s="209"/>
      <c r="AM59" s="209"/>
    </row>
    <row r="60" spans="2:39" ht="15.75" customHeight="1">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spans="2:39" ht="15.75" customHeight="1">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spans="2:39" ht="15.75" customHeight="1">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spans="2:39" ht="15.75" customHeight="1">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spans="2:39" ht="15.75" customHeight="1">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spans="2:39" ht="15.75" customHeight="1">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spans="2:39" ht="15.75" customHeight="1">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spans="2:39" ht="15.75" customHeight="1">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spans="2:39" ht="15.75" customHeight="1">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spans="2:39" ht="15.75" customHeight="1">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spans="2:39" ht="15.75" customHeight="1">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spans="2:39" ht="15.75" customHeight="1">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spans="2:39" ht="15.75" customHeight="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spans="2:39" ht="15.75" customHeight="1">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spans="2:39" ht="15.75" customHeight="1">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spans="2:39" ht="15.75" customHeight="1">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spans="2:39" ht="15.75" customHeight="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spans="2:39" ht="15.75" customHeight="1">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spans="2:39" ht="15.75" customHeight="1">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row>
    <row r="79" spans="2:39" ht="15.75" customHeight="1">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row>
    <row r="80" spans="2:39" ht="15.75" customHeight="1">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row>
    <row r="81" spans="2:39" ht="15.75" customHeight="1">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row>
    <row r="82" spans="2:39" ht="15.75" customHeight="1">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row>
    <row r="83" spans="2:39" ht="15.75" customHeight="1">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row>
    <row r="84" spans="2:39" ht="15.75" customHeight="1">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row>
    <row r="85" spans="2:39" ht="15.75" customHeight="1">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row>
    <row r="86" spans="2:39" ht="15.75" customHeight="1">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row>
    <row r="87" spans="2:39" ht="15.75" customHeight="1">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row>
    <row r="88" spans="2:39" ht="15.75" customHeight="1">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row>
    <row r="89" spans="2:39" ht="15.75" customHeight="1">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row>
    <row r="90" spans="2:39" ht="15.75" customHeight="1">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row>
    <row r="91" spans="2:39" ht="15.75" customHeight="1">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row>
    <row r="92" spans="2:39" ht="15.75" customHeight="1">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row>
    <row r="93" spans="2:39" ht="15.75" customHeight="1">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row>
    <row r="94" spans="2:39" ht="15.75" customHeight="1">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row>
    <row r="95" spans="2:39" ht="15.75" customHeight="1">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row>
    <row r="96" spans="2:39" ht="15.75" customHeight="1">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row>
    <row r="97" spans="2:39" ht="15.75" customHeight="1">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row>
    <row r="98" spans="2:39" ht="15.75" customHeight="1">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row>
    <row r="99" spans="2:39" ht="15.75" customHeight="1">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row>
    <row r="100" spans="2:39" ht="15.75" customHeight="1">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row>
    <row r="101" spans="2:39" ht="15.75" customHeight="1">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row>
    <row r="102" spans="2:39" ht="15.75" customHeight="1">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row>
    <row r="103" spans="2:39" ht="15.75" customHeight="1">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row>
    <row r="104" spans="2:39" ht="15.75" customHeight="1">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row>
    <row r="105" spans="2:39" ht="15.75" customHeight="1">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row>
    <row r="106" spans="2:39" ht="15.75" customHeight="1">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row>
    <row r="107" spans="2:39" ht="15.75" customHeight="1">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row>
    <row r="108" spans="2:39" ht="15.75" customHeight="1">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row>
    <row r="109" spans="2:39" ht="15.75" customHeight="1">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row>
    <row r="110" spans="2:39" ht="15.75" customHeight="1">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row>
    <row r="111" spans="2:39" ht="15.75" customHeight="1">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row>
    <row r="112" spans="2:39" ht="15.75" customHeight="1">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row>
    <row r="113" spans="2:39" ht="15.75" customHeight="1">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row>
    <row r="114" spans="2:39" ht="15.75" customHeight="1">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row>
    <row r="115" spans="2:39" ht="15.75" customHeight="1">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row>
    <row r="116" spans="2:39" ht="15.75" customHeight="1">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row>
    <row r="117" spans="2:39" ht="15.75" customHeight="1">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row>
    <row r="118" spans="2:39" ht="15.75" customHeight="1">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row>
    <row r="119" spans="2:39" ht="15.75" customHeight="1">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row>
    <row r="120" spans="2:39" ht="15.75" customHeight="1">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row>
    <row r="121" spans="2:39" ht="15.75" customHeight="1">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row>
    <row r="122" spans="2:39" ht="15.75" customHeight="1">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row>
    <row r="123" spans="2:39" ht="15.75" customHeight="1">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row>
    <row r="124" spans="2:39" ht="15.75" customHeight="1">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row>
    <row r="125" spans="2:39" ht="15.75" customHeight="1">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row>
    <row r="126" spans="2:39" ht="15.75" customHeight="1">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row>
    <row r="127" spans="2:39" ht="15.75" customHeight="1">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row>
    <row r="128" spans="2:39" ht="15.75" customHeight="1">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row>
    <row r="129" spans="2:39" ht="15.75" customHeight="1">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row>
    <row r="130" spans="2:39" ht="15.75" customHeight="1">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row>
    <row r="131" spans="2:39" ht="15.75" customHeight="1">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row>
    <row r="132" spans="2:39" ht="15.75" customHeight="1">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row>
    <row r="133" spans="2:39" ht="15.75" customHeight="1">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row>
    <row r="134" spans="2:39" ht="15.75" customHeight="1">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row>
    <row r="135" spans="2:39" ht="15.75" customHeight="1">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row>
    <row r="136" spans="2:39" ht="15.75" customHeight="1">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row>
    <row r="137" spans="2:39" ht="15.75" customHeight="1">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row>
    <row r="138" spans="2:39" ht="15.75" customHeight="1">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row>
    <row r="139" spans="2:39" ht="15.75" customHeight="1">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row>
    <row r="140" spans="2:39" ht="15.75" customHeight="1">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row>
    <row r="141" spans="2:39" ht="15.75" customHeight="1">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row>
    <row r="142" spans="2:39" ht="15.75" customHeight="1">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row>
    <row r="143" spans="2:39" ht="15.75" customHeight="1">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row>
    <row r="144" spans="2:39" ht="15.75" customHeight="1">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row>
    <row r="145" spans="2:39" ht="15.75" customHeight="1">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row>
    <row r="146" spans="2:39" ht="15.75" customHeight="1">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row>
    <row r="147" spans="2:39" ht="15.75" customHeight="1">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row>
    <row r="148" spans="2:39" ht="15.75" customHeight="1">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row>
    <row r="149" spans="2:39" ht="15.75" customHeight="1">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row>
    <row r="150" spans="2:39" ht="15.75" customHeight="1">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row>
    <row r="151" spans="2:39" ht="15.75" customHeight="1">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row>
    <row r="152" spans="2:39" ht="15.75" customHeight="1">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row>
    <row r="153" spans="2:39" ht="15.75" customHeight="1">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row>
    <row r="154" spans="2:39" ht="15.75" customHeight="1">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row>
    <row r="155" spans="2:39" ht="15.75" customHeight="1">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row>
    <row r="156" spans="2:39" ht="15.75" customHeight="1">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row>
    <row r="157" spans="2:39" ht="15.75" customHeight="1">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row>
    <row r="158" spans="2:39" ht="15.75" customHeight="1">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row>
    <row r="159" spans="2:39" ht="15.75" customHeight="1">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row>
    <row r="160" spans="2:39" ht="15.75" customHeight="1">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row>
    <row r="161" spans="2:39" ht="15.75" customHeight="1">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row>
    <row r="162" spans="2:39" ht="15.75" customHeight="1">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row>
    <row r="163" spans="2:39" ht="15.75" customHeight="1">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row>
    <row r="164" spans="2:39" ht="15.75" customHeight="1">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row>
    <row r="165" spans="2:39" ht="15.75" customHeight="1">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row>
    <row r="166" spans="2:39" ht="15.75" customHeight="1">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row>
    <row r="167" spans="2:39" ht="15.75" customHeight="1">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row>
    <row r="168" spans="2:39" ht="15.75" customHeight="1">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row>
    <row r="169" spans="2:39" ht="15.75" customHeight="1">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row>
    <row r="170" spans="2:39" ht="15.75" customHeight="1">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row>
    <row r="171" spans="2:39" ht="15.75" customHeight="1">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row>
    <row r="172" spans="2:39" ht="15.75" customHeight="1">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row>
    <row r="173" spans="2:39" ht="15.75" customHeight="1">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row>
    <row r="174" spans="2:39" ht="15.75" customHeight="1">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row>
    <row r="175" spans="2:39" ht="15.75" customHeight="1">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row>
    <row r="176" spans="2:39" ht="15.75" customHeight="1">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row>
    <row r="177" spans="2:39" ht="15.75" customHeight="1">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row>
    <row r="178" spans="2:39" ht="15.75" customHeight="1">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row>
    <row r="179" spans="2:39" ht="15.75" customHeight="1">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row>
    <row r="180" spans="2:39" ht="15.75" customHeight="1">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row>
    <row r="181" spans="2:39" ht="15.75" customHeight="1">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row>
    <row r="182" spans="2:39" ht="15.75" customHeight="1">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row>
    <row r="183" spans="2:39" ht="15.75" customHeight="1">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row>
    <row r="184" spans="2:39" ht="15.75" customHeight="1">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row>
    <row r="185" spans="2:39" ht="15.75" customHeight="1">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row>
    <row r="186" spans="2:39" ht="15.75" customHeight="1">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row>
    <row r="187" spans="2:39" ht="15.75" customHeight="1">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row>
    <row r="188" spans="2:39" ht="15.75" customHeight="1">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row>
    <row r="189" spans="2:39" ht="15.75" customHeight="1">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row>
    <row r="190" spans="2:39" ht="15.75" customHeight="1">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row>
    <row r="191" spans="2:39" ht="15.75" customHeight="1">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row>
    <row r="192" spans="2:39" ht="15.75" customHeight="1">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row>
    <row r="193" spans="2:39" ht="15.75" customHeight="1">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row>
    <row r="194" spans="2:39" ht="15.75" customHeight="1">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row>
    <row r="195" spans="2:39" ht="15.75" customHeight="1">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row>
    <row r="196" spans="2:39" ht="15.75" customHeight="1">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row>
    <row r="197" spans="2:39" ht="15.75" customHeight="1">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row>
    <row r="198" spans="2:39" ht="15.75" customHeight="1">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row>
    <row r="199" spans="2:39" ht="15.75" customHeight="1">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row>
    <row r="200" spans="2:39" ht="15.75" customHeight="1">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row>
    <row r="201" spans="2:39" ht="15.75" customHeight="1">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row>
    <row r="202" spans="2:39" ht="15.75" customHeight="1">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row>
    <row r="203" spans="2:39" ht="15.75" customHeight="1">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row>
    <row r="204" spans="2:39" ht="15.75" customHeight="1">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row>
    <row r="205" spans="2:39" ht="15.75" customHeight="1">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row>
    <row r="206" spans="2:39" ht="15.75" customHeight="1">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row>
    <row r="207" spans="2:39" ht="15.75" customHeight="1">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row>
    <row r="208" spans="2:39" ht="15.75" customHeight="1">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row>
    <row r="209" spans="2:39" ht="15.75" customHeight="1">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row>
    <row r="210" spans="2:39" ht="15.75" customHeight="1">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row>
    <row r="211" spans="2:39" ht="15.75" customHeight="1">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row>
    <row r="212" spans="2:39" ht="15.75" customHeight="1">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row>
    <row r="213" spans="2:39" ht="15.75" customHeight="1">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row>
    <row r="214" spans="2:39" ht="15.75" customHeight="1">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row>
    <row r="215" spans="2:39" ht="15.75" customHeight="1">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row>
    <row r="216" spans="2:39" ht="15.75" customHeight="1">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row>
    <row r="217" spans="2:39" ht="15.75" customHeight="1">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row>
    <row r="218" spans="2:39" ht="15.75" customHeight="1">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row>
    <row r="219" spans="2:39" ht="15.75" customHeight="1">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row>
    <row r="220" spans="2:39" ht="15.75" customHeight="1">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row>
    <row r="221" spans="2:39" ht="15.75" customHeight="1">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row>
    <row r="222" spans="2:39" ht="15.75" customHeight="1">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row>
    <row r="223" spans="2:39" ht="15.75" customHeight="1">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row>
    <row r="224" spans="2:39" ht="15.75" customHeight="1">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row>
    <row r="225" spans="2:39" ht="15.75" customHeight="1">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row>
    <row r="226" spans="2:39" ht="15.75" customHeight="1">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row>
    <row r="227" spans="2:39" ht="15.75" customHeight="1">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row>
    <row r="228" spans="2:39" ht="15.75" customHeight="1">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row>
    <row r="229" spans="2:39" ht="15.75" customHeight="1">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row>
    <row r="230" spans="2:39" ht="15.75" customHeight="1">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row>
    <row r="231" spans="2:39" ht="15.75" customHeight="1">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row>
    <row r="232" spans="2:39" ht="15.75" customHeight="1">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row>
    <row r="233" spans="2:39" ht="15.75" customHeight="1">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row>
    <row r="234" spans="2:39" ht="15.75" customHeight="1">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row>
    <row r="235" spans="2:39" ht="15.75" customHeight="1">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row>
    <row r="236" spans="2:39" ht="15.75" customHeight="1">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row>
    <row r="237" spans="2:39" ht="15.75" customHeight="1">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row>
    <row r="238" spans="2:39" ht="15.75" customHeight="1">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row>
    <row r="239" spans="2:39" ht="15.75" customHeight="1">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row>
    <row r="240" spans="2:39" ht="15.75" customHeight="1">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row>
    <row r="241" spans="2:39" ht="15.75" customHeight="1">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row>
    <row r="242" spans="2:39" ht="15.75" customHeight="1">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row>
    <row r="243" spans="2:39" ht="15.75" customHeight="1">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row>
    <row r="244" spans="2:39" ht="15.75" customHeight="1">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row>
    <row r="245" spans="2:39" ht="15.75" customHeight="1">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row>
    <row r="246" spans="2:39" ht="15.75" customHeight="1">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row>
    <row r="247" spans="2:39" ht="15.75" customHeight="1">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row>
    <row r="248" spans="2:39" ht="15.75" customHeight="1">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row>
    <row r="249" spans="2:39" ht="15.75" customHeight="1">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row>
    <row r="250" spans="2:39" ht="15.75" customHeight="1">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row>
    <row r="251" spans="2:39" ht="15.75" customHeight="1">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row>
    <row r="252" spans="2:39" ht="15.75" customHeight="1">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row>
    <row r="253" spans="2:39" ht="15.75" customHeight="1">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row>
    <row r="254" spans="2:39" ht="15.75" customHeight="1">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row>
    <row r="255" spans="2:39" ht="15.75" customHeight="1">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row>
    <row r="256" spans="2:39" ht="15.75" customHeight="1">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row>
    <row r="257" spans="2:39" ht="15.75" customHeight="1">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row>
    <row r="258" spans="2:39" ht="15.75" customHeight="1">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row>
    <row r="259" spans="2:39" ht="15.75" customHeight="1">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row>
    <row r="260" spans="2:39" ht="15.75" customHeight="1">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row>
    <row r="261" spans="2:39" ht="15.75" customHeight="1">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row>
    <row r="262" spans="2:39" ht="15.75" customHeight="1">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row>
    <row r="263" spans="2:39" ht="15.75" customHeight="1">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row>
    <row r="264" spans="2:39" ht="15.75" customHeight="1">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row>
    <row r="265" spans="2:39" ht="15.75" customHeight="1">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row>
    <row r="266" spans="2:39" ht="15.75" customHeight="1">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row>
    <row r="267" spans="2:39" ht="15.75" customHeight="1">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row>
    <row r="268" spans="2:39" ht="15.75" customHeight="1">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row>
    <row r="269" spans="2:39" ht="15.75" customHeight="1">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row>
    <row r="270" spans="2:39" ht="15.75" customHeight="1">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row>
    <row r="271" spans="2:39" ht="15.75" customHeight="1">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row>
    <row r="272" spans="2:39" ht="15.75" customHeight="1">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row>
    <row r="273" spans="2:39" ht="15.75" customHeight="1">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row>
    <row r="274" spans="2:39" ht="15.75" customHeight="1">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row>
    <row r="275" spans="2:39" ht="15.75" customHeight="1">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row>
    <row r="276" spans="2:39" ht="15.75" customHeight="1">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row>
    <row r="277" spans="2:39" ht="15.75" customHeight="1">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row>
    <row r="278" spans="2:39" ht="15.75" customHeight="1">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row>
    <row r="279" spans="2:39" ht="15.75" customHeight="1">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row>
    <row r="280" spans="2:39" ht="15.75" customHeight="1">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row>
    <row r="281" spans="2:39" ht="15.75" customHeight="1">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row>
    <row r="282" spans="2:39" ht="15.75" customHeight="1">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row>
    <row r="283" spans="2:39" ht="15.75" customHeight="1">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row>
    <row r="284" spans="2:39" ht="15.75" customHeight="1">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row>
    <row r="285" spans="2:39" ht="15.75" customHeight="1">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row>
    <row r="286" spans="2:39" ht="15.75" customHeight="1">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row>
    <row r="287" spans="2:39" ht="15.75" customHeight="1">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row>
    <row r="288" spans="2:39" ht="15.75" customHeight="1">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row>
    <row r="289" spans="2:39" ht="15.75" customHeight="1">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row>
    <row r="290" spans="2:39" ht="15.75" customHeight="1">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row>
    <row r="291" spans="2:39" ht="15.75" customHeight="1">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row>
    <row r="292" spans="2:39" ht="15.75" customHeight="1">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row>
    <row r="293" spans="2:39" ht="15.75" customHeight="1">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row>
    <row r="294" spans="2:39" ht="15.75" customHeight="1">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row>
    <row r="295" spans="2:39" ht="15.75" customHeight="1">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row>
    <row r="296" spans="2:39" ht="15.75" customHeight="1">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row>
    <row r="297" spans="2:39" ht="15.75" customHeight="1">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row>
    <row r="298" spans="2:39" ht="15.75" customHeight="1">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row>
    <row r="299" spans="2:39" ht="15.75" customHeight="1">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row>
    <row r="300" spans="2:39" ht="15.75" customHeight="1">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row>
    <row r="301" spans="2:39" ht="15.75" customHeight="1">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row>
    <row r="302" spans="2:39" ht="15.75" customHeight="1">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row>
    <row r="303" spans="2:39" ht="15.75" customHeight="1">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row>
    <row r="304" spans="2:39" ht="15.75" customHeight="1">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row>
    <row r="305" spans="2:39" ht="15.75" customHeight="1">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row>
    <row r="306" spans="2:39" ht="15.75" customHeight="1">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row>
    <row r="307" spans="2:39" ht="15.75" customHeight="1">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row>
    <row r="308" spans="2:39" ht="15.75" customHeight="1">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row>
    <row r="309" spans="2:39" ht="15.75" customHeight="1">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row>
    <row r="310" spans="2:39" ht="15.75" customHeight="1">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row>
    <row r="311" spans="2:39" ht="15.75" customHeight="1">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row>
    <row r="312" spans="2:39" ht="15.75" customHeight="1">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row>
    <row r="313" spans="2:39" ht="15.75" customHeight="1">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row>
    <row r="314" spans="2:39" ht="15.75" customHeight="1">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row>
    <row r="315" spans="2:39" ht="15.75" customHeight="1">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row>
    <row r="316" spans="2:39" ht="15.75" customHeight="1">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row>
    <row r="317" spans="2:39" ht="15.75" customHeight="1">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row>
    <row r="318" spans="2:39" ht="15.75" customHeight="1">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row>
    <row r="319" spans="2:39" ht="15.75" customHeight="1">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row>
    <row r="320" spans="2:39" ht="15.75" customHeight="1">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row>
    <row r="321" spans="2:39" ht="15.75" customHeight="1">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row>
    <row r="322" spans="2:39" ht="15.75" customHeight="1">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row>
    <row r="323" spans="2:39" ht="15.75" customHeight="1">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row>
    <row r="324" spans="2:39" ht="15.75" customHeight="1">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row>
    <row r="325" spans="2:39" ht="15.75" customHeight="1">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row>
    <row r="326" spans="2:39" ht="15.75" customHeight="1">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row>
    <row r="327" spans="2:39" ht="15.75" customHeight="1">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row>
    <row r="328" spans="2:39" ht="15.75" customHeight="1">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row>
    <row r="329" spans="2:39" ht="15.75" customHeight="1">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row>
    <row r="330" spans="2:39" ht="15.75" customHeight="1">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row>
    <row r="331" spans="2:39" ht="15.75" customHeight="1">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row>
    <row r="332" spans="2:39" ht="15.75" customHeight="1">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row>
    <row r="333" spans="2:39" ht="15.75" customHeight="1">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row>
    <row r="334" spans="2:39" ht="15.75" customHeight="1">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row>
    <row r="335" spans="2:39" ht="15.75" customHeight="1">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row>
    <row r="336" spans="2:39" ht="15.75" customHeight="1">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row>
    <row r="337" spans="2:39" ht="15.75" customHeight="1">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row>
    <row r="338" spans="2:39" ht="15.75" customHeight="1">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row>
    <row r="339" spans="2:39" ht="15.75" customHeight="1">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row>
    <row r="340" spans="2:39" ht="15.75" customHeight="1">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row>
    <row r="341" spans="2:39" ht="15.75" customHeight="1">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row>
    <row r="342" spans="2:39" ht="15.75" customHeight="1">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row>
    <row r="343" spans="2:39" ht="15.75" customHeight="1">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row>
    <row r="344" spans="2:39" ht="15.75" customHeight="1">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row>
    <row r="345" spans="2:39" ht="15.75" customHeight="1">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row>
    <row r="346" spans="2:39" ht="15.75" customHeight="1">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row>
    <row r="347" spans="2:39" ht="15.75" customHeight="1">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row>
    <row r="348" spans="2:39" ht="15.75" customHeight="1">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row>
    <row r="349" spans="2:39" ht="15.75" customHeight="1">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row>
    <row r="350" spans="2:39" ht="15.75" customHeight="1">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row>
    <row r="351" spans="2:39" ht="15.75" customHeight="1">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row>
    <row r="352" spans="2:39" ht="15.75" customHeight="1">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row>
    <row r="353" spans="2:39" ht="15.75" customHeight="1">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row>
    <row r="354" spans="2:39" ht="15.75" customHeight="1">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row>
    <row r="355" spans="2:39" ht="15.75" customHeight="1">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row>
    <row r="356" spans="2:39" ht="15.75" customHeight="1">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row>
    <row r="357" spans="2:39" ht="15.75" customHeight="1">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row>
    <row r="358" spans="2:39" ht="15.75" customHeight="1">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row>
    <row r="359" spans="2:39" ht="15.75" customHeight="1">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row>
    <row r="360" spans="2:39" ht="15.75" customHeight="1">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row>
    <row r="361" spans="2:39" ht="15.75" customHeight="1">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row>
    <row r="362" spans="2:39" ht="15.75" customHeight="1">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row>
    <row r="363" spans="2:39" ht="15.75" customHeight="1">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row>
    <row r="364" spans="2:39" ht="15.75" customHeight="1">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row>
    <row r="365" spans="2:39" ht="15.75" customHeight="1">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row>
    <row r="366" spans="2:39" ht="15.75" customHeight="1">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row>
    <row r="367" spans="2:39" ht="15.75" customHeight="1">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row>
    <row r="368" spans="2:39" ht="15.75" customHeight="1">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row>
    <row r="369" spans="2:39" ht="15.75" customHeight="1">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row>
    <row r="370" spans="2:39" ht="15.75" customHeight="1">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row>
    <row r="371" spans="2:39" ht="15.75" customHeight="1">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row>
    <row r="372" spans="2:39" ht="15.75" customHeight="1">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row>
    <row r="373" spans="2:39" ht="15.75" customHeight="1">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row>
    <row r="374" spans="2:39" ht="15.75" customHeight="1">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row>
    <row r="375" spans="2:39" ht="15.75" customHeight="1">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row>
    <row r="376" spans="2:39" ht="15.75" customHeight="1">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row>
    <row r="377" spans="2:39" ht="15.75" customHeight="1">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row>
    <row r="378" spans="2:39" ht="15.75" customHeight="1">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row>
    <row r="379" spans="2:39" ht="15.75" customHeight="1">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row>
    <row r="380" spans="2:39" ht="15.75" customHeight="1">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row>
    <row r="381" spans="2:39" ht="15.75" customHeight="1">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row>
    <row r="382" spans="2:39" ht="15.75" customHeight="1">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row>
    <row r="383" spans="2:39" ht="15.75" customHeight="1">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row>
    <row r="384" spans="2:39" ht="15.75" customHeight="1">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row>
    <row r="385" spans="2:39" ht="15.75" customHeight="1">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row>
    <row r="386" spans="2:39" ht="15.75" customHeight="1">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row>
    <row r="387" spans="2:39" ht="15.75" customHeight="1">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row>
    <row r="388" spans="2:39" ht="15.75" customHeight="1">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row>
    <row r="389" spans="2:39" ht="15.75" customHeight="1">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row>
    <row r="390" spans="2:39" ht="15.75" customHeight="1">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row>
    <row r="391" spans="2:39" ht="15.75" customHeight="1">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row>
    <row r="392" spans="2:39" ht="15.75" customHeight="1">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row>
    <row r="393" spans="2:39" ht="15.75" customHeight="1">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row>
    <row r="394" spans="2:39" ht="15.75" customHeight="1">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row>
    <row r="395" spans="2:39" ht="15.75" customHeight="1">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row>
    <row r="396" spans="2:39" ht="15.75" customHeight="1">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row>
    <row r="397" spans="2:39" ht="15.75" customHeight="1">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row>
    <row r="398" spans="2:39" ht="15.75" customHeight="1">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row>
    <row r="399" spans="2:39" ht="15.75" customHeight="1">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row>
    <row r="400" spans="2:39" ht="15.75" customHeight="1">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row>
    <row r="401" spans="2:39" ht="15.75" customHeight="1">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row>
    <row r="402" spans="2:39" ht="15.75" customHeight="1">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row>
    <row r="403" spans="2:39" ht="15.75" customHeight="1">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row>
    <row r="404" spans="2:39" ht="15.75" customHeight="1">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row>
    <row r="405" spans="2:39" ht="15.75" customHeight="1">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row>
    <row r="406" spans="2:39" ht="15.75" customHeight="1">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row>
    <row r="407" spans="2:39" ht="15.75" customHeight="1">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row>
    <row r="408" spans="2:39" ht="15.75" customHeight="1">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row>
    <row r="409" spans="2:39" ht="15.75" customHeight="1">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row>
    <row r="410" spans="2:39" ht="15.75" customHeight="1">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row>
    <row r="411" spans="2:39" ht="15.75" customHeight="1">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row>
    <row r="412" spans="2:39" ht="15.75" customHeight="1">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row>
    <row r="413" spans="2:39" ht="15.75" customHeight="1">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row>
    <row r="414" spans="2:39" ht="15.75" customHeight="1">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row>
    <row r="415" spans="2:39" ht="15.75" customHeight="1">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row>
    <row r="416" spans="2:39" ht="15.75" customHeight="1">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row>
    <row r="417" spans="2:39" ht="15.75" customHeight="1">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row>
    <row r="418" spans="2:39" ht="15.75" customHeight="1">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row>
    <row r="419" spans="2:39" ht="15.75" customHeight="1">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row>
    <row r="420" spans="2:39" ht="15.75" customHeight="1">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row>
    <row r="421" spans="2:39" ht="15.75" customHeight="1">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row>
    <row r="422" spans="2:39" ht="15.75" customHeight="1">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row>
    <row r="423" spans="2:39" ht="15.75" customHeight="1">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row>
    <row r="424" spans="2:39" ht="15.75" customHeight="1">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row>
    <row r="425" spans="2:39" ht="15.75" customHeight="1">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row>
    <row r="426" spans="2:39" ht="15.75" customHeight="1">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row>
    <row r="427" spans="2:39" ht="15.75" customHeight="1">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row>
    <row r="428" spans="2:39" ht="15.75" customHeight="1">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row>
    <row r="429" spans="2:39" ht="15.75" customHeight="1">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row>
    <row r="430" spans="2:39" ht="15.75" customHeight="1">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row>
    <row r="431" spans="2:39" ht="15.75" customHeight="1">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row>
    <row r="432" spans="2:39" ht="15.75" customHeight="1">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row>
    <row r="433" spans="2:39" ht="15.75" customHeight="1">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row>
    <row r="434" spans="2:39" ht="15.75" customHeight="1">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row>
    <row r="435" spans="2:39" ht="15.75" customHeight="1">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row>
    <row r="436" spans="2:39" ht="15.75" customHeight="1">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row>
    <row r="437" spans="2:39" ht="15.75" customHeight="1">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row>
    <row r="438" spans="2:39" ht="15.75" customHeight="1">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row>
    <row r="439" spans="2:39" ht="15.75" customHeight="1">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row>
    <row r="440" spans="2:39" ht="15.75" customHeight="1">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row>
    <row r="441" spans="2:39" ht="15.75" customHeight="1">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row>
    <row r="442" spans="2:39" ht="15.75" customHeight="1">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row>
    <row r="443" spans="2:39" ht="15.75" customHeight="1">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row>
    <row r="444" spans="2:39" ht="15.75" customHeight="1">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row>
    <row r="445" spans="2:39" ht="15.75" customHeight="1">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row>
    <row r="446" spans="2:39" ht="15.75" customHeight="1">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row>
    <row r="447" spans="2:39" ht="15.75" customHeight="1">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row>
    <row r="448" spans="2:39" ht="15.75" customHeight="1">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row>
    <row r="449" spans="2:39" ht="15.75" customHeight="1">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row>
    <row r="450" spans="2:39" ht="15.75" customHeight="1">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row>
    <row r="451" spans="2:39" ht="15.75" customHeight="1">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row>
    <row r="452" spans="2:39" ht="15.75" customHeight="1">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row>
    <row r="453" spans="2:39" ht="15.75" customHeight="1">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row>
    <row r="454" spans="2:39" ht="15.75" customHeight="1">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row>
    <row r="455" spans="2:39" ht="15.75" customHeight="1">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row>
    <row r="456" spans="2:39" ht="15.75" customHeight="1">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row>
    <row r="457" spans="2:39" ht="15.75" customHeight="1">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row>
    <row r="458" spans="2:39" ht="15.75" customHeight="1">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row>
    <row r="459" spans="2:39" ht="15.75" customHeight="1">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row>
    <row r="460" spans="2:39" ht="15.75" customHeight="1">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row>
    <row r="461" spans="2:39" ht="15.75" customHeight="1">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row>
    <row r="462" spans="2:39" ht="15.75" customHeight="1">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row>
    <row r="463" spans="2:39" ht="15.75" customHeight="1">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row>
    <row r="464" spans="2:39" ht="15.75" customHeight="1">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row>
    <row r="465" spans="2:39" ht="15.75" customHeight="1">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row>
    <row r="466" spans="2:39" ht="15.75" customHeight="1">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row>
    <row r="467" spans="2:39" ht="15.75" customHeight="1">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row>
    <row r="468" spans="2:39" ht="15.75" customHeight="1">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row>
    <row r="469" spans="2:39" ht="15.75" customHeight="1">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row>
    <row r="470" spans="2:39" ht="15.75" customHeight="1">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row>
    <row r="471" spans="2:39" ht="15.75" customHeight="1">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row>
    <row r="472" spans="2:39" ht="15.75" customHeight="1">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row>
    <row r="473" spans="2:39" ht="15.75" customHeight="1">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row>
    <row r="474" spans="2:39" ht="15.75" customHeight="1">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row>
    <row r="475" spans="2:39" ht="15.75" customHeight="1">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row>
    <row r="476" spans="2:39" ht="15.75" customHeight="1">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row>
    <row r="477" spans="2:39" ht="15.75" customHeight="1">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row>
    <row r="478" spans="2:39" ht="15.75" customHeight="1">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row>
    <row r="479" spans="2:39" ht="15.75" customHeight="1">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row>
    <row r="480" spans="2:39" ht="15.75" customHeight="1">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row>
    <row r="481" spans="2:39" ht="15.75" customHeight="1">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row>
    <row r="482" spans="2:39" ht="15.75" customHeight="1">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row>
    <row r="483" spans="2:39" ht="15.75" customHeight="1">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row>
    <row r="484" spans="2:39" ht="15.75" customHeight="1">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row>
    <row r="485" spans="2:39" ht="15.75" customHeight="1">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row>
    <row r="486" spans="2:39" ht="15.75" customHeight="1">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row>
    <row r="487" spans="2:39" ht="15.75" customHeight="1">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row>
    <row r="488" spans="2:39" ht="15.75" customHeight="1">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row>
    <row r="489" spans="2:39" ht="15.75" customHeight="1">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row>
    <row r="490" spans="2:39" ht="15.75" customHeight="1">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row>
    <row r="491" spans="2:39" ht="15.75" customHeight="1">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row>
    <row r="492" spans="2:39" ht="15.75" customHeight="1">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row>
    <row r="493" spans="2:39" ht="15.75" customHeight="1">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row>
    <row r="494" spans="2:39" ht="15.75" customHeight="1">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row>
    <row r="495" spans="2:39" ht="15.75" customHeight="1">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row>
    <row r="496" spans="2:39" ht="15.75" customHeight="1">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row>
    <row r="497" spans="2:39" ht="15.75" customHeight="1">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row>
    <row r="498" spans="2:39" ht="15.75" customHeight="1">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row>
    <row r="499" spans="2:39" ht="15.75" customHeight="1">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row>
    <row r="500" spans="2:39" ht="15.75" customHeight="1">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row>
    <row r="501" spans="2:39" ht="15.75" customHeight="1">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row>
    <row r="502" spans="2:39" ht="15.75" customHeight="1">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row>
    <row r="503" spans="2:39" ht="15.75" customHeight="1">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row>
    <row r="504" spans="2:39" ht="15.75" customHeight="1">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row>
    <row r="505" spans="2:39" ht="15.75" customHeight="1">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row>
    <row r="506" spans="2:39" ht="15.75" customHeight="1">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row>
    <row r="507" spans="2:39" ht="15.75" customHeight="1">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row>
    <row r="508" spans="2:39" ht="15.75" customHeight="1">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row>
    <row r="509" spans="2:39" ht="15.75" customHeight="1">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row>
    <row r="510" spans="2:39" ht="15.75" customHeight="1">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row>
    <row r="511" spans="2:39" ht="15.75" customHeight="1">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row>
    <row r="512" spans="2:39" ht="15.75" customHeight="1">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row>
    <row r="513" spans="2:39" ht="15.75" customHeight="1">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row>
    <row r="514" spans="2:39" ht="15.75" customHeight="1">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row>
    <row r="515" spans="2:39" ht="15.75" customHeight="1">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row>
    <row r="516" spans="2:39" ht="15.75" customHeight="1">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row>
    <row r="517" spans="2:39" ht="15.75" customHeight="1">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row>
    <row r="518" spans="2:39" ht="15.75" customHeight="1">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row>
    <row r="519" spans="2:39" ht="15.75" customHeight="1">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row>
    <row r="520" spans="2:39" ht="15.75" customHeight="1">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row>
    <row r="521" spans="2:39" ht="15.75" customHeight="1">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row>
    <row r="522" spans="2:39" ht="15.75" customHeight="1">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row>
    <row r="523" spans="2:39" ht="15.75" customHeight="1">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row>
    <row r="524" spans="2:39" ht="15.75" customHeight="1">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row>
    <row r="525" spans="2:39" ht="15.75" customHeight="1">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row>
    <row r="526" spans="2:39" ht="15.75" customHeight="1">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row>
    <row r="527" spans="2:39" ht="15.75" customHeight="1">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row>
    <row r="528" spans="2:39" ht="15.75" customHeight="1">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row>
    <row r="529" spans="2:39" ht="15.75" customHeight="1">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row>
    <row r="530" spans="2:39" ht="15.75" customHeight="1">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row>
    <row r="531" spans="2:39" ht="15.75" customHeight="1">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row>
    <row r="532" spans="2:39" ht="15.75" customHeight="1">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row>
    <row r="533" spans="2:39" ht="15.75" customHeight="1">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row>
    <row r="534" spans="2:39" ht="15.75" customHeight="1">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row>
    <row r="535" spans="2:39" ht="15.75" customHeight="1">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row>
    <row r="536" spans="2:39" ht="15.75" customHeight="1">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row>
    <row r="537" spans="2:39" ht="15.75" customHeight="1">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row>
    <row r="538" spans="2:39" ht="15.75" customHeight="1">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row>
    <row r="539" spans="2:39" ht="15.75" customHeight="1">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row>
    <row r="540" spans="2:39" ht="15.75" customHeight="1">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row>
    <row r="541" spans="2:39" ht="15.75" customHeight="1">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row>
    <row r="542" spans="2:39" ht="15.75" customHeight="1">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row>
    <row r="543" spans="2:39" ht="15.75" customHeight="1">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row>
    <row r="544" spans="2:39" ht="15.75" customHeight="1">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row>
    <row r="545" spans="2:39" ht="15.75" customHeight="1">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row>
    <row r="546" spans="2:39" ht="15.75" customHeight="1">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row>
    <row r="547" spans="2:39" ht="15.75" customHeight="1">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row>
    <row r="548" spans="2:39" ht="15.75" customHeight="1">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row>
    <row r="549" spans="2:39" ht="15.75" customHeight="1">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row>
    <row r="550" spans="2:39" ht="15.75" customHeight="1">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row>
    <row r="551" spans="2:39" ht="15.75" customHeight="1">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row>
    <row r="552" spans="2:39" ht="15.75" customHeight="1">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row>
    <row r="553" spans="2:39" ht="15.75" customHeight="1">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row>
    <row r="554" spans="2:39" ht="15.75" customHeight="1">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row>
    <row r="555" spans="2:39" ht="15.75" customHeight="1">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row>
    <row r="556" spans="2:39" ht="15.75" customHeight="1">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row>
    <row r="557" spans="2:39" ht="15.75" customHeight="1">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row>
    <row r="558" spans="2:39" ht="15.75" customHeight="1">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row>
    <row r="559" spans="2:39" ht="15.75" customHeight="1">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row>
    <row r="560" spans="2:39" ht="15.75" customHeight="1">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row>
    <row r="561" spans="2:39" ht="15.75" customHeight="1">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row>
    <row r="562" spans="2:39" ht="15.75" customHeight="1">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row>
    <row r="563" spans="2:39" ht="15.75" customHeight="1">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row>
    <row r="564" spans="2:39" ht="15.75" customHeight="1">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row>
    <row r="565" spans="2:39" ht="15.75" customHeight="1">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row>
    <row r="566" spans="2:39" ht="15.75" customHeight="1">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row>
    <row r="567" spans="2:39" ht="15.75" customHeight="1">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row>
    <row r="568" spans="2:39" ht="15.75" customHeight="1">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row>
    <row r="569" spans="2:39" ht="15.75" customHeight="1">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row>
    <row r="570" spans="2:39" ht="15.75" customHeight="1">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row>
    <row r="571" spans="2:39" ht="15.75" customHeight="1">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row>
    <row r="572" spans="2:39" ht="15.75" customHeight="1">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row>
    <row r="573" spans="2:39" ht="15.75" customHeight="1">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row>
    <row r="574" spans="2:39" ht="15.75" customHeight="1">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row>
    <row r="575" spans="2:39" ht="15.75" customHeight="1">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row>
    <row r="576" spans="2:39" ht="15.75" customHeight="1">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row>
    <row r="577" spans="2:39" ht="15.75" customHeight="1">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row>
    <row r="578" spans="2:39" ht="15.75" customHeight="1">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row>
    <row r="579" spans="2:39" ht="15.75" customHeight="1">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row>
    <row r="580" spans="2:39" ht="15.75" customHeight="1">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row>
    <row r="581" spans="2:39" ht="15.75" customHeight="1">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row>
    <row r="582" spans="2:39" ht="15.75" customHeight="1">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row>
    <row r="583" spans="2:39" ht="15.75" customHeight="1">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row>
    <row r="584" spans="2:39" ht="15.75" customHeight="1">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row>
    <row r="585" spans="2:39" ht="15.75" customHeight="1">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row>
    <row r="586" spans="2:39" ht="15.75" customHeight="1">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row>
    <row r="587" spans="2:39" ht="15.75" customHeight="1">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row>
    <row r="588" spans="2:39" ht="15.75" customHeight="1">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row>
    <row r="589" spans="2:39" ht="15.75" customHeight="1">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row>
    <row r="590" spans="2:39" ht="15.75" customHeight="1">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row>
    <row r="591" spans="2:39" ht="15.75" customHeight="1">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row>
    <row r="592" spans="2:39" ht="15.75" customHeight="1">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row>
    <row r="593" spans="2:39" ht="15.75" customHeight="1">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row>
    <row r="594" spans="2:39" ht="15.75" customHeight="1">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row>
    <row r="595" spans="2:39" ht="15.75" customHeight="1">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row>
    <row r="596" spans="2:39" ht="15.75" customHeight="1">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row>
    <row r="597" spans="2:39" ht="15.75" customHeight="1">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row>
    <row r="598" spans="2:39" ht="15.75" customHeight="1">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row>
    <row r="599" spans="2:39" ht="15.75" customHeight="1">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row>
    <row r="600" spans="2:39" ht="15.75" customHeight="1">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row>
    <row r="601" spans="2:39" ht="15.75" customHeight="1">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row>
    <row r="602" spans="2:39" ht="15.75" customHeight="1">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row>
    <row r="603" spans="2:39" ht="15.75" customHeight="1">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row>
    <row r="604" spans="2:39" ht="15.75" customHeight="1">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row>
    <row r="605" spans="2:39" ht="15.75" customHeight="1">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row>
    <row r="606" spans="2:39" ht="15.75" customHeight="1">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row>
    <row r="607" spans="2:39" ht="15.75" customHeight="1">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row>
    <row r="608" spans="2:39" ht="15.75" customHeight="1">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row>
    <row r="609" spans="2:39" ht="15.75" customHeight="1">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row>
    <row r="610" spans="2:39" ht="15.75" customHeight="1">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row>
    <row r="611" spans="2:39" ht="15.75" customHeight="1">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row>
    <row r="612" spans="2:39" ht="15.75" customHeight="1">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row>
    <row r="613" spans="2:39" ht="15.75" customHeight="1">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row>
    <row r="614" spans="2:39" ht="15.75" customHeight="1">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row>
    <row r="615" spans="2:39" ht="15.75" customHeight="1">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row>
    <row r="616" spans="2:39" ht="15.75" customHeight="1">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row>
    <row r="617" spans="2:39" ht="15.75" customHeight="1">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row>
    <row r="618" spans="2:39" ht="15.75" customHeight="1">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row>
    <row r="619" spans="2:39" ht="15.75" customHeight="1">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row>
    <row r="620" spans="2:39" ht="15.75" customHeight="1">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row>
    <row r="621" spans="2:39" ht="15.75" customHeight="1">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row>
    <row r="622" spans="2:39" ht="15.75" customHeight="1">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row>
    <row r="623" spans="2:39" ht="15.75" customHeight="1">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row>
    <row r="624" spans="2:39" ht="15.75" customHeight="1">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row>
    <row r="625" spans="2:39" ht="15.75" customHeight="1">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row>
    <row r="626" spans="2:39" ht="15.75" customHeight="1">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row>
    <row r="627" spans="2:39" ht="15.75" customHeight="1">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row>
    <row r="628" spans="2:39" ht="15.75" customHeight="1">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row>
    <row r="629" spans="2:39" ht="15.75" customHeight="1">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row>
    <row r="630" spans="2:39" ht="15.75" customHeight="1">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row>
    <row r="631" spans="2:39" ht="15.75" customHeight="1">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row>
    <row r="632" spans="2:39" ht="15.75" customHeight="1">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row>
    <row r="633" spans="2:39" ht="15.75" customHeight="1">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row>
    <row r="634" spans="2:39" ht="15.75" customHeight="1">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row>
    <row r="635" spans="2:39" ht="15.75" customHeight="1">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row>
    <row r="636" spans="2:39" ht="15.75" customHeight="1">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row>
    <row r="637" spans="2:39" ht="15.75" customHeight="1">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row>
    <row r="638" spans="2:39" ht="15.75" customHeight="1">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row>
    <row r="639" spans="2:39" ht="15.75" customHeight="1">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row>
    <row r="640" spans="2:39" ht="15.75" customHeight="1">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row>
    <row r="641" spans="2:39" ht="15.75" customHeight="1">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row>
    <row r="642" spans="2:39" ht="15.75" customHeight="1">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row>
    <row r="643" spans="2:39" ht="15.75" customHeight="1">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row>
    <row r="644" spans="2:39" ht="15.75" customHeight="1">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row>
    <row r="645" spans="2:39" ht="15.75" customHeight="1">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row>
    <row r="646" spans="2:39" ht="15.75" customHeight="1">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row>
    <row r="647" spans="2:39" ht="15.75" customHeight="1">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row>
    <row r="648" spans="2:39" ht="15.75" customHeight="1">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row>
    <row r="649" spans="2:39" ht="15.75" customHeight="1">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row>
    <row r="650" spans="2:39" ht="15.75" customHeight="1">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row>
    <row r="651" spans="2:39" ht="15.75" customHeight="1">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row>
    <row r="652" spans="2:39" ht="15.75" customHeight="1">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row>
    <row r="653" spans="2:39" ht="15.75" customHeight="1">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row>
    <row r="654" spans="2:39" ht="15.75" customHeight="1">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row>
    <row r="655" spans="2:39" ht="15.75" customHeight="1">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row>
    <row r="656" spans="2:39" ht="15.75" customHeight="1">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row>
    <row r="657" spans="2:39" ht="15.75" customHeight="1">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row>
    <row r="658" spans="2:39" ht="15.75" customHeight="1">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row>
    <row r="659" spans="2:39" ht="15.75" customHeight="1">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row>
    <row r="660" spans="2:39" ht="15.75" customHeight="1">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row>
    <row r="661" spans="2:39" ht="15.75" customHeight="1">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row>
    <row r="662" spans="2:39" ht="15.75" customHeight="1">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row>
    <row r="663" spans="2:39" ht="15.75" customHeight="1">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row>
    <row r="664" spans="2:39" ht="15.75" customHeight="1">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row>
    <row r="665" spans="2:39" ht="15.75" customHeight="1">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row>
    <row r="666" spans="2:39" ht="15.75" customHeight="1">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row>
    <row r="667" spans="2:39" ht="15.75" customHeight="1">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row>
    <row r="668" spans="2:39" ht="15.75" customHeight="1">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row>
    <row r="669" spans="2:39" ht="15.75" customHeight="1">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row>
    <row r="670" spans="2:39" ht="15.75" customHeight="1">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row>
    <row r="671" spans="2:39" ht="15.75" customHeight="1">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row>
    <row r="672" spans="2:39" ht="15.75" customHeight="1">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row>
    <row r="673" spans="2:39" ht="15.75" customHeight="1">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row>
    <row r="674" spans="2:39" ht="15.75" customHeight="1">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row>
    <row r="675" spans="2:39" ht="15.75" customHeight="1">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row>
    <row r="676" spans="2:39" ht="15.75" customHeight="1">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row>
    <row r="677" spans="2:39" ht="15.75" customHeight="1">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row>
    <row r="678" spans="2:39" ht="15.75" customHeight="1">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row>
    <row r="679" spans="2:39" ht="15.75" customHeight="1">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row>
    <row r="680" spans="2:39" ht="15.75" customHeight="1">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row>
    <row r="681" spans="2:39" ht="15.75" customHeight="1">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row>
    <row r="682" spans="2:39" ht="15.75" customHeight="1">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row>
    <row r="683" spans="2:39" ht="15.75" customHeight="1">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row>
    <row r="684" spans="2:39" ht="15.75" customHeight="1">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row>
    <row r="685" spans="2:39" ht="15.75" customHeight="1">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row>
    <row r="686" spans="2:39" ht="15.75" customHeight="1">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row>
    <row r="687" spans="2:39" ht="15.75" customHeight="1">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row>
    <row r="688" spans="2:39" ht="15.75" customHeight="1">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row>
    <row r="689" spans="2:39" ht="15.75" customHeight="1">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row>
    <row r="690" spans="2:39" ht="15.75" customHeight="1">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row>
    <row r="691" spans="2:39" ht="15.75" customHeight="1">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row>
    <row r="692" spans="2:39" ht="15.75" customHeight="1">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row>
    <row r="693" spans="2:39" ht="15.75" customHeight="1">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row>
    <row r="694" spans="2:39" ht="15.75" customHeight="1">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row>
    <row r="695" spans="2:39" ht="15.75" customHeight="1">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row>
    <row r="696" spans="2:39" ht="15.75" customHeight="1">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row>
    <row r="697" spans="2:39" ht="15.75" customHeight="1">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row>
    <row r="698" spans="2:39" ht="15.75" customHeight="1">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row>
    <row r="699" spans="2:39" ht="15.75" customHeight="1">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row>
    <row r="700" spans="2:39" ht="15.75" customHeight="1">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row>
    <row r="701" spans="2:39" ht="15.75" customHeight="1">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row>
    <row r="702" spans="2:39" ht="15.75" customHeight="1">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row>
    <row r="703" spans="2:39" ht="15.75" customHeight="1">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row>
    <row r="704" spans="2:39" ht="15.75" customHeight="1">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row>
    <row r="705" spans="2:39" ht="15.75" customHeight="1">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row>
    <row r="706" spans="2:39" ht="15.75" customHeight="1">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row>
    <row r="707" spans="2:39" ht="15.75" customHeight="1">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row>
    <row r="708" spans="2:39" ht="15.75" customHeight="1">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row>
    <row r="709" spans="2:39" ht="15.75" customHeight="1">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row>
    <row r="710" spans="2:39" ht="15.75" customHeight="1">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row>
    <row r="711" spans="2:39" ht="15.75" customHeight="1">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row>
    <row r="712" spans="2:39" ht="15.75" customHeight="1">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row>
    <row r="713" spans="2:39" ht="15.75" customHeight="1">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row>
    <row r="714" spans="2:39" ht="15.75" customHeight="1">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row>
    <row r="715" spans="2:39" ht="15.75" customHeight="1">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row>
    <row r="716" spans="2:39" ht="15.75" customHeight="1">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row>
    <row r="717" spans="2:39" ht="15.75" customHeight="1">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row>
    <row r="718" spans="2:39" ht="15.75" customHeight="1">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row>
    <row r="719" spans="2:39" ht="15.75" customHeight="1">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row>
    <row r="720" spans="2:39" ht="15.75" customHeight="1">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row>
    <row r="721" spans="2:39" ht="15.75" customHeight="1">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row>
    <row r="722" spans="2:39" ht="15.75" customHeight="1">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row>
    <row r="723" spans="2:39" ht="15.75" customHeight="1">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row>
    <row r="724" spans="2:39" ht="15.75" customHeight="1">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row>
    <row r="725" spans="2:39" ht="15.75" customHeight="1">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row>
    <row r="726" spans="2:39" ht="15.75" customHeight="1">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row>
    <row r="727" spans="2:39" ht="15.75" customHeight="1">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row>
    <row r="728" spans="2:39" ht="15.75" customHeight="1">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row>
    <row r="729" spans="2:39" ht="15.75" customHeight="1">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row>
    <row r="730" spans="2:39" ht="15.75" customHeight="1">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row>
    <row r="731" spans="2:39" ht="15.75" customHeight="1">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row>
    <row r="732" spans="2:39" ht="15.75" customHeight="1">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row>
    <row r="733" spans="2:39" ht="15.75" customHeight="1">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row>
    <row r="734" spans="2:39" ht="15.75" customHeight="1">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row>
    <row r="735" spans="2:39" ht="15.75" customHeight="1">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row>
    <row r="736" spans="2:39" ht="15.75" customHeight="1">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row>
    <row r="737" spans="2:39" ht="15.75" customHeight="1">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row>
    <row r="738" spans="2:39" ht="15.75" customHeight="1">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row>
    <row r="739" spans="2:39" ht="15.75" customHeight="1">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row>
    <row r="740" spans="2:39" ht="15.75" customHeight="1">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row>
    <row r="741" spans="2:39" ht="15.75" customHeight="1">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row>
    <row r="742" spans="2:39" ht="15.75" customHeight="1">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row>
    <row r="743" spans="2:39" ht="15.75" customHeight="1">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row>
    <row r="744" spans="2:39" ht="15.75" customHeight="1">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row>
    <row r="745" spans="2:39" ht="15.75" customHeight="1">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row>
    <row r="746" spans="2:39" ht="15.75" customHeight="1">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row>
    <row r="747" spans="2:39" ht="15.75" customHeight="1">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row>
    <row r="748" spans="2:39" ht="15.75" customHeight="1">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row>
    <row r="749" spans="2:39" ht="15.75" customHeight="1">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row>
    <row r="750" spans="2:39" ht="15.75" customHeight="1">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row>
    <row r="751" spans="2:39" ht="15.75" customHeight="1">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row>
    <row r="752" spans="2:39" ht="15.75" customHeight="1">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row>
    <row r="753" spans="2:39" ht="15.75" customHeight="1">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row>
    <row r="754" spans="2:39" ht="15.75" customHeight="1">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row>
    <row r="755" spans="2:39" ht="15.75" customHeight="1">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row>
    <row r="756" spans="2:39" ht="15.75" customHeight="1">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row>
    <row r="757" spans="2:39" ht="15.75" customHeight="1">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row>
    <row r="758" spans="2:39" ht="15.75" customHeight="1">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row>
    <row r="759" spans="2:39" ht="15.75" customHeight="1">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row>
    <row r="760" spans="2:39" ht="15.75" customHeight="1">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row>
    <row r="761" spans="2:39" ht="15.75" customHeight="1">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row>
    <row r="762" spans="2:39" ht="15.75" customHeight="1">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row>
    <row r="763" spans="2:39" ht="15.75" customHeight="1">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row>
    <row r="764" spans="2:39" ht="15.75" customHeight="1">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row>
    <row r="765" spans="2:39" ht="15.75" customHeight="1">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row>
    <row r="766" spans="2:39" ht="15.75" customHeight="1">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row>
    <row r="767" spans="2:39" ht="15.75" customHeight="1">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row>
    <row r="768" spans="2:39" ht="15.75" customHeight="1">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row>
    <row r="769" spans="2:39" ht="15.75" customHeight="1">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row>
    <row r="770" spans="2:39" ht="15.75" customHeight="1">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row>
    <row r="771" spans="2:39" ht="15.75" customHeight="1">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row>
    <row r="772" spans="2:39" ht="15.75" customHeight="1">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row>
    <row r="773" spans="2:39" ht="15.75" customHeight="1">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row>
    <row r="774" spans="2:39" ht="15.75" customHeight="1">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row>
    <row r="775" spans="2:39" ht="15.75" customHeight="1">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row>
    <row r="776" spans="2:39" ht="15.75" customHeight="1">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row>
    <row r="777" spans="2:39" ht="15.75" customHeight="1">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row>
    <row r="778" spans="2:39" ht="15.75" customHeight="1">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row>
    <row r="779" spans="2:39" ht="15.75" customHeight="1">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row>
    <row r="780" spans="2:39" ht="15.75" customHeight="1">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row>
    <row r="781" spans="2:39" ht="15.75" customHeight="1">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row>
    <row r="782" spans="2:39" ht="15.75" customHeight="1">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row>
    <row r="783" spans="2:39" ht="15.75" customHeight="1">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row>
    <row r="784" spans="2:39" ht="15.75" customHeight="1">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row>
    <row r="785" spans="2:39" ht="15.75" customHeight="1">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row>
    <row r="786" spans="2:39" ht="15.75" customHeight="1">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row>
    <row r="787" spans="2:39" ht="15.75" customHeight="1">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row>
    <row r="788" spans="2:39" ht="15.75" customHeight="1">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row>
    <row r="789" spans="2:39" ht="15.75" customHeight="1">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row>
    <row r="790" spans="2:39" ht="15.75" customHeight="1">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row>
    <row r="791" spans="2:39" ht="15.75" customHeight="1">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row>
    <row r="792" spans="2:39" ht="15.75" customHeight="1">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row>
    <row r="793" spans="2:39" ht="15.75" customHeight="1">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row>
    <row r="794" spans="2:39" ht="15.75" customHeight="1">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row>
    <row r="795" spans="2:39" ht="15.75" customHeight="1">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row>
    <row r="796" spans="2:39" ht="15.75" customHeight="1">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row>
    <row r="797" spans="2:39" ht="15.75" customHeight="1">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row>
    <row r="798" spans="2:39" ht="15.75" customHeight="1">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row>
    <row r="799" spans="2:39" ht="15.75" customHeight="1">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row>
    <row r="800" spans="2:39" ht="15.75" customHeight="1">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row>
    <row r="801" spans="2:39" ht="15.75" customHeight="1">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row>
    <row r="802" spans="2:39" ht="15.75" customHeight="1">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row>
    <row r="803" spans="2:39" ht="15.75" customHeight="1">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row>
    <row r="804" spans="2:39" ht="15.75" customHeight="1">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row>
    <row r="805" spans="2:39" ht="15.75" customHeight="1">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row>
    <row r="806" spans="2:39" ht="15.75" customHeight="1">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row>
    <row r="807" spans="2:39" ht="15.75" customHeight="1">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row>
    <row r="808" spans="2:39" ht="15.75" customHeight="1">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row>
    <row r="809" spans="2:39" ht="15.75" customHeight="1">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row>
    <row r="810" spans="2:39" ht="15.75" customHeight="1">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row>
    <row r="811" spans="2:39" ht="15.75" customHeight="1">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row>
    <row r="812" spans="2:39" ht="15.75" customHeight="1">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row>
    <row r="813" spans="2:39" ht="15.75" customHeight="1">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row>
    <row r="814" spans="2:39" ht="15.75" customHeight="1">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row>
    <row r="815" spans="2:39" ht="15.75" customHeight="1">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row>
    <row r="816" spans="2:39" ht="15.75" customHeight="1">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row>
    <row r="817" spans="2:39" ht="15.75" customHeight="1">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row>
    <row r="818" spans="2:39" ht="15.75" customHeight="1">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row>
    <row r="819" spans="2:39" ht="15.75" customHeight="1">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row>
    <row r="820" spans="2:39" ht="15.75" customHeight="1">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row>
    <row r="821" spans="2:39" ht="15.75" customHeight="1">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row>
    <row r="822" spans="2:39" ht="15.75" customHeight="1">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row>
    <row r="823" spans="2:39" ht="15.75" customHeight="1">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row>
    <row r="824" spans="2:39" ht="15.75" customHeight="1">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row>
    <row r="825" spans="2:39" ht="15.75" customHeight="1">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row>
    <row r="826" spans="2:39" ht="15.75" customHeight="1">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row>
    <row r="827" spans="2:39" ht="15.75" customHeight="1">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row>
    <row r="828" spans="2:39" ht="15.75" customHeight="1">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row>
    <row r="829" spans="2:39" ht="15.75" customHeight="1">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row>
    <row r="830" spans="2:39" ht="15.75" customHeight="1">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row>
    <row r="831" spans="2:39" ht="15.75" customHeight="1">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row>
    <row r="832" spans="2:39" ht="15.75" customHeight="1">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row>
    <row r="833" spans="2:39" ht="15.75" customHeight="1">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row>
    <row r="834" spans="2:39" ht="15.75" customHeight="1">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row>
    <row r="835" spans="2:39" ht="15.75" customHeight="1">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row>
    <row r="836" spans="2:39" ht="15.75" customHeight="1">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row>
    <row r="837" spans="2:39" ht="15.75" customHeight="1">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row>
    <row r="838" spans="2:39" ht="15.75" customHeight="1">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row>
    <row r="839" spans="2:39" ht="15.75" customHeight="1">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row>
    <row r="840" spans="2:39" ht="15.75" customHeight="1">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row>
    <row r="841" spans="2:39" ht="15.75" customHeight="1">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row>
    <row r="842" spans="2:39" ht="15.75" customHeight="1">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row>
    <row r="843" spans="2:39" ht="15.75" customHeight="1">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row>
    <row r="844" spans="2:39" ht="15.75" customHeight="1">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row>
    <row r="845" spans="2:39" ht="15.75" customHeight="1">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row>
    <row r="846" spans="2:39" ht="15.75" customHeight="1">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row>
    <row r="847" spans="2:39" ht="15.75" customHeight="1">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row>
    <row r="848" spans="2:39" ht="15.75" customHeight="1">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row>
    <row r="849" spans="2:39" ht="15.75" customHeight="1">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row>
    <row r="850" spans="2:39" ht="15.75" customHeight="1">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row>
    <row r="851" spans="2:39" ht="15.75" customHeight="1">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row>
    <row r="852" spans="2:39" ht="15.75" customHeight="1">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row>
    <row r="853" spans="2:39" ht="15.75" customHeight="1">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row>
    <row r="854" spans="2:39" ht="15.75" customHeight="1">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row>
    <row r="855" spans="2:39" ht="15.75" customHeight="1">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row>
    <row r="856" spans="2:39" ht="15.75" customHeight="1">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row>
    <row r="857" spans="2:39" ht="15.75" customHeight="1">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row>
    <row r="858" spans="2:39" ht="15.75" customHeight="1">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row>
    <row r="859" spans="2:39" ht="15.75" customHeight="1">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row>
    <row r="860" spans="2:39" ht="15.75" customHeight="1">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row>
    <row r="861" spans="2:39" ht="15.75" customHeight="1">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row>
    <row r="862" spans="2:39" ht="15.75" customHeight="1">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row>
    <row r="863" spans="2:39" ht="15.75" customHeight="1">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row>
    <row r="864" spans="2:39" ht="15.75" customHeight="1">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row>
    <row r="865" spans="2:39" ht="15.75" customHeight="1">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row>
    <row r="866" spans="2:39" ht="15.75" customHeight="1">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row>
    <row r="867" spans="2:39" ht="15.75" customHeight="1">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row>
    <row r="868" spans="2:39" ht="15.75" customHeight="1">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row>
    <row r="869" spans="2:39" ht="15.75" customHeight="1">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row>
    <row r="870" spans="2:39" ht="15.75" customHeight="1">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row>
    <row r="871" spans="2:39" ht="15.75" customHeight="1">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row>
    <row r="872" spans="2:39" ht="15.75" customHeight="1">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row>
    <row r="873" spans="2:39" ht="15.75" customHeight="1">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row>
    <row r="874" spans="2:39" ht="15.75" customHeight="1">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row>
    <row r="875" spans="2:39" ht="15.75" customHeight="1">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row>
    <row r="876" spans="2:39" ht="15.75" customHeight="1">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row>
    <row r="877" spans="2:39" ht="15.75" customHeight="1">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row>
    <row r="878" spans="2:39" ht="15.75" customHeight="1">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row>
    <row r="879" spans="2:39" ht="15.75" customHeight="1">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row>
    <row r="880" spans="2:39" ht="15.75" customHeight="1">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row>
    <row r="881" spans="2:39" ht="15.75" customHeight="1">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row>
    <row r="882" spans="2:39" ht="15.75" customHeight="1">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row>
    <row r="883" spans="2:39" ht="15.75" customHeight="1">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row>
    <row r="884" spans="2:39" ht="15.75" customHeight="1">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row>
    <row r="885" spans="2:39" ht="15.75" customHeight="1">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row>
    <row r="886" spans="2:39" ht="15.75" customHeight="1">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row>
    <row r="887" spans="2:39" ht="15.75" customHeight="1">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row>
    <row r="888" spans="2:39" ht="15.75" customHeight="1">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row>
    <row r="889" spans="2:39" ht="15.75" customHeight="1">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row>
    <row r="890" spans="2:39" ht="15.75" customHeight="1">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row>
    <row r="891" spans="2:39" ht="15.75" customHeight="1">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row>
    <row r="892" spans="2:39" ht="15.75" customHeight="1">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row>
    <row r="893" spans="2:39" ht="15.75" customHeight="1">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row>
    <row r="894" spans="2:39" ht="15.75" customHeight="1">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row>
    <row r="895" spans="2:39" ht="15.75" customHeight="1">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row>
    <row r="896" spans="2:39" ht="15.75" customHeight="1">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row>
    <row r="897" spans="2:39" ht="15.75" customHeight="1">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row>
    <row r="898" spans="2:39" ht="15.75" customHeight="1">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row>
    <row r="899" spans="2:39" ht="15.75" customHeight="1">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row>
    <row r="900" spans="2:39" ht="15.75" customHeight="1">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row>
    <row r="901" spans="2:39" ht="15.75" customHeight="1">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row>
    <row r="902" spans="2:39" ht="15.75" customHeight="1">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row>
    <row r="903" spans="2:39" ht="15.75" customHeight="1">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row>
    <row r="904" spans="2:39" ht="15.75" customHeight="1">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row>
    <row r="905" spans="2:39" ht="15.75" customHeight="1">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row>
    <row r="906" spans="2:39" ht="15.75" customHeight="1">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row>
    <row r="907" spans="2:39" ht="15.75" customHeight="1">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row>
    <row r="908" spans="2:39" ht="15.75" customHeight="1">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row>
    <row r="909" spans="2:39" ht="15.75" customHeight="1">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row>
    <row r="910" spans="2:39" ht="15.75" customHeight="1">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row>
    <row r="911" spans="2:39" ht="15.75" customHeight="1">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row>
    <row r="912" spans="2:39" ht="15.75" customHeight="1">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row>
    <row r="913" spans="2:39" ht="15.75" customHeight="1">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row>
    <row r="914" spans="2:39" ht="15.75" customHeight="1">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row>
    <row r="915" spans="2:39" ht="15.75" customHeight="1">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row>
    <row r="916" spans="2:39" ht="15.75" customHeight="1">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row>
    <row r="917" spans="2:39" ht="15.75" customHeight="1">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row>
    <row r="918" spans="2:39" ht="15.75" customHeight="1">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row>
    <row r="919" spans="2:39" ht="15.75" customHeight="1">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row>
    <row r="920" spans="2:39" ht="15.75" customHeight="1">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row>
    <row r="921" spans="2:39" ht="15.75" customHeight="1">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row>
    <row r="922" spans="2:39" ht="15.75" customHeight="1">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row>
    <row r="923" spans="2:39" ht="15.75" customHeight="1">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row>
    <row r="924" spans="2:39" ht="15.75" customHeight="1">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row>
    <row r="925" spans="2:39" ht="15.75" customHeight="1">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row>
    <row r="926" spans="2:39" ht="15.75" customHeight="1">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row>
    <row r="927" spans="2:39" ht="15.75" customHeight="1">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row>
    <row r="928" spans="2:39" ht="15.75" customHeight="1">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row>
    <row r="929" spans="2:39" ht="15.75" customHeight="1">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row>
    <row r="930" spans="2:39" ht="15.75" customHeight="1">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row>
    <row r="931" spans="2:39" ht="15.75" customHeight="1">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row>
    <row r="932" spans="2:39" ht="15.75" customHeight="1">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row>
    <row r="933" spans="2:39" ht="15.75" customHeight="1">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row>
    <row r="934" spans="2:39" ht="15.75" customHeight="1">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row>
    <row r="935" spans="2:39" ht="15.75" customHeight="1">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row>
    <row r="936" spans="2:39" ht="15.75" customHeight="1">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row>
    <row r="937" spans="2:39" ht="15.75" customHeight="1">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row>
    <row r="938" spans="2:39" ht="15.75" customHeight="1">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row>
    <row r="939" spans="2:39" ht="15.75" customHeight="1">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row>
    <row r="940" spans="2:39" ht="15.75" customHeight="1">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row>
    <row r="941" spans="2:39" ht="15.75" customHeight="1">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row>
    <row r="942" spans="2:39" ht="15.75" customHeight="1">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row>
    <row r="943" spans="2:39" ht="15.75" customHeight="1">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row>
    <row r="944" spans="2:39" ht="15.75" customHeight="1">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row>
    <row r="945" spans="2:39" ht="15.75" customHeight="1">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row>
    <row r="946" spans="2:39" ht="15.75" customHeight="1">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row>
    <row r="947" spans="2:39" ht="15.75" customHeight="1">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row>
    <row r="948" spans="2:39" ht="15.75" customHeight="1">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row>
    <row r="949" spans="2:39" ht="15.75" customHeight="1">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row>
    <row r="950" spans="2:39" ht="15.75" customHeight="1">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row>
    <row r="951" spans="2:39" ht="15.75" customHeight="1">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row>
    <row r="952" spans="2:39" ht="15.75" customHeight="1">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row>
    <row r="953" spans="2:39" ht="15.75" customHeight="1">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row>
    <row r="954" spans="2:39" ht="15.75" customHeight="1">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row>
    <row r="955" spans="2:39" ht="15.75" customHeight="1">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row>
    <row r="956" spans="2:39" ht="15.75" customHeight="1">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row>
    <row r="957" spans="2:39" ht="15.75" customHeight="1">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row>
    <row r="958" spans="2:39" ht="15.75" customHeight="1">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row>
    <row r="959" spans="2:39" ht="15.75" customHeight="1">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row>
    <row r="960" spans="2:39" ht="15.75" customHeight="1">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row>
    <row r="961" spans="2:39" ht="15.75" customHeight="1">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row>
    <row r="962" spans="2:39" ht="15.75" customHeight="1">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row>
    <row r="963" spans="2:39" ht="15.75" customHeight="1">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row>
    <row r="964" spans="2:39" ht="15.75" customHeight="1">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row>
    <row r="965" spans="2:39" ht="15.75" customHeight="1">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row>
    <row r="966" spans="2:39" ht="15.75" customHeight="1">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row>
    <row r="967" spans="2:39" ht="15.75" customHeight="1">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row>
    <row r="968" spans="2:39" ht="15.75" customHeight="1">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row>
    <row r="969" spans="2:39" ht="15.75" customHeight="1">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row>
    <row r="970" spans="2:39" ht="15.75" customHeight="1">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row>
    <row r="971" spans="2:39" ht="15.75" customHeight="1">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row>
    <row r="972" spans="2:39" ht="15.75" customHeight="1">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row>
    <row r="973" spans="2:39" ht="15.75" customHeight="1">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row>
    <row r="974" spans="2:39" ht="15.75" customHeight="1">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row>
    <row r="975" spans="2:39" ht="15.75" customHeight="1">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row>
    <row r="976" spans="2:39" ht="15.75" customHeight="1">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row>
    <row r="977" spans="2:39" ht="15.75" customHeight="1">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row>
    <row r="978" spans="2:39" ht="15.75" customHeight="1">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row>
    <row r="979" spans="2:39" ht="15.75" customHeight="1">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row>
    <row r="980" spans="2:39" ht="15.75" customHeight="1">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row>
    <row r="981" spans="2:39" ht="15.75" customHeight="1">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row>
    <row r="982" spans="2:39" ht="15.75" customHeight="1">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row>
    <row r="983" spans="2:39" ht="15.75" customHeight="1">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row>
    <row r="984" spans="2:39" ht="15.75" customHeight="1">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row>
    <row r="985" spans="2:39" ht="15.75" customHeight="1">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row>
    <row r="986" spans="2:39" ht="15.75" customHeight="1">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row>
    <row r="987" spans="2:39" ht="15.75" customHeight="1">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row>
    <row r="988" spans="2:39" ht="15.75" customHeight="1">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row>
    <row r="989" spans="2:39" ht="15.75" customHeight="1">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row>
    <row r="990" spans="2:39" ht="15.75" customHeight="1">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row>
    <row r="991" spans="2:39" ht="15.75" customHeight="1">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row>
    <row r="992" spans="2:39" ht="15.75" customHeight="1">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row>
    <row r="993" spans="2:39" ht="15.75" customHeight="1">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row>
    <row r="994" spans="2:39" ht="15.75" customHeight="1">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row>
    <row r="995" spans="2:39" ht="15.75" customHeight="1">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row>
    <row r="996" spans="2:39" ht="15.75" customHeight="1">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row>
    <row r="997" spans="2:39" ht="15.75" customHeight="1">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row>
    <row r="998" spans="2:39" ht="15.75" customHeight="1">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row>
    <row r="999" spans="2:39" ht="15.75" customHeight="1">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row>
    <row r="1000" spans="2:39" ht="15.75" customHeight="1">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row>
  </sheetData>
  <sheetProtection algorithmName="SHA-512" hashValue="Ut+gg4moL15SKq5Xdl3L8AT0ENk385m4u0U87HFh10A1diodrhUO75Nbsf3kTJCVHf7KU3zKvBxCVq0tJnv1Tw==" saltValue="fVqxSrce84xdgY/qVM8XUw==" spinCount="100000" sheet="1" objects="1" scenarios="1" selectLockedCells="1"/>
  <mergeCells count="44">
    <mergeCell ref="AE59:AF59"/>
    <mergeCell ref="AG59:AJ59"/>
    <mergeCell ref="AK59:AM59"/>
    <mergeCell ref="B33:D34"/>
    <mergeCell ref="E33:P34"/>
    <mergeCell ref="Q33:AM34"/>
    <mergeCell ref="N37:AM38"/>
    <mergeCell ref="N39:R40"/>
    <mergeCell ref="S39:AM40"/>
    <mergeCell ref="S41:AM42"/>
    <mergeCell ref="N51:R55"/>
    <mergeCell ref="S43:AM44"/>
    <mergeCell ref="S45:AM46"/>
    <mergeCell ref="S47:AM48"/>
    <mergeCell ref="S49:AM50"/>
    <mergeCell ref="S51:AM55"/>
    <mergeCell ref="N41:R42"/>
    <mergeCell ref="N43:R44"/>
    <mergeCell ref="N45:R46"/>
    <mergeCell ref="N47:R48"/>
    <mergeCell ref="N49:R50"/>
    <mergeCell ref="B19:C20"/>
    <mergeCell ref="D19:G20"/>
    <mergeCell ref="D30:K31"/>
    <mergeCell ref="L30:AM31"/>
    <mergeCell ref="H19:AM20"/>
    <mergeCell ref="D24:AM24"/>
    <mergeCell ref="D25:E26"/>
    <mergeCell ref="F25:V26"/>
    <mergeCell ref="D27:E28"/>
    <mergeCell ref="F27:V28"/>
    <mergeCell ref="B30:C31"/>
    <mergeCell ref="B9:AM10"/>
    <mergeCell ref="B13:AM14"/>
    <mergeCell ref="B16:H17"/>
    <mergeCell ref="I16:AA17"/>
    <mergeCell ref="AB16:AF17"/>
    <mergeCell ref="AG16:AM17"/>
    <mergeCell ref="B1:AM1"/>
    <mergeCell ref="AE2:AF2"/>
    <mergeCell ref="AG2:AM2"/>
    <mergeCell ref="B3:S6"/>
    <mergeCell ref="X6:AC6"/>
    <mergeCell ref="AD6:AM6"/>
  </mergeCells>
  <phoneticPr fontId="110"/>
  <dataValidations count="1">
    <dataValidation type="list" allowBlank="1" showErrorMessage="1" sqref="D25 D27" xr:uid="{00000000-0002-0000-0500-000000000000}">
      <formula1>CHECK</formula1>
    </dataValidation>
  </dataValidations>
  <pageMargins left="0.7" right="0.7" top="0.75" bottom="0.75" header="0" footer="0"/>
  <pageSetup paperSize="9" scale="8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FF"/>
  </sheetPr>
  <dimension ref="A1:AQ1000"/>
  <sheetViews>
    <sheetView view="pageBreakPreview" zoomScale="85" zoomScaleNormal="100" zoomScaleSheetLayoutView="85" workbookViewId="0">
      <selection activeCell="AC3" activeCellId="5" sqref="B17:AA17 B20:AK24 B29:AA29 B33:AK37 B42:AK48 AC3:AL3"/>
    </sheetView>
  </sheetViews>
  <sheetFormatPr defaultColWidth="14.44140625" defaultRowHeight="15" customHeight="1"/>
  <cols>
    <col min="1" max="32" width="2.109375" customWidth="1"/>
    <col min="33" max="35" width="4" customWidth="1"/>
    <col min="36" max="43" width="2.109375" customWidth="1"/>
  </cols>
  <sheetData>
    <row r="1" spans="1:43" ht="15.75" customHeight="1">
      <c r="A1" s="164"/>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617" t="s">
        <v>13</v>
      </c>
      <c r="AE1" s="209"/>
      <c r="AF1" s="618" t="str">
        <f>ADM!$D$4</f>
        <v>Senegal 2023</v>
      </c>
      <c r="AG1" s="209"/>
      <c r="AH1" s="209"/>
      <c r="AI1" s="209"/>
      <c r="AJ1" s="209"/>
      <c r="AK1" s="209"/>
      <c r="AL1" s="209"/>
      <c r="AM1" s="76"/>
      <c r="AN1" s="76"/>
      <c r="AO1" s="76"/>
      <c r="AP1" s="76"/>
      <c r="AQ1" s="76"/>
    </row>
    <row r="2" spans="1:43" ht="15.75" customHeight="1">
      <c r="A2" s="168"/>
      <c r="B2" s="169"/>
      <c r="C2" s="169"/>
      <c r="D2" s="169"/>
      <c r="E2" s="169"/>
      <c r="F2" s="169"/>
      <c r="G2" s="169"/>
      <c r="H2" s="169"/>
      <c r="I2" s="169"/>
      <c r="J2" s="169"/>
      <c r="K2" s="169"/>
      <c r="L2" s="169"/>
      <c r="M2" s="169"/>
      <c r="N2" s="169"/>
      <c r="O2" s="169"/>
      <c r="P2" s="169"/>
      <c r="Q2" s="169"/>
      <c r="R2" s="169"/>
      <c r="S2" s="164"/>
      <c r="T2" s="164"/>
      <c r="U2" s="164"/>
      <c r="V2" s="164"/>
      <c r="W2" s="164"/>
      <c r="X2" s="164"/>
      <c r="Y2" s="164"/>
      <c r="Z2" s="164"/>
      <c r="AA2" s="164"/>
      <c r="AB2" s="164"/>
      <c r="AC2" s="164"/>
      <c r="AD2" s="164"/>
      <c r="AE2" s="164"/>
      <c r="AF2" s="164"/>
      <c r="AG2" s="164"/>
      <c r="AH2" s="164"/>
      <c r="AI2" s="164"/>
      <c r="AJ2" s="164"/>
      <c r="AK2" s="164"/>
      <c r="AL2" s="164"/>
      <c r="AM2" s="76"/>
      <c r="AN2" s="76"/>
      <c r="AO2" s="76"/>
      <c r="AP2" s="76"/>
      <c r="AQ2" s="76"/>
    </row>
    <row r="3" spans="1:43" ht="15.75" customHeight="1">
      <c r="A3" s="169"/>
      <c r="B3" s="169"/>
      <c r="C3" s="169"/>
      <c r="D3" s="169"/>
      <c r="E3" s="169"/>
      <c r="F3" s="169"/>
      <c r="G3" s="169"/>
      <c r="H3" s="169"/>
      <c r="I3" s="169"/>
      <c r="J3" s="169"/>
      <c r="K3" s="169"/>
      <c r="L3" s="169"/>
      <c r="M3" s="169"/>
      <c r="N3" s="169"/>
      <c r="O3" s="169"/>
      <c r="P3" s="169"/>
      <c r="Q3" s="169"/>
      <c r="R3" s="169"/>
      <c r="S3" s="164"/>
      <c r="T3" s="164"/>
      <c r="U3" s="164"/>
      <c r="V3" s="164"/>
      <c r="W3" s="651" t="s">
        <v>240</v>
      </c>
      <c r="X3" s="209"/>
      <c r="Y3" s="209"/>
      <c r="Z3" s="209"/>
      <c r="AA3" s="209"/>
      <c r="AB3" s="209"/>
      <c r="AC3" s="621"/>
      <c r="AD3" s="234"/>
      <c r="AE3" s="234"/>
      <c r="AF3" s="234"/>
      <c r="AG3" s="234"/>
      <c r="AH3" s="234"/>
      <c r="AI3" s="234"/>
      <c r="AJ3" s="234"/>
      <c r="AK3" s="234"/>
      <c r="AL3" s="234"/>
      <c r="AM3" s="76"/>
      <c r="AN3" s="76"/>
      <c r="AO3" s="76"/>
      <c r="AP3" s="76"/>
      <c r="AQ3" s="76"/>
    </row>
    <row r="4" spans="1:43" ht="15.75" customHeight="1">
      <c r="A4" s="169"/>
      <c r="B4" s="169"/>
      <c r="C4" s="169"/>
      <c r="D4" s="169"/>
      <c r="E4" s="169"/>
      <c r="F4" s="169"/>
      <c r="G4" s="169"/>
      <c r="H4" s="169"/>
      <c r="I4" s="169"/>
      <c r="J4" s="169"/>
      <c r="K4" s="169"/>
      <c r="L4" s="169"/>
      <c r="M4" s="169"/>
      <c r="N4" s="169"/>
      <c r="O4" s="169"/>
      <c r="P4" s="169"/>
      <c r="Q4" s="169"/>
      <c r="R4" s="169"/>
      <c r="S4" s="164"/>
      <c r="T4" s="164"/>
      <c r="U4" s="164"/>
      <c r="V4" s="164"/>
      <c r="W4" s="164"/>
      <c r="X4" s="164"/>
      <c r="Y4" s="164"/>
      <c r="Z4" s="164"/>
      <c r="AA4" s="164"/>
      <c r="AB4" s="164"/>
      <c r="AC4" s="164"/>
      <c r="AD4" s="164"/>
      <c r="AE4" s="164"/>
      <c r="AF4" s="164"/>
      <c r="AG4" s="164"/>
      <c r="AH4" s="164"/>
      <c r="AI4" s="164"/>
      <c r="AJ4" s="164"/>
      <c r="AK4" s="164"/>
      <c r="AL4" s="164"/>
      <c r="AM4" s="76"/>
      <c r="AN4" s="76"/>
      <c r="AO4" s="76"/>
      <c r="AP4" s="76"/>
      <c r="AQ4" s="76"/>
    </row>
    <row r="5" spans="1:43" ht="15.75" customHeight="1">
      <c r="A5" s="652" t="s">
        <v>241</v>
      </c>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76"/>
      <c r="AN5" s="76"/>
      <c r="AO5" s="76"/>
      <c r="AP5" s="76"/>
      <c r="AQ5" s="76"/>
    </row>
    <row r="6" spans="1:43" ht="15.75" customHeight="1">
      <c r="A6" s="165"/>
      <c r="B6" s="165"/>
      <c r="C6" s="165"/>
      <c r="D6" s="165"/>
      <c r="E6" s="165"/>
      <c r="F6" s="165"/>
      <c r="G6" s="165"/>
      <c r="H6" s="165"/>
      <c r="I6" s="165"/>
      <c r="J6" s="165"/>
      <c r="K6" s="165"/>
      <c r="L6" s="165"/>
      <c r="M6" s="165"/>
      <c r="N6" s="165"/>
      <c r="O6" s="165"/>
      <c r="P6" s="165"/>
      <c r="Q6" s="165"/>
      <c r="R6" s="165"/>
      <c r="S6" s="164"/>
      <c r="T6" s="164"/>
      <c r="U6" s="164"/>
      <c r="V6" s="164"/>
      <c r="W6" s="166"/>
      <c r="X6" s="167"/>
      <c r="Y6" s="167"/>
      <c r="Z6" s="167"/>
      <c r="AA6" s="167"/>
      <c r="AB6" s="167"/>
      <c r="AC6" s="164"/>
      <c r="AD6" s="141"/>
      <c r="AE6" s="141"/>
      <c r="AF6" s="141"/>
      <c r="AG6" s="141"/>
      <c r="AH6" s="141"/>
      <c r="AI6" s="141"/>
      <c r="AJ6" s="141"/>
      <c r="AK6" s="141"/>
      <c r="AL6" s="141"/>
      <c r="AM6" s="76"/>
      <c r="AN6" s="76"/>
      <c r="AO6" s="76"/>
      <c r="AP6" s="76"/>
      <c r="AQ6" s="76"/>
    </row>
    <row r="7" spans="1:43" ht="15.75" customHeight="1">
      <c r="A7" s="653" t="s">
        <v>662</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69"/>
      <c r="AN7" s="69"/>
      <c r="AO7" s="69"/>
      <c r="AP7" s="69"/>
      <c r="AQ7" s="69"/>
    </row>
    <row r="8" spans="1:43" ht="12.75" customHeight="1">
      <c r="A8" s="209"/>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69"/>
      <c r="AN8" s="69"/>
      <c r="AO8" s="69"/>
      <c r="AP8" s="69"/>
      <c r="AQ8" s="69"/>
    </row>
    <row r="9" spans="1:43" ht="12.75" customHeight="1">
      <c r="A9" s="209"/>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69"/>
      <c r="AN9" s="69"/>
      <c r="AO9" s="69"/>
      <c r="AP9" s="69"/>
      <c r="AQ9" s="77"/>
    </row>
    <row r="10" spans="1:43" ht="12.75" customHeight="1">
      <c r="A10" s="170"/>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69"/>
      <c r="AN10" s="69"/>
      <c r="AO10" s="69"/>
      <c r="AP10" s="69"/>
      <c r="AQ10" s="69"/>
    </row>
    <row r="11" spans="1:43" ht="15.75" customHeight="1">
      <c r="A11" s="654" t="s">
        <v>242</v>
      </c>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161"/>
      <c r="AC11" s="161"/>
      <c r="AD11" s="161"/>
      <c r="AE11" s="161"/>
      <c r="AF11" s="161"/>
      <c r="AG11" s="161"/>
      <c r="AH11" s="161"/>
      <c r="AI11" s="161"/>
      <c r="AJ11" s="161"/>
      <c r="AK11" s="161"/>
      <c r="AL11" s="161"/>
      <c r="AM11" s="69"/>
      <c r="AN11" s="69"/>
      <c r="AO11" s="69"/>
      <c r="AP11" s="69"/>
      <c r="AQ11" s="69"/>
    </row>
    <row r="12" spans="1:43" ht="15.75" customHeight="1">
      <c r="A12" s="655" t="s">
        <v>243</v>
      </c>
      <c r="B12" s="269"/>
      <c r="C12" s="269"/>
      <c r="D12" s="270"/>
      <c r="E12" s="656" t="str">
        <f>'(1) AF'!I36&amp;" "&amp;'(1) AF'!I39&amp;" "&amp;'(1) AF'!I42</f>
        <v xml:space="preserve">  </v>
      </c>
      <c r="F12" s="269"/>
      <c r="G12" s="269"/>
      <c r="H12" s="269"/>
      <c r="I12" s="269"/>
      <c r="J12" s="269"/>
      <c r="K12" s="269"/>
      <c r="L12" s="269"/>
      <c r="M12" s="269"/>
      <c r="N12" s="269"/>
      <c r="O12" s="269"/>
      <c r="P12" s="269"/>
      <c r="Q12" s="269"/>
      <c r="R12" s="269"/>
      <c r="S12" s="269"/>
      <c r="T12" s="269"/>
      <c r="U12" s="269"/>
      <c r="V12" s="269"/>
      <c r="W12" s="269"/>
      <c r="X12" s="269"/>
      <c r="Y12" s="269"/>
      <c r="Z12" s="269"/>
      <c r="AA12" s="270"/>
      <c r="AB12" s="161"/>
      <c r="AC12" s="161"/>
      <c r="AD12" s="161"/>
      <c r="AE12" s="161"/>
      <c r="AF12" s="161"/>
      <c r="AG12" s="161"/>
      <c r="AH12" s="161"/>
      <c r="AI12" s="161"/>
      <c r="AJ12" s="161"/>
      <c r="AK12" s="161"/>
      <c r="AL12" s="161"/>
      <c r="AM12" s="69"/>
      <c r="AN12" s="69"/>
      <c r="AO12" s="69"/>
      <c r="AP12" s="69"/>
      <c r="AQ12" s="69"/>
    </row>
    <row r="13" spans="1:43" ht="24.75" customHeight="1">
      <c r="A13" s="657"/>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69"/>
      <c r="AN13" s="69"/>
      <c r="AO13" s="69"/>
      <c r="AP13" s="69"/>
      <c r="AQ13" s="69"/>
    </row>
    <row r="14" spans="1:43" ht="15.75" customHeight="1">
      <c r="A14" s="161"/>
      <c r="B14" s="163" t="s">
        <v>244</v>
      </c>
      <c r="C14" s="163"/>
      <c r="D14" s="163"/>
      <c r="E14" s="163"/>
      <c r="F14" s="163"/>
      <c r="G14" s="163"/>
      <c r="H14" s="163"/>
      <c r="I14" s="163"/>
      <c r="J14" s="163"/>
      <c r="K14" s="163"/>
      <c r="L14" s="163"/>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69"/>
      <c r="AN14" s="69"/>
      <c r="AO14" s="69"/>
      <c r="AP14" s="69"/>
      <c r="AQ14" s="69"/>
    </row>
    <row r="15" spans="1:43" ht="15.75" customHeight="1">
      <c r="A15" s="161"/>
      <c r="B15" s="163"/>
      <c r="C15" s="163"/>
      <c r="D15" s="163"/>
      <c r="E15" s="163"/>
      <c r="F15" s="163"/>
      <c r="G15" s="163"/>
      <c r="H15" s="163"/>
      <c r="I15" s="163"/>
      <c r="J15" s="163"/>
      <c r="K15" s="163"/>
      <c r="L15" s="163"/>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69"/>
      <c r="AN15" s="69"/>
      <c r="AO15" s="69"/>
      <c r="AP15" s="69"/>
      <c r="AQ15" s="69"/>
    </row>
    <row r="16" spans="1:43" ht="15" customHeight="1">
      <c r="A16" s="161"/>
      <c r="B16" s="171" t="s">
        <v>245</v>
      </c>
      <c r="C16" s="163"/>
      <c r="D16" s="163"/>
      <c r="E16" s="163"/>
      <c r="F16" s="163"/>
      <c r="G16" s="163"/>
      <c r="H16" s="163"/>
      <c r="I16" s="163"/>
      <c r="J16" s="163"/>
      <c r="K16" s="163"/>
      <c r="L16" s="163"/>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69"/>
      <c r="AN16" s="69"/>
      <c r="AO16" s="69"/>
      <c r="AP16" s="69"/>
      <c r="AQ16" s="69"/>
    </row>
    <row r="17" spans="1:43" ht="39.75" customHeight="1">
      <c r="A17" s="160"/>
      <c r="B17" s="658"/>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27"/>
      <c r="AB17" s="160"/>
      <c r="AC17" s="160"/>
      <c r="AD17" s="160"/>
      <c r="AE17" s="160"/>
      <c r="AF17" s="160"/>
      <c r="AG17" s="160"/>
      <c r="AH17" s="160"/>
      <c r="AI17" s="160"/>
      <c r="AJ17" s="160"/>
      <c r="AK17" s="160"/>
      <c r="AL17" s="160"/>
      <c r="AM17" s="69"/>
      <c r="AN17" s="69"/>
      <c r="AO17" s="69"/>
      <c r="AP17" s="69"/>
      <c r="AQ17" s="69"/>
    </row>
    <row r="18" spans="1:43" ht="12.75" customHeight="1">
      <c r="A18" s="5"/>
      <c r="B18" s="172"/>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69"/>
      <c r="AN18" s="69"/>
      <c r="AO18" s="69"/>
      <c r="AP18" s="69"/>
      <c r="AQ18" s="69"/>
    </row>
    <row r="19" spans="1:43" ht="15.75" customHeight="1">
      <c r="A19" s="161"/>
      <c r="B19" s="659" t="s">
        <v>661</v>
      </c>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160"/>
      <c r="AM19" s="69"/>
      <c r="AN19" s="69"/>
      <c r="AO19" s="69"/>
      <c r="AP19" s="69"/>
      <c r="AQ19" s="69"/>
    </row>
    <row r="20" spans="1:43" ht="14.25" customHeight="1">
      <c r="A20" s="660"/>
      <c r="B20" s="662"/>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4"/>
      <c r="AL20" s="661"/>
      <c r="AM20" s="69"/>
      <c r="AN20" s="69"/>
      <c r="AO20" s="69"/>
      <c r="AP20" s="69"/>
      <c r="AQ20" s="69"/>
    </row>
    <row r="21" spans="1:43" ht="14.25" customHeight="1">
      <c r="A21" s="256"/>
      <c r="B21" s="665"/>
      <c r="C21" s="666"/>
      <c r="D21" s="666"/>
      <c r="E21" s="666"/>
      <c r="F21" s="666"/>
      <c r="G21" s="666"/>
      <c r="H21" s="666"/>
      <c r="I21" s="666"/>
      <c r="J21" s="666"/>
      <c r="K21" s="666"/>
      <c r="L21" s="666"/>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7"/>
      <c r="AL21" s="264"/>
      <c r="AM21" s="69"/>
      <c r="AN21" s="69"/>
      <c r="AO21" s="69"/>
      <c r="AP21" s="69"/>
      <c r="AQ21" s="69"/>
    </row>
    <row r="22" spans="1:43" ht="18.75" customHeight="1">
      <c r="A22" s="256"/>
      <c r="B22" s="665"/>
      <c r="C22" s="666"/>
      <c r="D22" s="666"/>
      <c r="E22" s="666"/>
      <c r="F22" s="666"/>
      <c r="G22" s="666"/>
      <c r="H22" s="666"/>
      <c r="I22" s="666"/>
      <c r="J22" s="666"/>
      <c r="K22" s="666"/>
      <c r="L22" s="666"/>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7"/>
      <c r="AL22" s="264"/>
      <c r="AM22" s="69"/>
      <c r="AN22" s="69"/>
      <c r="AO22" s="69"/>
      <c r="AP22" s="69"/>
      <c r="AQ22" s="69"/>
    </row>
    <row r="23" spans="1:43" ht="10.5" customHeight="1">
      <c r="A23" s="256"/>
      <c r="B23" s="665"/>
      <c r="C23" s="666"/>
      <c r="D23" s="666"/>
      <c r="E23" s="666"/>
      <c r="F23" s="666"/>
      <c r="G23" s="666"/>
      <c r="H23" s="666"/>
      <c r="I23" s="666"/>
      <c r="J23" s="666"/>
      <c r="K23" s="666"/>
      <c r="L23" s="666"/>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7"/>
      <c r="AL23" s="264"/>
      <c r="AM23" s="69"/>
      <c r="AN23" s="69"/>
      <c r="AO23" s="69"/>
      <c r="AP23" s="69"/>
      <c r="AQ23" s="69"/>
    </row>
    <row r="24" spans="1:43" ht="10.5" customHeight="1">
      <c r="A24" s="256"/>
      <c r="B24" s="668"/>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70"/>
      <c r="AL24" s="264"/>
      <c r="AM24" s="69"/>
      <c r="AN24" s="69"/>
      <c r="AO24" s="69"/>
      <c r="AP24" s="69"/>
      <c r="AQ24" s="69"/>
    </row>
    <row r="25" spans="1:43" ht="24.75" customHeight="1">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69"/>
      <c r="AN25" s="69"/>
      <c r="AO25" s="69"/>
      <c r="AP25" s="69"/>
      <c r="AQ25" s="69"/>
    </row>
    <row r="26" spans="1:43" ht="15.75" customHeight="1">
      <c r="A26" s="161"/>
      <c r="B26" s="163" t="s">
        <v>246</v>
      </c>
      <c r="C26" s="163"/>
      <c r="D26" s="163"/>
      <c r="E26" s="163"/>
      <c r="F26" s="163"/>
      <c r="G26" s="163"/>
      <c r="H26" s="163"/>
      <c r="I26" s="163"/>
      <c r="J26" s="163"/>
      <c r="K26" s="163"/>
      <c r="L26" s="163"/>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69"/>
      <c r="AN26" s="69"/>
      <c r="AO26" s="69"/>
      <c r="AP26" s="69"/>
      <c r="AQ26" s="69"/>
    </row>
    <row r="27" spans="1:43" ht="15" customHeight="1">
      <c r="A27" s="161"/>
      <c r="B27" s="163"/>
      <c r="C27" s="163"/>
      <c r="D27" s="163"/>
      <c r="E27" s="163"/>
      <c r="F27" s="163"/>
      <c r="G27" s="163"/>
      <c r="H27" s="163"/>
      <c r="I27" s="163"/>
      <c r="J27" s="163"/>
      <c r="K27" s="163"/>
      <c r="L27" s="163"/>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69"/>
      <c r="AN27" s="69"/>
      <c r="AO27" s="69"/>
      <c r="AP27" s="69"/>
      <c r="AQ27" s="69"/>
    </row>
    <row r="28" spans="1:43" ht="12.75" customHeight="1">
      <c r="A28" s="161"/>
      <c r="B28" s="171" t="s">
        <v>245</v>
      </c>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69"/>
      <c r="AN28" s="69"/>
      <c r="AO28" s="69"/>
      <c r="AP28" s="69"/>
      <c r="AQ28" s="69"/>
    </row>
    <row r="29" spans="1:43" ht="39.75" customHeight="1">
      <c r="A29" s="160"/>
      <c r="B29" s="658"/>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46"/>
      <c r="AA29" s="527"/>
      <c r="AB29" s="160"/>
      <c r="AC29" s="160"/>
      <c r="AD29" s="160"/>
      <c r="AE29" s="160"/>
      <c r="AF29" s="160"/>
      <c r="AG29" s="160"/>
      <c r="AH29" s="160"/>
      <c r="AI29" s="160"/>
      <c r="AJ29" s="160"/>
      <c r="AK29" s="160"/>
      <c r="AL29" s="160"/>
      <c r="AM29" s="69"/>
      <c r="AN29" s="69"/>
      <c r="AO29" s="69"/>
      <c r="AP29" s="69"/>
      <c r="AQ29" s="69"/>
    </row>
    <row r="30" spans="1:43" ht="12.75" customHeight="1">
      <c r="A30" s="173"/>
      <c r="B30" s="172"/>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69"/>
      <c r="AN30" s="69"/>
      <c r="AO30" s="69"/>
      <c r="AP30" s="69"/>
      <c r="AQ30" s="69"/>
    </row>
    <row r="31" spans="1:43" ht="12.75" customHeight="1">
      <c r="A31" s="173"/>
      <c r="B31" s="172"/>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69"/>
      <c r="AN31" s="69"/>
      <c r="AO31" s="69"/>
      <c r="AP31" s="69"/>
      <c r="AQ31" s="69"/>
    </row>
    <row r="32" spans="1:43" ht="12.75" customHeight="1">
      <c r="A32" s="161"/>
      <c r="B32" s="659" t="s">
        <v>247</v>
      </c>
      <c r="C32" s="250"/>
      <c r="D32" s="250"/>
      <c r="E32" s="250"/>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160"/>
      <c r="AM32" s="69"/>
      <c r="AN32" s="69"/>
      <c r="AO32" s="69"/>
      <c r="AP32" s="69"/>
      <c r="AQ32" s="69"/>
    </row>
    <row r="33" spans="1:43" ht="12.75" customHeight="1">
      <c r="A33" s="660"/>
      <c r="B33" s="584"/>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2"/>
      <c r="AL33" s="661"/>
      <c r="AM33" s="69"/>
      <c r="AN33" s="69"/>
      <c r="AO33" s="69"/>
      <c r="AP33" s="69"/>
      <c r="AQ33" s="69"/>
    </row>
    <row r="34" spans="1:43" ht="12.75" customHeight="1">
      <c r="A34" s="256"/>
      <c r="B34" s="673"/>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5"/>
      <c r="AL34" s="264"/>
      <c r="AM34" s="69"/>
      <c r="AN34" s="69"/>
      <c r="AO34" s="69"/>
      <c r="AP34" s="69"/>
      <c r="AQ34" s="69"/>
    </row>
    <row r="35" spans="1:43" ht="12.75" customHeight="1">
      <c r="A35" s="256"/>
      <c r="B35" s="673"/>
      <c r="C35" s="674"/>
      <c r="D35" s="674"/>
      <c r="E35" s="674"/>
      <c r="F35" s="674"/>
      <c r="G35" s="674"/>
      <c r="H35" s="674"/>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5"/>
      <c r="AL35" s="264"/>
      <c r="AM35" s="69"/>
      <c r="AN35" s="69"/>
      <c r="AO35" s="69"/>
      <c r="AP35" s="69"/>
      <c r="AQ35" s="69"/>
    </row>
    <row r="36" spans="1:43" ht="12.75" customHeight="1">
      <c r="A36" s="256"/>
      <c r="B36" s="673"/>
      <c r="C36" s="674"/>
      <c r="D36" s="674"/>
      <c r="E36" s="674"/>
      <c r="F36" s="674"/>
      <c r="G36" s="674"/>
      <c r="H36" s="674"/>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c r="AF36" s="674"/>
      <c r="AG36" s="674"/>
      <c r="AH36" s="674"/>
      <c r="AI36" s="674"/>
      <c r="AJ36" s="674"/>
      <c r="AK36" s="675"/>
      <c r="AL36" s="264"/>
      <c r="AM36" s="69"/>
      <c r="AN36" s="69"/>
      <c r="AO36" s="69"/>
      <c r="AP36" s="69"/>
      <c r="AQ36" s="69"/>
    </row>
    <row r="37" spans="1:43" ht="12.75" customHeight="1">
      <c r="A37" s="256"/>
      <c r="B37" s="676"/>
      <c r="C37" s="677"/>
      <c r="D37" s="677"/>
      <c r="E37" s="677"/>
      <c r="F37" s="677"/>
      <c r="G37" s="677"/>
      <c r="H37" s="677"/>
      <c r="I37" s="677"/>
      <c r="J37" s="677"/>
      <c r="K37" s="677"/>
      <c r="L37" s="677"/>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8"/>
      <c r="AL37" s="264"/>
      <c r="AM37" s="69"/>
      <c r="AN37" s="69"/>
      <c r="AO37" s="69"/>
      <c r="AP37" s="69"/>
      <c r="AQ37" s="69"/>
    </row>
    <row r="38" spans="1:43" ht="13.8" customHeight="1">
      <c r="A38" s="651"/>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69"/>
      <c r="AN38" s="69"/>
      <c r="AO38" s="69"/>
      <c r="AP38" s="69"/>
      <c r="AQ38" s="69"/>
    </row>
    <row r="39" spans="1:43" ht="15" customHeight="1">
      <c r="A39" s="160"/>
      <c r="B39" s="679" t="s">
        <v>248</v>
      </c>
      <c r="C39" s="222"/>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680"/>
      <c r="AM39" s="69"/>
      <c r="AN39" s="69"/>
      <c r="AO39" s="69"/>
      <c r="AP39" s="69"/>
      <c r="AQ39" s="69"/>
    </row>
    <row r="40" spans="1:43" ht="12.75" customHeight="1">
      <c r="A40" s="160"/>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c r="AM40" s="69"/>
      <c r="AN40" s="69"/>
      <c r="AO40" s="69"/>
      <c r="AP40" s="69"/>
      <c r="AQ40" s="69"/>
    </row>
    <row r="41" spans="1:43" ht="9" customHeight="1">
      <c r="A41" s="651"/>
      <c r="B41" s="209"/>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22"/>
      <c r="AM41" s="69"/>
      <c r="AN41" s="69"/>
      <c r="AO41" s="69"/>
      <c r="AP41" s="69"/>
      <c r="AQ41" s="69"/>
    </row>
    <row r="42" spans="1:43" ht="12.75" customHeight="1">
      <c r="A42" s="160"/>
      <c r="B42" s="584"/>
      <c r="C42" s="671"/>
      <c r="D42" s="671"/>
      <c r="E42" s="67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c r="AE42" s="671"/>
      <c r="AF42" s="671"/>
      <c r="AG42" s="671"/>
      <c r="AH42" s="671"/>
      <c r="AI42" s="671"/>
      <c r="AJ42" s="671"/>
      <c r="AK42" s="672"/>
      <c r="AL42" s="222"/>
      <c r="AM42" s="69"/>
      <c r="AN42" s="69"/>
      <c r="AO42" s="69"/>
      <c r="AP42" s="69"/>
      <c r="AQ42" s="69"/>
    </row>
    <row r="43" spans="1:43" ht="12.75" customHeight="1">
      <c r="A43" s="160"/>
      <c r="B43" s="673"/>
      <c r="C43" s="674"/>
      <c r="D43" s="674"/>
      <c r="E43" s="674"/>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4"/>
      <c r="AJ43" s="674"/>
      <c r="AK43" s="675"/>
      <c r="AL43" s="222"/>
      <c r="AM43" s="69"/>
      <c r="AN43" s="69"/>
      <c r="AO43" s="69"/>
      <c r="AP43" s="69"/>
      <c r="AQ43" s="69"/>
    </row>
    <row r="44" spans="1:43" ht="12.75" customHeight="1">
      <c r="A44" s="160"/>
      <c r="B44" s="673"/>
      <c r="C44" s="674"/>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5"/>
      <c r="AL44" s="222"/>
      <c r="AM44" s="69"/>
      <c r="AN44" s="69"/>
      <c r="AO44" s="69"/>
      <c r="AP44" s="69"/>
      <c r="AQ44" s="69"/>
    </row>
    <row r="45" spans="1:43" ht="12.75" customHeight="1">
      <c r="A45" s="160"/>
      <c r="B45" s="673"/>
      <c r="C45" s="674"/>
      <c r="D45" s="674"/>
      <c r="E45" s="674"/>
      <c r="F45" s="674"/>
      <c r="G45" s="674"/>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74"/>
      <c r="AH45" s="674"/>
      <c r="AI45" s="674"/>
      <c r="AJ45" s="674"/>
      <c r="AK45" s="675"/>
      <c r="AL45" s="222"/>
      <c r="AM45" s="69"/>
      <c r="AN45" s="69"/>
      <c r="AO45" s="69"/>
      <c r="AP45" s="69"/>
      <c r="AQ45" s="69"/>
    </row>
    <row r="46" spans="1:43" ht="12.75" customHeight="1">
      <c r="A46" s="160"/>
      <c r="B46" s="673"/>
      <c r="C46" s="674"/>
      <c r="D46" s="674"/>
      <c r="E46" s="674"/>
      <c r="F46" s="674"/>
      <c r="G46" s="674"/>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74"/>
      <c r="AH46" s="674"/>
      <c r="AI46" s="674"/>
      <c r="AJ46" s="674"/>
      <c r="AK46" s="675"/>
      <c r="AL46" s="222"/>
      <c r="AM46" s="69"/>
      <c r="AN46" s="69"/>
      <c r="AO46" s="69"/>
      <c r="AP46" s="69"/>
      <c r="AQ46" s="69"/>
    </row>
    <row r="47" spans="1:43" ht="12.75" customHeight="1">
      <c r="A47" s="160"/>
      <c r="B47" s="673"/>
      <c r="C47" s="674"/>
      <c r="D47" s="674"/>
      <c r="E47" s="674"/>
      <c r="F47" s="674"/>
      <c r="G47" s="674"/>
      <c r="H47" s="674"/>
      <c r="I47" s="674"/>
      <c r="J47" s="674"/>
      <c r="K47" s="674"/>
      <c r="L47" s="674"/>
      <c r="M47" s="674"/>
      <c r="N47" s="674"/>
      <c r="O47" s="674"/>
      <c r="P47" s="674"/>
      <c r="Q47" s="674"/>
      <c r="R47" s="674"/>
      <c r="S47" s="674"/>
      <c r="T47" s="674"/>
      <c r="U47" s="674"/>
      <c r="V47" s="674"/>
      <c r="W47" s="674"/>
      <c r="X47" s="674"/>
      <c r="Y47" s="674"/>
      <c r="Z47" s="674"/>
      <c r="AA47" s="674"/>
      <c r="AB47" s="674"/>
      <c r="AC47" s="674"/>
      <c r="AD47" s="674"/>
      <c r="AE47" s="674"/>
      <c r="AF47" s="674"/>
      <c r="AG47" s="674"/>
      <c r="AH47" s="674"/>
      <c r="AI47" s="674"/>
      <c r="AJ47" s="674"/>
      <c r="AK47" s="675"/>
      <c r="AL47" s="222"/>
      <c r="AM47" s="69"/>
      <c r="AN47" s="69"/>
      <c r="AO47" s="69"/>
      <c r="AP47" s="69"/>
      <c r="AQ47" s="69"/>
    </row>
    <row r="48" spans="1:43" ht="12.75" customHeight="1">
      <c r="A48" s="160"/>
      <c r="B48" s="676"/>
      <c r="C48" s="677"/>
      <c r="D48" s="677"/>
      <c r="E48" s="677"/>
      <c r="F48" s="677"/>
      <c r="G48" s="677"/>
      <c r="H48" s="677"/>
      <c r="I48" s="677"/>
      <c r="J48" s="677"/>
      <c r="K48" s="677"/>
      <c r="L48" s="677"/>
      <c r="M48" s="677"/>
      <c r="N48" s="677"/>
      <c r="O48" s="677"/>
      <c r="P48" s="677"/>
      <c r="Q48" s="677"/>
      <c r="R48" s="677"/>
      <c r="S48" s="677"/>
      <c r="T48" s="677"/>
      <c r="U48" s="677"/>
      <c r="V48" s="677"/>
      <c r="W48" s="677"/>
      <c r="X48" s="677"/>
      <c r="Y48" s="677"/>
      <c r="Z48" s="677"/>
      <c r="AA48" s="677"/>
      <c r="AB48" s="677"/>
      <c r="AC48" s="677"/>
      <c r="AD48" s="677"/>
      <c r="AE48" s="677"/>
      <c r="AF48" s="677"/>
      <c r="AG48" s="677"/>
      <c r="AH48" s="677"/>
      <c r="AI48" s="677"/>
      <c r="AJ48" s="677"/>
      <c r="AK48" s="678"/>
      <c r="AL48" s="222"/>
      <c r="AM48" s="69"/>
      <c r="AN48" s="69"/>
      <c r="AO48" s="69"/>
      <c r="AP48" s="69"/>
      <c r="AQ48" s="69"/>
    </row>
    <row r="49" spans="1:43" ht="12" customHeight="1">
      <c r="A49" s="160"/>
      <c r="B49" s="160"/>
      <c r="C49" s="160"/>
      <c r="D49" s="160"/>
      <c r="E49" s="160"/>
      <c r="F49" s="160"/>
      <c r="G49" s="160"/>
      <c r="H49" s="160"/>
      <c r="I49" s="160"/>
      <c r="J49" s="160"/>
      <c r="K49" s="160"/>
      <c r="L49" s="160"/>
      <c r="M49" s="641"/>
      <c r="N49" s="209"/>
      <c r="O49" s="209"/>
      <c r="P49" s="209"/>
      <c r="Q49" s="209"/>
      <c r="R49" s="681"/>
      <c r="S49" s="222"/>
      <c r="T49" s="222"/>
      <c r="U49" s="222"/>
      <c r="V49" s="222"/>
      <c r="W49" s="222"/>
      <c r="X49" s="222"/>
      <c r="Y49" s="222"/>
      <c r="Z49" s="222"/>
      <c r="AA49" s="222"/>
      <c r="AB49" s="222"/>
      <c r="AC49" s="222"/>
      <c r="AD49" s="222"/>
      <c r="AE49" s="222"/>
      <c r="AF49" s="222"/>
      <c r="AG49" s="222"/>
      <c r="AH49" s="222"/>
      <c r="AI49" s="222"/>
      <c r="AJ49" s="222"/>
      <c r="AK49" s="222"/>
      <c r="AL49" s="222"/>
      <c r="AM49" s="69"/>
      <c r="AN49" s="69"/>
      <c r="AO49" s="69"/>
      <c r="AP49" s="69"/>
      <c r="AQ49" s="69"/>
    </row>
    <row r="50" spans="1:43" ht="12" customHeight="1">
      <c r="A50" s="160"/>
      <c r="B50" s="160"/>
      <c r="C50" s="160"/>
      <c r="D50" s="160"/>
      <c r="E50" s="160"/>
      <c r="F50" s="160"/>
      <c r="G50" s="160"/>
      <c r="H50" s="160"/>
      <c r="I50" s="160"/>
      <c r="J50" s="160"/>
      <c r="K50" s="160"/>
      <c r="L50" s="160"/>
      <c r="M50" s="209"/>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69"/>
      <c r="AN50" s="69"/>
      <c r="AO50" s="69"/>
      <c r="AP50" s="69"/>
      <c r="AQ50" s="69"/>
    </row>
    <row r="51" spans="1:43" ht="12" customHeight="1">
      <c r="A51" s="160"/>
      <c r="B51" s="160"/>
      <c r="C51" s="160"/>
      <c r="D51" s="160"/>
      <c r="E51" s="160"/>
      <c r="F51" s="160"/>
      <c r="G51" s="160"/>
      <c r="H51" s="160"/>
      <c r="I51" s="160"/>
      <c r="J51" s="160"/>
      <c r="K51" s="160"/>
      <c r="L51" s="160"/>
      <c r="M51" s="209"/>
      <c r="N51" s="222"/>
      <c r="O51" s="222"/>
      <c r="P51" s="222"/>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69"/>
      <c r="AN51" s="69"/>
      <c r="AO51" s="69"/>
      <c r="AP51" s="69"/>
      <c r="AQ51" s="69"/>
    </row>
    <row r="52" spans="1:43" ht="12" customHeight="1">
      <c r="A52" s="160"/>
      <c r="B52" s="160"/>
      <c r="C52" s="160"/>
      <c r="D52" s="160"/>
      <c r="E52" s="160"/>
      <c r="F52" s="160"/>
      <c r="G52" s="160"/>
      <c r="H52" s="160"/>
      <c r="I52" s="160"/>
      <c r="J52" s="160"/>
      <c r="K52" s="160"/>
      <c r="L52" s="160"/>
      <c r="M52" s="209"/>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69"/>
      <c r="AN52" s="69"/>
      <c r="AO52" s="69"/>
      <c r="AP52" s="69"/>
      <c r="AQ52" s="69"/>
    </row>
    <row r="53" spans="1:43" ht="12" hidden="1" customHeight="1">
      <c r="A53" s="160"/>
      <c r="B53" s="160"/>
      <c r="C53" s="160"/>
      <c r="D53" s="160"/>
      <c r="E53" s="160"/>
      <c r="F53" s="160"/>
      <c r="G53" s="160"/>
      <c r="H53" s="160"/>
      <c r="I53" s="160"/>
      <c r="J53" s="160"/>
      <c r="K53" s="160"/>
      <c r="L53" s="160"/>
      <c r="M53" s="209"/>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c r="AK53" s="222"/>
      <c r="AL53" s="222"/>
      <c r="AM53" s="69"/>
      <c r="AN53" s="69"/>
      <c r="AO53" s="69"/>
      <c r="AP53" s="69"/>
      <c r="AQ53" s="69"/>
    </row>
    <row r="54" spans="1:43" ht="6" hidden="1" customHeight="1">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69"/>
      <c r="AN54" s="69"/>
      <c r="AO54" s="69"/>
      <c r="AP54" s="69"/>
      <c r="AQ54" s="69"/>
    </row>
    <row r="55" spans="1:43" ht="15.75" hidden="1" customHeight="1">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69"/>
      <c r="AN55" s="69"/>
      <c r="AO55" s="69"/>
      <c r="AP55" s="69"/>
      <c r="AQ55" s="69"/>
    </row>
    <row r="56" spans="1:43" ht="15.75" hidden="1" customHeight="1">
      <c r="A56" s="160"/>
      <c r="B56" s="160"/>
      <c r="C56" s="160" t="s">
        <v>249</v>
      </c>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69"/>
      <c r="AE56" s="69"/>
      <c r="AF56" s="69"/>
      <c r="AG56" s="69"/>
      <c r="AH56" s="69"/>
      <c r="AI56" s="69"/>
      <c r="AJ56" s="69"/>
      <c r="AK56" s="69"/>
      <c r="AL56" s="69"/>
      <c r="AM56" s="69"/>
      <c r="AN56" s="69"/>
      <c r="AO56" s="69"/>
      <c r="AP56" s="69"/>
      <c r="AQ56" s="69"/>
    </row>
    <row r="57" spans="1:43" ht="15.75" hidden="1" customHeight="1">
      <c r="A57" s="69"/>
      <c r="B57" s="69"/>
      <c r="C57" s="69" t="s">
        <v>250</v>
      </c>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00"/>
      <c r="AE57" s="209"/>
      <c r="AF57" s="642"/>
      <c r="AG57" s="209"/>
      <c r="AH57" s="209"/>
      <c r="AI57" s="209"/>
      <c r="AJ57" s="643"/>
      <c r="AK57" s="209"/>
      <c r="AL57" s="209"/>
      <c r="AM57" s="69"/>
      <c r="AN57" s="69"/>
      <c r="AO57" s="69"/>
      <c r="AP57" s="69"/>
      <c r="AQ57" s="69"/>
    </row>
    <row r="58" spans="1:43" ht="15.75" hidden="1"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row>
    <row r="59" spans="1:43" ht="15.75" hidden="1"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row>
    <row r="60" spans="1:43" ht="15.75" hidden="1" customHeight="1">
      <c r="A60" s="69"/>
      <c r="B60" s="69"/>
      <c r="C60" s="69" t="s">
        <v>249</v>
      </c>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row>
    <row r="61" spans="1:43" ht="15.75" hidden="1" customHeight="1">
      <c r="A61" s="69"/>
      <c r="B61" s="69"/>
      <c r="C61" s="69" t="s">
        <v>251</v>
      </c>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row>
    <row r="62" spans="1:43" ht="15.75" hidden="1"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row>
    <row r="63" spans="1:43" ht="15.75" hidden="1"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row>
    <row r="64" spans="1:43"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row>
    <row r="65" spans="1:43"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row>
    <row r="66" spans="1:43"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row>
    <row r="67" spans="1:43"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row>
    <row r="68" spans="1:43"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row>
    <row r="69" spans="1:43"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row>
    <row r="70" spans="1:43"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row>
    <row r="71" spans="1:43"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row>
    <row r="72" spans="1:43"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row>
    <row r="73" spans="1:4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row>
    <row r="74" spans="1:43"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row>
    <row r="75" spans="1:43"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row>
    <row r="76" spans="1:43"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row>
    <row r="77" spans="1:43"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row>
    <row r="78" spans="1:43"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row>
    <row r="79" spans="1:43"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row>
    <row r="80" spans="1:43"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row>
    <row r="81" spans="1:43"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row>
    <row r="82" spans="1:43"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row>
    <row r="83" spans="1:43"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row>
    <row r="84" spans="1:43"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row>
    <row r="85" spans="1:43"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row>
    <row r="86" spans="1:43"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row>
    <row r="87" spans="1:43"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row>
    <row r="88" spans="1:43"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row>
    <row r="89" spans="1:43"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row>
    <row r="90" spans="1:43"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row>
    <row r="91" spans="1:43"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row>
    <row r="92" spans="1:43"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row>
    <row r="93" spans="1:43"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row>
    <row r="94" spans="1:43"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row>
    <row r="95" spans="1:43"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row>
    <row r="96" spans="1:43"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row>
    <row r="97" spans="1:43"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row>
    <row r="98" spans="1:43"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row>
    <row r="99" spans="1:43"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row>
    <row r="100" spans="1:43"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row>
    <row r="101" spans="1:43"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row>
    <row r="102" spans="1:43"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row>
    <row r="103" spans="1:43"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row>
    <row r="104" spans="1:43"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row>
    <row r="105" spans="1:43"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row>
    <row r="106" spans="1:43"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row>
    <row r="107" spans="1:43"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row>
    <row r="108" spans="1:43"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row>
    <row r="109" spans="1:43"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row>
    <row r="110" spans="1:43"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row>
    <row r="111" spans="1:43"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row>
    <row r="112" spans="1:43"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row>
    <row r="113" spans="1:43"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row>
    <row r="114" spans="1:43"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row>
    <row r="115" spans="1:43"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row>
    <row r="116" spans="1:43"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row>
    <row r="117" spans="1:43"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row>
    <row r="118" spans="1:43"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row>
    <row r="119" spans="1:43"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row>
    <row r="120" spans="1:43"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row>
    <row r="121" spans="1:43"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row>
    <row r="122" spans="1:43"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row>
    <row r="123" spans="1:43"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row>
    <row r="124" spans="1:43"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row>
    <row r="125" spans="1:43"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row>
    <row r="126" spans="1:43"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row>
    <row r="127" spans="1:43"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row>
    <row r="128" spans="1:43"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row>
    <row r="129" spans="1:43"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row>
    <row r="130" spans="1:43"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row>
    <row r="131" spans="1:43"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row>
    <row r="132" spans="1:43"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row>
    <row r="133" spans="1:43"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row>
    <row r="134" spans="1:43"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row>
    <row r="135" spans="1:43"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row>
    <row r="136" spans="1:43"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row>
    <row r="137" spans="1:43"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row>
    <row r="138" spans="1:43"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row>
    <row r="139" spans="1:43"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row>
    <row r="140" spans="1:43"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row>
    <row r="141" spans="1:43"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row>
    <row r="142" spans="1:43"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row>
    <row r="143" spans="1:43"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row>
    <row r="144" spans="1:43"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row>
    <row r="145" spans="1:43"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row>
    <row r="146" spans="1:43"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row>
    <row r="147" spans="1:43"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row>
    <row r="148" spans="1:43"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row>
    <row r="149" spans="1:43"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row>
    <row r="150" spans="1:43"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row>
    <row r="151" spans="1:43"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row>
    <row r="152" spans="1:43"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row>
    <row r="153" spans="1:43"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row>
    <row r="154" spans="1:43"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row>
    <row r="155" spans="1:43"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row>
    <row r="156" spans="1:43"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row>
    <row r="157" spans="1:43"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row>
    <row r="158" spans="1:43"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row>
    <row r="159" spans="1:43"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row>
    <row r="160" spans="1:43"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row>
    <row r="161" spans="1:43"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row>
    <row r="162" spans="1:43"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row>
    <row r="163" spans="1:43"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row>
    <row r="164" spans="1:43"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row>
    <row r="165" spans="1:43"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row>
    <row r="166" spans="1:43"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row>
    <row r="167" spans="1:43"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row>
    <row r="168" spans="1:43"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row>
    <row r="169" spans="1:43"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row>
    <row r="170" spans="1:43"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row>
    <row r="171" spans="1:43"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row>
    <row r="172" spans="1:43"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row>
    <row r="173" spans="1:43"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row>
    <row r="174" spans="1:43"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row>
    <row r="175" spans="1:43"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row>
    <row r="176" spans="1:43"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row>
    <row r="177" spans="1:43"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row>
    <row r="178" spans="1:43"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row>
    <row r="179" spans="1:43"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row>
    <row r="180" spans="1:43"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row>
    <row r="181" spans="1:43"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row>
    <row r="182" spans="1:43"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row>
    <row r="183" spans="1:43"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row>
    <row r="184" spans="1:43"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row>
    <row r="185" spans="1:43"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row>
    <row r="186" spans="1:43"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row>
    <row r="187" spans="1:43"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row>
    <row r="188" spans="1:43"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row>
    <row r="189" spans="1:43"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row>
    <row r="190" spans="1:43"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row>
    <row r="191" spans="1:43"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row>
    <row r="192" spans="1:43"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row>
    <row r="193" spans="1:43"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row>
    <row r="194" spans="1:43"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row>
    <row r="195" spans="1:43"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row>
    <row r="196" spans="1:43"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row>
    <row r="197" spans="1:43"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row>
    <row r="198" spans="1:43"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row>
    <row r="199" spans="1:43"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row>
    <row r="200" spans="1:43"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row>
    <row r="201" spans="1:43"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row>
    <row r="202" spans="1:43"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row>
    <row r="203" spans="1:43"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row>
    <row r="204" spans="1:43"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row>
    <row r="205" spans="1:43"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row>
    <row r="206" spans="1:43"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row>
    <row r="207" spans="1:43"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row>
    <row r="208" spans="1:43"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row>
    <row r="209" spans="1:43"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row>
    <row r="210" spans="1:43"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row>
    <row r="211" spans="1:43"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row>
    <row r="212" spans="1:43"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row>
    <row r="213" spans="1:43"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row>
    <row r="214" spans="1:43"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row>
    <row r="215" spans="1:43"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row>
    <row r="216" spans="1:43"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row>
    <row r="217" spans="1:43"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row>
    <row r="218" spans="1:43"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row>
    <row r="219" spans="1:43"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row>
    <row r="220" spans="1:43"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row>
    <row r="221" spans="1:43"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row>
    <row r="222" spans="1:43"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row>
    <row r="223" spans="1:43"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row>
    <row r="224" spans="1:43"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row>
    <row r="225" spans="1:43"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row>
    <row r="226" spans="1:43"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row>
    <row r="227" spans="1:43"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row>
    <row r="228" spans="1:43"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row>
    <row r="229" spans="1:43"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row>
    <row r="230" spans="1:43"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row>
    <row r="231" spans="1:43"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row>
    <row r="232" spans="1:43"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row>
    <row r="233" spans="1:43"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row>
    <row r="234" spans="1:43"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row>
    <row r="235" spans="1:43"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row>
    <row r="236" spans="1:43"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row>
    <row r="237" spans="1:43"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row>
    <row r="238" spans="1:43"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row>
    <row r="239" spans="1:43"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row>
    <row r="240" spans="1:43"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row>
    <row r="241" spans="1:43"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row>
    <row r="242" spans="1:43" ht="15.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row>
    <row r="243" spans="1:43" ht="15.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row>
    <row r="244" spans="1:43" ht="15.75" customHeigh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row>
    <row r="245" spans="1:43" ht="15.75" customHeigh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row>
    <row r="246" spans="1:43" ht="15.75" customHeigh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row>
    <row r="247" spans="1:43" ht="15.75" customHeigh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row>
    <row r="248" spans="1:43" ht="15.75" customHeigh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row>
    <row r="249" spans="1:43" ht="15.75" customHeight="1">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row>
    <row r="250" spans="1:43" ht="15.75" customHeight="1">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row>
    <row r="251" spans="1:43" ht="15.75" customHeight="1">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row>
    <row r="252" spans="1:43" ht="15.75" customHeight="1">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row>
    <row r="253" spans="1:43" ht="15.75" customHeight="1">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row>
    <row r="254" spans="1:43" ht="15.75" customHeight="1">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row>
    <row r="255" spans="1:43" ht="15.75" customHeight="1">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row>
    <row r="256" spans="1:43" ht="15.75" customHeight="1">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row>
    <row r="257" spans="1:43" ht="15.75" customHeight="1">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row>
    <row r="258" spans="1:43" ht="15.75" customHeight="1">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row>
    <row r="259" spans="1:43" ht="15.75" customHeight="1">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row>
    <row r="260" spans="1:43" ht="15.75" customHeight="1">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row>
    <row r="261" spans="1:43" ht="15.75" customHeight="1">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row>
    <row r="262" spans="1:43" ht="15.75" customHeight="1">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row>
    <row r="263" spans="1:43" ht="15.75" customHeight="1">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row>
    <row r="264" spans="1:43" ht="15.75" customHeight="1">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row>
    <row r="265" spans="1:43" ht="15.75" customHeight="1">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row>
    <row r="266" spans="1:43" ht="15.75" customHeight="1">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row>
    <row r="267" spans="1:43" ht="15.75" customHeight="1">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row>
    <row r="268" spans="1:43" ht="15.75" customHeight="1">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row>
    <row r="269" spans="1:43" ht="15.75" customHeight="1">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row>
    <row r="270" spans="1:43" ht="15.75" customHeight="1">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row>
    <row r="271" spans="1:43" ht="15.75" customHeight="1">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row>
    <row r="272" spans="1:43" ht="15.75" customHeight="1">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row>
    <row r="273" spans="1:43" ht="15.75" customHeight="1">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row>
    <row r="274" spans="1:43" ht="15.75" customHeight="1">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row>
    <row r="275" spans="1:43" ht="15.75" customHeight="1">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row>
    <row r="276" spans="1:43" ht="15.75" customHeight="1">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row>
    <row r="277" spans="1:43" ht="15.75" customHeight="1">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row>
    <row r="278" spans="1:43" ht="15.75" customHeight="1">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row>
    <row r="279" spans="1:43" ht="15.75" customHeight="1">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row>
    <row r="280" spans="1:43" ht="15.75" customHeight="1">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row>
    <row r="281" spans="1:43" ht="15.75" customHeight="1">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row>
    <row r="282" spans="1:43" ht="15.75" customHeight="1">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row>
    <row r="283" spans="1:43" ht="15.75" customHeight="1">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row>
    <row r="284" spans="1:43" ht="15.75" customHeight="1">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row>
    <row r="285" spans="1:43" ht="15.75" customHeight="1">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row>
    <row r="286" spans="1:43" ht="15.75" customHeight="1">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row>
    <row r="287" spans="1:43" ht="15.75" customHeight="1">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row>
    <row r="288" spans="1:43" ht="15.75" customHeight="1">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row>
    <row r="289" spans="1:43" ht="15.75" customHeight="1">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row>
    <row r="290" spans="1:43" ht="15.75" customHeight="1">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row>
    <row r="291" spans="1:43" ht="15.75" customHeight="1">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row>
    <row r="292" spans="1:43" ht="15.75" customHeight="1">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row>
    <row r="293" spans="1:43" ht="15.75" customHeight="1">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row>
    <row r="294" spans="1:43" ht="15.75" customHeight="1">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row>
    <row r="295" spans="1:43" ht="15.75" customHeight="1">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row>
    <row r="296" spans="1:43" ht="15.75" customHeight="1">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row>
    <row r="297" spans="1:43" ht="15.75" customHeight="1">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row>
    <row r="298" spans="1:43" ht="15.75" customHeight="1">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row>
    <row r="299" spans="1:43" ht="15.75" customHeight="1">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row>
    <row r="300" spans="1:43" ht="15.75" customHeight="1">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row>
    <row r="301" spans="1:43" ht="15.75" customHeight="1">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row>
    <row r="302" spans="1:43" ht="15.75" customHeight="1">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row>
    <row r="303" spans="1:43" ht="15.75" customHeight="1">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row>
    <row r="304" spans="1:43" ht="15.75" customHeight="1">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row>
    <row r="305" spans="1:43" ht="15.75" customHeight="1">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row>
    <row r="306" spans="1:43" ht="15.75" customHeight="1">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row>
    <row r="307" spans="1:43" ht="15.75" customHeight="1">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row>
    <row r="308" spans="1:43" ht="15.75" customHeight="1">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row>
    <row r="309" spans="1:43" ht="15.75" customHeight="1">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row>
    <row r="310" spans="1:43" ht="15.75" customHeight="1">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row>
    <row r="311" spans="1:43" ht="15.75" customHeight="1">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row>
    <row r="312" spans="1:43" ht="15.75" customHeight="1">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row>
    <row r="313" spans="1:43" ht="15.75" customHeight="1">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row>
    <row r="314" spans="1:43" ht="15.75" customHeight="1">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row>
    <row r="315" spans="1:43" ht="15.75" customHeight="1">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row>
    <row r="316" spans="1:43" ht="15.75" customHeight="1">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row>
    <row r="317" spans="1:43" ht="15.75" customHeight="1">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row>
    <row r="318" spans="1:43" ht="15.75" customHeight="1">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row>
    <row r="319" spans="1:43" ht="15.75" customHeight="1">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row>
    <row r="320" spans="1:43" ht="15.75" customHeight="1">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row>
    <row r="321" spans="1:43" ht="15.75" customHeight="1">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row>
    <row r="322" spans="1:43" ht="15.75" customHeight="1">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row>
    <row r="323" spans="1:43" ht="15.75" customHeight="1">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row>
    <row r="324" spans="1:43" ht="15.75" customHeight="1">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row>
    <row r="325" spans="1:43" ht="15.75" customHeight="1">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row>
    <row r="326" spans="1:43" ht="15.75" customHeight="1">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row>
    <row r="327" spans="1:43" ht="15.75" customHeight="1">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row>
    <row r="328" spans="1:43" ht="15.75" customHeight="1">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row>
    <row r="329" spans="1:43" ht="15.75" customHeight="1">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row>
    <row r="330" spans="1:43" ht="15.75" customHeight="1">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row>
    <row r="331" spans="1:43" ht="15.75" customHeight="1">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row>
    <row r="332" spans="1:43" ht="15.75" customHeight="1">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row>
    <row r="333" spans="1:43" ht="15.75" customHeight="1">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row>
    <row r="334" spans="1:43" ht="15.75" customHeight="1">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row>
    <row r="335" spans="1:43" ht="15.75" customHeight="1">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row>
    <row r="336" spans="1:43" ht="15.75" customHeight="1">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row>
    <row r="337" spans="1:43" ht="15.75" customHeight="1">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row>
    <row r="338" spans="1:43" ht="15.75" customHeight="1">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row>
    <row r="339" spans="1:43" ht="15.75" customHeight="1">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row>
    <row r="340" spans="1:43" ht="15.75" customHeight="1">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row>
    <row r="341" spans="1:43" ht="15.75" customHeight="1">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row>
    <row r="342" spans="1:43" ht="15.75" customHeight="1">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row>
    <row r="343" spans="1:43" ht="15.75" customHeight="1">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row>
    <row r="344" spans="1:43" ht="15.75" customHeight="1">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row>
    <row r="345" spans="1:43" ht="15.75" customHeight="1">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row>
    <row r="346" spans="1:43" ht="15.75" customHeight="1">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row>
    <row r="347" spans="1:43" ht="15.75" customHeight="1">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row>
    <row r="348" spans="1:43" ht="15.75" customHeight="1">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row>
    <row r="349" spans="1:43" ht="15.75" customHeight="1">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row>
    <row r="350" spans="1:43" ht="15.75" customHeight="1">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row>
    <row r="351" spans="1:43" ht="15.75" customHeight="1">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row>
    <row r="352" spans="1:43" ht="15.75" customHeight="1">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row>
    <row r="353" spans="1:43" ht="15.75" customHeight="1">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row>
    <row r="354" spans="1:43" ht="15.75" customHeight="1">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row>
    <row r="355" spans="1:43" ht="15.75" customHeight="1">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row>
    <row r="356" spans="1:43" ht="15.75" customHeight="1">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row>
    <row r="357" spans="1:43" ht="15.75" customHeight="1">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row>
    <row r="358" spans="1:43" ht="15.75" customHeight="1">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row>
    <row r="359" spans="1:43" ht="15.75" customHeight="1">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row>
    <row r="360" spans="1:43" ht="15.75" customHeight="1">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row>
    <row r="361" spans="1:43" ht="15.75" customHeight="1">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row>
    <row r="362" spans="1:43" ht="15.75" customHeight="1">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row>
    <row r="363" spans="1:43" ht="15.75" customHeight="1">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row>
    <row r="364" spans="1:43" ht="15.75" customHeight="1">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row>
    <row r="365" spans="1:43" ht="15.75" customHeight="1">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row>
    <row r="366" spans="1:43" ht="15.75" customHeight="1">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row>
    <row r="367" spans="1:43" ht="15.75" customHeight="1">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row>
    <row r="368" spans="1:43" ht="15.75" customHeight="1">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row>
    <row r="369" spans="1:43" ht="15.75" customHeight="1">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row>
    <row r="370" spans="1:43" ht="15.75" customHeight="1">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row>
    <row r="371" spans="1:43" ht="15.75" customHeight="1">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row>
    <row r="372" spans="1:43" ht="15.75" customHeight="1">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row>
    <row r="373" spans="1:43" ht="15.75" customHeight="1">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row>
    <row r="374" spans="1:43" ht="15.75" customHeight="1">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row>
    <row r="375" spans="1:43" ht="15.75" customHeight="1">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row>
    <row r="376" spans="1:43" ht="15.75" customHeight="1">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row>
    <row r="377" spans="1:43" ht="15.75" customHeight="1">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row>
    <row r="378" spans="1:43" ht="15.75" customHeight="1">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row>
    <row r="379" spans="1:43" ht="15.75" customHeight="1">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row>
    <row r="380" spans="1:43" ht="15.75" customHeight="1">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row>
    <row r="381" spans="1:43" ht="15.75" customHeight="1">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row>
    <row r="382" spans="1:43" ht="15.75" customHeight="1">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row>
    <row r="383" spans="1:43" ht="15.75" customHeight="1">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row>
    <row r="384" spans="1:43" ht="15.75" customHeight="1">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row>
    <row r="385" spans="1:43" ht="15.75" customHeight="1">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row>
    <row r="386" spans="1:43" ht="15.75" customHeight="1">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row>
    <row r="387" spans="1:43" ht="15.75" customHeight="1">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row>
    <row r="388" spans="1:43" ht="15.75" customHeight="1">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row>
    <row r="389" spans="1:43" ht="15.75" customHeight="1">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row>
    <row r="390" spans="1:43" ht="15.75" customHeight="1">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row>
    <row r="391" spans="1:43" ht="15.75" customHeight="1">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row>
    <row r="392" spans="1:43" ht="15.75" customHeight="1">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row>
    <row r="393" spans="1:43" ht="15.75" customHeight="1">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row>
    <row r="394" spans="1:43" ht="15.75" customHeight="1">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row>
    <row r="395" spans="1:43" ht="15.75" customHeight="1">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row>
    <row r="396" spans="1:43" ht="15.75" customHeight="1">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row>
    <row r="397" spans="1:43" ht="15.75" customHeight="1">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row>
    <row r="398" spans="1:43" ht="15.75" customHeight="1">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row>
    <row r="399" spans="1:43" ht="15.75" customHeight="1">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row>
    <row r="400" spans="1:43" ht="15.75" customHeight="1">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row>
    <row r="401" spans="1:43" ht="15.75" customHeight="1">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row>
    <row r="402" spans="1:43" ht="15.75" customHeight="1">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row>
    <row r="403" spans="1:43" ht="15.75" customHeight="1">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row>
    <row r="404" spans="1:43" ht="15.75" customHeight="1">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row>
    <row r="405" spans="1:43" ht="15.75" customHeight="1">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row>
    <row r="406" spans="1:43" ht="15.75" customHeight="1">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row>
    <row r="407" spans="1:43" ht="15.75" customHeight="1">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row>
    <row r="408" spans="1:43" ht="15.75" customHeight="1">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row>
    <row r="409" spans="1:43" ht="15.75" customHeight="1">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row>
    <row r="410" spans="1:43" ht="15.75" customHeight="1">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row>
    <row r="411" spans="1:43" ht="15.75" customHeight="1">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row>
    <row r="412" spans="1:43" ht="15.75" customHeight="1">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row>
    <row r="413" spans="1:43" ht="15.75" customHeight="1">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row>
    <row r="414" spans="1:43" ht="15.75" customHeight="1">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row>
    <row r="415" spans="1:43" ht="15.75" customHeight="1">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row>
    <row r="416" spans="1:43" ht="15.75" customHeight="1">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row>
    <row r="417" spans="1:43" ht="15.75" customHeight="1">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row>
    <row r="418" spans="1:43" ht="15.75" customHeight="1">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row>
    <row r="419" spans="1:43" ht="15.75" customHeight="1">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row>
    <row r="420" spans="1:43" ht="15.75" customHeight="1">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row>
    <row r="421" spans="1:43" ht="15.75" customHeight="1">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row>
    <row r="422" spans="1:43" ht="15.75" customHeight="1">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row>
    <row r="423" spans="1:43" ht="15.75" customHeight="1">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row>
    <row r="424" spans="1:43" ht="15.75" customHeight="1">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row>
    <row r="425" spans="1:43" ht="15.75" customHeight="1">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row>
    <row r="426" spans="1:43" ht="15.75" customHeight="1">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row>
    <row r="427" spans="1:43" ht="15.75" customHeight="1">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row>
    <row r="428" spans="1:43" ht="15.75" customHeight="1">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row>
    <row r="429" spans="1:43" ht="15.75" customHeight="1">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row>
    <row r="430" spans="1:43" ht="15.75" customHeight="1">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row>
    <row r="431" spans="1:43" ht="15.75" customHeight="1">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row>
    <row r="432" spans="1:43" ht="15.75" customHeight="1">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row>
    <row r="433" spans="1:43" ht="15.75" customHeight="1">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row>
    <row r="434" spans="1:43" ht="15.75" customHeight="1">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row>
    <row r="435" spans="1:43" ht="15.75" customHeight="1">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row>
    <row r="436" spans="1:43" ht="15.75" customHeight="1">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row>
    <row r="437" spans="1:43" ht="15.75" customHeight="1">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row>
    <row r="438" spans="1:43" ht="15.75" customHeight="1">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row>
    <row r="439" spans="1:43" ht="15.75" customHeight="1">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row>
    <row r="440" spans="1:43" ht="15.75" customHeight="1">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row>
    <row r="441" spans="1:43" ht="15.75" customHeight="1">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row>
    <row r="442" spans="1:43" ht="15.75" customHeight="1">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row>
    <row r="443" spans="1:43" ht="15.75" customHeight="1">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row>
    <row r="444" spans="1:43" ht="15.75" customHeight="1">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row>
    <row r="445" spans="1:43" ht="15.75" customHeight="1">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row>
    <row r="446" spans="1:43" ht="15.75" customHeight="1">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row>
    <row r="447" spans="1:43" ht="15.75" customHeight="1">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row>
    <row r="448" spans="1:43" ht="15.75" customHeight="1">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row>
    <row r="449" spans="1:43" ht="15.75" customHeight="1">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row>
    <row r="450" spans="1:43" ht="15.75" customHeight="1">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row>
    <row r="451" spans="1:43" ht="15.75" customHeight="1">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row>
    <row r="452" spans="1:43" ht="15.75" customHeight="1">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row>
    <row r="453" spans="1:43" ht="15.75" customHeight="1">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row>
    <row r="454" spans="1:43" ht="15.75" customHeight="1">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row>
    <row r="455" spans="1:43" ht="15.75" customHeight="1">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row>
    <row r="456" spans="1:43" ht="15.75" customHeight="1">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row>
    <row r="457" spans="1:43" ht="15.75" customHeight="1">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row>
    <row r="458" spans="1:43" ht="15.75" customHeight="1">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row>
    <row r="459" spans="1:43" ht="15.75" customHeight="1">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row>
    <row r="460" spans="1:43" ht="15.75" customHeight="1">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row>
    <row r="461" spans="1:43" ht="15.75" customHeight="1">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row>
    <row r="462" spans="1:43" ht="15.75" customHeight="1">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row>
    <row r="463" spans="1:43" ht="15.75" customHeight="1">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row>
    <row r="464" spans="1:43" ht="15.75" customHeight="1">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row>
    <row r="465" spans="1:43" ht="15.75" customHeight="1">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row>
    <row r="466" spans="1:43" ht="15.75" customHeight="1">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row>
    <row r="467" spans="1:43" ht="15.75" customHeight="1">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row>
    <row r="468" spans="1:43" ht="15.75" customHeight="1">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row>
    <row r="469" spans="1:43" ht="15.75" customHeight="1">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row>
    <row r="470" spans="1:43" ht="15.75" customHeight="1">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row>
    <row r="471" spans="1:43" ht="15.75" customHeight="1">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row>
    <row r="472" spans="1:43" ht="15.75" customHeight="1">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row>
    <row r="473" spans="1:43" ht="15.75" customHeight="1">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row>
    <row r="474" spans="1:43" ht="15.75" customHeight="1">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row>
    <row r="475" spans="1:43" ht="15.75" customHeight="1">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row>
    <row r="476" spans="1:43" ht="15.75" customHeight="1">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row>
    <row r="477" spans="1:43" ht="15.75" customHeight="1">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row>
    <row r="478" spans="1:43" ht="15.75" customHeight="1">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row>
    <row r="479" spans="1:43" ht="15.75" customHeight="1">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row>
    <row r="480" spans="1:43" ht="15.75" customHeight="1">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row>
    <row r="481" spans="1:43" ht="15.75" customHeight="1">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row>
    <row r="482" spans="1:43" ht="15.75" customHeight="1">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row>
    <row r="483" spans="1:43" ht="15.75" customHeight="1">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row>
    <row r="484" spans="1:43" ht="15.75" customHeight="1">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row>
    <row r="485" spans="1:43" ht="15.75" customHeight="1">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row>
    <row r="486" spans="1:43" ht="15.75" customHeight="1">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row>
    <row r="487" spans="1:43" ht="15.75" customHeight="1">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row>
    <row r="488" spans="1:43" ht="15.75" customHeight="1">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row>
    <row r="489" spans="1:43" ht="15.75" customHeight="1">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row>
    <row r="490" spans="1:43" ht="15.75" customHeight="1">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row>
    <row r="491" spans="1:43" ht="15.75" customHeight="1">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row>
    <row r="492" spans="1:43" ht="15.75" customHeight="1">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row>
    <row r="493" spans="1:43" ht="15.75" customHeight="1">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row>
    <row r="494" spans="1:43" ht="15.75" customHeight="1">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row>
    <row r="495" spans="1:43" ht="15.75" customHeight="1">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row>
    <row r="496" spans="1:43" ht="15.75" customHeight="1">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row>
    <row r="497" spans="1:43" ht="15.75" customHeight="1">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row>
    <row r="498" spans="1:43" ht="15.75" customHeight="1">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row>
    <row r="499" spans="1:43" ht="15.75" customHeight="1">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row>
    <row r="500" spans="1:43" ht="15.75" customHeight="1">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row>
    <row r="501" spans="1:43" ht="15.75" customHeight="1">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row>
    <row r="502" spans="1:43" ht="15.75" customHeight="1">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row>
    <row r="503" spans="1:43" ht="15.75" customHeight="1">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row>
    <row r="504" spans="1:43" ht="15.75" customHeight="1">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row>
    <row r="505" spans="1:43" ht="15.75" customHeight="1">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row>
    <row r="506" spans="1:43" ht="15.75" customHeight="1">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row>
    <row r="507" spans="1:43" ht="15.75" customHeight="1">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row>
    <row r="508" spans="1:43" ht="15.75" customHeight="1">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row>
    <row r="509" spans="1:43" ht="15.75" customHeight="1">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row>
    <row r="510" spans="1:43" ht="15.75" customHeight="1">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row>
    <row r="511" spans="1:43" ht="15.75" customHeight="1">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row>
    <row r="512" spans="1:43" ht="15.75" customHeight="1">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row>
    <row r="513" spans="1:43" ht="15.75" customHeight="1">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row>
    <row r="514" spans="1:43" ht="15.75" customHeight="1">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row>
    <row r="515" spans="1:43" ht="15.75" customHeight="1">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row>
    <row r="516" spans="1:43" ht="15.75" customHeight="1">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row>
    <row r="517" spans="1:43" ht="15.75" customHeight="1">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row>
    <row r="518" spans="1:43" ht="15.75" customHeight="1">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row>
    <row r="519" spans="1:43" ht="15.75" customHeight="1">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row>
    <row r="520" spans="1:43" ht="15.75" customHeight="1">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row>
    <row r="521" spans="1:43" ht="15.75" customHeight="1">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row>
    <row r="522" spans="1:43" ht="15.75" customHeight="1">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row>
    <row r="523" spans="1:43" ht="15.75" customHeight="1">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row>
    <row r="524" spans="1:43" ht="15.75" customHeight="1">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row>
    <row r="525" spans="1:43" ht="15.75" customHeight="1">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row>
    <row r="526" spans="1:43" ht="15.75" customHeight="1">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row>
    <row r="527" spans="1:43" ht="15.75" customHeight="1">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row>
    <row r="528" spans="1:43" ht="15.75" customHeight="1">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row>
    <row r="529" spans="1:43" ht="15.75" customHeight="1">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row>
    <row r="530" spans="1:43" ht="15.75" customHeight="1">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row>
    <row r="531" spans="1:43" ht="15.75" customHeight="1">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row>
    <row r="532" spans="1:43" ht="15.75" customHeight="1">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row>
    <row r="533" spans="1:43" ht="15.75" customHeight="1">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row>
    <row r="534" spans="1:43" ht="15.75" customHeight="1">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row>
    <row r="535" spans="1:43" ht="15.75" customHeight="1">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row>
    <row r="536" spans="1:43" ht="15.75" customHeight="1">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row>
    <row r="537" spans="1:43" ht="15.75" customHeight="1">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row>
    <row r="538" spans="1:43" ht="15.75" customHeight="1">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row>
    <row r="539" spans="1:43" ht="15.75" customHeight="1">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row>
    <row r="540" spans="1:43" ht="15.75" customHeight="1">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row>
    <row r="541" spans="1:43" ht="15.75" customHeight="1">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row>
    <row r="542" spans="1:43" ht="15.75" customHeight="1">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row>
    <row r="543" spans="1:43" ht="15.75" customHeight="1">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row>
    <row r="544" spans="1:43" ht="15.75" customHeight="1">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row>
    <row r="545" spans="1:43" ht="15.75" customHeight="1">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row>
    <row r="546" spans="1:43" ht="15.75" customHeight="1">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row>
    <row r="547" spans="1:43" ht="15.75" customHeight="1">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row>
    <row r="548" spans="1:43" ht="15.75" customHeight="1">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row>
    <row r="549" spans="1:43" ht="15.75" customHeight="1">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row>
    <row r="550" spans="1:43" ht="15.75" customHeight="1">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row>
    <row r="551" spans="1:43" ht="15.75" customHeight="1">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row>
    <row r="552" spans="1:43" ht="15.75" customHeight="1">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row>
    <row r="553" spans="1:43" ht="15.75" customHeight="1">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row>
    <row r="554" spans="1:43" ht="15.75" customHeight="1">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row>
    <row r="555" spans="1:43" ht="15.75" customHeight="1">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row>
    <row r="556" spans="1:43" ht="15.75" customHeight="1">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row>
    <row r="557" spans="1:43" ht="15.75" customHeight="1">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row>
    <row r="558" spans="1:43" ht="15.75" customHeight="1">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row>
    <row r="559" spans="1:43" ht="15.75" customHeight="1">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row>
    <row r="560" spans="1:43" ht="15.75" customHeight="1">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row>
    <row r="561" spans="1:43" ht="15.75" customHeight="1">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row>
    <row r="562" spans="1:43" ht="15.75" customHeight="1">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row>
    <row r="563" spans="1:43" ht="15.75" customHeight="1">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row>
    <row r="564" spans="1:43" ht="15.75" customHeight="1">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row>
    <row r="565" spans="1:43" ht="15.75" customHeight="1">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row>
    <row r="566" spans="1:43" ht="15.75" customHeight="1">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row>
    <row r="567" spans="1:43" ht="15.75" customHeight="1">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row>
    <row r="568" spans="1:43" ht="15.75" customHeight="1">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row>
    <row r="569" spans="1:43" ht="15.75" customHeight="1">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row>
    <row r="570" spans="1:43" ht="15.75" customHeight="1">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row>
    <row r="571" spans="1:43" ht="15.75" customHeight="1">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row>
    <row r="572" spans="1:43" ht="15.75" customHeight="1">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row>
    <row r="573" spans="1:43" ht="15.75" customHeight="1">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row>
    <row r="574" spans="1:43" ht="15.75" customHeight="1">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row>
    <row r="575" spans="1:43" ht="15.75" customHeight="1">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row>
    <row r="576" spans="1:43" ht="15.75" customHeight="1">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row>
    <row r="577" spans="1:43" ht="15.75" customHeight="1">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row>
    <row r="578" spans="1:43" ht="15.75" customHeight="1">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row>
    <row r="579" spans="1:43" ht="15.75" customHeight="1">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row>
    <row r="580" spans="1:43" ht="15.75" customHeight="1">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row>
    <row r="581" spans="1:43" ht="15.75" customHeight="1">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row>
    <row r="582" spans="1:43" ht="15.75" customHeight="1">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row>
    <row r="583" spans="1:43" ht="15.75" customHeight="1">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row>
    <row r="584" spans="1:43" ht="15.75" customHeight="1">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row>
    <row r="585" spans="1:43" ht="15.75" customHeight="1">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row>
    <row r="586" spans="1:43" ht="15.75" customHeight="1">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row>
    <row r="587" spans="1:43" ht="15.75" customHeight="1">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row>
    <row r="588" spans="1:43" ht="15.75" customHeight="1">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row>
    <row r="589" spans="1:43" ht="15.75" customHeight="1">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row>
    <row r="590" spans="1:43" ht="15.75" customHeight="1">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row>
    <row r="591" spans="1:43" ht="15.75" customHeight="1">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row>
    <row r="592" spans="1:43" ht="15.75" customHeight="1">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row>
    <row r="593" spans="1:43" ht="15.75" customHeight="1">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row>
    <row r="594" spans="1:43" ht="15.75" customHeight="1">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row>
    <row r="595" spans="1:43" ht="15.75" customHeight="1">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row>
    <row r="596" spans="1:43" ht="15.75" customHeight="1">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row>
    <row r="597" spans="1:43" ht="15.75" customHeight="1">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row>
    <row r="598" spans="1:43" ht="15.75" customHeight="1">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row>
    <row r="599" spans="1:43" ht="15.75" customHeight="1">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row>
    <row r="600" spans="1:43" ht="15.75" customHeight="1">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row>
    <row r="601" spans="1:43" ht="15.75" customHeight="1">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row>
    <row r="602" spans="1:43" ht="15.75" customHeight="1">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row>
    <row r="603" spans="1:43" ht="15.75" customHeight="1">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row>
    <row r="604" spans="1:43" ht="15.75" customHeight="1">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row>
    <row r="605" spans="1:43" ht="15.75" customHeight="1">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row>
    <row r="606" spans="1:43" ht="15.75" customHeight="1">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row>
    <row r="607" spans="1:43" ht="15.75" customHeight="1">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row>
    <row r="608" spans="1:43" ht="15.75" customHeight="1">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row>
    <row r="609" spans="1:43" ht="15.75" customHeight="1">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row>
    <row r="610" spans="1:43" ht="15.75" customHeight="1">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row>
    <row r="611" spans="1:43" ht="15.75" customHeight="1">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row>
    <row r="612" spans="1:43" ht="15.75" customHeight="1">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row>
    <row r="613" spans="1:43" ht="15.75" customHeight="1">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row>
    <row r="614" spans="1:43" ht="15.75" customHeight="1">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row>
    <row r="615" spans="1:43" ht="15.75" customHeight="1">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row>
    <row r="616" spans="1:43" ht="15.75" customHeight="1">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row>
    <row r="617" spans="1:43" ht="15.75" customHeight="1">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row>
    <row r="618" spans="1:43" ht="15.75" customHeight="1">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row>
    <row r="619" spans="1:43" ht="15.75" customHeight="1">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row>
    <row r="620" spans="1:43" ht="15.75" customHeight="1">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row>
    <row r="621" spans="1:43" ht="15.75" customHeight="1">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row>
    <row r="622" spans="1:43" ht="15.75" customHeight="1">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row>
    <row r="623" spans="1:43" ht="15.75" customHeight="1">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row>
    <row r="624" spans="1:43" ht="15.75" customHeight="1">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row>
    <row r="625" spans="1:43" ht="15.75" customHeight="1">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row>
    <row r="626" spans="1:43" ht="15.75" customHeight="1">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row>
    <row r="627" spans="1:43" ht="15.75" customHeight="1">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row>
    <row r="628" spans="1:43" ht="15.75" customHeight="1">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row>
    <row r="629" spans="1:43" ht="15.75" customHeight="1">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row>
    <row r="630" spans="1:43" ht="15.75" customHeight="1">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row>
    <row r="631" spans="1:43" ht="15.75" customHeight="1">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row>
    <row r="632" spans="1:43" ht="15.75" customHeight="1">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row>
    <row r="633" spans="1:43" ht="15.75" customHeight="1">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row>
    <row r="634" spans="1:43" ht="15.75" customHeight="1">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row>
    <row r="635" spans="1:43" ht="15.75" customHeight="1">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row>
    <row r="636" spans="1:43" ht="15.75" customHeight="1">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row>
    <row r="637" spans="1:43" ht="15.75" customHeight="1">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row>
    <row r="638" spans="1:43" ht="15.75" customHeight="1">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row>
    <row r="639" spans="1:43" ht="15.75" customHeight="1">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row>
    <row r="640" spans="1:43" ht="15.75" customHeight="1">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row>
    <row r="641" spans="1:43" ht="15.75" customHeight="1">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row>
    <row r="642" spans="1:43" ht="15.75" customHeight="1">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row>
    <row r="643" spans="1:43" ht="15.75" customHeight="1">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row>
    <row r="644" spans="1:43" ht="15.75" customHeight="1">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row>
    <row r="645" spans="1:43" ht="15.75" customHeight="1">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row>
    <row r="646" spans="1:43" ht="15.75" customHeight="1">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row>
    <row r="647" spans="1:43" ht="15.75" customHeight="1">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row>
    <row r="648" spans="1:43" ht="15.75" customHeight="1">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row>
    <row r="649" spans="1:43" ht="15.75" customHeight="1">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row>
    <row r="650" spans="1:43" ht="15.75" customHeight="1">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row>
    <row r="651" spans="1:43" ht="15.75" customHeight="1">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row>
    <row r="652" spans="1:43" ht="15.75" customHeight="1">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row>
    <row r="653" spans="1:43" ht="15.75" customHeight="1">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row>
    <row r="654" spans="1:43" ht="15.75" customHeight="1">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row>
    <row r="655" spans="1:43" ht="15.75" customHeight="1">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row>
    <row r="656" spans="1:43" ht="15.75" customHeight="1">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row>
    <row r="657" spans="1:43" ht="15.75" customHeight="1">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row>
    <row r="658" spans="1:43" ht="15.75" customHeight="1">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row>
    <row r="659" spans="1:43" ht="15.75" customHeight="1">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row>
    <row r="660" spans="1:43" ht="15.75" customHeight="1">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row>
    <row r="661" spans="1:43" ht="15.75" customHeight="1">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row>
    <row r="662" spans="1:43" ht="15.75" customHeight="1">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row>
    <row r="663" spans="1:43" ht="15.75" customHeight="1">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row>
    <row r="664" spans="1:43" ht="15.75" customHeight="1">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row>
    <row r="665" spans="1:43" ht="15.75" customHeight="1">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row>
    <row r="666" spans="1:43" ht="15.75" customHeight="1">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row>
    <row r="667" spans="1:43" ht="15.75" customHeight="1">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row>
    <row r="668" spans="1:43" ht="15.75" customHeight="1">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row>
    <row r="669" spans="1:43" ht="15.75" customHeight="1">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row>
    <row r="670" spans="1:43" ht="15.75" customHeight="1">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row>
    <row r="671" spans="1:43" ht="15.75" customHeight="1">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row>
    <row r="672" spans="1:43" ht="15.75" customHeight="1">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row>
    <row r="673" spans="1:43" ht="15.75" customHeight="1">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row>
    <row r="674" spans="1:43" ht="15.75" customHeight="1">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row>
    <row r="675" spans="1:43" ht="15.75" customHeight="1">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row>
    <row r="676" spans="1:43" ht="15.75" customHeight="1">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row>
    <row r="677" spans="1:43" ht="15.75" customHeight="1">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row>
    <row r="678" spans="1:43" ht="15.75" customHeight="1">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row>
    <row r="679" spans="1:43" ht="15.75" customHeight="1">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row>
    <row r="680" spans="1:43" ht="15.75" customHeight="1">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row>
    <row r="681" spans="1:43" ht="15.75" customHeight="1">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row>
    <row r="682" spans="1:43" ht="15.75" customHeight="1">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row>
    <row r="683" spans="1:43" ht="15.75" customHeight="1">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row>
    <row r="684" spans="1:43" ht="15.75" customHeight="1">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row>
    <row r="685" spans="1:43" ht="15.75" customHeight="1">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row>
    <row r="686" spans="1:43" ht="15.75" customHeight="1">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row>
    <row r="687" spans="1:43" ht="15.75" customHeight="1">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row>
    <row r="688" spans="1:43" ht="15.75" customHeight="1">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row>
    <row r="689" spans="1:43" ht="15.75" customHeight="1">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row>
    <row r="690" spans="1:43" ht="15.75" customHeight="1">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row>
    <row r="691" spans="1:43" ht="15.75" customHeight="1">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row>
    <row r="692" spans="1:43" ht="15.75" customHeight="1">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row>
    <row r="693" spans="1:43" ht="15.75" customHeight="1">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row>
    <row r="694" spans="1:43" ht="15.75" customHeight="1">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row>
    <row r="695" spans="1:43" ht="15.75" customHeight="1">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row>
    <row r="696" spans="1:43" ht="15.75" customHeight="1">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row>
    <row r="697" spans="1:43" ht="15.75" customHeight="1">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row>
    <row r="698" spans="1:43" ht="15.75" customHeight="1">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row>
    <row r="699" spans="1:43" ht="15.75" customHeight="1">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row>
    <row r="700" spans="1:43" ht="15.75" customHeight="1">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row>
    <row r="701" spans="1:43" ht="15.75" customHeight="1">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76"/>
    </row>
    <row r="702" spans="1:43" ht="15.75" customHeight="1">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row>
    <row r="703" spans="1:43" ht="15.75" customHeight="1">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76"/>
    </row>
    <row r="704" spans="1:43" ht="15.75" customHeight="1">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76"/>
    </row>
    <row r="705" spans="1:43" ht="15.75" customHeight="1">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76"/>
    </row>
    <row r="706" spans="1:43" ht="15.75" customHeight="1">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76"/>
    </row>
    <row r="707" spans="1:43" ht="15.75" customHeight="1">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76"/>
    </row>
    <row r="708" spans="1:43" ht="15.75" customHeight="1">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76"/>
    </row>
    <row r="709" spans="1:43" ht="15.75" customHeight="1">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76"/>
    </row>
    <row r="710" spans="1:43" ht="15.75" customHeight="1">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76"/>
    </row>
    <row r="711" spans="1:43" ht="15.75" customHeight="1">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76"/>
    </row>
    <row r="712" spans="1:43" ht="15.75" customHeight="1">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row>
    <row r="713" spans="1:43" ht="15.75" customHeight="1">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76"/>
      <c r="AO713" s="76"/>
      <c r="AP713" s="76"/>
      <c r="AQ713" s="76"/>
    </row>
    <row r="714" spans="1:43" ht="15.75" customHeight="1">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76"/>
      <c r="AO714" s="76"/>
      <c r="AP714" s="76"/>
      <c r="AQ714" s="76"/>
    </row>
    <row r="715" spans="1:43" ht="15.75" customHeight="1">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76"/>
      <c r="AP715" s="76"/>
      <c r="AQ715" s="76"/>
    </row>
    <row r="716" spans="1:43" ht="15.75" customHeight="1">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76"/>
      <c r="AO716" s="76"/>
      <c r="AP716" s="76"/>
      <c r="AQ716" s="76"/>
    </row>
    <row r="717" spans="1:43" ht="15.75" customHeight="1">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row>
    <row r="718" spans="1:43" ht="15.75" customHeight="1">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row>
    <row r="719" spans="1:43" ht="15.75" customHeight="1">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row>
    <row r="720" spans="1:43" ht="15.75" customHeight="1">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row>
    <row r="721" spans="1:43" ht="15.75" customHeight="1">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c r="AN721" s="76"/>
      <c r="AO721" s="76"/>
      <c r="AP721" s="76"/>
      <c r="AQ721" s="76"/>
    </row>
    <row r="722" spans="1:43" ht="15.75" customHeight="1">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row>
    <row r="723" spans="1:43" ht="15.75" customHeight="1">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c r="AN723" s="76"/>
      <c r="AO723" s="76"/>
      <c r="AP723" s="76"/>
      <c r="AQ723" s="76"/>
    </row>
    <row r="724" spans="1:43" ht="15.75" customHeight="1">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c r="AN724" s="76"/>
      <c r="AO724" s="76"/>
      <c r="AP724" s="76"/>
      <c r="AQ724" s="76"/>
    </row>
    <row r="725" spans="1:43" ht="15.75" customHeight="1">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c r="AN725" s="76"/>
      <c r="AO725" s="76"/>
      <c r="AP725" s="76"/>
      <c r="AQ725" s="76"/>
    </row>
    <row r="726" spans="1:43" ht="15.75" customHeight="1">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c r="AN726" s="76"/>
      <c r="AO726" s="76"/>
      <c r="AP726" s="76"/>
      <c r="AQ726" s="76"/>
    </row>
    <row r="727" spans="1:43" ht="15.75" customHeight="1">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c r="AN727" s="76"/>
      <c r="AO727" s="76"/>
      <c r="AP727" s="76"/>
      <c r="AQ727" s="76"/>
    </row>
    <row r="728" spans="1:43" ht="15.75" customHeight="1">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c r="AN728" s="76"/>
      <c r="AO728" s="76"/>
      <c r="AP728" s="76"/>
      <c r="AQ728" s="76"/>
    </row>
    <row r="729" spans="1:43" ht="15.75" customHeight="1">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c r="AN729" s="76"/>
      <c r="AO729" s="76"/>
      <c r="AP729" s="76"/>
      <c r="AQ729" s="76"/>
    </row>
    <row r="730" spans="1:43" ht="15.75" customHeight="1">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76"/>
      <c r="AO730" s="76"/>
      <c r="AP730" s="76"/>
      <c r="AQ730" s="76"/>
    </row>
    <row r="731" spans="1:43" ht="15.75" customHeight="1">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row>
    <row r="732" spans="1:43" ht="15.75" customHeight="1">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76"/>
      <c r="AO732" s="76"/>
      <c r="AP732" s="76"/>
      <c r="AQ732" s="76"/>
    </row>
    <row r="733" spans="1:43" ht="15.75" customHeight="1">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76"/>
      <c r="AO733" s="76"/>
      <c r="AP733" s="76"/>
      <c r="AQ733" s="76"/>
    </row>
    <row r="734" spans="1:43" ht="15.75" customHeight="1">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76"/>
      <c r="AO734" s="76"/>
      <c r="AP734" s="76"/>
      <c r="AQ734" s="76"/>
    </row>
    <row r="735" spans="1:43" ht="15.75" customHeight="1">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row>
    <row r="736" spans="1:43" ht="15.75" customHeight="1">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row>
    <row r="737" spans="1:43" ht="15.75" customHeight="1">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row>
    <row r="738" spans="1:43" ht="15.75" customHeight="1">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row>
    <row r="739" spans="1:43" ht="15.75" customHeight="1">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76"/>
      <c r="AO739" s="76"/>
      <c r="AP739" s="76"/>
      <c r="AQ739" s="76"/>
    </row>
    <row r="740" spans="1:43" ht="15.75" customHeight="1">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row>
    <row r="741" spans="1:43" ht="15.75" customHeight="1">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76"/>
      <c r="AO741" s="76"/>
      <c r="AP741" s="76"/>
      <c r="AQ741" s="76"/>
    </row>
    <row r="742" spans="1:43" ht="15.75" customHeight="1">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76"/>
      <c r="AO742" s="76"/>
      <c r="AP742" s="76"/>
      <c r="AQ742" s="76"/>
    </row>
    <row r="743" spans="1:43" ht="15.75" customHeight="1">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76"/>
      <c r="AO743" s="76"/>
      <c r="AP743" s="76"/>
      <c r="AQ743" s="76"/>
    </row>
    <row r="744" spans="1:43" ht="15.75" customHeight="1">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76"/>
      <c r="AO744" s="76"/>
      <c r="AP744" s="76"/>
      <c r="AQ744" s="76"/>
    </row>
    <row r="745" spans="1:43" ht="15.75" customHeight="1">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row>
    <row r="746" spans="1:43" ht="15.75" customHeight="1">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76"/>
      <c r="AO746" s="76"/>
      <c r="AP746" s="76"/>
      <c r="AQ746" s="76"/>
    </row>
    <row r="747" spans="1:43" ht="15.75" customHeight="1">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row>
    <row r="748" spans="1:43" ht="15.75" customHeight="1">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76"/>
      <c r="AO748" s="76"/>
      <c r="AP748" s="76"/>
      <c r="AQ748" s="76"/>
    </row>
    <row r="749" spans="1:43" ht="15.75" customHeight="1">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76"/>
      <c r="AO749" s="76"/>
      <c r="AP749" s="76"/>
      <c r="AQ749" s="76"/>
    </row>
    <row r="750" spans="1:43" ht="15.75" customHeight="1">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76"/>
      <c r="AO750" s="76"/>
      <c r="AP750" s="76"/>
      <c r="AQ750" s="76"/>
    </row>
    <row r="751" spans="1:43" ht="15.75" customHeight="1">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76"/>
      <c r="AO751" s="76"/>
      <c r="AP751" s="76"/>
      <c r="AQ751" s="76"/>
    </row>
    <row r="752" spans="1:43" ht="15.75" customHeight="1">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row>
    <row r="753" spans="1:43" ht="15.75" customHeight="1">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row>
    <row r="754" spans="1:43" ht="15.75" customHeight="1">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row>
    <row r="755" spans="1:43" ht="15.75" customHeight="1">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row>
    <row r="756" spans="1:43" ht="15.75" customHeight="1">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row>
    <row r="757" spans="1:43" ht="15.75" customHeight="1">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row>
    <row r="758" spans="1:43" ht="15.75" customHeight="1">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row>
    <row r="759" spans="1:43" ht="15.75" customHeight="1">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76"/>
      <c r="AO759" s="76"/>
      <c r="AP759" s="76"/>
      <c r="AQ759" s="76"/>
    </row>
    <row r="760" spans="1:43" ht="15.75" customHeight="1">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76"/>
      <c r="AO760" s="76"/>
      <c r="AP760" s="76"/>
      <c r="AQ760" s="76"/>
    </row>
    <row r="761" spans="1:43" ht="15.75" customHeight="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76"/>
    </row>
    <row r="762" spans="1:43" ht="15.75" customHeight="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row>
    <row r="763" spans="1:43" ht="15.75" customHeight="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76"/>
    </row>
    <row r="764" spans="1:43" ht="15.75" customHeight="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row>
    <row r="765" spans="1:43" ht="15.75" customHeight="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row>
    <row r="766" spans="1:43" ht="15.75" customHeight="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c r="AQ766" s="76"/>
    </row>
    <row r="767" spans="1:43" ht="15.75" customHeight="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row>
    <row r="768" spans="1:43" ht="15.75" customHeight="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c r="AQ768" s="76"/>
    </row>
    <row r="769" spans="1:43" ht="15.75" customHeight="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c r="AQ769" s="76"/>
    </row>
    <row r="770" spans="1:43" ht="15.75" customHeight="1">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76"/>
      <c r="AO770" s="76"/>
      <c r="AP770" s="76"/>
      <c r="AQ770" s="76"/>
    </row>
    <row r="771" spans="1:43" ht="15.75" customHeight="1">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c r="AQ771" s="76"/>
    </row>
    <row r="772" spans="1:43" ht="15.75" customHeight="1">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row>
    <row r="773" spans="1:43" ht="15.75" customHeight="1">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76"/>
      <c r="AO773" s="76"/>
      <c r="AP773" s="76"/>
      <c r="AQ773" s="76"/>
    </row>
    <row r="774" spans="1:43" ht="15.75" customHeight="1">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row>
    <row r="775" spans="1:43" ht="15.75" customHeight="1">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row>
    <row r="776" spans="1:43" ht="15.75" customHeight="1">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c r="AQ776" s="76"/>
    </row>
    <row r="777" spans="1:43" ht="15.75" customHeight="1">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row>
    <row r="778" spans="1:43" ht="15.75" customHeight="1">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row>
    <row r="779" spans="1:43" ht="15.75" customHeight="1">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76"/>
      <c r="AO779" s="76"/>
      <c r="AP779" s="76"/>
      <c r="AQ779" s="76"/>
    </row>
    <row r="780" spans="1:43" ht="15.75" customHeight="1">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row>
    <row r="781" spans="1:43" ht="15.75" customHeight="1">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row>
    <row r="782" spans="1:43" ht="15.75" customHeight="1">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76"/>
      <c r="AO782" s="76"/>
      <c r="AP782" s="76"/>
      <c r="AQ782" s="76"/>
    </row>
    <row r="783" spans="1:43" ht="15.75" customHeight="1">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row>
    <row r="784" spans="1:43" ht="15.75" customHeight="1">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76"/>
      <c r="AO784" s="76"/>
      <c r="AP784" s="76"/>
      <c r="AQ784" s="76"/>
    </row>
    <row r="785" spans="1:43" ht="15.75" customHeight="1">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76"/>
      <c r="AO785" s="76"/>
      <c r="AP785" s="76"/>
      <c r="AQ785" s="76"/>
    </row>
    <row r="786" spans="1:43" ht="15.75" customHeight="1">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76"/>
      <c r="AO786" s="76"/>
      <c r="AP786" s="76"/>
      <c r="AQ786" s="76"/>
    </row>
    <row r="787" spans="1:43" ht="15.75" customHeight="1">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76"/>
      <c r="AO787" s="76"/>
      <c r="AP787" s="76"/>
      <c r="AQ787" s="76"/>
    </row>
    <row r="788" spans="1:43" ht="15.75" customHeight="1">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76"/>
      <c r="AO788" s="76"/>
      <c r="AP788" s="76"/>
      <c r="AQ788" s="76"/>
    </row>
    <row r="789" spans="1:43" ht="15.75" customHeight="1">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76"/>
      <c r="AO789" s="76"/>
      <c r="AP789" s="76"/>
      <c r="AQ789" s="76"/>
    </row>
    <row r="790" spans="1:43" ht="15.75" customHeight="1">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row>
    <row r="791" spans="1:43" ht="15.75" customHeight="1">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76"/>
      <c r="AO791" s="76"/>
      <c r="AP791" s="76"/>
      <c r="AQ791" s="76"/>
    </row>
    <row r="792" spans="1:43" ht="15.75" customHeight="1">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row>
    <row r="793" spans="1:43" ht="15.75" customHeight="1">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row>
    <row r="794" spans="1:43" ht="15.75" customHeight="1">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76"/>
      <c r="AO794" s="76"/>
      <c r="AP794" s="76"/>
      <c r="AQ794" s="76"/>
    </row>
    <row r="795" spans="1:43" ht="15.75" customHeight="1">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row>
    <row r="796" spans="1:43" ht="15.75" customHeight="1">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row>
    <row r="797" spans="1:43" ht="15.75" customHeight="1">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c r="AQ797" s="76"/>
    </row>
    <row r="798" spans="1:43" ht="15.75" customHeight="1">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row>
    <row r="799" spans="1:43" ht="15.75" customHeight="1">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row>
    <row r="800" spans="1:43" ht="15.75" customHeight="1">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c r="AQ800" s="76"/>
    </row>
    <row r="801" spans="1:43" ht="15.75" customHeight="1">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76"/>
      <c r="AO801" s="76"/>
      <c r="AP801" s="76"/>
      <c r="AQ801" s="76"/>
    </row>
    <row r="802" spans="1:43" ht="15.75" customHeight="1">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c r="AQ802" s="76"/>
    </row>
    <row r="803" spans="1:43" ht="15.75" customHeight="1">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row>
    <row r="804" spans="1:43" ht="15.75" customHeight="1">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c r="AQ804" s="76"/>
    </row>
    <row r="805" spans="1:43" ht="15.75" customHeight="1">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c r="AQ805" s="76"/>
    </row>
    <row r="806" spans="1:43" ht="15.75" customHeight="1">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c r="AQ806" s="76"/>
    </row>
    <row r="807" spans="1:43" ht="15.75" customHeight="1">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c r="AQ807" s="76"/>
    </row>
    <row r="808" spans="1:43" ht="15.75" customHeight="1">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row>
    <row r="809" spans="1:43" ht="15.75" customHeight="1">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c r="AQ809" s="76"/>
    </row>
    <row r="810" spans="1:43" ht="15.75" customHeight="1">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row>
    <row r="811" spans="1:43" ht="15.75" customHeight="1">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row>
    <row r="812" spans="1:43" ht="15.75" customHeight="1">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row>
    <row r="813" spans="1:43" ht="15.75" customHeight="1">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row>
    <row r="814" spans="1:43" ht="15.75" customHeight="1">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row>
    <row r="815" spans="1:43" ht="15.75" customHeight="1">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row>
    <row r="816" spans="1:43" ht="15.75" customHeight="1">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row>
    <row r="817" spans="1:43" ht="15.75" customHeight="1">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row>
    <row r="818" spans="1:43" ht="15.75" customHeight="1">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row>
    <row r="819" spans="1:43" ht="15.75" customHeight="1">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row>
    <row r="820" spans="1:43" ht="15.75" customHeight="1">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row>
    <row r="821" spans="1:43" ht="15.75" customHeight="1">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row>
    <row r="822" spans="1:43" ht="15.75" customHeight="1">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row>
    <row r="823" spans="1:43" ht="15.75" customHeight="1">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row>
    <row r="824" spans="1:43" ht="15.75" customHeight="1">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row>
    <row r="825" spans="1:43" ht="15.75" customHeight="1">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row>
    <row r="826" spans="1:43" ht="15.75" customHeight="1">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row>
    <row r="827" spans="1:43" ht="15.75" customHeight="1">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row>
    <row r="828" spans="1:43" ht="15.75" customHeight="1">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row>
    <row r="829" spans="1:43" ht="15.75" customHeight="1">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row>
    <row r="830" spans="1:43" ht="15.75" customHeight="1">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row>
    <row r="831" spans="1:43" ht="15.75" customHeight="1">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row>
    <row r="832" spans="1:43" ht="15.75" customHeight="1">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row>
    <row r="833" spans="1:43" ht="15.75" customHeight="1">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row>
    <row r="834" spans="1:43" ht="15.75" customHeight="1">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row>
    <row r="835" spans="1:43" ht="15.75" customHeight="1">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row>
    <row r="836" spans="1:43" ht="15.75" customHeight="1">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row>
    <row r="837" spans="1:43" ht="15.75" customHeight="1">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row>
    <row r="838" spans="1:43" ht="15.75" customHeight="1">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row>
    <row r="839" spans="1:43" ht="15.75" customHeight="1">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row>
    <row r="840" spans="1:43" ht="15.75" customHeight="1">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row>
    <row r="841" spans="1:43" ht="15.75" customHeight="1">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row>
    <row r="842" spans="1:43" ht="15.75" customHeight="1">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row>
    <row r="843" spans="1:43" ht="15.75" customHeight="1">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row>
    <row r="844" spans="1:43" ht="15.75" customHeight="1">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row>
    <row r="845" spans="1:43" ht="15.75" customHeight="1">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row>
    <row r="846" spans="1:43" ht="15.75" customHeight="1">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row>
    <row r="847" spans="1:43" ht="15.75" customHeight="1">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row>
    <row r="848" spans="1:43" ht="15.75" customHeight="1">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row>
    <row r="849" spans="1:43" ht="15.75" customHeight="1">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row>
    <row r="850" spans="1:43" ht="15.75" customHeight="1">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row>
    <row r="851" spans="1:43" ht="15.75" customHeight="1">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c r="AQ851" s="76"/>
    </row>
    <row r="852" spans="1:43" ht="15.75" customHeight="1">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row>
    <row r="853" spans="1:43" ht="15.75" customHeight="1">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c r="AQ853" s="76"/>
    </row>
    <row r="854" spans="1:43" ht="15.75" customHeight="1">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c r="AQ854" s="76"/>
    </row>
    <row r="855" spans="1:43" ht="15.75" customHeight="1">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c r="AQ855" s="76"/>
    </row>
    <row r="856" spans="1:43" ht="15.75" customHeight="1">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c r="AQ856" s="76"/>
    </row>
    <row r="857" spans="1:43" ht="15.75" customHeight="1">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c r="AQ857" s="76"/>
    </row>
    <row r="858" spans="1:43" ht="15.75" customHeight="1">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row>
    <row r="859" spans="1:43" ht="15.75" customHeight="1">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row>
    <row r="860" spans="1:43" ht="15.75" customHeight="1">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row>
    <row r="861" spans="1:43" ht="15.75" customHeight="1">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row>
    <row r="862" spans="1:43" ht="15.75" customHeight="1">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row>
    <row r="863" spans="1:43" ht="15.75" customHeight="1">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row>
    <row r="864" spans="1:43" ht="15.75" customHeight="1">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row>
    <row r="865" spans="1:43" ht="15.75" customHeight="1">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row>
    <row r="866" spans="1:43" ht="15.75" customHeight="1">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row>
    <row r="867" spans="1:43" ht="15.75" customHeight="1">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row>
    <row r="868" spans="1:43" ht="15.75" customHeight="1">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row>
    <row r="869" spans="1:43" ht="15.75" customHeight="1">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row>
    <row r="870" spans="1:43" ht="15.75" customHeight="1">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row>
    <row r="871" spans="1:43" ht="15.75" customHeight="1">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row>
    <row r="872" spans="1:43" ht="15.75" customHeight="1">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row>
    <row r="873" spans="1:43" ht="15.75" customHeight="1">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row>
    <row r="874" spans="1:43" ht="15.75" customHeight="1">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row>
    <row r="875" spans="1:43" ht="15.75" customHeight="1">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row>
    <row r="876" spans="1:43" ht="15.75" customHeight="1">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row>
    <row r="877" spans="1:43" ht="15.75" customHeight="1">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row>
    <row r="878" spans="1:43" ht="15.75" customHeight="1">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row>
    <row r="879" spans="1:43" ht="15.75" customHeight="1">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row>
    <row r="880" spans="1:43" ht="15.75" customHeight="1">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row>
    <row r="881" spans="1:43" ht="15.75" customHeight="1">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row>
    <row r="882" spans="1:43" ht="15.75" customHeight="1">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row>
    <row r="883" spans="1:43" ht="15.75" customHeight="1">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row>
    <row r="884" spans="1:43" ht="15.75" customHeight="1">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row>
    <row r="885" spans="1:43" ht="15.75" customHeight="1">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row>
    <row r="886" spans="1:43" ht="15.75" customHeight="1">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row>
    <row r="887" spans="1:43" ht="15.75" customHeight="1">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row>
    <row r="888" spans="1:43" ht="15.75" customHeight="1">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row>
    <row r="889" spans="1:43" ht="15.75" customHeight="1">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row>
    <row r="890" spans="1:43" ht="15.75" customHeight="1">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row>
    <row r="891" spans="1:43" ht="15.75" customHeight="1">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row>
    <row r="892" spans="1:43" ht="15.75" customHeight="1">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row>
    <row r="893" spans="1:43" ht="15.75" customHeight="1">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row>
    <row r="894" spans="1:43" ht="15.75" customHeight="1">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row>
    <row r="895" spans="1:43" ht="15.75" customHeight="1">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row>
    <row r="896" spans="1:43" ht="15.75" customHeight="1">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row>
    <row r="897" spans="1:43" ht="15.75" customHeight="1">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row>
    <row r="898" spans="1:43" ht="15.75" customHeight="1">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row>
    <row r="899" spans="1:43" ht="15.75" customHeight="1">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row>
    <row r="900" spans="1:43" ht="15.75" customHeight="1">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row>
    <row r="901" spans="1:43" ht="15.75" customHeight="1">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row>
    <row r="902" spans="1:43" ht="15.75" customHeight="1">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row>
    <row r="903" spans="1:43" ht="15.75" customHeight="1">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row>
    <row r="904" spans="1:43" ht="15.75" customHeight="1">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row>
    <row r="905" spans="1:43" ht="15.75" customHeight="1">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row>
    <row r="906" spans="1:43" ht="15.75" customHeight="1">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row>
    <row r="907" spans="1:43" ht="15.75" customHeight="1">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row>
    <row r="908" spans="1:43" ht="15.75" customHeight="1">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row>
    <row r="909" spans="1:43" ht="15.75" customHeight="1">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row>
    <row r="910" spans="1:43" ht="15.75" customHeight="1">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row>
    <row r="911" spans="1:43" ht="15.75" customHeight="1">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row>
    <row r="912" spans="1:43" ht="15.75" customHeight="1">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row>
    <row r="913" spans="1:43" ht="15.75" customHeight="1">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row>
    <row r="914" spans="1:43" ht="15.75" customHeight="1">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c r="AQ914" s="76"/>
    </row>
    <row r="915" spans="1:43" ht="15.75" customHeight="1">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row>
    <row r="916" spans="1:43" ht="15.75" customHeight="1">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c r="AQ916" s="76"/>
    </row>
    <row r="917" spans="1:43" ht="15.75" customHeight="1">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row>
    <row r="918" spans="1:43" ht="15.75" customHeight="1">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row>
    <row r="919" spans="1:43" ht="15.75" customHeight="1">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c r="AQ919" s="76"/>
    </row>
    <row r="920" spans="1:43" ht="15.75" customHeight="1">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row>
    <row r="921" spans="1:43" ht="15.75" customHeight="1">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row>
    <row r="922" spans="1:43" ht="15.75" customHeight="1">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row>
    <row r="923" spans="1:43" ht="15.75" customHeight="1">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c r="AQ923" s="76"/>
    </row>
    <row r="924" spans="1:43" ht="15.75" customHeight="1">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row>
    <row r="925" spans="1:43" ht="15.75" customHeight="1">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76"/>
      <c r="AO925" s="76"/>
      <c r="AP925" s="76"/>
      <c r="AQ925" s="76"/>
    </row>
    <row r="926" spans="1:43" ht="15.75" customHeight="1">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76"/>
      <c r="AO926" s="76"/>
      <c r="AP926" s="76"/>
      <c r="AQ926" s="76"/>
    </row>
    <row r="927" spans="1:43" ht="15.75" customHeight="1">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row>
    <row r="928" spans="1:43" ht="15.75" customHeight="1">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76"/>
      <c r="AO928" s="76"/>
      <c r="AP928" s="76"/>
      <c r="AQ928" s="76"/>
    </row>
    <row r="929" spans="1:43" ht="15.75" customHeight="1">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row>
    <row r="930" spans="1:43" ht="15.75" customHeight="1">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row>
    <row r="931" spans="1:43" ht="15.75" customHeight="1">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row>
    <row r="932" spans="1:43" ht="15.75" customHeight="1">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76"/>
      <c r="AO932" s="76"/>
      <c r="AP932" s="76"/>
      <c r="AQ932" s="76"/>
    </row>
    <row r="933" spans="1:43" ht="15.75" customHeight="1">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row>
    <row r="934" spans="1:43" ht="15.75" customHeight="1">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76"/>
      <c r="AO934" s="76"/>
      <c r="AP934" s="76"/>
      <c r="AQ934" s="76"/>
    </row>
    <row r="935" spans="1:43" ht="15.75" customHeight="1">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76"/>
      <c r="AO935" s="76"/>
      <c r="AP935" s="76"/>
      <c r="AQ935" s="76"/>
    </row>
    <row r="936" spans="1:43" ht="15.75" customHeight="1">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row>
    <row r="937" spans="1:43" ht="15.75" customHeight="1">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row>
    <row r="938" spans="1:43" ht="15.75" customHeight="1">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row>
    <row r="939" spans="1:43" ht="15.75" customHeight="1">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row>
    <row r="940" spans="1:43" ht="15.75" customHeight="1">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row>
    <row r="941" spans="1:43" ht="15.75" customHeight="1">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row>
    <row r="942" spans="1:43" ht="15.75" customHeight="1">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row>
    <row r="943" spans="1:43" ht="15.75" customHeight="1">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row>
    <row r="944" spans="1:43" ht="15.75" customHeight="1">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row>
    <row r="945" spans="1:43" ht="15.75" customHeight="1">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row>
    <row r="946" spans="1:43" ht="15.75" customHeight="1">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row>
    <row r="947" spans="1:43" ht="15.75" customHeight="1">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row>
    <row r="948" spans="1:43" ht="15.75" customHeight="1">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row>
    <row r="949" spans="1:43" ht="15.75" customHeight="1">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row>
    <row r="950" spans="1:43" ht="15.75" customHeight="1">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76"/>
      <c r="AO950" s="76"/>
      <c r="AP950" s="76"/>
      <c r="AQ950" s="76"/>
    </row>
    <row r="951" spans="1:43" ht="15.75" customHeight="1">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row>
    <row r="952" spans="1:43" ht="15.75" customHeight="1">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row>
    <row r="953" spans="1:43" ht="15.75" customHeight="1">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row>
    <row r="954" spans="1:43" ht="15.75" customHeight="1">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row>
    <row r="955" spans="1:43" ht="15.75" customHeight="1">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row>
    <row r="956" spans="1:43" ht="15.75" customHeight="1">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row>
    <row r="957" spans="1:43" ht="15.75" customHeight="1">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row>
    <row r="958" spans="1:43" ht="15.75" customHeight="1">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row>
    <row r="959" spans="1:43" ht="15.75" customHeight="1">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row>
    <row r="960" spans="1:43" ht="15.75" customHeight="1">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row>
    <row r="961" spans="1:43" ht="15.75" customHeight="1">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76"/>
      <c r="AO961" s="76"/>
      <c r="AP961" s="76"/>
      <c r="AQ961" s="76"/>
    </row>
    <row r="962" spans="1:43" ht="15.75" customHeight="1">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row>
    <row r="963" spans="1:43" ht="15.75" customHeight="1">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row>
    <row r="964" spans="1:43" ht="15.75" customHeight="1">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c r="AQ964" s="76"/>
    </row>
    <row r="965" spans="1:43" ht="15.75" customHeight="1">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row>
    <row r="966" spans="1:43" ht="15.75" customHeight="1">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row>
    <row r="967" spans="1:43" ht="15.75" customHeight="1">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row>
    <row r="968" spans="1:43" ht="15.75" customHeight="1">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row>
    <row r="969" spans="1:43" ht="15.75" customHeight="1">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row>
    <row r="970" spans="1:43" ht="15.75" customHeight="1">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row>
    <row r="971" spans="1:43" ht="15.75" customHeight="1">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row>
    <row r="972" spans="1:43" ht="15.75" customHeight="1">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row>
    <row r="973" spans="1:43" ht="15.75" customHeight="1">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76"/>
      <c r="AO973" s="76"/>
      <c r="AP973" s="76"/>
      <c r="AQ973" s="76"/>
    </row>
    <row r="974" spans="1:43" ht="15.75" customHeight="1">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row>
    <row r="975" spans="1:43" ht="15.75" customHeight="1">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76"/>
      <c r="AO975" s="76"/>
      <c r="AP975" s="76"/>
      <c r="AQ975" s="76"/>
    </row>
    <row r="976" spans="1:43" ht="15.75" customHeight="1">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row>
    <row r="977" spans="1:43" ht="15.75" customHeight="1">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row>
    <row r="978" spans="1:43" ht="15.75" customHeight="1">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row>
    <row r="979" spans="1:43" ht="15.75" customHeight="1">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76"/>
      <c r="AO979" s="76"/>
      <c r="AP979" s="76"/>
      <c r="AQ979" s="76"/>
    </row>
    <row r="980" spans="1:43" ht="15.75" customHeight="1">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76"/>
      <c r="AO980" s="76"/>
      <c r="AP980" s="76"/>
      <c r="AQ980" s="76"/>
    </row>
    <row r="981" spans="1:43" ht="15.75" customHeight="1">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row>
    <row r="982" spans="1:43" ht="15.75" customHeight="1">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76"/>
      <c r="AO982" s="76"/>
      <c r="AP982" s="76"/>
      <c r="AQ982" s="76"/>
    </row>
    <row r="983" spans="1:43" ht="15.75" customHeight="1">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row>
    <row r="984" spans="1:43" ht="15.75" customHeight="1">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row>
    <row r="985" spans="1:43" ht="15.75" customHeight="1">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row>
    <row r="986" spans="1:43" ht="15.75" customHeight="1">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row>
    <row r="987" spans="1:43" ht="15.75" customHeight="1">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row>
    <row r="988" spans="1:43" ht="15.75" customHeight="1">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row>
    <row r="989" spans="1:43" ht="15.75" customHeight="1">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row>
    <row r="990" spans="1:43" ht="15.75" customHeight="1">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row>
    <row r="991" spans="1:43" ht="15.75" customHeight="1">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row>
    <row r="992" spans="1:43" ht="15.75" customHeight="1">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row>
    <row r="993" spans="1:43" ht="15.75" customHeight="1">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row>
    <row r="994" spans="1:43" ht="15.75" customHeight="1">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row>
    <row r="995" spans="1:43" ht="15.75" customHeight="1">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row>
    <row r="996" spans="1:43" ht="15.75" customHeight="1">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row>
    <row r="997" spans="1:43" ht="15.75" customHeight="1">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row>
    <row r="998" spans="1:43" ht="15.75" customHeight="1">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row>
    <row r="999" spans="1:43" ht="15.75" customHeight="1">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row>
    <row r="1000" spans="1:43" ht="15.75" customHeight="1">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row>
  </sheetData>
  <sheetProtection algorithmName="SHA-512" hashValue="MzqIkfL+2isMAHyM/O5TGEAeV/xrw8JSfI6X0aIo+dpK2/WTTfsewYvHutwfg+L5QmV1M4iLy/qMdOKyu9KSBw==" saltValue="dz3P6eDltxuPMsXR+24JrA==" spinCount="100000" sheet="1" objects="1" scenarios="1" selectLockedCells="1"/>
  <mergeCells count="30">
    <mergeCell ref="AD57:AE57"/>
    <mergeCell ref="AF57:AI57"/>
    <mergeCell ref="AJ57:AL57"/>
    <mergeCell ref="B20:AK24"/>
    <mergeCell ref="B29:AA29"/>
    <mergeCell ref="B32:AK32"/>
    <mergeCell ref="B33:AK37"/>
    <mergeCell ref="A38:AL38"/>
    <mergeCell ref="B39:AK40"/>
    <mergeCell ref="AL39:AL48"/>
    <mergeCell ref="A41:AK41"/>
    <mergeCell ref="B42:AK48"/>
    <mergeCell ref="M49:Q53"/>
    <mergeCell ref="R49:AL53"/>
    <mergeCell ref="B17:AA17"/>
    <mergeCell ref="B19:AK19"/>
    <mergeCell ref="A20:A24"/>
    <mergeCell ref="AL20:AL24"/>
    <mergeCell ref="AL33:AL37"/>
    <mergeCell ref="A33:A37"/>
    <mergeCell ref="A7:AL9"/>
    <mergeCell ref="A11:AA11"/>
    <mergeCell ref="A12:D12"/>
    <mergeCell ref="E12:AA12"/>
    <mergeCell ref="A13:AL13"/>
    <mergeCell ref="AD1:AE1"/>
    <mergeCell ref="AF1:AL1"/>
    <mergeCell ref="W3:AB3"/>
    <mergeCell ref="AC3:AL3"/>
    <mergeCell ref="A5:AL5"/>
  </mergeCells>
  <phoneticPr fontId="110"/>
  <dataValidations count="2">
    <dataValidation type="list" allowBlank="1" showErrorMessage="1" sqref="B17" xr:uid="{00000000-0002-0000-0600-000000000000}">
      <formula1>$C$55:$C$57</formula1>
    </dataValidation>
    <dataValidation type="list" allowBlank="1" showErrorMessage="1" sqref="B29" xr:uid="{00000000-0002-0000-0600-000001000000}">
      <formula1>$C$59:$C$61</formula1>
    </dataValidation>
  </dataValidations>
  <pageMargins left="0.7" right="0.7" top="0.75" bottom="0.75" header="0" footer="0"/>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FF"/>
  </sheetPr>
  <dimension ref="A1:AZ1000"/>
  <sheetViews>
    <sheetView workbookViewId="0"/>
  </sheetViews>
  <sheetFormatPr defaultColWidth="14.44140625" defaultRowHeight="15" customHeight="1"/>
  <cols>
    <col min="1" max="20" width="2.109375" customWidth="1"/>
    <col min="21" max="21" width="3.109375" customWidth="1"/>
    <col min="22" max="38" width="2.109375" customWidth="1"/>
    <col min="39" max="39" width="1.109375" customWidth="1"/>
    <col min="40" max="44" width="2.109375" customWidth="1"/>
    <col min="45" max="52" width="4" customWidth="1"/>
  </cols>
  <sheetData>
    <row r="1" spans="1:52" ht="13.5" customHeight="1">
      <c r="A1" s="161"/>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617" t="s">
        <v>13</v>
      </c>
      <c r="AE1" s="209"/>
      <c r="AF1" s="618" t="str">
        <f>ADM!$D$4</f>
        <v>Senegal 2023</v>
      </c>
      <c r="AG1" s="209"/>
      <c r="AH1" s="209"/>
      <c r="AI1" s="209"/>
      <c r="AJ1" s="209"/>
      <c r="AK1" s="209"/>
      <c r="AL1" s="209"/>
      <c r="AM1" s="161"/>
      <c r="AN1" s="2"/>
      <c r="AO1" s="2"/>
      <c r="AP1" s="2"/>
      <c r="AQ1" s="2"/>
      <c r="AR1" s="2"/>
      <c r="AS1" s="2"/>
      <c r="AT1" s="2"/>
      <c r="AU1" s="2"/>
      <c r="AV1" s="2"/>
      <c r="AW1" s="2"/>
      <c r="AX1" s="2"/>
      <c r="AY1" s="2"/>
      <c r="AZ1" s="2"/>
    </row>
    <row r="2" spans="1:52" ht="16.5" customHeight="1">
      <c r="A2" s="652" t="s">
        <v>252</v>
      </c>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161"/>
      <c r="AN2" s="2"/>
      <c r="AO2" s="2"/>
      <c r="AP2" s="2"/>
      <c r="AQ2" s="2"/>
      <c r="AR2" s="2"/>
      <c r="AS2" s="2"/>
      <c r="AT2" s="2"/>
      <c r="AU2" s="2"/>
      <c r="AV2" s="2"/>
      <c r="AW2" s="2"/>
      <c r="AX2" s="2"/>
      <c r="AY2" s="2"/>
      <c r="AZ2" s="2"/>
    </row>
    <row r="3" spans="1:52" ht="13.5" customHeight="1">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2"/>
      <c r="AO3" s="2"/>
      <c r="AP3" s="2"/>
      <c r="AQ3" s="2"/>
      <c r="AR3" s="2"/>
      <c r="AS3" s="2"/>
      <c r="AT3" s="2"/>
      <c r="AU3" s="2"/>
      <c r="AV3" s="2"/>
      <c r="AW3" s="78"/>
      <c r="AX3" s="78"/>
      <c r="AY3" s="78"/>
      <c r="AZ3" s="78"/>
    </row>
    <row r="4" spans="1:52" ht="13.5" customHeight="1">
      <c r="A4" s="653" t="s">
        <v>253</v>
      </c>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161"/>
      <c r="AN4" s="2"/>
      <c r="AO4" s="2"/>
      <c r="AP4" s="2"/>
      <c r="AQ4" s="2"/>
      <c r="AR4" s="2"/>
      <c r="AS4" s="2"/>
      <c r="AT4" s="2"/>
      <c r="AU4" s="2"/>
      <c r="AV4" s="2"/>
      <c r="AW4" s="78"/>
      <c r="AX4" s="78"/>
      <c r="AY4" s="78"/>
      <c r="AZ4" s="78"/>
    </row>
    <row r="5" spans="1:52" ht="13.5" customHeight="1">
      <c r="A5" s="209"/>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161"/>
      <c r="AN5" s="2"/>
      <c r="AO5" s="2"/>
      <c r="AP5" s="2"/>
      <c r="AQ5" s="2"/>
      <c r="AR5" s="2"/>
      <c r="AS5" s="2"/>
      <c r="AT5" s="2"/>
      <c r="AU5" s="2"/>
      <c r="AV5" s="2"/>
      <c r="AW5" s="13"/>
      <c r="AX5" s="13"/>
      <c r="AY5" s="13"/>
      <c r="AZ5" s="13"/>
    </row>
    <row r="6" spans="1:52" ht="13.5" customHeight="1">
      <c r="A6" s="209"/>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161"/>
      <c r="AN6" s="2"/>
      <c r="AO6" s="2"/>
      <c r="AP6" s="2"/>
      <c r="AQ6" s="2"/>
      <c r="AR6" s="2"/>
      <c r="AS6" s="2"/>
      <c r="AT6" s="2"/>
      <c r="AU6" s="2"/>
      <c r="AV6" s="2"/>
      <c r="AW6" s="78"/>
      <c r="AX6" s="78"/>
      <c r="AY6" s="78"/>
      <c r="AZ6" s="78"/>
    </row>
    <row r="7" spans="1:52" ht="13.5" customHeight="1">
      <c r="A7" s="654" t="s">
        <v>242</v>
      </c>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161"/>
      <c r="AC7" s="161"/>
      <c r="AD7" s="161"/>
      <c r="AE7" s="161"/>
      <c r="AF7" s="161"/>
      <c r="AG7" s="161"/>
      <c r="AH7" s="161"/>
      <c r="AI7" s="161"/>
      <c r="AJ7" s="161"/>
      <c r="AK7" s="161"/>
      <c r="AL7" s="161"/>
      <c r="AM7" s="161"/>
      <c r="AN7" s="2"/>
      <c r="AO7" s="2"/>
      <c r="AP7" s="2"/>
      <c r="AQ7" s="2"/>
      <c r="AR7" s="2"/>
      <c r="AS7" s="2"/>
      <c r="AT7" s="2"/>
      <c r="AU7" s="2"/>
      <c r="AV7" s="2"/>
      <c r="AW7" s="78"/>
      <c r="AX7" s="78"/>
      <c r="AY7" s="78"/>
      <c r="AZ7" s="78"/>
    </row>
    <row r="8" spans="1:52" ht="13.5" customHeight="1">
      <c r="A8" s="655" t="s">
        <v>243</v>
      </c>
      <c r="B8" s="269"/>
      <c r="C8" s="269"/>
      <c r="D8" s="270"/>
      <c r="E8" s="656" t="str">
        <f>IF(OR('(1) AF'!I36="",'(1) AF'!I39=""),"",'(1) AF'!I36&amp;" "&amp;'(1) AF'!I39&amp;" "&amp;'(1) AF'!I42)</f>
        <v/>
      </c>
      <c r="F8" s="269"/>
      <c r="G8" s="269"/>
      <c r="H8" s="269"/>
      <c r="I8" s="269"/>
      <c r="J8" s="269"/>
      <c r="K8" s="269"/>
      <c r="L8" s="269"/>
      <c r="M8" s="269"/>
      <c r="N8" s="269"/>
      <c r="O8" s="269"/>
      <c r="P8" s="269"/>
      <c r="Q8" s="269"/>
      <c r="R8" s="269"/>
      <c r="S8" s="269"/>
      <c r="T8" s="269"/>
      <c r="U8" s="269"/>
      <c r="V8" s="269"/>
      <c r="W8" s="269"/>
      <c r="X8" s="269"/>
      <c r="Y8" s="269"/>
      <c r="Z8" s="269"/>
      <c r="AA8" s="270"/>
      <c r="AB8" s="161"/>
      <c r="AC8" s="161"/>
      <c r="AD8" s="161"/>
      <c r="AE8" s="161"/>
      <c r="AF8" s="161"/>
      <c r="AG8" s="161"/>
      <c r="AH8" s="161"/>
      <c r="AI8" s="161"/>
      <c r="AJ8" s="161"/>
      <c r="AK8" s="161"/>
      <c r="AL8" s="161"/>
      <c r="AM8" s="161"/>
      <c r="AN8" s="2"/>
      <c r="AO8" s="2"/>
      <c r="AP8" s="2"/>
      <c r="AQ8" s="2"/>
      <c r="AR8" s="2"/>
      <c r="AS8" s="2"/>
      <c r="AT8" s="2"/>
      <c r="AU8" s="2"/>
      <c r="AV8" s="2"/>
      <c r="AW8" s="13"/>
      <c r="AX8" s="13"/>
      <c r="AY8" s="13"/>
      <c r="AZ8" s="13"/>
    </row>
    <row r="9" spans="1:52" ht="13.5"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2"/>
      <c r="AO9" s="2"/>
      <c r="AP9" s="2"/>
      <c r="AQ9" s="2"/>
      <c r="AR9" s="2"/>
      <c r="AS9" s="2"/>
      <c r="AT9" s="2"/>
      <c r="AU9" s="2"/>
      <c r="AV9" s="2"/>
      <c r="AW9" s="78"/>
      <c r="AX9" s="78"/>
      <c r="AY9" s="78"/>
      <c r="AZ9" s="78"/>
    </row>
    <row r="10" spans="1:52" ht="12.75" customHeight="1">
      <c r="A10" s="685">
        <v>1</v>
      </c>
      <c r="B10" s="682" t="s">
        <v>254</v>
      </c>
      <c r="C10" s="209"/>
      <c r="D10" s="209"/>
      <c r="E10" s="209"/>
      <c r="F10" s="209"/>
      <c r="G10" s="209"/>
      <c r="H10" s="209"/>
      <c r="I10" s="209"/>
      <c r="J10" s="209"/>
      <c r="K10" s="209"/>
      <c r="L10" s="209"/>
      <c r="M10" s="209"/>
      <c r="N10" s="209"/>
      <c r="O10" s="209"/>
      <c r="P10" s="209"/>
      <c r="Q10" s="209"/>
      <c r="R10" s="209"/>
      <c r="S10" s="161"/>
      <c r="T10" s="161"/>
      <c r="U10" s="685">
        <v>6</v>
      </c>
      <c r="V10" s="695" t="s">
        <v>255</v>
      </c>
      <c r="W10" s="209"/>
      <c r="X10" s="209"/>
      <c r="Y10" s="209"/>
      <c r="Z10" s="209"/>
      <c r="AA10" s="209"/>
      <c r="AB10" s="209"/>
      <c r="AC10" s="209"/>
      <c r="AD10" s="209"/>
      <c r="AE10" s="209"/>
      <c r="AF10" s="209"/>
      <c r="AG10" s="209"/>
      <c r="AH10" s="209"/>
      <c r="AI10" s="209"/>
      <c r="AJ10" s="209"/>
      <c r="AK10" s="209"/>
      <c r="AL10" s="209"/>
      <c r="AM10" s="174"/>
      <c r="AN10" s="78"/>
      <c r="AO10" s="78"/>
      <c r="AP10" s="78"/>
      <c r="AQ10" s="2"/>
      <c r="AR10" s="2"/>
      <c r="AS10" s="2"/>
      <c r="AT10" s="2"/>
      <c r="AU10" s="2"/>
      <c r="AV10" s="2"/>
      <c r="AW10" s="2"/>
      <c r="AX10" s="2"/>
      <c r="AY10" s="2"/>
      <c r="AZ10" s="2"/>
    </row>
    <row r="11" spans="1:52" ht="12.75" customHeight="1">
      <c r="A11" s="209"/>
      <c r="B11" s="209"/>
      <c r="C11" s="222"/>
      <c r="D11" s="222"/>
      <c r="E11" s="222"/>
      <c r="F11" s="222"/>
      <c r="G11" s="222"/>
      <c r="H11" s="222"/>
      <c r="I11" s="222"/>
      <c r="J11" s="222"/>
      <c r="K11" s="222"/>
      <c r="L11" s="222"/>
      <c r="M11" s="222"/>
      <c r="N11" s="222"/>
      <c r="O11" s="222"/>
      <c r="P11" s="222"/>
      <c r="Q11" s="222"/>
      <c r="R11" s="222"/>
      <c r="S11" s="161"/>
      <c r="T11" s="161"/>
      <c r="U11" s="209"/>
      <c r="V11" s="209"/>
      <c r="W11" s="222"/>
      <c r="X11" s="222"/>
      <c r="Y11" s="222"/>
      <c r="Z11" s="222"/>
      <c r="AA11" s="222"/>
      <c r="AB11" s="222"/>
      <c r="AC11" s="222"/>
      <c r="AD11" s="222"/>
      <c r="AE11" s="222"/>
      <c r="AF11" s="222"/>
      <c r="AG11" s="222"/>
      <c r="AH11" s="222"/>
      <c r="AI11" s="222"/>
      <c r="AJ11" s="222"/>
      <c r="AK11" s="222"/>
      <c r="AL11" s="222"/>
      <c r="AM11" s="170"/>
      <c r="AN11" s="13"/>
      <c r="AO11" s="13"/>
      <c r="AP11" s="13"/>
      <c r="AQ11" s="2"/>
      <c r="AR11" s="2"/>
      <c r="AS11" s="2"/>
      <c r="AT11" s="2"/>
      <c r="AU11" s="2"/>
      <c r="AV11" s="2"/>
      <c r="AW11" s="2"/>
      <c r="AX11" s="2"/>
      <c r="AY11" s="2"/>
      <c r="AZ11" s="2"/>
    </row>
    <row r="12" spans="1:52" ht="8.25" customHeight="1">
      <c r="A12" s="161"/>
      <c r="B12" s="683"/>
      <c r="C12" s="232"/>
      <c r="D12" s="684" t="s">
        <v>256</v>
      </c>
      <c r="E12" s="209"/>
      <c r="F12" s="209"/>
      <c r="G12" s="209"/>
      <c r="H12" s="209"/>
      <c r="I12" s="209"/>
      <c r="J12" s="209"/>
      <c r="K12" s="209"/>
      <c r="L12" s="209"/>
      <c r="M12" s="209"/>
      <c r="N12" s="209"/>
      <c r="O12" s="209"/>
      <c r="P12" s="209"/>
      <c r="Q12" s="209"/>
      <c r="R12" s="209"/>
      <c r="S12" s="161"/>
      <c r="T12" s="161"/>
      <c r="U12" s="161"/>
      <c r="V12" s="691"/>
      <c r="W12" s="231"/>
      <c r="X12" s="231"/>
      <c r="Y12" s="231"/>
      <c r="Z12" s="231"/>
      <c r="AA12" s="231"/>
      <c r="AB12" s="231"/>
      <c r="AC12" s="231"/>
      <c r="AD12" s="231"/>
      <c r="AE12" s="231"/>
      <c r="AF12" s="231"/>
      <c r="AG12" s="231"/>
      <c r="AH12" s="231"/>
      <c r="AI12" s="231"/>
      <c r="AJ12" s="231"/>
      <c r="AK12" s="231"/>
      <c r="AL12" s="232"/>
      <c r="AM12" s="174"/>
      <c r="AN12" s="78"/>
      <c r="AO12" s="78"/>
      <c r="AP12" s="78"/>
      <c r="AQ12" s="2"/>
      <c r="AR12" s="2"/>
      <c r="AS12" s="2"/>
      <c r="AT12" s="2"/>
      <c r="AU12" s="2"/>
      <c r="AV12" s="2"/>
      <c r="AW12" s="2"/>
      <c r="AX12" s="2"/>
      <c r="AY12" s="2"/>
      <c r="AZ12" s="2"/>
    </row>
    <row r="13" spans="1:52" ht="8.25" customHeight="1">
      <c r="A13" s="161"/>
      <c r="B13" s="264"/>
      <c r="C13" s="256"/>
      <c r="D13" s="209"/>
      <c r="E13" s="222"/>
      <c r="F13" s="222"/>
      <c r="G13" s="222"/>
      <c r="H13" s="222"/>
      <c r="I13" s="222"/>
      <c r="J13" s="222"/>
      <c r="K13" s="222"/>
      <c r="L13" s="222"/>
      <c r="M13" s="222"/>
      <c r="N13" s="222"/>
      <c r="O13" s="222"/>
      <c r="P13" s="222"/>
      <c r="Q13" s="222"/>
      <c r="R13" s="222"/>
      <c r="S13" s="161"/>
      <c r="T13" s="161"/>
      <c r="U13" s="161"/>
      <c r="V13" s="264"/>
      <c r="W13" s="222"/>
      <c r="X13" s="222"/>
      <c r="Y13" s="222"/>
      <c r="Z13" s="222"/>
      <c r="AA13" s="222"/>
      <c r="AB13" s="222"/>
      <c r="AC13" s="222"/>
      <c r="AD13" s="222"/>
      <c r="AE13" s="222"/>
      <c r="AF13" s="222"/>
      <c r="AG13" s="222"/>
      <c r="AH13" s="222"/>
      <c r="AI13" s="222"/>
      <c r="AJ13" s="222"/>
      <c r="AK13" s="222"/>
      <c r="AL13" s="256"/>
      <c r="AM13" s="174"/>
      <c r="AN13" s="78"/>
      <c r="AO13" s="78"/>
      <c r="AP13" s="78"/>
      <c r="AQ13" s="2"/>
      <c r="AR13" s="2"/>
      <c r="AS13" s="2"/>
      <c r="AT13" s="2"/>
      <c r="AU13" s="2"/>
      <c r="AV13" s="2"/>
      <c r="AW13" s="2"/>
      <c r="AX13" s="2"/>
      <c r="AY13" s="2"/>
      <c r="AZ13" s="2"/>
    </row>
    <row r="14" spans="1:52" ht="8.25" customHeight="1">
      <c r="A14" s="161"/>
      <c r="B14" s="249"/>
      <c r="C14" s="263"/>
      <c r="D14" s="209"/>
      <c r="E14" s="222"/>
      <c r="F14" s="222"/>
      <c r="G14" s="222"/>
      <c r="H14" s="222"/>
      <c r="I14" s="222"/>
      <c r="J14" s="222"/>
      <c r="K14" s="222"/>
      <c r="L14" s="222"/>
      <c r="M14" s="222"/>
      <c r="N14" s="222"/>
      <c r="O14" s="222"/>
      <c r="P14" s="222"/>
      <c r="Q14" s="222"/>
      <c r="R14" s="222"/>
      <c r="S14" s="161"/>
      <c r="T14" s="161"/>
      <c r="U14" s="161"/>
      <c r="V14" s="249"/>
      <c r="W14" s="250"/>
      <c r="X14" s="250"/>
      <c r="Y14" s="250"/>
      <c r="Z14" s="250"/>
      <c r="AA14" s="250"/>
      <c r="AB14" s="250"/>
      <c r="AC14" s="250"/>
      <c r="AD14" s="250"/>
      <c r="AE14" s="250"/>
      <c r="AF14" s="250"/>
      <c r="AG14" s="250"/>
      <c r="AH14" s="250"/>
      <c r="AI14" s="250"/>
      <c r="AJ14" s="250"/>
      <c r="AK14" s="250"/>
      <c r="AL14" s="263"/>
      <c r="AM14" s="170"/>
      <c r="AN14" s="13"/>
      <c r="AO14" s="13"/>
      <c r="AP14" s="13"/>
      <c r="AQ14" s="2"/>
      <c r="AR14" s="2"/>
      <c r="AS14" s="2"/>
      <c r="AT14" s="2"/>
      <c r="AU14" s="2"/>
      <c r="AV14" s="2"/>
      <c r="AW14" s="2"/>
      <c r="AX14" s="2"/>
      <c r="AY14" s="2"/>
      <c r="AZ14" s="2"/>
    </row>
    <row r="15" spans="1:52" ht="8.25" customHeight="1">
      <c r="A15" s="161"/>
      <c r="B15" s="683"/>
      <c r="C15" s="232"/>
      <c r="D15" s="684" t="s">
        <v>257</v>
      </c>
      <c r="E15" s="209"/>
      <c r="F15" s="209"/>
      <c r="G15" s="209"/>
      <c r="H15" s="209"/>
      <c r="I15" s="209"/>
      <c r="J15" s="209"/>
      <c r="K15" s="209"/>
      <c r="L15" s="209"/>
      <c r="M15" s="209"/>
      <c r="N15" s="209"/>
      <c r="O15" s="209"/>
      <c r="P15" s="209"/>
      <c r="Q15" s="209"/>
      <c r="R15" s="209"/>
      <c r="S15" s="161"/>
      <c r="T15" s="161"/>
      <c r="U15" s="161"/>
      <c r="V15" s="161"/>
      <c r="W15" s="161"/>
      <c r="X15" s="161"/>
      <c r="Y15" s="161"/>
      <c r="Z15" s="161"/>
      <c r="AA15" s="161"/>
      <c r="AB15" s="161"/>
      <c r="AC15" s="161"/>
      <c r="AD15" s="161"/>
      <c r="AE15" s="161"/>
      <c r="AF15" s="161"/>
      <c r="AG15" s="161"/>
      <c r="AH15" s="161"/>
      <c r="AI15" s="161"/>
      <c r="AJ15" s="161"/>
      <c r="AK15" s="161"/>
      <c r="AL15" s="161"/>
      <c r="AM15" s="161"/>
      <c r="AN15" s="2"/>
      <c r="AO15" s="2"/>
      <c r="AP15" s="2"/>
      <c r="AQ15" s="2"/>
      <c r="AR15" s="2"/>
      <c r="AS15" s="2"/>
      <c r="AT15" s="2"/>
      <c r="AU15" s="2"/>
      <c r="AV15" s="2"/>
      <c r="AW15" s="2"/>
      <c r="AX15" s="2"/>
      <c r="AY15" s="2"/>
      <c r="AZ15" s="2"/>
    </row>
    <row r="16" spans="1:52" ht="8.25" customHeight="1">
      <c r="A16" s="161"/>
      <c r="B16" s="264"/>
      <c r="C16" s="256"/>
      <c r="D16" s="209"/>
      <c r="E16" s="222"/>
      <c r="F16" s="222"/>
      <c r="G16" s="222"/>
      <c r="H16" s="222"/>
      <c r="I16" s="222"/>
      <c r="J16" s="222"/>
      <c r="K16" s="222"/>
      <c r="L16" s="222"/>
      <c r="M16" s="222"/>
      <c r="N16" s="222"/>
      <c r="O16" s="222"/>
      <c r="P16" s="222"/>
      <c r="Q16" s="222"/>
      <c r="R16" s="222"/>
      <c r="S16" s="161"/>
      <c r="T16" s="161"/>
      <c r="U16" s="685">
        <v>7</v>
      </c>
      <c r="V16" s="682" t="s">
        <v>258</v>
      </c>
      <c r="W16" s="209"/>
      <c r="X16" s="209"/>
      <c r="Y16" s="209"/>
      <c r="Z16" s="209"/>
      <c r="AA16" s="209"/>
      <c r="AB16" s="209"/>
      <c r="AC16" s="209"/>
      <c r="AD16" s="209"/>
      <c r="AE16" s="209"/>
      <c r="AF16" s="209"/>
      <c r="AG16" s="209"/>
      <c r="AH16" s="209"/>
      <c r="AI16" s="209"/>
      <c r="AJ16" s="209"/>
      <c r="AK16" s="209"/>
      <c r="AL16" s="209"/>
      <c r="AM16" s="161"/>
      <c r="AN16" s="2"/>
      <c r="AO16" s="2"/>
      <c r="AP16" s="2"/>
      <c r="AQ16" s="2"/>
      <c r="AR16" s="2"/>
      <c r="AS16" s="2"/>
      <c r="AT16" s="2"/>
      <c r="AU16" s="2"/>
      <c r="AV16" s="2"/>
      <c r="AW16" s="2"/>
      <c r="AX16" s="2"/>
      <c r="AY16" s="2"/>
      <c r="AZ16" s="2"/>
    </row>
    <row r="17" spans="1:52" ht="8.25" customHeight="1">
      <c r="A17" s="161"/>
      <c r="B17" s="249"/>
      <c r="C17" s="263"/>
      <c r="D17" s="209"/>
      <c r="E17" s="222"/>
      <c r="F17" s="222"/>
      <c r="G17" s="222"/>
      <c r="H17" s="222"/>
      <c r="I17" s="222"/>
      <c r="J17" s="222"/>
      <c r="K17" s="222"/>
      <c r="L17" s="222"/>
      <c r="M17" s="222"/>
      <c r="N17" s="222"/>
      <c r="O17" s="222"/>
      <c r="P17" s="222"/>
      <c r="Q17" s="222"/>
      <c r="R17" s="222"/>
      <c r="S17" s="161"/>
      <c r="T17" s="161"/>
      <c r="U17" s="209"/>
      <c r="V17" s="209"/>
      <c r="W17" s="222"/>
      <c r="X17" s="222"/>
      <c r="Y17" s="222"/>
      <c r="Z17" s="222"/>
      <c r="AA17" s="222"/>
      <c r="AB17" s="222"/>
      <c r="AC17" s="222"/>
      <c r="AD17" s="222"/>
      <c r="AE17" s="222"/>
      <c r="AF17" s="222"/>
      <c r="AG17" s="222"/>
      <c r="AH17" s="222"/>
      <c r="AI17" s="222"/>
      <c r="AJ17" s="222"/>
      <c r="AK17" s="222"/>
      <c r="AL17" s="222"/>
      <c r="AM17" s="161"/>
      <c r="AN17" s="2"/>
      <c r="AO17" s="2"/>
      <c r="AP17" s="2"/>
      <c r="AQ17" s="2"/>
      <c r="AR17" s="2"/>
      <c r="AS17" s="2"/>
      <c r="AT17" s="2"/>
      <c r="AU17" s="2"/>
      <c r="AV17" s="2"/>
      <c r="AW17" s="2"/>
      <c r="AX17" s="2"/>
      <c r="AY17" s="2"/>
      <c r="AZ17" s="2"/>
    </row>
    <row r="18" spans="1:52" ht="8.25" customHeight="1">
      <c r="A18" s="161"/>
      <c r="B18" s="683"/>
      <c r="C18" s="232"/>
      <c r="D18" s="684" t="s">
        <v>259</v>
      </c>
      <c r="E18" s="209"/>
      <c r="F18" s="209"/>
      <c r="G18" s="209"/>
      <c r="H18" s="209"/>
      <c r="I18" s="209"/>
      <c r="J18" s="209"/>
      <c r="K18" s="209"/>
      <c r="L18" s="209"/>
      <c r="M18" s="209"/>
      <c r="N18" s="209"/>
      <c r="O18" s="209"/>
      <c r="P18" s="209"/>
      <c r="Q18" s="209"/>
      <c r="R18" s="209"/>
      <c r="S18" s="161"/>
      <c r="T18" s="161"/>
      <c r="U18" s="161"/>
      <c r="V18" s="691"/>
      <c r="W18" s="231"/>
      <c r="X18" s="231"/>
      <c r="Y18" s="231"/>
      <c r="Z18" s="231"/>
      <c r="AA18" s="231"/>
      <c r="AB18" s="231"/>
      <c r="AC18" s="231"/>
      <c r="AD18" s="231"/>
      <c r="AE18" s="231"/>
      <c r="AF18" s="231"/>
      <c r="AG18" s="231"/>
      <c r="AH18" s="231"/>
      <c r="AI18" s="231"/>
      <c r="AJ18" s="231"/>
      <c r="AK18" s="231"/>
      <c r="AL18" s="232"/>
      <c r="AM18" s="161"/>
      <c r="AN18" s="2"/>
      <c r="AO18" s="2"/>
      <c r="AP18" s="2"/>
      <c r="AQ18" s="2"/>
      <c r="AR18" s="2"/>
      <c r="AS18" s="2"/>
      <c r="AT18" s="2"/>
      <c r="AU18" s="2"/>
      <c r="AV18" s="2"/>
      <c r="AW18" s="2"/>
      <c r="AX18" s="2"/>
      <c r="AY18" s="2"/>
      <c r="AZ18" s="2"/>
    </row>
    <row r="19" spans="1:52" ht="8.25" customHeight="1">
      <c r="A19" s="161"/>
      <c r="B19" s="264"/>
      <c r="C19" s="256"/>
      <c r="D19" s="209"/>
      <c r="E19" s="222"/>
      <c r="F19" s="222"/>
      <c r="G19" s="222"/>
      <c r="H19" s="222"/>
      <c r="I19" s="222"/>
      <c r="J19" s="222"/>
      <c r="K19" s="222"/>
      <c r="L19" s="222"/>
      <c r="M19" s="222"/>
      <c r="N19" s="222"/>
      <c r="O19" s="222"/>
      <c r="P19" s="222"/>
      <c r="Q19" s="222"/>
      <c r="R19" s="222"/>
      <c r="S19" s="161"/>
      <c r="T19" s="161"/>
      <c r="U19" s="161"/>
      <c r="V19" s="264"/>
      <c r="W19" s="222"/>
      <c r="X19" s="222"/>
      <c r="Y19" s="222"/>
      <c r="Z19" s="222"/>
      <c r="AA19" s="222"/>
      <c r="AB19" s="222"/>
      <c r="AC19" s="222"/>
      <c r="AD19" s="222"/>
      <c r="AE19" s="222"/>
      <c r="AF19" s="222"/>
      <c r="AG19" s="222"/>
      <c r="AH19" s="222"/>
      <c r="AI19" s="222"/>
      <c r="AJ19" s="222"/>
      <c r="AK19" s="222"/>
      <c r="AL19" s="256"/>
      <c r="AM19" s="161"/>
      <c r="AN19" s="2"/>
      <c r="AO19" s="2"/>
      <c r="AP19" s="2"/>
      <c r="AQ19" s="2"/>
      <c r="AR19" s="2"/>
      <c r="AS19" s="2"/>
      <c r="AT19" s="2"/>
      <c r="AU19" s="2"/>
      <c r="AV19" s="2"/>
      <c r="AW19" s="2"/>
      <c r="AX19" s="2"/>
      <c r="AY19" s="2"/>
      <c r="AZ19" s="2"/>
    </row>
    <row r="20" spans="1:52" ht="8.25" customHeight="1">
      <c r="A20" s="161"/>
      <c r="B20" s="249"/>
      <c r="C20" s="263"/>
      <c r="D20" s="209"/>
      <c r="E20" s="222"/>
      <c r="F20" s="222"/>
      <c r="G20" s="222"/>
      <c r="H20" s="222"/>
      <c r="I20" s="222"/>
      <c r="J20" s="222"/>
      <c r="K20" s="222"/>
      <c r="L20" s="222"/>
      <c r="M20" s="222"/>
      <c r="N20" s="222"/>
      <c r="O20" s="222"/>
      <c r="P20" s="222"/>
      <c r="Q20" s="222"/>
      <c r="R20" s="222"/>
      <c r="S20" s="161"/>
      <c r="T20" s="161"/>
      <c r="U20" s="161"/>
      <c r="V20" s="249"/>
      <c r="W20" s="250"/>
      <c r="X20" s="250"/>
      <c r="Y20" s="250"/>
      <c r="Z20" s="250"/>
      <c r="AA20" s="250"/>
      <c r="AB20" s="250"/>
      <c r="AC20" s="250"/>
      <c r="AD20" s="250"/>
      <c r="AE20" s="250"/>
      <c r="AF20" s="250"/>
      <c r="AG20" s="250"/>
      <c r="AH20" s="250"/>
      <c r="AI20" s="250"/>
      <c r="AJ20" s="250"/>
      <c r="AK20" s="250"/>
      <c r="AL20" s="263"/>
      <c r="AM20" s="161"/>
      <c r="AN20" s="2"/>
      <c r="AO20" s="2"/>
      <c r="AP20" s="2"/>
      <c r="AQ20" s="2"/>
      <c r="AR20" s="2"/>
      <c r="AS20" s="2"/>
      <c r="AT20" s="2"/>
      <c r="AU20" s="2"/>
      <c r="AV20" s="2"/>
      <c r="AW20" s="2"/>
      <c r="AX20" s="2"/>
      <c r="AY20" s="2"/>
      <c r="AZ20" s="2"/>
    </row>
    <row r="21" spans="1:52" ht="8.25" customHeight="1">
      <c r="A21" s="161"/>
      <c r="B21" s="683"/>
      <c r="C21" s="232"/>
      <c r="D21" s="684" t="s">
        <v>260</v>
      </c>
      <c r="E21" s="209"/>
      <c r="F21" s="209"/>
      <c r="G21" s="209"/>
      <c r="H21" s="209"/>
      <c r="I21" s="209"/>
      <c r="J21" s="209"/>
      <c r="K21" s="209"/>
      <c r="L21" s="209"/>
      <c r="M21" s="209"/>
      <c r="N21" s="209"/>
      <c r="O21" s="209"/>
      <c r="P21" s="209"/>
      <c r="Q21" s="209"/>
      <c r="R21" s="209"/>
      <c r="S21" s="161"/>
      <c r="T21" s="161"/>
      <c r="U21" s="161"/>
      <c r="V21" s="161"/>
      <c r="W21" s="161"/>
      <c r="X21" s="161"/>
      <c r="Y21" s="161"/>
      <c r="Z21" s="161"/>
      <c r="AA21" s="161"/>
      <c r="AB21" s="161"/>
      <c r="AC21" s="161"/>
      <c r="AD21" s="161"/>
      <c r="AE21" s="161"/>
      <c r="AF21" s="161"/>
      <c r="AG21" s="161"/>
      <c r="AH21" s="161"/>
      <c r="AI21" s="161"/>
      <c r="AJ21" s="161"/>
      <c r="AK21" s="161"/>
      <c r="AL21" s="161"/>
      <c r="AM21" s="161"/>
      <c r="AN21" s="2"/>
      <c r="AO21" s="2"/>
      <c r="AP21" s="2"/>
      <c r="AQ21" s="2"/>
      <c r="AR21" s="2"/>
      <c r="AS21" s="2"/>
      <c r="AT21" s="2"/>
      <c r="AU21" s="2"/>
      <c r="AV21" s="2"/>
      <c r="AW21" s="2"/>
      <c r="AX21" s="2"/>
      <c r="AY21" s="2"/>
      <c r="AZ21" s="2"/>
    </row>
    <row r="22" spans="1:52" ht="8.25" customHeight="1">
      <c r="A22" s="161"/>
      <c r="B22" s="264"/>
      <c r="C22" s="256"/>
      <c r="D22" s="209"/>
      <c r="E22" s="222"/>
      <c r="F22" s="222"/>
      <c r="G22" s="222"/>
      <c r="H22" s="222"/>
      <c r="I22" s="222"/>
      <c r="J22" s="222"/>
      <c r="K22" s="222"/>
      <c r="L22" s="222"/>
      <c r="M22" s="222"/>
      <c r="N22" s="222"/>
      <c r="O22" s="222"/>
      <c r="P22" s="222"/>
      <c r="Q22" s="222"/>
      <c r="R22" s="222"/>
      <c r="S22" s="161"/>
      <c r="T22" s="161"/>
      <c r="U22" s="161"/>
      <c r="V22" s="161"/>
      <c r="W22" s="161"/>
      <c r="X22" s="161"/>
      <c r="Y22" s="161"/>
      <c r="Z22" s="161"/>
      <c r="AA22" s="161"/>
      <c r="AB22" s="161"/>
      <c r="AC22" s="161"/>
      <c r="AD22" s="161"/>
      <c r="AE22" s="161"/>
      <c r="AF22" s="161"/>
      <c r="AG22" s="161"/>
      <c r="AH22" s="161"/>
      <c r="AI22" s="161"/>
      <c r="AJ22" s="161"/>
      <c r="AK22" s="161"/>
      <c r="AL22" s="161"/>
      <c r="AM22" s="161"/>
      <c r="AN22" s="2"/>
      <c r="AO22" s="2"/>
      <c r="AP22" s="2"/>
      <c r="AQ22" s="2"/>
      <c r="AR22" s="2"/>
      <c r="AS22" s="2"/>
      <c r="AT22" s="2"/>
      <c r="AU22" s="2"/>
      <c r="AV22" s="2"/>
      <c r="AW22" s="2"/>
      <c r="AX22" s="2"/>
      <c r="AY22" s="2"/>
      <c r="AZ22" s="2"/>
    </row>
    <row r="23" spans="1:52" ht="8.25" customHeight="1">
      <c r="A23" s="161"/>
      <c r="B23" s="249"/>
      <c r="C23" s="263"/>
      <c r="D23" s="209"/>
      <c r="E23" s="222"/>
      <c r="F23" s="222"/>
      <c r="G23" s="222"/>
      <c r="H23" s="222"/>
      <c r="I23" s="222"/>
      <c r="J23" s="222"/>
      <c r="K23" s="222"/>
      <c r="L23" s="222"/>
      <c r="M23" s="222"/>
      <c r="N23" s="222"/>
      <c r="O23" s="222"/>
      <c r="P23" s="222"/>
      <c r="Q23" s="222"/>
      <c r="R23" s="222"/>
      <c r="S23" s="161"/>
      <c r="T23" s="161"/>
      <c r="U23" s="685">
        <v>8</v>
      </c>
      <c r="V23" s="682" t="s">
        <v>261</v>
      </c>
      <c r="W23" s="209"/>
      <c r="X23" s="209"/>
      <c r="Y23" s="209"/>
      <c r="Z23" s="209"/>
      <c r="AA23" s="209"/>
      <c r="AB23" s="209"/>
      <c r="AC23" s="209"/>
      <c r="AD23" s="209"/>
      <c r="AE23" s="209"/>
      <c r="AF23" s="209"/>
      <c r="AG23" s="209"/>
      <c r="AH23" s="209"/>
      <c r="AI23" s="209"/>
      <c r="AJ23" s="209"/>
      <c r="AK23" s="209"/>
      <c r="AL23" s="209"/>
      <c r="AM23" s="161"/>
      <c r="AN23" s="2"/>
      <c r="AO23" s="2"/>
      <c r="AP23" s="2"/>
      <c r="AQ23" s="2"/>
      <c r="AR23" s="2"/>
      <c r="AS23" s="2"/>
      <c r="AT23" s="2"/>
      <c r="AU23" s="2"/>
      <c r="AV23" s="2"/>
      <c r="AW23" s="2"/>
      <c r="AX23" s="2"/>
      <c r="AY23" s="2"/>
      <c r="AZ23" s="2"/>
    </row>
    <row r="24" spans="1:52" ht="8.25" customHeight="1">
      <c r="A24" s="161"/>
      <c r="B24" s="683"/>
      <c r="C24" s="232"/>
      <c r="D24" s="684" t="s">
        <v>262</v>
      </c>
      <c r="E24" s="209"/>
      <c r="F24" s="209"/>
      <c r="G24" s="209"/>
      <c r="H24" s="209"/>
      <c r="I24" s="209"/>
      <c r="J24" s="209"/>
      <c r="K24" s="209"/>
      <c r="L24" s="209"/>
      <c r="M24" s="209"/>
      <c r="N24" s="209"/>
      <c r="O24" s="209"/>
      <c r="P24" s="209"/>
      <c r="Q24" s="209"/>
      <c r="R24" s="209"/>
      <c r="S24" s="161"/>
      <c r="T24" s="161"/>
      <c r="U24" s="209"/>
      <c r="V24" s="209"/>
      <c r="W24" s="222"/>
      <c r="X24" s="222"/>
      <c r="Y24" s="222"/>
      <c r="Z24" s="222"/>
      <c r="AA24" s="222"/>
      <c r="AB24" s="222"/>
      <c r="AC24" s="222"/>
      <c r="AD24" s="222"/>
      <c r="AE24" s="222"/>
      <c r="AF24" s="222"/>
      <c r="AG24" s="222"/>
      <c r="AH24" s="222"/>
      <c r="AI24" s="222"/>
      <c r="AJ24" s="222"/>
      <c r="AK24" s="222"/>
      <c r="AL24" s="222"/>
      <c r="AM24" s="161"/>
      <c r="AN24" s="2"/>
      <c r="AO24" s="2"/>
      <c r="AP24" s="2"/>
      <c r="AQ24" s="2"/>
      <c r="AR24" s="2"/>
      <c r="AS24" s="2"/>
      <c r="AT24" s="2"/>
      <c r="AU24" s="2"/>
      <c r="AV24" s="2"/>
      <c r="AW24" s="2"/>
      <c r="AX24" s="2"/>
      <c r="AY24" s="2"/>
      <c r="AZ24" s="2"/>
    </row>
    <row r="25" spans="1:52" ht="8.25" customHeight="1">
      <c r="A25" s="161"/>
      <c r="B25" s="264"/>
      <c r="C25" s="256"/>
      <c r="D25" s="209"/>
      <c r="E25" s="222"/>
      <c r="F25" s="222"/>
      <c r="G25" s="222"/>
      <c r="H25" s="222"/>
      <c r="I25" s="222"/>
      <c r="J25" s="222"/>
      <c r="K25" s="222"/>
      <c r="L25" s="222"/>
      <c r="M25" s="222"/>
      <c r="N25" s="222"/>
      <c r="O25" s="222"/>
      <c r="P25" s="222"/>
      <c r="Q25" s="222"/>
      <c r="R25" s="222"/>
      <c r="S25" s="161"/>
      <c r="T25" s="161"/>
      <c r="U25" s="209"/>
      <c r="V25" s="209"/>
      <c r="W25" s="222"/>
      <c r="X25" s="222"/>
      <c r="Y25" s="222"/>
      <c r="Z25" s="222"/>
      <c r="AA25" s="222"/>
      <c r="AB25" s="222"/>
      <c r="AC25" s="222"/>
      <c r="AD25" s="222"/>
      <c r="AE25" s="222"/>
      <c r="AF25" s="222"/>
      <c r="AG25" s="222"/>
      <c r="AH25" s="222"/>
      <c r="AI25" s="222"/>
      <c r="AJ25" s="222"/>
      <c r="AK25" s="222"/>
      <c r="AL25" s="222"/>
      <c r="AM25" s="161"/>
      <c r="AN25" s="2"/>
      <c r="AO25" s="2"/>
      <c r="AP25" s="2"/>
      <c r="AQ25" s="2"/>
      <c r="AR25" s="2"/>
      <c r="AS25" s="2"/>
      <c r="AT25" s="2"/>
      <c r="AU25" s="2"/>
      <c r="AV25" s="2"/>
      <c r="AW25" s="2"/>
      <c r="AX25" s="2"/>
      <c r="AY25" s="2"/>
      <c r="AZ25" s="2"/>
    </row>
    <row r="26" spans="1:52" ht="8.25" customHeight="1">
      <c r="A26" s="161"/>
      <c r="B26" s="249"/>
      <c r="C26" s="263"/>
      <c r="D26" s="209"/>
      <c r="E26" s="222"/>
      <c r="F26" s="222"/>
      <c r="G26" s="222"/>
      <c r="H26" s="222"/>
      <c r="I26" s="222"/>
      <c r="J26" s="222"/>
      <c r="K26" s="222"/>
      <c r="L26" s="222"/>
      <c r="M26" s="222"/>
      <c r="N26" s="222"/>
      <c r="O26" s="222"/>
      <c r="P26" s="222"/>
      <c r="Q26" s="222"/>
      <c r="R26" s="222"/>
      <c r="S26" s="161"/>
      <c r="T26" s="161"/>
      <c r="U26" s="161"/>
      <c r="V26" s="694"/>
      <c r="W26" s="231"/>
      <c r="X26" s="231"/>
      <c r="Y26" s="232"/>
      <c r="Z26" s="161"/>
      <c r="AA26" s="175"/>
      <c r="AB26" s="175"/>
      <c r="AC26" s="175"/>
      <c r="AD26" s="175"/>
      <c r="AE26" s="175"/>
      <c r="AF26" s="175"/>
      <c r="AG26" s="175"/>
      <c r="AH26" s="175"/>
      <c r="AI26" s="175"/>
      <c r="AJ26" s="175"/>
      <c r="AK26" s="175"/>
      <c r="AL26" s="175"/>
      <c r="AM26" s="161"/>
      <c r="AN26" s="2"/>
      <c r="AO26" s="2"/>
      <c r="AP26" s="2"/>
      <c r="AQ26" s="2"/>
      <c r="AR26" s="2"/>
      <c r="AS26" s="2"/>
      <c r="AT26" s="2"/>
      <c r="AU26" s="2"/>
      <c r="AV26" s="2"/>
      <c r="AW26" s="2"/>
      <c r="AX26" s="2"/>
      <c r="AY26" s="2"/>
      <c r="AZ26" s="2"/>
    </row>
    <row r="27" spans="1:52" ht="8.25" customHeight="1">
      <c r="A27" s="161"/>
      <c r="B27" s="161"/>
      <c r="C27" s="161"/>
      <c r="D27" s="161"/>
      <c r="E27" s="161"/>
      <c r="F27" s="161"/>
      <c r="G27" s="161"/>
      <c r="H27" s="161"/>
      <c r="I27" s="161"/>
      <c r="J27" s="161"/>
      <c r="K27" s="161"/>
      <c r="L27" s="161"/>
      <c r="M27" s="161"/>
      <c r="N27" s="161"/>
      <c r="O27" s="161"/>
      <c r="P27" s="161"/>
      <c r="Q27" s="161"/>
      <c r="R27" s="161"/>
      <c r="S27" s="161"/>
      <c r="T27" s="161"/>
      <c r="U27" s="161"/>
      <c r="V27" s="249"/>
      <c r="W27" s="250"/>
      <c r="X27" s="250"/>
      <c r="Y27" s="263"/>
      <c r="Z27" s="161"/>
      <c r="AA27" s="161"/>
      <c r="AB27" s="161"/>
      <c r="AC27" s="161"/>
      <c r="AD27" s="161"/>
      <c r="AE27" s="161"/>
      <c r="AF27" s="161"/>
      <c r="AG27" s="161"/>
      <c r="AH27" s="161"/>
      <c r="AI27" s="161"/>
      <c r="AJ27" s="161"/>
      <c r="AK27" s="161"/>
      <c r="AL27" s="161"/>
      <c r="AM27" s="161"/>
      <c r="AN27" s="2"/>
      <c r="AO27" s="2"/>
      <c r="AP27" s="2"/>
      <c r="AQ27" s="2"/>
      <c r="AR27" s="2"/>
      <c r="AS27" s="2"/>
      <c r="AT27" s="2"/>
      <c r="AU27" s="2"/>
      <c r="AV27" s="2"/>
      <c r="AW27" s="2"/>
      <c r="AX27" s="2"/>
      <c r="AY27" s="2"/>
      <c r="AZ27" s="2"/>
    </row>
    <row r="28" spans="1:52" ht="12.75" customHeight="1">
      <c r="A28" s="685">
        <v>2</v>
      </c>
      <c r="B28" s="682" t="s">
        <v>263</v>
      </c>
      <c r="C28" s="209"/>
      <c r="D28" s="209"/>
      <c r="E28" s="209"/>
      <c r="F28" s="209"/>
      <c r="G28" s="209"/>
      <c r="H28" s="209"/>
      <c r="I28" s="209"/>
      <c r="J28" s="209"/>
      <c r="K28" s="209"/>
      <c r="L28" s="209"/>
      <c r="M28" s="209"/>
      <c r="N28" s="209"/>
      <c r="O28" s="209"/>
      <c r="P28" s="209"/>
      <c r="Q28" s="209"/>
      <c r="R28" s="209"/>
      <c r="S28" s="161"/>
      <c r="T28" s="161"/>
      <c r="U28" s="161"/>
      <c r="V28" s="176"/>
      <c r="W28" s="161"/>
      <c r="X28" s="161"/>
      <c r="Y28" s="161"/>
      <c r="Z28" s="161"/>
      <c r="AA28" s="177"/>
      <c r="AB28" s="177"/>
      <c r="AC28" s="177"/>
      <c r="AD28" s="177"/>
      <c r="AE28" s="177"/>
      <c r="AF28" s="177"/>
      <c r="AG28" s="177"/>
      <c r="AH28" s="177"/>
      <c r="AI28" s="177"/>
      <c r="AJ28" s="177"/>
      <c r="AK28" s="177"/>
      <c r="AL28" s="177"/>
      <c r="AM28" s="161"/>
      <c r="AN28" s="2"/>
      <c r="AO28" s="2"/>
      <c r="AP28" s="2"/>
      <c r="AQ28" s="2"/>
      <c r="AR28" s="2"/>
      <c r="AS28" s="2"/>
      <c r="AT28" s="2"/>
      <c r="AU28" s="2"/>
      <c r="AV28" s="2"/>
      <c r="AW28" s="2"/>
      <c r="AX28" s="2"/>
      <c r="AY28" s="2"/>
      <c r="AZ28" s="2"/>
    </row>
    <row r="29" spans="1:52" ht="12.75" customHeight="1">
      <c r="A29" s="209"/>
      <c r="B29" s="209"/>
      <c r="C29" s="222"/>
      <c r="D29" s="222"/>
      <c r="E29" s="222"/>
      <c r="F29" s="222"/>
      <c r="G29" s="222"/>
      <c r="H29" s="222"/>
      <c r="I29" s="222"/>
      <c r="J29" s="222"/>
      <c r="K29" s="222"/>
      <c r="L29" s="222"/>
      <c r="M29" s="222"/>
      <c r="N29" s="222"/>
      <c r="O29" s="222"/>
      <c r="P29" s="222"/>
      <c r="Q29" s="222"/>
      <c r="R29" s="222"/>
      <c r="S29" s="161"/>
      <c r="T29" s="161"/>
      <c r="U29" s="685">
        <v>9</v>
      </c>
      <c r="V29" s="695" t="s">
        <v>264</v>
      </c>
      <c r="W29" s="209"/>
      <c r="X29" s="209"/>
      <c r="Y29" s="209"/>
      <c r="Z29" s="209"/>
      <c r="AA29" s="209"/>
      <c r="AB29" s="209"/>
      <c r="AC29" s="209"/>
      <c r="AD29" s="209"/>
      <c r="AE29" s="209"/>
      <c r="AF29" s="209"/>
      <c r="AG29" s="209"/>
      <c r="AH29" s="209"/>
      <c r="AI29" s="209"/>
      <c r="AJ29" s="209"/>
      <c r="AK29" s="209"/>
      <c r="AL29" s="209"/>
      <c r="AM29" s="161"/>
      <c r="AN29" s="2"/>
      <c r="AO29" s="2"/>
      <c r="AP29" s="2"/>
      <c r="AQ29" s="2"/>
      <c r="AR29" s="2"/>
      <c r="AS29" s="2"/>
      <c r="AT29" s="2"/>
      <c r="AU29" s="2"/>
      <c r="AV29" s="2"/>
      <c r="AW29" s="2"/>
      <c r="AX29" s="2"/>
      <c r="AY29" s="2"/>
      <c r="AZ29" s="2"/>
    </row>
    <row r="30" spans="1:52" ht="8.25" customHeight="1">
      <c r="A30" s="161"/>
      <c r="B30" s="683"/>
      <c r="C30" s="232"/>
      <c r="D30" s="684" t="s">
        <v>265</v>
      </c>
      <c r="E30" s="209"/>
      <c r="F30" s="209"/>
      <c r="G30" s="209"/>
      <c r="H30" s="209"/>
      <c r="I30" s="209"/>
      <c r="J30" s="209"/>
      <c r="K30" s="209"/>
      <c r="L30" s="209"/>
      <c r="M30" s="209"/>
      <c r="N30" s="209"/>
      <c r="O30" s="209"/>
      <c r="P30" s="209"/>
      <c r="Q30" s="209"/>
      <c r="R30" s="209"/>
      <c r="S30" s="161"/>
      <c r="T30" s="161"/>
      <c r="U30" s="209"/>
      <c r="V30" s="209"/>
      <c r="W30" s="222"/>
      <c r="X30" s="222"/>
      <c r="Y30" s="222"/>
      <c r="Z30" s="222"/>
      <c r="AA30" s="222"/>
      <c r="AB30" s="222"/>
      <c r="AC30" s="222"/>
      <c r="AD30" s="222"/>
      <c r="AE30" s="222"/>
      <c r="AF30" s="222"/>
      <c r="AG30" s="222"/>
      <c r="AH30" s="222"/>
      <c r="AI30" s="222"/>
      <c r="AJ30" s="222"/>
      <c r="AK30" s="222"/>
      <c r="AL30" s="222"/>
      <c r="AM30" s="175"/>
      <c r="AN30" s="2"/>
      <c r="AO30" s="2"/>
      <c r="AP30" s="2"/>
      <c r="AQ30" s="2"/>
      <c r="AR30" s="2"/>
      <c r="AS30" s="2"/>
      <c r="AT30" s="2"/>
      <c r="AU30" s="2"/>
      <c r="AV30" s="2"/>
      <c r="AW30" s="2"/>
      <c r="AX30" s="2"/>
      <c r="AY30" s="2"/>
      <c r="AZ30" s="2"/>
    </row>
    <row r="31" spans="1:52" ht="8.25" customHeight="1">
      <c r="A31" s="161"/>
      <c r="B31" s="264"/>
      <c r="C31" s="256"/>
      <c r="D31" s="209"/>
      <c r="E31" s="222"/>
      <c r="F31" s="222"/>
      <c r="G31" s="222"/>
      <c r="H31" s="222"/>
      <c r="I31" s="222"/>
      <c r="J31" s="222"/>
      <c r="K31" s="222"/>
      <c r="L31" s="222"/>
      <c r="M31" s="222"/>
      <c r="N31" s="222"/>
      <c r="O31" s="222"/>
      <c r="P31" s="222"/>
      <c r="Q31" s="222"/>
      <c r="R31" s="222"/>
      <c r="S31" s="161"/>
      <c r="T31" s="161"/>
      <c r="U31" s="161"/>
      <c r="V31" s="691"/>
      <c r="W31" s="231"/>
      <c r="X31" s="231"/>
      <c r="Y31" s="231"/>
      <c r="Z31" s="231"/>
      <c r="AA31" s="231"/>
      <c r="AB31" s="231"/>
      <c r="AC31" s="231"/>
      <c r="AD31" s="231"/>
      <c r="AE31" s="231"/>
      <c r="AF31" s="231"/>
      <c r="AG31" s="231"/>
      <c r="AH31" s="231"/>
      <c r="AI31" s="231"/>
      <c r="AJ31" s="231"/>
      <c r="AK31" s="231"/>
      <c r="AL31" s="232"/>
      <c r="AM31" s="175"/>
      <c r="AN31" s="2"/>
      <c r="AO31" s="2"/>
      <c r="AP31" s="2"/>
      <c r="AQ31" s="2"/>
      <c r="AR31" s="2"/>
      <c r="AS31" s="2"/>
      <c r="AT31" s="2"/>
      <c r="AU31" s="2"/>
      <c r="AV31" s="2"/>
      <c r="AW31" s="2"/>
      <c r="AX31" s="2"/>
      <c r="AY31" s="2"/>
      <c r="AZ31" s="2"/>
    </row>
    <row r="32" spans="1:52" ht="8.25" customHeight="1">
      <c r="A32" s="161"/>
      <c r="B32" s="249"/>
      <c r="C32" s="263"/>
      <c r="D32" s="209"/>
      <c r="E32" s="222"/>
      <c r="F32" s="222"/>
      <c r="G32" s="222"/>
      <c r="H32" s="222"/>
      <c r="I32" s="222"/>
      <c r="J32" s="222"/>
      <c r="K32" s="222"/>
      <c r="L32" s="222"/>
      <c r="M32" s="222"/>
      <c r="N32" s="222"/>
      <c r="O32" s="222"/>
      <c r="P32" s="222"/>
      <c r="Q32" s="222"/>
      <c r="R32" s="222"/>
      <c r="S32" s="161"/>
      <c r="T32" s="161"/>
      <c r="U32" s="161"/>
      <c r="V32" s="264"/>
      <c r="W32" s="222"/>
      <c r="X32" s="222"/>
      <c r="Y32" s="222"/>
      <c r="Z32" s="222"/>
      <c r="AA32" s="222"/>
      <c r="AB32" s="222"/>
      <c r="AC32" s="222"/>
      <c r="AD32" s="222"/>
      <c r="AE32" s="222"/>
      <c r="AF32" s="222"/>
      <c r="AG32" s="222"/>
      <c r="AH32" s="222"/>
      <c r="AI32" s="222"/>
      <c r="AJ32" s="222"/>
      <c r="AK32" s="222"/>
      <c r="AL32" s="256"/>
      <c r="AM32" s="161"/>
      <c r="AN32" s="2"/>
      <c r="AO32" s="2"/>
      <c r="AP32" s="2"/>
      <c r="AQ32" s="2"/>
      <c r="AR32" s="2"/>
      <c r="AS32" s="2"/>
      <c r="AT32" s="2"/>
      <c r="AU32" s="2"/>
      <c r="AV32" s="2"/>
      <c r="AW32" s="2"/>
      <c r="AX32" s="2"/>
      <c r="AY32" s="2"/>
      <c r="AZ32" s="2"/>
    </row>
    <row r="33" spans="1:52" ht="8.25" customHeight="1">
      <c r="A33" s="161"/>
      <c r="B33" s="683"/>
      <c r="C33" s="232"/>
      <c r="D33" s="684" t="s">
        <v>266</v>
      </c>
      <c r="E33" s="209"/>
      <c r="F33" s="209"/>
      <c r="G33" s="209"/>
      <c r="H33" s="209"/>
      <c r="I33" s="209"/>
      <c r="J33" s="209"/>
      <c r="K33" s="209"/>
      <c r="L33" s="209"/>
      <c r="M33" s="209"/>
      <c r="N33" s="209"/>
      <c r="O33" s="209"/>
      <c r="P33" s="209"/>
      <c r="Q33" s="209"/>
      <c r="R33" s="209"/>
      <c r="S33" s="161"/>
      <c r="T33" s="161"/>
      <c r="U33" s="161"/>
      <c r="V33" s="249"/>
      <c r="W33" s="250"/>
      <c r="X33" s="250"/>
      <c r="Y33" s="250"/>
      <c r="Z33" s="250"/>
      <c r="AA33" s="250"/>
      <c r="AB33" s="250"/>
      <c r="AC33" s="250"/>
      <c r="AD33" s="250"/>
      <c r="AE33" s="250"/>
      <c r="AF33" s="250"/>
      <c r="AG33" s="250"/>
      <c r="AH33" s="250"/>
      <c r="AI33" s="250"/>
      <c r="AJ33" s="250"/>
      <c r="AK33" s="250"/>
      <c r="AL33" s="263"/>
      <c r="AM33" s="161"/>
      <c r="AN33" s="2"/>
      <c r="AO33" s="2"/>
      <c r="AP33" s="2"/>
      <c r="AQ33" s="2"/>
      <c r="AR33" s="2"/>
      <c r="AS33" s="2"/>
      <c r="AT33" s="2"/>
      <c r="AU33" s="2"/>
      <c r="AV33" s="2"/>
      <c r="AW33" s="2"/>
      <c r="AX33" s="2"/>
      <c r="AY33" s="2"/>
      <c r="AZ33" s="2"/>
    </row>
    <row r="34" spans="1:52" ht="8.25" customHeight="1">
      <c r="A34" s="161"/>
      <c r="B34" s="264"/>
      <c r="C34" s="256"/>
      <c r="D34" s="209"/>
      <c r="E34" s="222"/>
      <c r="F34" s="222"/>
      <c r="G34" s="222"/>
      <c r="H34" s="222"/>
      <c r="I34" s="222"/>
      <c r="J34" s="222"/>
      <c r="K34" s="222"/>
      <c r="L34" s="222"/>
      <c r="M34" s="222"/>
      <c r="N34" s="222"/>
      <c r="O34" s="222"/>
      <c r="P34" s="222"/>
      <c r="Q34" s="222"/>
      <c r="R34" s="222"/>
      <c r="S34" s="161"/>
      <c r="T34" s="161"/>
      <c r="U34" s="161"/>
      <c r="V34" s="161"/>
      <c r="W34" s="161"/>
      <c r="X34" s="161"/>
      <c r="Y34" s="161"/>
      <c r="Z34" s="161"/>
      <c r="AA34" s="161"/>
      <c r="AB34" s="161"/>
      <c r="AC34" s="161"/>
      <c r="AD34" s="161"/>
      <c r="AE34" s="161"/>
      <c r="AF34" s="161"/>
      <c r="AG34" s="161"/>
      <c r="AH34" s="161"/>
      <c r="AI34" s="161"/>
      <c r="AJ34" s="161"/>
      <c r="AK34" s="161"/>
      <c r="AL34" s="161"/>
      <c r="AM34" s="161"/>
      <c r="AN34" s="2"/>
      <c r="AO34" s="2"/>
      <c r="AP34" s="2"/>
      <c r="AQ34" s="2"/>
      <c r="AR34" s="2"/>
      <c r="AS34" s="2"/>
      <c r="AT34" s="2"/>
      <c r="AU34" s="2"/>
      <c r="AV34" s="2"/>
      <c r="AW34" s="2"/>
      <c r="AX34" s="2"/>
      <c r="AY34" s="2"/>
      <c r="AZ34" s="2"/>
    </row>
    <row r="35" spans="1:52" ht="8.25" customHeight="1">
      <c r="A35" s="161"/>
      <c r="B35" s="249"/>
      <c r="C35" s="263"/>
      <c r="D35" s="209"/>
      <c r="E35" s="222"/>
      <c r="F35" s="222"/>
      <c r="G35" s="222"/>
      <c r="H35" s="222"/>
      <c r="I35" s="222"/>
      <c r="J35" s="222"/>
      <c r="K35" s="222"/>
      <c r="L35" s="222"/>
      <c r="M35" s="222"/>
      <c r="N35" s="222"/>
      <c r="O35" s="222"/>
      <c r="P35" s="222"/>
      <c r="Q35" s="222"/>
      <c r="R35" s="222"/>
      <c r="S35" s="161"/>
      <c r="T35" s="161"/>
      <c r="U35" s="685">
        <v>10</v>
      </c>
      <c r="V35" s="682" t="s">
        <v>267</v>
      </c>
      <c r="W35" s="209"/>
      <c r="X35" s="209"/>
      <c r="Y35" s="209"/>
      <c r="Z35" s="209"/>
      <c r="AA35" s="209"/>
      <c r="AB35" s="209"/>
      <c r="AC35" s="209"/>
      <c r="AD35" s="209"/>
      <c r="AE35" s="209"/>
      <c r="AF35" s="209"/>
      <c r="AG35" s="209"/>
      <c r="AH35" s="209"/>
      <c r="AI35" s="209"/>
      <c r="AJ35" s="209"/>
      <c r="AK35" s="209"/>
      <c r="AL35" s="209"/>
      <c r="AM35" s="161"/>
      <c r="AN35" s="2"/>
      <c r="AO35" s="2"/>
      <c r="AP35" s="2"/>
      <c r="AQ35" s="2"/>
      <c r="AR35" s="2"/>
      <c r="AS35" s="2"/>
      <c r="AT35" s="2"/>
      <c r="AU35" s="2"/>
      <c r="AV35" s="2"/>
      <c r="AW35" s="2"/>
      <c r="AX35" s="2"/>
      <c r="AY35" s="2"/>
      <c r="AZ35" s="2"/>
    </row>
    <row r="36" spans="1:52" ht="8.25" customHeight="1">
      <c r="A36" s="161"/>
      <c r="B36" s="683"/>
      <c r="C36" s="232"/>
      <c r="D36" s="684" t="s">
        <v>268</v>
      </c>
      <c r="E36" s="209"/>
      <c r="F36" s="209"/>
      <c r="G36" s="209"/>
      <c r="H36" s="209"/>
      <c r="I36" s="209"/>
      <c r="J36" s="209"/>
      <c r="K36" s="209"/>
      <c r="L36" s="209"/>
      <c r="M36" s="209"/>
      <c r="N36" s="209"/>
      <c r="O36" s="209"/>
      <c r="P36" s="209"/>
      <c r="Q36" s="209"/>
      <c r="R36" s="209"/>
      <c r="S36" s="161"/>
      <c r="T36" s="161"/>
      <c r="U36" s="209"/>
      <c r="V36" s="209"/>
      <c r="W36" s="222"/>
      <c r="X36" s="222"/>
      <c r="Y36" s="222"/>
      <c r="Z36" s="222"/>
      <c r="AA36" s="222"/>
      <c r="AB36" s="222"/>
      <c r="AC36" s="222"/>
      <c r="AD36" s="222"/>
      <c r="AE36" s="222"/>
      <c r="AF36" s="222"/>
      <c r="AG36" s="222"/>
      <c r="AH36" s="222"/>
      <c r="AI36" s="222"/>
      <c r="AJ36" s="222"/>
      <c r="AK36" s="222"/>
      <c r="AL36" s="222"/>
      <c r="AM36" s="161"/>
      <c r="AN36" s="2"/>
      <c r="AO36" s="2"/>
      <c r="AP36" s="2"/>
      <c r="AQ36" s="2"/>
      <c r="AR36" s="2"/>
      <c r="AS36" s="2"/>
      <c r="AT36" s="2"/>
      <c r="AU36" s="2"/>
      <c r="AV36" s="2"/>
      <c r="AW36" s="2"/>
      <c r="AX36" s="2"/>
      <c r="AY36" s="2"/>
      <c r="AZ36" s="2"/>
    </row>
    <row r="37" spans="1:52" ht="8.25" customHeight="1">
      <c r="A37" s="161"/>
      <c r="B37" s="264"/>
      <c r="C37" s="256"/>
      <c r="D37" s="209"/>
      <c r="E37" s="222"/>
      <c r="F37" s="222"/>
      <c r="G37" s="222"/>
      <c r="H37" s="222"/>
      <c r="I37" s="222"/>
      <c r="J37" s="222"/>
      <c r="K37" s="222"/>
      <c r="L37" s="222"/>
      <c r="M37" s="222"/>
      <c r="N37" s="222"/>
      <c r="O37" s="222"/>
      <c r="P37" s="222"/>
      <c r="Q37" s="222"/>
      <c r="R37" s="222"/>
      <c r="S37" s="161"/>
      <c r="T37" s="161"/>
      <c r="U37" s="209"/>
      <c r="V37" s="209"/>
      <c r="W37" s="222"/>
      <c r="X37" s="222"/>
      <c r="Y37" s="222"/>
      <c r="Z37" s="222"/>
      <c r="AA37" s="222"/>
      <c r="AB37" s="222"/>
      <c r="AC37" s="222"/>
      <c r="AD37" s="222"/>
      <c r="AE37" s="222"/>
      <c r="AF37" s="222"/>
      <c r="AG37" s="222"/>
      <c r="AH37" s="222"/>
      <c r="AI37" s="222"/>
      <c r="AJ37" s="222"/>
      <c r="AK37" s="222"/>
      <c r="AL37" s="222"/>
      <c r="AM37" s="161"/>
      <c r="AN37" s="2"/>
      <c r="AO37" s="2"/>
      <c r="AP37" s="2"/>
      <c r="AQ37" s="2"/>
      <c r="AR37" s="2"/>
      <c r="AS37" s="2"/>
      <c r="AT37" s="2"/>
      <c r="AU37" s="2"/>
      <c r="AV37" s="2"/>
      <c r="AW37" s="2"/>
      <c r="AX37" s="2"/>
      <c r="AY37" s="2"/>
      <c r="AZ37" s="2"/>
    </row>
    <row r="38" spans="1:52" ht="8.25" customHeight="1">
      <c r="A38" s="161"/>
      <c r="B38" s="249"/>
      <c r="C38" s="263"/>
      <c r="D38" s="209"/>
      <c r="E38" s="222"/>
      <c r="F38" s="222"/>
      <c r="G38" s="222"/>
      <c r="H38" s="222"/>
      <c r="I38" s="222"/>
      <c r="J38" s="222"/>
      <c r="K38" s="222"/>
      <c r="L38" s="222"/>
      <c r="M38" s="222"/>
      <c r="N38" s="222"/>
      <c r="O38" s="222"/>
      <c r="P38" s="222"/>
      <c r="Q38" s="222"/>
      <c r="R38" s="222"/>
      <c r="S38" s="161"/>
      <c r="T38" s="161"/>
      <c r="U38" s="161"/>
      <c r="V38" s="694"/>
      <c r="W38" s="231"/>
      <c r="X38" s="231"/>
      <c r="Y38" s="232"/>
      <c r="Z38" s="161"/>
      <c r="AA38" s="175"/>
      <c r="AB38" s="175"/>
      <c r="AC38" s="175"/>
      <c r="AD38" s="175"/>
      <c r="AE38" s="175"/>
      <c r="AF38" s="175"/>
      <c r="AG38" s="175"/>
      <c r="AH38" s="175"/>
      <c r="AI38" s="175"/>
      <c r="AJ38" s="175"/>
      <c r="AK38" s="175"/>
      <c r="AL38" s="175"/>
      <c r="AM38" s="161"/>
      <c r="AN38" s="2"/>
      <c r="AO38" s="2"/>
      <c r="AP38" s="2"/>
      <c r="AQ38" s="2"/>
      <c r="AR38" s="2"/>
      <c r="AS38" s="2"/>
      <c r="AT38" s="2"/>
      <c r="AU38" s="2"/>
      <c r="AV38" s="2"/>
      <c r="AW38" s="2"/>
      <c r="AX38" s="2"/>
      <c r="AY38" s="2"/>
      <c r="AZ38" s="2"/>
    </row>
    <row r="39" spans="1:52" ht="8.25" customHeight="1">
      <c r="A39" s="161"/>
      <c r="B39" s="683"/>
      <c r="C39" s="232"/>
      <c r="D39" s="684" t="s">
        <v>269</v>
      </c>
      <c r="E39" s="209"/>
      <c r="F39" s="209"/>
      <c r="G39" s="209"/>
      <c r="H39" s="209"/>
      <c r="I39" s="209"/>
      <c r="J39" s="209"/>
      <c r="K39" s="209"/>
      <c r="L39" s="209"/>
      <c r="M39" s="209"/>
      <c r="N39" s="209"/>
      <c r="O39" s="209"/>
      <c r="P39" s="209"/>
      <c r="Q39" s="209"/>
      <c r="R39" s="209"/>
      <c r="S39" s="161"/>
      <c r="T39" s="161"/>
      <c r="U39" s="161"/>
      <c r="V39" s="249"/>
      <c r="W39" s="250"/>
      <c r="X39" s="250"/>
      <c r="Y39" s="263"/>
      <c r="Z39" s="161"/>
      <c r="AA39" s="161"/>
      <c r="AB39" s="161"/>
      <c r="AC39" s="161"/>
      <c r="AD39" s="161"/>
      <c r="AE39" s="161"/>
      <c r="AF39" s="161"/>
      <c r="AG39" s="161"/>
      <c r="AH39" s="161"/>
      <c r="AI39" s="161"/>
      <c r="AJ39" s="161"/>
      <c r="AK39" s="161"/>
      <c r="AL39" s="161"/>
      <c r="AM39" s="161"/>
      <c r="AN39" s="2"/>
      <c r="AO39" s="2"/>
      <c r="AP39" s="2"/>
      <c r="AQ39" s="2"/>
      <c r="AR39" s="2"/>
      <c r="AS39" s="2"/>
      <c r="AT39" s="2"/>
      <c r="AU39" s="2"/>
      <c r="AV39" s="2"/>
      <c r="AW39" s="2"/>
      <c r="AX39" s="2"/>
      <c r="AY39" s="2"/>
      <c r="AZ39" s="2"/>
    </row>
    <row r="40" spans="1:52" ht="8.25" customHeight="1">
      <c r="A40" s="161"/>
      <c r="B40" s="264"/>
      <c r="C40" s="256"/>
      <c r="D40" s="209"/>
      <c r="E40" s="222"/>
      <c r="F40" s="222"/>
      <c r="G40" s="222"/>
      <c r="H40" s="222"/>
      <c r="I40" s="222"/>
      <c r="J40" s="222"/>
      <c r="K40" s="222"/>
      <c r="L40" s="222"/>
      <c r="M40" s="222"/>
      <c r="N40" s="222"/>
      <c r="O40" s="222"/>
      <c r="P40" s="222"/>
      <c r="Q40" s="222"/>
      <c r="R40" s="222"/>
      <c r="S40" s="161"/>
      <c r="T40" s="161"/>
      <c r="U40" s="161"/>
      <c r="V40" s="161"/>
      <c r="W40" s="161"/>
      <c r="X40" s="161"/>
      <c r="Y40" s="161"/>
      <c r="Z40" s="161"/>
      <c r="AA40" s="161"/>
      <c r="AB40" s="161"/>
      <c r="AC40" s="161"/>
      <c r="AD40" s="161"/>
      <c r="AE40" s="161"/>
      <c r="AF40" s="161"/>
      <c r="AG40" s="161"/>
      <c r="AH40" s="161"/>
      <c r="AI40" s="161"/>
      <c r="AJ40" s="161"/>
      <c r="AK40" s="161"/>
      <c r="AL40" s="161"/>
      <c r="AM40" s="161"/>
      <c r="AN40" s="2"/>
      <c r="AO40" s="2"/>
      <c r="AP40" s="2"/>
      <c r="AQ40" s="2"/>
      <c r="AR40" s="2"/>
      <c r="AS40" s="2"/>
      <c r="AT40" s="2"/>
      <c r="AU40" s="2"/>
      <c r="AV40" s="2"/>
      <c r="AW40" s="2"/>
      <c r="AX40" s="2"/>
      <c r="AY40" s="2"/>
      <c r="AZ40" s="2"/>
    </row>
    <row r="41" spans="1:52" ht="8.25" customHeight="1">
      <c r="A41" s="161"/>
      <c r="B41" s="249"/>
      <c r="C41" s="263"/>
      <c r="D41" s="209"/>
      <c r="E41" s="222"/>
      <c r="F41" s="222"/>
      <c r="G41" s="222"/>
      <c r="H41" s="222"/>
      <c r="I41" s="222"/>
      <c r="J41" s="222"/>
      <c r="K41" s="222"/>
      <c r="L41" s="222"/>
      <c r="M41" s="222"/>
      <c r="N41" s="222"/>
      <c r="O41" s="222"/>
      <c r="P41" s="222"/>
      <c r="Q41" s="222"/>
      <c r="R41" s="222"/>
      <c r="S41" s="161"/>
      <c r="T41" s="161"/>
      <c r="U41" s="161"/>
      <c r="V41" s="161"/>
      <c r="W41" s="161"/>
      <c r="X41" s="161"/>
      <c r="Y41" s="161"/>
      <c r="Z41" s="161"/>
      <c r="AA41" s="161"/>
      <c r="AB41" s="161"/>
      <c r="AC41" s="161"/>
      <c r="AD41" s="161"/>
      <c r="AE41" s="161"/>
      <c r="AF41" s="161"/>
      <c r="AG41" s="161"/>
      <c r="AH41" s="161"/>
      <c r="AI41" s="161"/>
      <c r="AJ41" s="161"/>
      <c r="AK41" s="161"/>
      <c r="AL41" s="161"/>
      <c r="AM41" s="161"/>
      <c r="AN41" s="2"/>
      <c r="AO41" s="2"/>
      <c r="AP41" s="2"/>
      <c r="AQ41" s="2"/>
      <c r="AR41" s="2"/>
      <c r="AS41" s="2"/>
      <c r="AT41" s="2"/>
      <c r="AU41" s="2"/>
      <c r="AV41" s="2"/>
      <c r="AW41" s="2"/>
      <c r="AX41" s="2"/>
      <c r="AY41" s="2"/>
      <c r="AZ41" s="2"/>
    </row>
    <row r="42" spans="1:52" ht="8.25" customHeight="1">
      <c r="A42" s="161"/>
      <c r="B42" s="683"/>
      <c r="C42" s="232"/>
      <c r="D42" s="684" t="s">
        <v>270</v>
      </c>
      <c r="E42" s="209"/>
      <c r="F42" s="209"/>
      <c r="G42" s="209"/>
      <c r="H42" s="209"/>
      <c r="I42" s="209"/>
      <c r="J42" s="209"/>
      <c r="K42" s="209"/>
      <c r="L42" s="209"/>
      <c r="M42" s="209"/>
      <c r="N42" s="209"/>
      <c r="O42" s="209"/>
      <c r="P42" s="209"/>
      <c r="Q42" s="209"/>
      <c r="R42" s="209"/>
      <c r="S42" s="161"/>
      <c r="T42" s="161"/>
      <c r="U42" s="685">
        <v>11</v>
      </c>
      <c r="V42" s="682" t="s">
        <v>271</v>
      </c>
      <c r="W42" s="209"/>
      <c r="X42" s="209"/>
      <c r="Y42" s="209"/>
      <c r="Z42" s="209"/>
      <c r="AA42" s="209"/>
      <c r="AB42" s="209"/>
      <c r="AC42" s="209"/>
      <c r="AD42" s="209"/>
      <c r="AE42" s="209"/>
      <c r="AF42" s="209"/>
      <c r="AG42" s="209"/>
      <c r="AH42" s="209"/>
      <c r="AI42" s="209"/>
      <c r="AJ42" s="209"/>
      <c r="AK42" s="209"/>
      <c r="AL42" s="209"/>
      <c r="AM42" s="161"/>
      <c r="AN42" s="2"/>
      <c r="AO42" s="2"/>
      <c r="AP42" s="2"/>
      <c r="AQ42" s="2"/>
      <c r="AR42" s="2"/>
      <c r="AS42" s="2"/>
      <c r="AT42" s="2"/>
      <c r="AU42" s="2"/>
      <c r="AV42" s="2"/>
      <c r="AW42" s="2"/>
      <c r="AX42" s="2"/>
      <c r="AY42" s="2"/>
      <c r="AZ42" s="2"/>
    </row>
    <row r="43" spans="1:52" ht="8.25" customHeight="1">
      <c r="A43" s="161"/>
      <c r="B43" s="264"/>
      <c r="C43" s="256"/>
      <c r="D43" s="209"/>
      <c r="E43" s="222"/>
      <c r="F43" s="222"/>
      <c r="G43" s="222"/>
      <c r="H43" s="222"/>
      <c r="I43" s="222"/>
      <c r="J43" s="222"/>
      <c r="K43" s="222"/>
      <c r="L43" s="222"/>
      <c r="M43" s="222"/>
      <c r="N43" s="222"/>
      <c r="O43" s="222"/>
      <c r="P43" s="222"/>
      <c r="Q43" s="222"/>
      <c r="R43" s="222"/>
      <c r="S43" s="161"/>
      <c r="T43" s="161"/>
      <c r="U43" s="209"/>
      <c r="V43" s="209"/>
      <c r="W43" s="222"/>
      <c r="X43" s="222"/>
      <c r="Y43" s="222"/>
      <c r="Z43" s="222"/>
      <c r="AA43" s="222"/>
      <c r="AB43" s="222"/>
      <c r="AC43" s="222"/>
      <c r="AD43" s="222"/>
      <c r="AE43" s="222"/>
      <c r="AF43" s="222"/>
      <c r="AG43" s="222"/>
      <c r="AH43" s="222"/>
      <c r="AI43" s="222"/>
      <c r="AJ43" s="222"/>
      <c r="AK43" s="222"/>
      <c r="AL43" s="222"/>
      <c r="AM43" s="161"/>
      <c r="AN43" s="2"/>
      <c r="AO43" s="2"/>
      <c r="AP43" s="2"/>
      <c r="AQ43" s="2"/>
      <c r="AR43" s="2"/>
      <c r="AS43" s="2"/>
      <c r="AT43" s="2"/>
      <c r="AU43" s="2"/>
      <c r="AV43" s="2"/>
      <c r="AW43" s="2"/>
      <c r="AX43" s="2"/>
      <c r="AY43" s="2"/>
      <c r="AZ43" s="2"/>
    </row>
    <row r="44" spans="1:52" ht="8.25" customHeight="1">
      <c r="A44" s="161"/>
      <c r="B44" s="249"/>
      <c r="C44" s="263"/>
      <c r="D44" s="209"/>
      <c r="E44" s="222"/>
      <c r="F44" s="222"/>
      <c r="G44" s="222"/>
      <c r="H44" s="222"/>
      <c r="I44" s="222"/>
      <c r="J44" s="222"/>
      <c r="K44" s="222"/>
      <c r="L44" s="222"/>
      <c r="M44" s="222"/>
      <c r="N44" s="222"/>
      <c r="O44" s="222"/>
      <c r="P44" s="222"/>
      <c r="Q44" s="222"/>
      <c r="R44" s="222"/>
      <c r="S44" s="161"/>
      <c r="T44" s="161"/>
      <c r="U44" s="209"/>
      <c r="V44" s="209"/>
      <c r="W44" s="222"/>
      <c r="X44" s="222"/>
      <c r="Y44" s="222"/>
      <c r="Z44" s="222"/>
      <c r="AA44" s="222"/>
      <c r="AB44" s="222"/>
      <c r="AC44" s="222"/>
      <c r="AD44" s="222"/>
      <c r="AE44" s="222"/>
      <c r="AF44" s="222"/>
      <c r="AG44" s="222"/>
      <c r="AH44" s="222"/>
      <c r="AI44" s="222"/>
      <c r="AJ44" s="222"/>
      <c r="AK44" s="222"/>
      <c r="AL44" s="222"/>
      <c r="AM44" s="161"/>
      <c r="AN44" s="2"/>
      <c r="AO44" s="2"/>
      <c r="AP44" s="2"/>
      <c r="AQ44" s="2"/>
      <c r="AR44" s="2"/>
      <c r="AS44" s="2"/>
      <c r="AT44" s="2"/>
      <c r="AU44" s="2"/>
      <c r="AV44" s="2"/>
      <c r="AW44" s="2"/>
      <c r="AX44" s="2"/>
      <c r="AY44" s="2"/>
      <c r="AZ44" s="2"/>
    </row>
    <row r="45" spans="1:52" ht="8.25" customHeight="1">
      <c r="A45" s="161"/>
      <c r="B45" s="683"/>
      <c r="C45" s="232"/>
      <c r="D45" s="684" t="s">
        <v>272</v>
      </c>
      <c r="E45" s="209"/>
      <c r="F45" s="209"/>
      <c r="G45" s="209"/>
      <c r="H45" s="209"/>
      <c r="I45" s="209"/>
      <c r="J45" s="209"/>
      <c r="K45" s="209"/>
      <c r="L45" s="209"/>
      <c r="M45" s="209"/>
      <c r="N45" s="209"/>
      <c r="O45" s="209"/>
      <c r="P45" s="209"/>
      <c r="Q45" s="209"/>
      <c r="R45" s="209"/>
      <c r="S45" s="161"/>
      <c r="T45" s="161"/>
      <c r="U45" s="161"/>
      <c r="V45" s="683"/>
      <c r="W45" s="232"/>
      <c r="X45" s="684" t="s">
        <v>273</v>
      </c>
      <c r="Y45" s="209"/>
      <c r="Z45" s="209"/>
      <c r="AA45" s="209"/>
      <c r="AB45" s="209"/>
      <c r="AC45" s="209"/>
      <c r="AD45" s="209"/>
      <c r="AE45" s="209"/>
      <c r="AF45" s="209"/>
      <c r="AG45" s="209"/>
      <c r="AH45" s="209"/>
      <c r="AI45" s="209"/>
      <c r="AJ45" s="209"/>
      <c r="AK45" s="209"/>
      <c r="AL45" s="209"/>
      <c r="AM45" s="161"/>
      <c r="AN45" s="2"/>
      <c r="AO45" s="2"/>
      <c r="AP45" s="2"/>
      <c r="AQ45" s="2"/>
      <c r="AR45" s="2"/>
      <c r="AS45" s="2"/>
      <c r="AT45" s="2"/>
      <c r="AU45" s="2"/>
      <c r="AV45" s="2"/>
      <c r="AW45" s="2"/>
      <c r="AX45" s="2"/>
      <c r="AY45" s="2"/>
      <c r="AZ45" s="2"/>
    </row>
    <row r="46" spans="1:52" ht="8.25" customHeight="1">
      <c r="A46" s="161"/>
      <c r="B46" s="264"/>
      <c r="C46" s="256"/>
      <c r="D46" s="209"/>
      <c r="E46" s="222"/>
      <c r="F46" s="222"/>
      <c r="G46" s="222"/>
      <c r="H46" s="222"/>
      <c r="I46" s="222"/>
      <c r="J46" s="222"/>
      <c r="K46" s="222"/>
      <c r="L46" s="222"/>
      <c r="M46" s="222"/>
      <c r="N46" s="222"/>
      <c r="O46" s="222"/>
      <c r="P46" s="222"/>
      <c r="Q46" s="222"/>
      <c r="R46" s="222"/>
      <c r="S46" s="161"/>
      <c r="T46" s="161"/>
      <c r="U46" s="161"/>
      <c r="V46" s="264"/>
      <c r="W46" s="256"/>
      <c r="X46" s="209"/>
      <c r="Y46" s="222"/>
      <c r="Z46" s="222"/>
      <c r="AA46" s="222"/>
      <c r="AB46" s="222"/>
      <c r="AC46" s="222"/>
      <c r="AD46" s="222"/>
      <c r="AE46" s="222"/>
      <c r="AF46" s="222"/>
      <c r="AG46" s="222"/>
      <c r="AH46" s="222"/>
      <c r="AI46" s="222"/>
      <c r="AJ46" s="222"/>
      <c r="AK46" s="222"/>
      <c r="AL46" s="222"/>
      <c r="AM46" s="161"/>
      <c r="AN46" s="2"/>
      <c r="AO46" s="2"/>
      <c r="AP46" s="2"/>
      <c r="AQ46" s="2"/>
      <c r="AR46" s="2"/>
      <c r="AS46" s="2"/>
      <c r="AT46" s="2"/>
      <c r="AU46" s="2"/>
      <c r="AV46" s="2"/>
      <c r="AW46" s="2"/>
      <c r="AX46" s="2"/>
      <c r="AY46" s="2"/>
      <c r="AZ46" s="2"/>
    </row>
    <row r="47" spans="1:52" ht="8.25" customHeight="1">
      <c r="A47" s="161"/>
      <c r="B47" s="249"/>
      <c r="C47" s="263"/>
      <c r="D47" s="209"/>
      <c r="E47" s="222"/>
      <c r="F47" s="222"/>
      <c r="G47" s="222"/>
      <c r="H47" s="222"/>
      <c r="I47" s="222"/>
      <c r="J47" s="222"/>
      <c r="K47" s="222"/>
      <c r="L47" s="222"/>
      <c r="M47" s="222"/>
      <c r="N47" s="222"/>
      <c r="O47" s="222"/>
      <c r="P47" s="222"/>
      <c r="Q47" s="222"/>
      <c r="R47" s="222"/>
      <c r="S47" s="161"/>
      <c r="T47" s="161"/>
      <c r="U47" s="161"/>
      <c r="V47" s="249"/>
      <c r="W47" s="263"/>
      <c r="X47" s="209"/>
      <c r="Y47" s="222"/>
      <c r="Z47" s="222"/>
      <c r="AA47" s="222"/>
      <c r="AB47" s="222"/>
      <c r="AC47" s="222"/>
      <c r="AD47" s="222"/>
      <c r="AE47" s="222"/>
      <c r="AF47" s="222"/>
      <c r="AG47" s="222"/>
      <c r="AH47" s="222"/>
      <c r="AI47" s="222"/>
      <c r="AJ47" s="222"/>
      <c r="AK47" s="222"/>
      <c r="AL47" s="222"/>
      <c r="AM47" s="161"/>
      <c r="AN47" s="2"/>
      <c r="AO47" s="2"/>
      <c r="AP47" s="2"/>
      <c r="AQ47" s="2"/>
      <c r="AR47" s="2"/>
      <c r="AS47" s="2"/>
      <c r="AT47" s="2"/>
      <c r="AU47" s="2"/>
      <c r="AV47" s="2"/>
      <c r="AW47" s="2"/>
      <c r="AX47" s="2"/>
      <c r="AY47" s="2"/>
      <c r="AZ47" s="2"/>
    </row>
    <row r="48" spans="1:52" ht="8.25" customHeight="1">
      <c r="A48" s="161"/>
      <c r="B48" s="683"/>
      <c r="C48" s="232"/>
      <c r="D48" s="684" t="s">
        <v>274</v>
      </c>
      <c r="E48" s="209"/>
      <c r="F48" s="209"/>
      <c r="G48" s="209"/>
      <c r="H48" s="209"/>
      <c r="I48" s="209"/>
      <c r="J48" s="209"/>
      <c r="K48" s="209"/>
      <c r="L48" s="209"/>
      <c r="M48" s="209"/>
      <c r="N48" s="209"/>
      <c r="O48" s="209"/>
      <c r="P48" s="209"/>
      <c r="Q48" s="209"/>
      <c r="R48" s="209"/>
      <c r="S48" s="161"/>
      <c r="T48" s="161"/>
      <c r="U48" s="161"/>
      <c r="V48" s="683"/>
      <c r="W48" s="232"/>
      <c r="X48" s="688" t="s">
        <v>275</v>
      </c>
      <c r="Y48" s="209"/>
      <c r="Z48" s="209"/>
      <c r="AA48" s="209"/>
      <c r="AB48" s="209"/>
      <c r="AC48" s="209"/>
      <c r="AD48" s="209"/>
      <c r="AE48" s="209"/>
      <c r="AF48" s="209"/>
      <c r="AG48" s="209"/>
      <c r="AH48" s="209"/>
      <c r="AI48" s="209"/>
      <c r="AJ48" s="209"/>
      <c r="AK48" s="209"/>
      <c r="AL48" s="209"/>
      <c r="AM48" s="161"/>
      <c r="AN48" s="2"/>
      <c r="AO48" s="2"/>
      <c r="AP48" s="2"/>
      <c r="AQ48" s="2"/>
      <c r="AR48" s="2"/>
      <c r="AS48" s="2"/>
      <c r="AT48" s="2"/>
      <c r="AU48" s="2"/>
      <c r="AV48" s="2"/>
      <c r="AW48" s="2"/>
      <c r="AX48" s="2"/>
      <c r="AY48" s="2"/>
      <c r="AZ48" s="2"/>
    </row>
    <row r="49" spans="1:52" ht="8.25" customHeight="1">
      <c r="A49" s="161"/>
      <c r="B49" s="264"/>
      <c r="C49" s="256"/>
      <c r="D49" s="209"/>
      <c r="E49" s="222"/>
      <c r="F49" s="222"/>
      <c r="G49" s="222"/>
      <c r="H49" s="222"/>
      <c r="I49" s="222"/>
      <c r="J49" s="222"/>
      <c r="K49" s="222"/>
      <c r="L49" s="222"/>
      <c r="M49" s="222"/>
      <c r="N49" s="222"/>
      <c r="O49" s="222"/>
      <c r="P49" s="222"/>
      <c r="Q49" s="222"/>
      <c r="R49" s="222"/>
      <c r="S49" s="161"/>
      <c r="T49" s="161"/>
      <c r="U49" s="161"/>
      <c r="V49" s="264"/>
      <c r="W49" s="256"/>
      <c r="X49" s="209"/>
      <c r="Y49" s="222"/>
      <c r="Z49" s="222"/>
      <c r="AA49" s="222"/>
      <c r="AB49" s="222"/>
      <c r="AC49" s="222"/>
      <c r="AD49" s="222"/>
      <c r="AE49" s="222"/>
      <c r="AF49" s="222"/>
      <c r="AG49" s="222"/>
      <c r="AH49" s="222"/>
      <c r="AI49" s="222"/>
      <c r="AJ49" s="222"/>
      <c r="AK49" s="222"/>
      <c r="AL49" s="222"/>
      <c r="AM49" s="161"/>
      <c r="AN49" s="2"/>
      <c r="AO49" s="2"/>
      <c r="AP49" s="2"/>
      <c r="AQ49" s="2"/>
      <c r="AR49" s="2"/>
      <c r="AS49" s="2"/>
      <c r="AT49" s="2"/>
      <c r="AU49" s="2"/>
      <c r="AV49" s="2"/>
      <c r="AW49" s="2"/>
      <c r="AX49" s="2"/>
      <c r="AY49" s="2"/>
      <c r="AZ49" s="2"/>
    </row>
    <row r="50" spans="1:52" ht="8.25" customHeight="1">
      <c r="A50" s="161"/>
      <c r="B50" s="249"/>
      <c r="C50" s="263"/>
      <c r="D50" s="209"/>
      <c r="E50" s="222"/>
      <c r="F50" s="222"/>
      <c r="G50" s="222"/>
      <c r="H50" s="222"/>
      <c r="I50" s="222"/>
      <c r="J50" s="222"/>
      <c r="K50" s="222"/>
      <c r="L50" s="222"/>
      <c r="M50" s="222"/>
      <c r="N50" s="222"/>
      <c r="O50" s="222"/>
      <c r="P50" s="222"/>
      <c r="Q50" s="222"/>
      <c r="R50" s="222"/>
      <c r="S50" s="161"/>
      <c r="T50" s="161"/>
      <c r="U50" s="161"/>
      <c r="V50" s="249"/>
      <c r="W50" s="263"/>
      <c r="X50" s="209"/>
      <c r="Y50" s="222"/>
      <c r="Z50" s="222"/>
      <c r="AA50" s="222"/>
      <c r="AB50" s="222"/>
      <c r="AC50" s="222"/>
      <c r="AD50" s="222"/>
      <c r="AE50" s="222"/>
      <c r="AF50" s="222"/>
      <c r="AG50" s="222"/>
      <c r="AH50" s="222"/>
      <c r="AI50" s="222"/>
      <c r="AJ50" s="222"/>
      <c r="AK50" s="222"/>
      <c r="AL50" s="222"/>
      <c r="AM50" s="161"/>
      <c r="AN50" s="2"/>
      <c r="AO50" s="2"/>
      <c r="AP50" s="2"/>
      <c r="AQ50" s="2"/>
      <c r="AR50" s="2"/>
      <c r="AS50" s="2"/>
      <c r="AT50" s="2"/>
      <c r="AU50" s="2"/>
      <c r="AV50" s="2"/>
      <c r="AW50" s="2"/>
      <c r="AX50" s="2"/>
      <c r="AY50" s="2"/>
      <c r="AZ50" s="2"/>
    </row>
    <row r="51" spans="1:52" ht="8.25" customHeight="1">
      <c r="A51" s="161"/>
      <c r="B51" s="683"/>
      <c r="C51" s="232"/>
      <c r="D51" s="684" t="s">
        <v>276</v>
      </c>
      <c r="E51" s="209"/>
      <c r="F51" s="209"/>
      <c r="G51" s="209"/>
      <c r="H51" s="209"/>
      <c r="I51" s="209"/>
      <c r="J51" s="209"/>
      <c r="K51" s="209"/>
      <c r="L51" s="209"/>
      <c r="M51" s="209"/>
      <c r="N51" s="209"/>
      <c r="O51" s="209"/>
      <c r="P51" s="209"/>
      <c r="Q51" s="209"/>
      <c r="R51" s="209"/>
      <c r="S51" s="161"/>
      <c r="T51" s="161"/>
      <c r="U51" s="161"/>
      <c r="V51" s="683"/>
      <c r="W51" s="232"/>
      <c r="X51" s="689" t="s">
        <v>277</v>
      </c>
      <c r="Y51" s="209"/>
      <c r="Z51" s="209"/>
      <c r="AA51" s="209"/>
      <c r="AB51" s="209"/>
      <c r="AC51" s="209"/>
      <c r="AD51" s="209"/>
      <c r="AE51" s="209"/>
      <c r="AF51" s="209"/>
      <c r="AG51" s="209"/>
      <c r="AH51" s="209"/>
      <c r="AI51" s="209"/>
      <c r="AJ51" s="209"/>
      <c r="AK51" s="209"/>
      <c r="AL51" s="209"/>
      <c r="AM51" s="161"/>
      <c r="AN51" s="2"/>
      <c r="AO51" s="2"/>
      <c r="AP51" s="2"/>
      <c r="AQ51" s="2"/>
      <c r="AR51" s="2"/>
      <c r="AS51" s="2"/>
      <c r="AT51" s="2"/>
      <c r="AU51" s="2"/>
      <c r="AV51" s="2"/>
      <c r="AW51" s="2"/>
      <c r="AX51" s="2"/>
      <c r="AY51" s="2"/>
      <c r="AZ51" s="2"/>
    </row>
    <row r="52" spans="1:52" ht="8.25" customHeight="1">
      <c r="A52" s="161"/>
      <c r="B52" s="264"/>
      <c r="C52" s="256"/>
      <c r="D52" s="209"/>
      <c r="E52" s="222"/>
      <c r="F52" s="222"/>
      <c r="G52" s="222"/>
      <c r="H52" s="222"/>
      <c r="I52" s="222"/>
      <c r="J52" s="222"/>
      <c r="K52" s="222"/>
      <c r="L52" s="222"/>
      <c r="M52" s="222"/>
      <c r="N52" s="222"/>
      <c r="O52" s="222"/>
      <c r="P52" s="222"/>
      <c r="Q52" s="222"/>
      <c r="R52" s="222"/>
      <c r="S52" s="161"/>
      <c r="T52" s="161"/>
      <c r="U52" s="161"/>
      <c r="V52" s="264"/>
      <c r="W52" s="256"/>
      <c r="X52" s="209"/>
      <c r="Y52" s="222"/>
      <c r="Z52" s="222"/>
      <c r="AA52" s="222"/>
      <c r="AB52" s="222"/>
      <c r="AC52" s="222"/>
      <c r="AD52" s="222"/>
      <c r="AE52" s="222"/>
      <c r="AF52" s="222"/>
      <c r="AG52" s="222"/>
      <c r="AH52" s="222"/>
      <c r="AI52" s="222"/>
      <c r="AJ52" s="222"/>
      <c r="AK52" s="222"/>
      <c r="AL52" s="222"/>
      <c r="AM52" s="161"/>
      <c r="AN52" s="2"/>
      <c r="AO52" s="2"/>
      <c r="AP52" s="2"/>
      <c r="AQ52" s="2"/>
      <c r="AR52" s="2"/>
      <c r="AS52" s="2"/>
      <c r="AT52" s="2"/>
      <c r="AU52" s="2"/>
      <c r="AV52" s="2"/>
      <c r="AW52" s="2"/>
      <c r="AX52" s="2"/>
      <c r="AY52" s="2"/>
      <c r="AZ52" s="2"/>
    </row>
    <row r="53" spans="1:52" ht="8.25" customHeight="1">
      <c r="A53" s="161"/>
      <c r="B53" s="249"/>
      <c r="C53" s="263"/>
      <c r="D53" s="209"/>
      <c r="E53" s="222"/>
      <c r="F53" s="222"/>
      <c r="G53" s="222"/>
      <c r="H53" s="222"/>
      <c r="I53" s="222"/>
      <c r="J53" s="222"/>
      <c r="K53" s="222"/>
      <c r="L53" s="222"/>
      <c r="M53" s="222"/>
      <c r="N53" s="222"/>
      <c r="O53" s="222"/>
      <c r="P53" s="222"/>
      <c r="Q53" s="222"/>
      <c r="R53" s="222"/>
      <c r="S53" s="161"/>
      <c r="T53" s="161"/>
      <c r="U53" s="161"/>
      <c r="V53" s="249"/>
      <c r="W53" s="263"/>
      <c r="X53" s="209"/>
      <c r="Y53" s="222"/>
      <c r="Z53" s="222"/>
      <c r="AA53" s="222"/>
      <c r="AB53" s="222"/>
      <c r="AC53" s="222"/>
      <c r="AD53" s="222"/>
      <c r="AE53" s="222"/>
      <c r="AF53" s="222"/>
      <c r="AG53" s="222"/>
      <c r="AH53" s="222"/>
      <c r="AI53" s="222"/>
      <c r="AJ53" s="222"/>
      <c r="AK53" s="222"/>
      <c r="AL53" s="222"/>
      <c r="AM53" s="161"/>
      <c r="AN53" s="2"/>
      <c r="AO53" s="2"/>
      <c r="AP53" s="2"/>
      <c r="AQ53" s="2"/>
      <c r="AR53" s="2"/>
      <c r="AS53" s="2"/>
      <c r="AT53" s="2"/>
      <c r="AU53" s="2"/>
      <c r="AV53" s="2"/>
      <c r="AW53" s="2"/>
      <c r="AX53" s="2"/>
      <c r="AY53" s="2"/>
      <c r="AZ53" s="2"/>
    </row>
    <row r="54" spans="1:52" ht="8.25" customHeight="1">
      <c r="A54" s="161"/>
      <c r="B54" s="161"/>
      <c r="C54" s="161"/>
      <c r="D54" s="161"/>
      <c r="E54" s="161"/>
      <c r="F54" s="161"/>
      <c r="G54" s="161"/>
      <c r="H54" s="161"/>
      <c r="I54" s="161"/>
      <c r="J54" s="161"/>
      <c r="K54" s="161"/>
      <c r="L54" s="161"/>
      <c r="M54" s="161"/>
      <c r="N54" s="161"/>
      <c r="O54" s="161"/>
      <c r="P54" s="161"/>
      <c r="Q54" s="161"/>
      <c r="R54" s="161"/>
      <c r="S54" s="161"/>
      <c r="T54" s="161"/>
      <c r="U54" s="161"/>
      <c r="V54" s="683"/>
      <c r="W54" s="232"/>
      <c r="X54" s="684" t="s">
        <v>278</v>
      </c>
      <c r="Y54" s="209"/>
      <c r="Z54" s="209"/>
      <c r="AA54" s="209"/>
      <c r="AB54" s="209"/>
      <c r="AC54" s="209"/>
      <c r="AD54" s="209"/>
      <c r="AE54" s="209"/>
      <c r="AF54" s="209"/>
      <c r="AG54" s="209"/>
      <c r="AH54" s="209"/>
      <c r="AI54" s="209"/>
      <c r="AJ54" s="209"/>
      <c r="AK54" s="209"/>
      <c r="AL54" s="209"/>
      <c r="AM54" s="161"/>
      <c r="AN54" s="2"/>
      <c r="AO54" s="2"/>
      <c r="AP54" s="2"/>
      <c r="AQ54" s="2"/>
      <c r="AR54" s="2"/>
      <c r="AS54" s="2"/>
      <c r="AT54" s="2"/>
      <c r="AU54" s="2"/>
      <c r="AV54" s="2"/>
      <c r="AW54" s="2"/>
      <c r="AX54" s="2"/>
      <c r="AY54" s="2"/>
      <c r="AZ54" s="2"/>
    </row>
    <row r="55" spans="1:52" ht="8.25" customHeight="1">
      <c r="A55" s="685">
        <v>3</v>
      </c>
      <c r="B55" s="682" t="s">
        <v>279</v>
      </c>
      <c r="C55" s="209"/>
      <c r="D55" s="209"/>
      <c r="E55" s="209"/>
      <c r="F55" s="209"/>
      <c r="G55" s="209"/>
      <c r="H55" s="209"/>
      <c r="I55" s="209"/>
      <c r="J55" s="209"/>
      <c r="K55" s="209"/>
      <c r="L55" s="209"/>
      <c r="M55" s="209"/>
      <c r="N55" s="209"/>
      <c r="O55" s="209"/>
      <c r="P55" s="209"/>
      <c r="Q55" s="209"/>
      <c r="R55" s="209"/>
      <c r="S55" s="161"/>
      <c r="T55" s="161"/>
      <c r="U55" s="161"/>
      <c r="V55" s="264"/>
      <c r="W55" s="256"/>
      <c r="X55" s="209"/>
      <c r="Y55" s="222"/>
      <c r="Z55" s="222"/>
      <c r="AA55" s="222"/>
      <c r="AB55" s="222"/>
      <c r="AC55" s="222"/>
      <c r="AD55" s="222"/>
      <c r="AE55" s="222"/>
      <c r="AF55" s="222"/>
      <c r="AG55" s="222"/>
      <c r="AH55" s="222"/>
      <c r="AI55" s="222"/>
      <c r="AJ55" s="222"/>
      <c r="AK55" s="222"/>
      <c r="AL55" s="222"/>
      <c r="AM55" s="161"/>
      <c r="AN55" s="2"/>
      <c r="AO55" s="2"/>
      <c r="AP55" s="2"/>
      <c r="AQ55" s="2"/>
      <c r="AR55" s="2"/>
      <c r="AS55" s="2"/>
      <c r="AT55" s="2"/>
      <c r="AU55" s="2"/>
      <c r="AV55" s="2"/>
      <c r="AW55" s="2"/>
      <c r="AX55" s="2"/>
      <c r="AY55" s="2"/>
      <c r="AZ55" s="2"/>
    </row>
    <row r="56" spans="1:52" ht="8.25" customHeight="1">
      <c r="A56" s="209"/>
      <c r="B56" s="209"/>
      <c r="C56" s="222"/>
      <c r="D56" s="222"/>
      <c r="E56" s="222"/>
      <c r="F56" s="222"/>
      <c r="G56" s="222"/>
      <c r="H56" s="222"/>
      <c r="I56" s="222"/>
      <c r="J56" s="222"/>
      <c r="K56" s="222"/>
      <c r="L56" s="222"/>
      <c r="M56" s="222"/>
      <c r="N56" s="222"/>
      <c r="O56" s="222"/>
      <c r="P56" s="222"/>
      <c r="Q56" s="222"/>
      <c r="R56" s="222"/>
      <c r="S56" s="161"/>
      <c r="T56" s="161"/>
      <c r="U56" s="161"/>
      <c r="V56" s="249"/>
      <c r="W56" s="263"/>
      <c r="X56" s="209"/>
      <c r="Y56" s="222"/>
      <c r="Z56" s="222"/>
      <c r="AA56" s="222"/>
      <c r="AB56" s="222"/>
      <c r="AC56" s="222"/>
      <c r="AD56" s="222"/>
      <c r="AE56" s="222"/>
      <c r="AF56" s="222"/>
      <c r="AG56" s="222"/>
      <c r="AH56" s="222"/>
      <c r="AI56" s="222"/>
      <c r="AJ56" s="222"/>
      <c r="AK56" s="222"/>
      <c r="AL56" s="222"/>
      <c r="AM56" s="161"/>
      <c r="AN56" s="2"/>
      <c r="AO56" s="2"/>
      <c r="AP56" s="2"/>
      <c r="AQ56" s="2"/>
      <c r="AR56" s="2"/>
      <c r="AS56" s="2"/>
      <c r="AT56" s="2"/>
      <c r="AU56" s="2"/>
      <c r="AV56" s="2"/>
      <c r="AW56" s="2"/>
      <c r="AX56" s="2"/>
      <c r="AY56" s="2"/>
      <c r="AZ56" s="2"/>
    </row>
    <row r="57" spans="1:52" ht="8.25" customHeight="1">
      <c r="A57" s="161"/>
      <c r="B57" s="694"/>
      <c r="C57" s="231"/>
      <c r="D57" s="231"/>
      <c r="E57" s="232"/>
      <c r="F57" s="175"/>
      <c r="G57" s="175"/>
      <c r="H57" s="175"/>
      <c r="I57" s="175"/>
      <c r="J57" s="175"/>
      <c r="K57" s="175"/>
      <c r="L57" s="175"/>
      <c r="M57" s="175"/>
      <c r="N57" s="175"/>
      <c r="O57" s="175"/>
      <c r="P57" s="175"/>
      <c r="Q57" s="175"/>
      <c r="R57" s="175"/>
      <c r="S57" s="161"/>
      <c r="T57" s="161"/>
      <c r="U57" s="161"/>
      <c r="V57" s="683"/>
      <c r="W57" s="232"/>
      <c r="X57" s="684" t="s">
        <v>280</v>
      </c>
      <c r="Y57" s="209"/>
      <c r="Z57" s="209"/>
      <c r="AA57" s="209"/>
      <c r="AB57" s="209"/>
      <c r="AC57" s="209"/>
      <c r="AD57" s="209"/>
      <c r="AE57" s="209"/>
      <c r="AF57" s="209"/>
      <c r="AG57" s="209"/>
      <c r="AH57" s="209"/>
      <c r="AI57" s="209"/>
      <c r="AJ57" s="209"/>
      <c r="AK57" s="209"/>
      <c r="AL57" s="209"/>
      <c r="AM57" s="161"/>
      <c r="AN57" s="2"/>
      <c r="AO57" s="2"/>
      <c r="AP57" s="2"/>
      <c r="AQ57" s="2"/>
      <c r="AR57" s="2"/>
      <c r="AS57" s="2"/>
      <c r="AT57" s="2"/>
      <c r="AU57" s="2"/>
      <c r="AV57" s="2"/>
      <c r="AW57" s="2"/>
      <c r="AX57" s="2"/>
      <c r="AY57" s="2"/>
      <c r="AZ57" s="2"/>
    </row>
    <row r="58" spans="1:52" ht="8.25" customHeight="1">
      <c r="A58" s="161"/>
      <c r="B58" s="249"/>
      <c r="C58" s="250"/>
      <c r="D58" s="250"/>
      <c r="E58" s="263"/>
      <c r="F58" s="175"/>
      <c r="G58" s="175"/>
      <c r="H58" s="175"/>
      <c r="I58" s="175"/>
      <c r="J58" s="175"/>
      <c r="K58" s="175"/>
      <c r="L58" s="175"/>
      <c r="M58" s="175"/>
      <c r="N58" s="175"/>
      <c r="O58" s="175"/>
      <c r="P58" s="175"/>
      <c r="Q58" s="175"/>
      <c r="R58" s="175"/>
      <c r="S58" s="161"/>
      <c r="T58" s="161"/>
      <c r="U58" s="161"/>
      <c r="V58" s="264"/>
      <c r="W58" s="256"/>
      <c r="X58" s="209"/>
      <c r="Y58" s="222"/>
      <c r="Z58" s="222"/>
      <c r="AA58" s="222"/>
      <c r="AB58" s="222"/>
      <c r="AC58" s="222"/>
      <c r="AD58" s="222"/>
      <c r="AE58" s="222"/>
      <c r="AF58" s="222"/>
      <c r="AG58" s="222"/>
      <c r="AH58" s="222"/>
      <c r="AI58" s="222"/>
      <c r="AJ58" s="222"/>
      <c r="AK58" s="222"/>
      <c r="AL58" s="222"/>
      <c r="AM58" s="161"/>
      <c r="AN58" s="2"/>
      <c r="AO58" s="2"/>
      <c r="AP58" s="2"/>
      <c r="AQ58" s="2"/>
      <c r="AR58" s="2"/>
      <c r="AS58" s="2"/>
      <c r="AT58" s="2"/>
      <c r="AU58" s="2"/>
      <c r="AV58" s="2"/>
      <c r="AW58" s="2"/>
      <c r="AX58" s="2"/>
      <c r="AY58" s="2"/>
      <c r="AZ58" s="2"/>
    </row>
    <row r="59" spans="1:52" ht="8.25" customHeight="1">
      <c r="A59" s="161"/>
      <c r="B59" s="161"/>
      <c r="C59" s="161"/>
      <c r="D59" s="161"/>
      <c r="E59" s="161"/>
      <c r="F59" s="161"/>
      <c r="G59" s="161"/>
      <c r="H59" s="161"/>
      <c r="I59" s="161"/>
      <c r="J59" s="161"/>
      <c r="K59" s="161"/>
      <c r="L59" s="161"/>
      <c r="M59" s="161"/>
      <c r="N59" s="161"/>
      <c r="O59" s="161"/>
      <c r="P59" s="161"/>
      <c r="Q59" s="161"/>
      <c r="R59" s="161"/>
      <c r="S59" s="161"/>
      <c r="T59" s="161"/>
      <c r="U59" s="161"/>
      <c r="V59" s="249"/>
      <c r="W59" s="263"/>
      <c r="X59" s="209"/>
      <c r="Y59" s="222"/>
      <c r="Z59" s="222"/>
      <c r="AA59" s="222"/>
      <c r="AB59" s="222"/>
      <c r="AC59" s="222"/>
      <c r="AD59" s="222"/>
      <c r="AE59" s="222"/>
      <c r="AF59" s="222"/>
      <c r="AG59" s="222"/>
      <c r="AH59" s="222"/>
      <c r="AI59" s="222"/>
      <c r="AJ59" s="222"/>
      <c r="AK59" s="222"/>
      <c r="AL59" s="222"/>
      <c r="AM59" s="161"/>
      <c r="AN59" s="2"/>
      <c r="AO59" s="2"/>
      <c r="AP59" s="2"/>
      <c r="AQ59" s="2"/>
      <c r="AR59" s="2"/>
      <c r="AS59" s="2"/>
      <c r="AT59" s="2"/>
      <c r="AU59" s="2"/>
      <c r="AV59" s="2"/>
      <c r="AW59" s="2"/>
      <c r="AX59" s="2"/>
      <c r="AY59" s="2"/>
      <c r="AZ59" s="2"/>
    </row>
    <row r="60" spans="1:52" ht="8.25" customHeight="1">
      <c r="A60" s="685">
        <v>4</v>
      </c>
      <c r="B60" s="695" t="s">
        <v>281</v>
      </c>
      <c r="C60" s="209"/>
      <c r="D60" s="209"/>
      <c r="E60" s="209"/>
      <c r="F60" s="209"/>
      <c r="G60" s="209"/>
      <c r="H60" s="209"/>
      <c r="I60" s="209"/>
      <c r="J60" s="209"/>
      <c r="K60" s="209"/>
      <c r="L60" s="209"/>
      <c r="M60" s="209"/>
      <c r="N60" s="209"/>
      <c r="O60" s="209"/>
      <c r="P60" s="209"/>
      <c r="Q60" s="209"/>
      <c r="R60" s="209"/>
      <c r="S60" s="161"/>
      <c r="T60" s="161"/>
      <c r="U60" s="161"/>
      <c r="V60" s="683"/>
      <c r="W60" s="232"/>
      <c r="X60" s="684" t="s">
        <v>282</v>
      </c>
      <c r="Y60" s="209"/>
      <c r="Z60" s="209"/>
      <c r="AA60" s="209"/>
      <c r="AB60" s="209"/>
      <c r="AC60" s="209"/>
      <c r="AD60" s="209"/>
      <c r="AE60" s="209"/>
      <c r="AF60" s="209"/>
      <c r="AG60" s="209"/>
      <c r="AH60" s="209"/>
      <c r="AI60" s="209"/>
      <c r="AJ60" s="209"/>
      <c r="AK60" s="209"/>
      <c r="AL60" s="209"/>
      <c r="AM60" s="161"/>
      <c r="AN60" s="2"/>
      <c r="AO60" s="2"/>
      <c r="AP60" s="2"/>
      <c r="AQ60" s="2"/>
      <c r="AR60" s="2"/>
      <c r="AS60" s="2"/>
      <c r="AT60" s="2"/>
      <c r="AU60" s="2"/>
      <c r="AV60" s="2"/>
      <c r="AW60" s="2"/>
      <c r="AX60" s="2"/>
      <c r="AY60" s="2"/>
      <c r="AZ60" s="2"/>
    </row>
    <row r="61" spans="1:52" ht="8.25" customHeight="1">
      <c r="A61" s="209"/>
      <c r="B61" s="209"/>
      <c r="C61" s="222"/>
      <c r="D61" s="222"/>
      <c r="E61" s="222"/>
      <c r="F61" s="222"/>
      <c r="G61" s="222"/>
      <c r="H61" s="222"/>
      <c r="I61" s="222"/>
      <c r="J61" s="222"/>
      <c r="K61" s="222"/>
      <c r="L61" s="222"/>
      <c r="M61" s="222"/>
      <c r="N61" s="222"/>
      <c r="O61" s="222"/>
      <c r="P61" s="222"/>
      <c r="Q61" s="222"/>
      <c r="R61" s="222"/>
      <c r="S61" s="161"/>
      <c r="T61" s="161"/>
      <c r="U61" s="161"/>
      <c r="V61" s="264"/>
      <c r="W61" s="256"/>
      <c r="X61" s="209"/>
      <c r="Y61" s="222"/>
      <c r="Z61" s="222"/>
      <c r="AA61" s="222"/>
      <c r="AB61" s="222"/>
      <c r="AC61" s="222"/>
      <c r="AD61" s="222"/>
      <c r="AE61" s="222"/>
      <c r="AF61" s="222"/>
      <c r="AG61" s="222"/>
      <c r="AH61" s="222"/>
      <c r="AI61" s="222"/>
      <c r="AJ61" s="222"/>
      <c r="AK61" s="222"/>
      <c r="AL61" s="222"/>
      <c r="AM61" s="161"/>
      <c r="AN61" s="2"/>
      <c r="AO61" s="2"/>
      <c r="AP61" s="2"/>
      <c r="AQ61" s="2"/>
      <c r="AR61" s="2"/>
      <c r="AS61" s="2"/>
      <c r="AT61" s="2"/>
      <c r="AU61" s="2"/>
      <c r="AV61" s="2"/>
      <c r="AW61" s="2"/>
      <c r="AX61" s="2"/>
      <c r="AY61" s="2"/>
      <c r="AZ61" s="2"/>
    </row>
    <row r="62" spans="1:52" ht="8.25" customHeight="1">
      <c r="A62" s="161"/>
      <c r="B62" s="691"/>
      <c r="C62" s="231"/>
      <c r="D62" s="231"/>
      <c r="E62" s="231"/>
      <c r="F62" s="231"/>
      <c r="G62" s="231"/>
      <c r="H62" s="231"/>
      <c r="I62" s="231"/>
      <c r="J62" s="231"/>
      <c r="K62" s="231"/>
      <c r="L62" s="231"/>
      <c r="M62" s="231"/>
      <c r="N62" s="231"/>
      <c r="O62" s="231"/>
      <c r="P62" s="231"/>
      <c r="Q62" s="231"/>
      <c r="R62" s="232"/>
      <c r="S62" s="161"/>
      <c r="T62" s="161"/>
      <c r="U62" s="161"/>
      <c r="V62" s="249"/>
      <c r="W62" s="263"/>
      <c r="X62" s="209"/>
      <c r="Y62" s="222"/>
      <c r="Z62" s="222"/>
      <c r="AA62" s="222"/>
      <c r="AB62" s="222"/>
      <c r="AC62" s="222"/>
      <c r="AD62" s="222"/>
      <c r="AE62" s="222"/>
      <c r="AF62" s="222"/>
      <c r="AG62" s="222"/>
      <c r="AH62" s="222"/>
      <c r="AI62" s="222"/>
      <c r="AJ62" s="222"/>
      <c r="AK62" s="222"/>
      <c r="AL62" s="222"/>
      <c r="AM62" s="161"/>
      <c r="AN62" s="2"/>
      <c r="AO62" s="2"/>
      <c r="AP62" s="2"/>
      <c r="AQ62" s="2"/>
      <c r="AR62" s="2"/>
      <c r="AS62" s="2"/>
      <c r="AT62" s="2"/>
      <c r="AU62" s="2"/>
      <c r="AV62" s="2"/>
      <c r="AW62" s="2"/>
      <c r="AX62" s="2"/>
      <c r="AY62" s="2"/>
      <c r="AZ62" s="2"/>
    </row>
    <row r="63" spans="1:52" ht="8.25" customHeight="1">
      <c r="A63" s="161"/>
      <c r="B63" s="264"/>
      <c r="C63" s="222"/>
      <c r="D63" s="222"/>
      <c r="E63" s="222"/>
      <c r="F63" s="222"/>
      <c r="G63" s="222"/>
      <c r="H63" s="222"/>
      <c r="I63" s="222"/>
      <c r="J63" s="222"/>
      <c r="K63" s="222"/>
      <c r="L63" s="222"/>
      <c r="M63" s="222"/>
      <c r="N63" s="222"/>
      <c r="O63" s="222"/>
      <c r="P63" s="222"/>
      <c r="Q63" s="222"/>
      <c r="R63" s="256"/>
      <c r="S63" s="161"/>
      <c r="T63" s="161"/>
      <c r="U63" s="161"/>
      <c r="V63" s="683"/>
      <c r="W63" s="232"/>
      <c r="X63" s="684" t="s">
        <v>283</v>
      </c>
      <c r="Y63" s="209"/>
      <c r="Z63" s="209"/>
      <c r="AA63" s="209"/>
      <c r="AB63" s="209"/>
      <c r="AC63" s="209"/>
      <c r="AD63" s="209"/>
      <c r="AE63" s="209"/>
      <c r="AF63" s="209"/>
      <c r="AG63" s="209"/>
      <c r="AH63" s="209"/>
      <c r="AI63" s="209"/>
      <c r="AJ63" s="209"/>
      <c r="AK63" s="209"/>
      <c r="AL63" s="209"/>
      <c r="AM63" s="161"/>
      <c r="AN63" s="2"/>
      <c r="AO63" s="2"/>
      <c r="AP63" s="2"/>
      <c r="AQ63" s="2"/>
      <c r="AR63" s="2"/>
      <c r="AS63" s="2"/>
      <c r="AT63" s="2"/>
      <c r="AU63" s="2"/>
      <c r="AV63" s="2"/>
      <c r="AW63" s="2"/>
      <c r="AX63" s="2"/>
      <c r="AY63" s="2"/>
      <c r="AZ63" s="2"/>
    </row>
    <row r="64" spans="1:52" ht="8.25" customHeight="1">
      <c r="A64" s="161"/>
      <c r="B64" s="249"/>
      <c r="C64" s="250"/>
      <c r="D64" s="250"/>
      <c r="E64" s="250"/>
      <c r="F64" s="250"/>
      <c r="G64" s="250"/>
      <c r="H64" s="250"/>
      <c r="I64" s="250"/>
      <c r="J64" s="250"/>
      <c r="K64" s="250"/>
      <c r="L64" s="250"/>
      <c r="M64" s="250"/>
      <c r="N64" s="250"/>
      <c r="O64" s="250"/>
      <c r="P64" s="250"/>
      <c r="Q64" s="250"/>
      <c r="R64" s="263"/>
      <c r="S64" s="161"/>
      <c r="T64" s="161"/>
      <c r="U64" s="161"/>
      <c r="V64" s="264"/>
      <c r="W64" s="256"/>
      <c r="X64" s="209"/>
      <c r="Y64" s="222"/>
      <c r="Z64" s="222"/>
      <c r="AA64" s="222"/>
      <c r="AB64" s="222"/>
      <c r="AC64" s="222"/>
      <c r="AD64" s="222"/>
      <c r="AE64" s="222"/>
      <c r="AF64" s="222"/>
      <c r="AG64" s="222"/>
      <c r="AH64" s="222"/>
      <c r="AI64" s="222"/>
      <c r="AJ64" s="222"/>
      <c r="AK64" s="222"/>
      <c r="AL64" s="222"/>
      <c r="AM64" s="161"/>
      <c r="AN64" s="2"/>
      <c r="AO64" s="2"/>
      <c r="AP64" s="2"/>
      <c r="AQ64" s="2"/>
      <c r="AR64" s="2"/>
      <c r="AS64" s="2"/>
      <c r="AT64" s="2"/>
      <c r="AU64" s="2"/>
      <c r="AV64" s="2"/>
      <c r="AW64" s="2"/>
      <c r="AX64" s="2"/>
      <c r="AY64" s="2"/>
      <c r="AZ64" s="2"/>
    </row>
    <row r="65" spans="1:52" ht="8.25" customHeight="1">
      <c r="A65" s="161"/>
      <c r="B65" s="178"/>
      <c r="C65" s="176"/>
      <c r="D65" s="179"/>
      <c r="E65" s="180"/>
      <c r="F65" s="180"/>
      <c r="G65" s="180"/>
      <c r="H65" s="180"/>
      <c r="I65" s="180"/>
      <c r="J65" s="180"/>
      <c r="K65" s="180"/>
      <c r="L65" s="180"/>
      <c r="M65" s="180"/>
      <c r="N65" s="180"/>
      <c r="O65" s="180"/>
      <c r="P65" s="180"/>
      <c r="Q65" s="180"/>
      <c r="R65" s="180"/>
      <c r="S65" s="161"/>
      <c r="T65" s="161"/>
      <c r="U65" s="161"/>
      <c r="V65" s="249"/>
      <c r="W65" s="263"/>
      <c r="X65" s="209"/>
      <c r="Y65" s="222"/>
      <c r="Z65" s="222"/>
      <c r="AA65" s="222"/>
      <c r="AB65" s="222"/>
      <c r="AC65" s="222"/>
      <c r="AD65" s="222"/>
      <c r="AE65" s="222"/>
      <c r="AF65" s="222"/>
      <c r="AG65" s="222"/>
      <c r="AH65" s="222"/>
      <c r="AI65" s="222"/>
      <c r="AJ65" s="222"/>
      <c r="AK65" s="222"/>
      <c r="AL65" s="222"/>
      <c r="AM65" s="161"/>
      <c r="AN65" s="2"/>
      <c r="AO65" s="2"/>
      <c r="AP65" s="2"/>
      <c r="AQ65" s="2"/>
      <c r="AR65" s="2"/>
      <c r="AS65" s="2"/>
      <c r="AT65" s="2"/>
      <c r="AU65" s="2"/>
      <c r="AV65" s="2"/>
      <c r="AW65" s="2"/>
      <c r="AX65" s="2"/>
      <c r="AY65" s="2"/>
      <c r="AZ65" s="2"/>
    </row>
    <row r="66" spans="1:52" ht="13.5" customHeight="1">
      <c r="A66" s="181">
        <v>5</v>
      </c>
      <c r="B66" s="690" t="s">
        <v>284</v>
      </c>
      <c r="C66" s="250"/>
      <c r="D66" s="250"/>
      <c r="E66" s="250"/>
      <c r="F66" s="250"/>
      <c r="G66" s="250"/>
      <c r="H66" s="250"/>
      <c r="I66" s="250"/>
      <c r="J66" s="250"/>
      <c r="K66" s="250"/>
      <c r="L66" s="250"/>
      <c r="M66" s="250"/>
      <c r="N66" s="250"/>
      <c r="O66" s="250"/>
      <c r="P66" s="250"/>
      <c r="Q66" s="250"/>
      <c r="R66" s="250"/>
      <c r="S66" s="161"/>
      <c r="T66" s="161"/>
      <c r="U66" s="161"/>
      <c r="V66" s="686" t="s">
        <v>285</v>
      </c>
      <c r="W66" s="209"/>
      <c r="X66" s="209"/>
      <c r="Y66" s="209"/>
      <c r="Z66" s="209"/>
      <c r="AA66" s="209"/>
      <c r="AB66" s="209"/>
      <c r="AC66" s="209"/>
      <c r="AD66" s="209"/>
      <c r="AE66" s="209"/>
      <c r="AF66" s="209"/>
      <c r="AG66" s="209"/>
      <c r="AH66" s="209"/>
      <c r="AI66" s="209"/>
      <c r="AJ66" s="209"/>
      <c r="AK66" s="209"/>
      <c r="AL66" s="209"/>
      <c r="AM66" s="161"/>
      <c r="AN66" s="2"/>
      <c r="AO66" s="2"/>
      <c r="AP66" s="2"/>
      <c r="AQ66" s="2"/>
      <c r="AR66" s="2"/>
      <c r="AS66" s="2"/>
      <c r="AT66" s="2"/>
      <c r="AU66" s="2"/>
      <c r="AV66" s="2"/>
      <c r="AW66" s="2"/>
      <c r="AX66" s="2"/>
      <c r="AY66" s="2"/>
      <c r="AZ66" s="2"/>
    </row>
    <row r="67" spans="1:52" ht="8.25" customHeight="1">
      <c r="A67" s="161"/>
      <c r="B67" s="691"/>
      <c r="C67" s="231"/>
      <c r="D67" s="231"/>
      <c r="E67" s="231"/>
      <c r="F67" s="231"/>
      <c r="G67" s="231"/>
      <c r="H67" s="231"/>
      <c r="I67" s="231"/>
      <c r="J67" s="231"/>
      <c r="K67" s="231"/>
      <c r="L67" s="231"/>
      <c r="M67" s="231"/>
      <c r="N67" s="231"/>
      <c r="O67" s="231"/>
      <c r="P67" s="231"/>
      <c r="Q67" s="231"/>
      <c r="R67" s="232"/>
      <c r="S67" s="161"/>
      <c r="T67" s="161"/>
      <c r="U67" s="161"/>
      <c r="V67" s="687"/>
      <c r="W67" s="231"/>
      <c r="X67" s="231"/>
      <c r="Y67" s="231"/>
      <c r="Z67" s="231"/>
      <c r="AA67" s="231"/>
      <c r="AB67" s="231"/>
      <c r="AC67" s="231"/>
      <c r="AD67" s="231"/>
      <c r="AE67" s="231"/>
      <c r="AF67" s="231"/>
      <c r="AG67" s="231"/>
      <c r="AH67" s="231"/>
      <c r="AI67" s="231"/>
      <c r="AJ67" s="231"/>
      <c r="AK67" s="231"/>
      <c r="AL67" s="232"/>
      <c r="AM67" s="161"/>
      <c r="AN67" s="2"/>
      <c r="AO67" s="2"/>
      <c r="AP67" s="2"/>
      <c r="AQ67" s="2"/>
      <c r="AR67" s="2"/>
      <c r="AS67" s="2"/>
      <c r="AT67" s="2"/>
      <c r="AU67" s="2"/>
      <c r="AV67" s="2"/>
      <c r="AW67" s="2"/>
      <c r="AX67" s="2"/>
      <c r="AY67" s="2"/>
      <c r="AZ67" s="2"/>
    </row>
    <row r="68" spans="1:52" ht="8.25" customHeight="1">
      <c r="A68" s="161"/>
      <c r="B68" s="249"/>
      <c r="C68" s="250"/>
      <c r="D68" s="250"/>
      <c r="E68" s="250"/>
      <c r="F68" s="250"/>
      <c r="G68" s="250"/>
      <c r="H68" s="250"/>
      <c r="I68" s="250"/>
      <c r="J68" s="250"/>
      <c r="K68" s="250"/>
      <c r="L68" s="250"/>
      <c r="M68" s="250"/>
      <c r="N68" s="250"/>
      <c r="O68" s="250"/>
      <c r="P68" s="250"/>
      <c r="Q68" s="250"/>
      <c r="R68" s="263"/>
      <c r="S68" s="161"/>
      <c r="T68" s="161"/>
      <c r="U68" s="161"/>
      <c r="V68" s="264"/>
      <c r="W68" s="222"/>
      <c r="X68" s="222"/>
      <c r="Y68" s="222"/>
      <c r="Z68" s="222"/>
      <c r="AA68" s="222"/>
      <c r="AB68" s="222"/>
      <c r="AC68" s="222"/>
      <c r="AD68" s="222"/>
      <c r="AE68" s="222"/>
      <c r="AF68" s="222"/>
      <c r="AG68" s="222"/>
      <c r="AH68" s="222"/>
      <c r="AI68" s="222"/>
      <c r="AJ68" s="222"/>
      <c r="AK68" s="222"/>
      <c r="AL68" s="256"/>
      <c r="AM68" s="161"/>
      <c r="AN68" s="2"/>
      <c r="AO68" s="2"/>
      <c r="AP68" s="2"/>
      <c r="AQ68" s="2"/>
      <c r="AR68" s="2"/>
      <c r="AS68" s="2"/>
      <c r="AT68" s="2"/>
      <c r="AU68" s="2"/>
      <c r="AV68" s="2"/>
      <c r="AW68" s="2"/>
      <c r="AX68" s="2"/>
      <c r="AY68" s="2"/>
      <c r="AZ68" s="2"/>
    </row>
    <row r="69" spans="1:52" ht="15.75" customHeight="1">
      <c r="A69" s="161"/>
      <c r="B69" s="692" t="s">
        <v>286</v>
      </c>
      <c r="C69" s="269"/>
      <c r="D69" s="269"/>
      <c r="E69" s="269"/>
      <c r="F69" s="269"/>
      <c r="G69" s="269"/>
      <c r="H69" s="269"/>
      <c r="I69" s="269"/>
      <c r="J69" s="269"/>
      <c r="K69" s="269"/>
      <c r="L69" s="269"/>
      <c r="M69" s="269"/>
      <c r="N69" s="269"/>
      <c r="O69" s="269"/>
      <c r="P69" s="269"/>
      <c r="Q69" s="269"/>
      <c r="R69" s="269"/>
      <c r="S69" s="161"/>
      <c r="T69" s="161"/>
      <c r="U69" s="161"/>
      <c r="V69" s="264"/>
      <c r="W69" s="222"/>
      <c r="X69" s="222"/>
      <c r="Y69" s="222"/>
      <c r="Z69" s="222"/>
      <c r="AA69" s="222"/>
      <c r="AB69" s="222"/>
      <c r="AC69" s="222"/>
      <c r="AD69" s="222"/>
      <c r="AE69" s="222"/>
      <c r="AF69" s="222"/>
      <c r="AG69" s="222"/>
      <c r="AH69" s="222"/>
      <c r="AI69" s="222"/>
      <c r="AJ69" s="222"/>
      <c r="AK69" s="222"/>
      <c r="AL69" s="256"/>
      <c r="AM69" s="161"/>
      <c r="AN69" s="2"/>
      <c r="AO69" s="2"/>
      <c r="AP69" s="2"/>
      <c r="AQ69" s="2"/>
      <c r="AR69" s="2"/>
      <c r="AS69" s="2"/>
      <c r="AT69" s="2"/>
      <c r="AU69" s="2"/>
      <c r="AV69" s="2"/>
      <c r="AW69" s="2"/>
      <c r="AX69" s="2"/>
      <c r="AY69" s="2"/>
      <c r="AZ69" s="2"/>
    </row>
    <row r="70" spans="1:52" ht="11.25" customHeight="1">
      <c r="A70" s="2"/>
      <c r="B70" s="693"/>
      <c r="C70" s="269"/>
      <c r="D70" s="269"/>
      <c r="E70" s="269"/>
      <c r="F70" s="269"/>
      <c r="G70" s="269"/>
      <c r="H70" s="269"/>
      <c r="I70" s="269"/>
      <c r="J70" s="269"/>
      <c r="K70" s="269"/>
      <c r="L70" s="269"/>
      <c r="M70" s="269"/>
      <c r="N70" s="269"/>
      <c r="O70" s="269"/>
      <c r="P70" s="269"/>
      <c r="Q70" s="269"/>
      <c r="R70" s="270"/>
      <c r="S70" s="161"/>
      <c r="T70" s="161"/>
      <c r="U70" s="161"/>
      <c r="V70" s="249"/>
      <c r="W70" s="250"/>
      <c r="X70" s="250"/>
      <c r="Y70" s="250"/>
      <c r="Z70" s="250"/>
      <c r="AA70" s="250"/>
      <c r="AB70" s="250"/>
      <c r="AC70" s="250"/>
      <c r="AD70" s="250"/>
      <c r="AE70" s="250"/>
      <c r="AF70" s="250"/>
      <c r="AG70" s="250"/>
      <c r="AH70" s="250"/>
      <c r="AI70" s="250"/>
      <c r="AJ70" s="250"/>
      <c r="AK70" s="250"/>
      <c r="AL70" s="263"/>
      <c r="AM70" s="161"/>
      <c r="AN70" s="2"/>
      <c r="AO70" s="2"/>
      <c r="AP70" s="2"/>
      <c r="AQ70" s="2"/>
      <c r="AR70" s="2"/>
      <c r="AS70" s="2"/>
      <c r="AT70" s="2"/>
      <c r="AU70" s="2"/>
      <c r="AV70" s="2"/>
      <c r="AW70" s="2"/>
      <c r="AX70" s="2"/>
      <c r="AY70" s="2"/>
      <c r="AZ70" s="2"/>
    </row>
    <row r="71" spans="1:52" ht="8.25" customHeight="1">
      <c r="A71" s="161"/>
      <c r="B71" s="178"/>
      <c r="C71" s="176"/>
      <c r="D71" s="179"/>
      <c r="E71" s="180"/>
      <c r="F71" s="180"/>
      <c r="G71" s="180"/>
      <c r="H71" s="180"/>
      <c r="I71" s="180"/>
      <c r="J71" s="180"/>
      <c r="K71" s="180"/>
      <c r="L71" s="180"/>
      <c r="M71" s="180"/>
      <c r="N71" s="180"/>
      <c r="O71" s="180"/>
      <c r="P71" s="180"/>
      <c r="Q71" s="180"/>
      <c r="R71" s="180"/>
      <c r="S71" s="161"/>
      <c r="T71" s="161"/>
      <c r="U71" s="161"/>
      <c r="V71" s="161"/>
      <c r="W71" s="161"/>
      <c r="X71" s="161"/>
      <c r="Y71" s="161"/>
      <c r="Z71" s="161"/>
      <c r="AA71" s="161"/>
      <c r="AB71" s="161"/>
      <c r="AC71" s="161"/>
      <c r="AD71" s="161"/>
      <c r="AE71" s="161"/>
      <c r="AF71" s="161"/>
      <c r="AG71" s="161"/>
      <c r="AH71" s="161"/>
      <c r="AI71" s="161"/>
      <c r="AJ71" s="161"/>
      <c r="AK71" s="161"/>
      <c r="AL71" s="161"/>
      <c r="AM71" s="161"/>
      <c r="AN71" s="2"/>
      <c r="AO71" s="2"/>
      <c r="AP71" s="2"/>
      <c r="AQ71" s="2"/>
      <c r="AR71" s="2"/>
      <c r="AS71" s="2"/>
      <c r="AT71" s="2"/>
      <c r="AU71" s="2"/>
      <c r="AV71" s="2"/>
      <c r="AW71" s="2"/>
      <c r="AX71" s="2"/>
      <c r="AY71" s="2"/>
      <c r="AZ71" s="2"/>
    </row>
    <row r="72" spans="1:52" ht="8.25" customHeight="1">
      <c r="A72" s="575">
        <v>12</v>
      </c>
      <c r="B72" s="209"/>
      <c r="C72" s="686" t="s">
        <v>287</v>
      </c>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161"/>
      <c r="AM72" s="161"/>
      <c r="AN72" s="2"/>
      <c r="AO72" s="2"/>
      <c r="AP72" s="2"/>
      <c r="AQ72" s="2"/>
      <c r="AR72" s="2"/>
      <c r="AS72" s="2"/>
      <c r="AT72" s="2"/>
      <c r="AU72" s="2"/>
      <c r="AV72" s="2"/>
      <c r="AW72" s="2"/>
      <c r="AX72" s="2"/>
      <c r="AY72" s="2"/>
      <c r="AZ72" s="2"/>
    </row>
    <row r="73" spans="1:52" ht="8.25" customHeight="1">
      <c r="A73" s="209"/>
      <c r="B73" s="222"/>
      <c r="C73" s="209"/>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222"/>
      <c r="AB73" s="222"/>
      <c r="AC73" s="222"/>
      <c r="AD73" s="222"/>
      <c r="AE73" s="222"/>
      <c r="AF73" s="222"/>
      <c r="AG73" s="222"/>
      <c r="AH73" s="222"/>
      <c r="AI73" s="222"/>
      <c r="AJ73" s="222"/>
      <c r="AK73" s="222"/>
      <c r="AL73" s="161"/>
      <c r="AM73" s="161"/>
      <c r="AN73" s="2"/>
      <c r="AO73" s="2"/>
      <c r="AP73" s="2"/>
      <c r="AQ73" s="2"/>
      <c r="AR73" s="2"/>
      <c r="AS73" s="2"/>
      <c r="AT73" s="2"/>
      <c r="AU73" s="2"/>
      <c r="AV73" s="2"/>
      <c r="AW73" s="2"/>
      <c r="AX73" s="2"/>
      <c r="AY73" s="2"/>
      <c r="AZ73" s="2"/>
    </row>
    <row r="74" spans="1:52" ht="8.25" customHeight="1">
      <c r="A74" s="182"/>
      <c r="B74" s="696">
        <v>1</v>
      </c>
      <c r="C74" s="232"/>
      <c r="D74" s="691"/>
      <c r="E74" s="231"/>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2"/>
      <c r="AM74" s="161"/>
      <c r="AN74" s="2"/>
      <c r="AO74" s="2"/>
      <c r="AP74" s="2"/>
      <c r="AQ74" s="2"/>
      <c r="AR74" s="2"/>
      <c r="AS74" s="2"/>
      <c r="AT74" s="2"/>
      <c r="AU74" s="2"/>
      <c r="AV74" s="2"/>
      <c r="AW74" s="2"/>
      <c r="AX74" s="2"/>
      <c r="AY74" s="2"/>
      <c r="AZ74" s="2"/>
    </row>
    <row r="75" spans="1:52" ht="8.25" customHeight="1">
      <c r="A75" s="162"/>
      <c r="B75" s="249"/>
      <c r="C75" s="263"/>
      <c r="D75" s="249"/>
      <c r="E75" s="250"/>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63"/>
      <c r="AM75" s="161"/>
      <c r="AN75" s="2"/>
      <c r="AO75" s="2"/>
      <c r="AP75" s="2"/>
      <c r="AQ75" s="2"/>
      <c r="AR75" s="2"/>
      <c r="AS75" s="2"/>
      <c r="AT75" s="2"/>
      <c r="AU75" s="2"/>
      <c r="AV75" s="2"/>
      <c r="AW75" s="2"/>
      <c r="AX75" s="2"/>
      <c r="AY75" s="2"/>
      <c r="AZ75" s="2"/>
    </row>
    <row r="76" spans="1:52" ht="8.25" customHeight="1">
      <c r="A76" s="162"/>
      <c r="B76" s="696">
        <v>2</v>
      </c>
      <c r="C76" s="232"/>
      <c r="D76" s="691"/>
      <c r="E76" s="231"/>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2"/>
      <c r="AM76" s="161"/>
      <c r="AN76" s="2"/>
      <c r="AO76" s="2"/>
      <c r="AP76" s="2"/>
      <c r="AQ76" s="2"/>
      <c r="AR76" s="2"/>
      <c r="AS76" s="2"/>
      <c r="AT76" s="2"/>
      <c r="AU76" s="2"/>
      <c r="AV76" s="2"/>
      <c r="AW76" s="2"/>
      <c r="AX76" s="2"/>
      <c r="AY76" s="2"/>
      <c r="AZ76" s="2"/>
    </row>
    <row r="77" spans="1:52" ht="8.25" customHeight="1">
      <c r="A77" s="162"/>
      <c r="B77" s="249"/>
      <c r="C77" s="263"/>
      <c r="D77" s="249"/>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63"/>
      <c r="AM77" s="161"/>
      <c r="AN77" s="2"/>
      <c r="AO77" s="2"/>
      <c r="AP77" s="2"/>
      <c r="AQ77" s="2"/>
      <c r="AR77" s="2"/>
      <c r="AS77" s="2"/>
      <c r="AT77" s="2"/>
      <c r="AU77" s="2"/>
      <c r="AV77" s="2"/>
      <c r="AW77" s="2"/>
      <c r="AX77" s="2"/>
      <c r="AY77" s="2"/>
      <c r="AZ77" s="2"/>
    </row>
    <row r="78" spans="1:52" ht="8.25" customHeight="1">
      <c r="A78" s="162"/>
      <c r="B78" s="696">
        <v>3</v>
      </c>
      <c r="C78" s="232"/>
      <c r="D78" s="691"/>
      <c r="E78" s="231"/>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c r="AL78" s="232"/>
      <c r="AM78" s="161"/>
      <c r="AN78" s="2"/>
      <c r="AO78" s="2"/>
      <c r="AP78" s="2"/>
      <c r="AQ78" s="2"/>
      <c r="AR78" s="2"/>
      <c r="AS78" s="2"/>
      <c r="AT78" s="2"/>
      <c r="AU78" s="2"/>
      <c r="AV78" s="2"/>
      <c r="AW78" s="2"/>
      <c r="AX78" s="2"/>
      <c r="AY78" s="2"/>
      <c r="AZ78" s="2"/>
    </row>
    <row r="79" spans="1:52" ht="8.25" customHeight="1">
      <c r="A79" s="162"/>
      <c r="B79" s="249"/>
      <c r="C79" s="263"/>
      <c r="D79" s="249"/>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63"/>
      <c r="AM79" s="161"/>
      <c r="AN79" s="2"/>
      <c r="AO79" s="2"/>
      <c r="AP79" s="2"/>
      <c r="AQ79" s="2"/>
      <c r="AR79" s="2"/>
      <c r="AS79" s="2"/>
      <c r="AT79" s="2"/>
      <c r="AU79" s="2"/>
      <c r="AV79" s="2"/>
      <c r="AW79" s="2"/>
      <c r="AX79" s="2"/>
      <c r="AY79" s="2"/>
      <c r="AZ79" s="2"/>
    </row>
    <row r="80" spans="1:52" ht="8.25" customHeight="1">
      <c r="A80" s="161"/>
      <c r="B80" s="162"/>
      <c r="C80" s="162"/>
      <c r="D80" s="161"/>
      <c r="E80" s="161"/>
      <c r="F80" s="161"/>
      <c r="G80" s="161"/>
      <c r="H80" s="161"/>
      <c r="I80" s="161"/>
      <c r="J80" s="161"/>
      <c r="K80" s="161"/>
      <c r="L80" s="161"/>
      <c r="M80" s="161"/>
      <c r="N80" s="161"/>
      <c r="O80" s="161"/>
      <c r="P80" s="161"/>
      <c r="Q80" s="161"/>
      <c r="R80" s="161"/>
      <c r="S80" s="161"/>
      <c r="T80" s="161"/>
      <c r="U80" s="161"/>
      <c r="V80" s="183"/>
      <c r="W80" s="183"/>
      <c r="X80" s="183"/>
      <c r="Y80" s="183"/>
      <c r="Z80" s="183"/>
      <c r="AA80" s="183"/>
      <c r="AB80" s="183"/>
      <c r="AC80" s="183"/>
      <c r="AD80" s="183"/>
      <c r="AE80" s="183"/>
      <c r="AF80" s="183"/>
      <c r="AG80" s="183"/>
      <c r="AH80" s="183"/>
      <c r="AI80" s="183"/>
      <c r="AJ80" s="183"/>
      <c r="AK80" s="183"/>
      <c r="AL80" s="183"/>
      <c r="AM80" s="161"/>
      <c r="AN80" s="2"/>
      <c r="AO80" s="2"/>
      <c r="AP80" s="2"/>
      <c r="AQ80" s="2"/>
      <c r="AR80" s="2"/>
      <c r="AS80" s="2"/>
      <c r="AT80" s="2"/>
      <c r="AU80" s="2"/>
      <c r="AV80" s="2"/>
      <c r="AW80" s="2"/>
      <c r="AX80" s="2"/>
      <c r="AY80" s="2"/>
      <c r="AZ80" s="2"/>
    </row>
    <row r="81" spans="1:52" ht="8.25" customHeight="1">
      <c r="A81" s="161"/>
      <c r="B81" s="161"/>
      <c r="C81" s="161"/>
      <c r="D81" s="161"/>
      <c r="E81" s="161"/>
      <c r="F81" s="161"/>
      <c r="G81" s="161"/>
      <c r="H81" s="161"/>
      <c r="I81" s="161"/>
      <c r="J81" s="161"/>
      <c r="K81" s="161"/>
      <c r="L81" s="161"/>
      <c r="M81" s="161"/>
      <c r="N81" s="161"/>
      <c r="O81" s="161"/>
      <c r="P81" s="161"/>
      <c r="Q81" s="161"/>
      <c r="R81" s="161"/>
      <c r="S81" s="161"/>
      <c r="T81" s="161"/>
      <c r="U81" s="161"/>
      <c r="V81" s="697" t="s">
        <v>288</v>
      </c>
      <c r="W81" s="209"/>
      <c r="X81" s="209"/>
      <c r="Y81" s="209"/>
      <c r="Z81" s="209"/>
      <c r="AA81" s="209"/>
      <c r="AB81" s="209"/>
      <c r="AC81" s="209"/>
      <c r="AD81" s="209"/>
      <c r="AE81" s="209"/>
      <c r="AF81" s="209"/>
      <c r="AG81" s="209"/>
      <c r="AH81" s="209"/>
      <c r="AI81" s="209"/>
      <c r="AJ81" s="209"/>
      <c r="AK81" s="209"/>
      <c r="AL81" s="209"/>
      <c r="AM81" s="161"/>
      <c r="AN81" s="2"/>
      <c r="AO81" s="2"/>
      <c r="AP81" s="2"/>
      <c r="AQ81" s="2"/>
      <c r="AR81" s="2"/>
      <c r="AS81" s="2"/>
      <c r="AT81" s="2"/>
      <c r="AU81" s="2"/>
      <c r="AV81" s="2"/>
      <c r="AW81" s="2"/>
      <c r="AX81" s="2"/>
      <c r="AY81" s="2"/>
      <c r="AZ81" s="2"/>
    </row>
    <row r="82" spans="1:52" ht="8.25" customHeight="1">
      <c r="A82" s="161"/>
      <c r="B82" s="161"/>
      <c r="C82" s="161"/>
      <c r="D82" s="161"/>
      <c r="E82" s="161"/>
      <c r="F82" s="161"/>
      <c r="G82" s="161"/>
      <c r="H82" s="161"/>
      <c r="I82" s="161"/>
      <c r="J82" s="161"/>
      <c r="K82" s="161"/>
      <c r="L82" s="161"/>
      <c r="M82" s="161"/>
      <c r="N82" s="161"/>
      <c r="O82" s="161"/>
      <c r="P82" s="161"/>
      <c r="Q82" s="161"/>
      <c r="R82" s="161"/>
      <c r="S82" s="161"/>
      <c r="T82" s="161"/>
      <c r="U82" s="161"/>
      <c r="V82" s="209"/>
      <c r="W82" s="222"/>
      <c r="X82" s="222"/>
      <c r="Y82" s="222"/>
      <c r="Z82" s="222"/>
      <c r="AA82" s="222"/>
      <c r="AB82" s="222"/>
      <c r="AC82" s="222"/>
      <c r="AD82" s="222"/>
      <c r="AE82" s="222"/>
      <c r="AF82" s="222"/>
      <c r="AG82" s="222"/>
      <c r="AH82" s="222"/>
      <c r="AI82" s="222"/>
      <c r="AJ82" s="222"/>
      <c r="AK82" s="222"/>
      <c r="AL82" s="222"/>
      <c r="AM82" s="161"/>
      <c r="AN82" s="2"/>
      <c r="AO82" s="2"/>
      <c r="AP82" s="2"/>
      <c r="AQ82" s="2"/>
      <c r="AR82" s="2"/>
      <c r="AS82" s="2"/>
      <c r="AT82" s="2"/>
      <c r="AU82" s="2"/>
      <c r="AV82" s="2"/>
      <c r="AW82" s="2"/>
      <c r="AX82" s="2"/>
      <c r="AY82" s="2"/>
      <c r="AZ82" s="2"/>
    </row>
    <row r="83" spans="1:52" ht="8.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8.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8.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8.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8.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8.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8.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8.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8.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8.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8.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8.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8.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8.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8.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ht="8.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ht="8.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ht="8.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ht="8.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ht="8.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ht="8.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ht="8.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ht="8.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ht="8.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ht="8.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ht="8.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ht="8.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ht="8.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ht="8.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ht="8.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ht="8.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ht="8.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ht="8.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ht="8.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ht="8.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ht="8.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ht="8.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ht="8.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ht="8.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ht="8.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ht="8.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ht="8.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ht="8.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ht="8.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ht="8.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ht="8.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ht="8.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ht="8.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ht="8.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ht="8.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ht="8.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ht="8.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ht="8.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ht="8.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ht="8.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ht="8.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ht="8.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ht="8.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ht="8.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ht="8.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ht="8.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ht="8.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ht="8.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ht="8.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ht="8.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ht="8.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ht="8.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ht="8.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ht="8.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ht="8.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ht="8.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ht="8.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ht="8.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ht="8.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ht="8.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ht="8.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ht="8.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ht="8.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ht="8.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ht="8.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ht="8.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ht="8.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ht="8.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ht="8.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ht="8.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ht="8.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ht="8.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ht="8.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ht="8.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ht="8.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ht="8.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ht="8.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ht="8.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ht="8.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ht="8.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ht="8.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ht="8.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ht="8.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ht="8.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ht="8.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ht="8.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ht="8.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ht="8.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ht="8.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ht="8.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ht="8.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ht="8.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ht="8.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ht="8.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ht="8.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ht="8.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ht="8.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ht="8.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ht="8.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ht="8.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ht="8.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ht="8.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ht="8.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ht="8.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ht="8.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ht="8.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ht="8.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ht="8.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ht="8.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ht="8.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ht="8.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ht="8.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ht="8.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ht="8.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ht="8.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ht="8.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ht="8.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ht="8.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row r="217" spans="1:52" ht="8.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row>
    <row r="218" spans="1:52" ht="8.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row>
    <row r="219" spans="1:52" ht="8.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row>
    <row r="220" spans="1:52" ht="8.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row>
    <row r="221" spans="1:52" ht="8.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row>
    <row r="222" spans="1:52" ht="8.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row>
    <row r="223" spans="1:52" ht="8.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row>
    <row r="224" spans="1:52" ht="8.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row>
    <row r="225" spans="1:52" ht="8.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row>
    <row r="226" spans="1:52" ht="8.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row>
    <row r="227" spans="1:52" ht="8.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row>
    <row r="228" spans="1:52" ht="8.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row>
    <row r="229" spans="1:52" ht="8.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row>
    <row r="230" spans="1:52" ht="8.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row>
    <row r="231" spans="1:52" ht="8.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row>
    <row r="232" spans="1:52" ht="8.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row>
    <row r="233" spans="1:52" ht="8.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row>
    <row r="234" spans="1:52" ht="8.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row>
    <row r="235" spans="1:52" ht="8.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row>
    <row r="236" spans="1:52" ht="8.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row>
    <row r="237" spans="1:52" ht="8.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row>
    <row r="238" spans="1:52" ht="8.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row>
    <row r="239" spans="1:52" ht="8.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row>
    <row r="240" spans="1:52" ht="8.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row>
    <row r="241" spans="1:52" ht="8.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row>
    <row r="242" spans="1:52" ht="8.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row>
    <row r="243" spans="1:52" ht="8.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row>
    <row r="244" spans="1:52" ht="8.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row>
    <row r="245" spans="1:52" ht="8.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row>
    <row r="246" spans="1:52" ht="8.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row>
    <row r="247" spans="1:5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row>
    <row r="248" spans="1:5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row>
    <row r="249" spans="1:5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row>
    <row r="250" spans="1:5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row>
    <row r="251" spans="1:5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row>
    <row r="252" spans="1:5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row>
    <row r="253" spans="1:5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row>
    <row r="254" spans="1:5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row>
    <row r="255" spans="1:5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row>
    <row r="256" spans="1:5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row>
    <row r="257" spans="1:5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row>
    <row r="258" spans="1:5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row>
    <row r="259" spans="1:5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row>
    <row r="260" spans="1:5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row>
    <row r="261" spans="1:5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row>
    <row r="262" spans="1:5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row>
    <row r="263" spans="1:5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row>
    <row r="264" spans="1:5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row>
    <row r="265" spans="1:5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row>
    <row r="266" spans="1:5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row>
    <row r="267" spans="1:5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row>
    <row r="268" spans="1:5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row>
    <row r="269" spans="1:5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row>
    <row r="270" spans="1:5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row>
    <row r="271" spans="1:5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row>
    <row r="272" spans="1:5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row>
    <row r="273" spans="1:5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row>
    <row r="274" spans="1:5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row>
    <row r="275" spans="1:5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row>
    <row r="276" spans="1:5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row>
    <row r="277" spans="1:5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row>
    <row r="278" spans="1:5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row>
    <row r="279" spans="1:5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row>
    <row r="280" spans="1:5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row>
    <row r="281" spans="1:5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row>
    <row r="282" spans="1:5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row>
    <row r="283" spans="1:5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row>
    <row r="284" spans="1:5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row>
    <row r="285" spans="1:5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row>
    <row r="286" spans="1:5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row>
    <row r="287" spans="1:5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row>
    <row r="288" spans="1:5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row>
    <row r="289" spans="1:5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row>
    <row r="290" spans="1:5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row>
    <row r="291" spans="1:5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row>
    <row r="292" spans="1:5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row>
    <row r="293" spans="1:5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row>
    <row r="294" spans="1:5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row>
    <row r="295" spans="1:5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row>
    <row r="296" spans="1:5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row>
    <row r="297" spans="1:5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row>
    <row r="298" spans="1:5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row>
    <row r="299" spans="1:5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row>
    <row r="300" spans="1:5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row>
    <row r="301" spans="1:5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row>
    <row r="302" spans="1:5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row>
    <row r="303" spans="1:5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row>
    <row r="304" spans="1:5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row>
    <row r="305" spans="1:5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row>
    <row r="306" spans="1:5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row>
    <row r="307" spans="1:5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row>
    <row r="308" spans="1:5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row>
    <row r="309" spans="1:5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row>
    <row r="310" spans="1:5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row>
    <row r="311" spans="1:5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row>
    <row r="312" spans="1:5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row>
    <row r="313" spans="1:5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row>
    <row r="314" spans="1:5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row>
    <row r="315" spans="1:5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row>
    <row r="316" spans="1:5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row>
    <row r="317" spans="1:5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row>
    <row r="318" spans="1:5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row>
    <row r="319" spans="1:5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row>
    <row r="320" spans="1:5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row>
    <row r="321" spans="1:5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row>
    <row r="322" spans="1:5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row>
    <row r="323" spans="1:5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row>
    <row r="324" spans="1:5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row>
    <row r="325" spans="1:5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row>
    <row r="326" spans="1:5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row>
    <row r="327" spans="1:5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row>
    <row r="328" spans="1:5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row>
    <row r="329" spans="1:5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row>
    <row r="330" spans="1:5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row>
    <row r="331" spans="1:5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row>
    <row r="332" spans="1:5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row>
    <row r="333" spans="1:5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row>
    <row r="334" spans="1:5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row>
    <row r="335" spans="1:5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row>
    <row r="336" spans="1:5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row>
    <row r="337" spans="1:5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row>
    <row r="338" spans="1:5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row>
    <row r="339" spans="1:5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row>
    <row r="340" spans="1:5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row>
    <row r="341" spans="1:5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row>
    <row r="342" spans="1:5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row>
    <row r="343" spans="1:5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row>
    <row r="344" spans="1:5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row>
    <row r="345" spans="1:5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row>
    <row r="346" spans="1:5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row>
    <row r="347" spans="1:5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row>
    <row r="348" spans="1:5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row>
    <row r="349" spans="1:5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row>
    <row r="350" spans="1:5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row>
    <row r="351" spans="1:5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row>
    <row r="352" spans="1:5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row>
    <row r="353" spans="1:5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row>
    <row r="354" spans="1:5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row>
    <row r="355" spans="1:5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row>
    <row r="356" spans="1:5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row>
    <row r="357" spans="1:5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row>
    <row r="358" spans="1:5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row>
    <row r="359" spans="1:5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row>
    <row r="360" spans="1:5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row>
    <row r="361" spans="1:5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row>
    <row r="362" spans="1:5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row>
    <row r="363" spans="1:5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row>
    <row r="364" spans="1:5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row>
    <row r="365" spans="1:5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row>
    <row r="366" spans="1:5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row>
    <row r="367" spans="1:5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row>
    <row r="368" spans="1:5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row>
    <row r="369" spans="1:5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row>
    <row r="370" spans="1:5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row>
    <row r="371" spans="1:5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row>
    <row r="372" spans="1:5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row>
    <row r="373" spans="1:5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row>
    <row r="374" spans="1:5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row>
    <row r="375" spans="1:5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row>
    <row r="376" spans="1:5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row>
    <row r="377" spans="1:5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row>
    <row r="378" spans="1:5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row>
    <row r="379" spans="1:5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row>
    <row r="380" spans="1:5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row>
    <row r="381" spans="1:5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row>
    <row r="382" spans="1:5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row>
    <row r="383" spans="1:5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row>
    <row r="384" spans="1:5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row>
    <row r="385" spans="1:5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row>
    <row r="386" spans="1:5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row>
    <row r="387" spans="1:5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row>
    <row r="388" spans="1:5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row>
    <row r="389" spans="1:5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row>
    <row r="390" spans="1:5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row>
    <row r="391" spans="1:5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row>
    <row r="392" spans="1:5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row>
    <row r="393" spans="1:5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row>
    <row r="394" spans="1:5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row>
    <row r="395" spans="1:5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row>
    <row r="396" spans="1:5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row>
    <row r="397" spans="1:5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row>
    <row r="398" spans="1:5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row>
    <row r="399" spans="1:5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row>
    <row r="400" spans="1:5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row>
    <row r="401" spans="1:5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row>
    <row r="402" spans="1:5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row>
    <row r="403" spans="1:5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row>
    <row r="404" spans="1:5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row>
    <row r="405" spans="1:5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row>
    <row r="406" spans="1:5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row>
    <row r="407" spans="1:5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row>
    <row r="408" spans="1:5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row>
    <row r="409" spans="1:5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row>
    <row r="410" spans="1:5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row>
    <row r="411" spans="1:5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row>
    <row r="412" spans="1:5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row>
    <row r="413" spans="1:5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row>
    <row r="414" spans="1:5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row>
    <row r="415" spans="1:5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row>
    <row r="416" spans="1:5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row>
    <row r="417" spans="1:5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row>
    <row r="418" spans="1:5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row>
    <row r="419" spans="1:5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row>
    <row r="420" spans="1:5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row>
    <row r="421" spans="1:5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row>
    <row r="422" spans="1:5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row>
    <row r="423" spans="1:5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row>
    <row r="424" spans="1:5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row>
    <row r="425" spans="1:5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row>
    <row r="426" spans="1:5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row>
    <row r="427" spans="1:5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row>
    <row r="428" spans="1:5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row>
    <row r="429" spans="1:5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row>
    <row r="430" spans="1:5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row>
    <row r="431" spans="1:5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row>
    <row r="432" spans="1:5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row>
    <row r="433" spans="1:5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row>
    <row r="434" spans="1:5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row>
    <row r="435" spans="1:5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row>
    <row r="436" spans="1:5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row>
    <row r="437" spans="1:5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row>
    <row r="438" spans="1:5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row>
    <row r="439" spans="1:5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row>
    <row r="440" spans="1:5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row>
    <row r="441" spans="1:5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row>
    <row r="442" spans="1:5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row>
    <row r="443" spans="1:5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row>
    <row r="444" spans="1:5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row>
    <row r="445" spans="1:5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row>
    <row r="446" spans="1:5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row>
    <row r="447" spans="1:5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row>
    <row r="448" spans="1:5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row>
    <row r="449" spans="1:5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row>
    <row r="450" spans="1:5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row>
    <row r="451" spans="1:5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row>
    <row r="452" spans="1:5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row>
    <row r="453" spans="1:5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row>
    <row r="454" spans="1:5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row>
    <row r="455" spans="1:5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row>
    <row r="456" spans="1:5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row>
    <row r="457" spans="1:5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row>
    <row r="458" spans="1:5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row>
    <row r="459" spans="1:5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row>
    <row r="460" spans="1:5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row>
    <row r="461" spans="1:5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row>
    <row r="462" spans="1:5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row>
    <row r="463" spans="1:5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row>
    <row r="464" spans="1:5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row>
    <row r="465" spans="1:5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row>
    <row r="466" spans="1:5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row>
    <row r="467" spans="1:5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row>
    <row r="468" spans="1:5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row>
    <row r="469" spans="1:5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row>
    <row r="470" spans="1:5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row>
    <row r="471" spans="1:5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row>
    <row r="472" spans="1:5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row>
    <row r="473" spans="1:5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row>
    <row r="474" spans="1:5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row>
    <row r="475" spans="1:5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row>
    <row r="476" spans="1:5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row>
    <row r="477" spans="1:5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row>
    <row r="478" spans="1:5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row>
    <row r="479" spans="1:5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row>
    <row r="480" spans="1:5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row>
    <row r="481" spans="1:5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row>
    <row r="482" spans="1:5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row>
    <row r="483" spans="1:5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row>
    <row r="484" spans="1:5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row>
    <row r="485" spans="1:5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row>
    <row r="486" spans="1:5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row>
    <row r="487" spans="1:5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row>
    <row r="488" spans="1:5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row>
    <row r="489" spans="1:5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row>
    <row r="490" spans="1:5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row>
    <row r="491" spans="1:5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row>
    <row r="492" spans="1:5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row>
    <row r="493" spans="1:5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row>
    <row r="494" spans="1:5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row>
    <row r="495" spans="1:5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row>
    <row r="496" spans="1:5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row>
    <row r="497" spans="1:5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row>
    <row r="498" spans="1:5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row>
    <row r="499" spans="1:5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row>
    <row r="500" spans="1:5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row>
    <row r="501" spans="1:5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row>
    <row r="502" spans="1:5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row>
    <row r="503" spans="1:5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row>
    <row r="504" spans="1:5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row>
    <row r="505" spans="1:5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row>
    <row r="506" spans="1:5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row>
    <row r="507" spans="1:5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row>
    <row r="508" spans="1:5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row>
    <row r="509" spans="1:5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row>
    <row r="510" spans="1:5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row>
    <row r="511" spans="1:5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row>
    <row r="512" spans="1:5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row>
    <row r="513" spans="1:5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row>
    <row r="514" spans="1:5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row>
    <row r="515" spans="1:5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row>
    <row r="516" spans="1:5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row>
    <row r="517" spans="1:5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row>
    <row r="518" spans="1:5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row>
    <row r="519" spans="1:5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row>
    <row r="520" spans="1:5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row>
    <row r="521" spans="1:5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row>
    <row r="522" spans="1:5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row>
    <row r="523" spans="1:5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row>
    <row r="524" spans="1:5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row>
    <row r="525" spans="1:5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row>
    <row r="526" spans="1:5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row>
    <row r="527" spans="1:5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row>
    <row r="528" spans="1:5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row>
    <row r="529" spans="1:5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row>
    <row r="530" spans="1:5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row>
    <row r="531" spans="1:5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row>
    <row r="532" spans="1:5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row>
    <row r="533" spans="1:5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row>
    <row r="534" spans="1:5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row>
    <row r="535" spans="1:5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row>
    <row r="536" spans="1:5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row>
    <row r="537" spans="1:5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row>
    <row r="538" spans="1:5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row>
    <row r="539" spans="1:5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row>
    <row r="540" spans="1:5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row>
    <row r="541" spans="1:5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row>
    <row r="542" spans="1:5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row>
    <row r="543" spans="1:5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row>
    <row r="544" spans="1:5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row>
    <row r="545" spans="1:5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row>
    <row r="546" spans="1:5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row>
    <row r="547" spans="1:5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row>
    <row r="548" spans="1:5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row>
    <row r="549" spans="1:5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row>
    <row r="550" spans="1:5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row>
    <row r="551" spans="1:5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row>
    <row r="552" spans="1:5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row>
    <row r="553" spans="1:5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row>
    <row r="554" spans="1:5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row>
    <row r="555" spans="1:5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row>
    <row r="556" spans="1:5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row>
    <row r="557" spans="1:5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row>
    <row r="558" spans="1:5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row>
    <row r="559" spans="1:5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row>
    <row r="560" spans="1:5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row>
    <row r="561" spans="1:5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row>
    <row r="562" spans="1:5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row>
    <row r="563" spans="1:5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row>
    <row r="564" spans="1:5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row>
    <row r="565" spans="1:5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row>
    <row r="566" spans="1:5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row>
    <row r="567" spans="1:5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row>
    <row r="568" spans="1:5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row>
    <row r="569" spans="1:5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row>
    <row r="570" spans="1:5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row>
    <row r="571" spans="1:5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row>
    <row r="572" spans="1:5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row>
    <row r="573" spans="1:5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row>
    <row r="574" spans="1:5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row>
    <row r="575" spans="1:5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row>
    <row r="576" spans="1:5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row>
    <row r="577" spans="1:5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row>
    <row r="578" spans="1:5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row>
    <row r="579" spans="1:5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row>
    <row r="580" spans="1:5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row>
    <row r="581" spans="1:5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row>
    <row r="582" spans="1:5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row>
    <row r="583" spans="1:5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row>
    <row r="584" spans="1:5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row>
    <row r="585" spans="1:5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row>
    <row r="586" spans="1:5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row>
    <row r="587" spans="1:5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row>
    <row r="588" spans="1:5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row>
    <row r="589" spans="1:5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row>
    <row r="590" spans="1:5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row>
    <row r="591" spans="1:5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row>
    <row r="592" spans="1:5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row>
    <row r="593" spans="1:5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row>
    <row r="594" spans="1:5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row>
    <row r="595" spans="1:5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row>
    <row r="596" spans="1:5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row>
    <row r="597" spans="1:5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row>
    <row r="598" spans="1:5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row>
    <row r="599" spans="1:5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row>
    <row r="600" spans="1:5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row>
    <row r="601" spans="1:5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row>
    <row r="602" spans="1:5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row>
    <row r="603" spans="1:5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row>
    <row r="604" spans="1:5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row>
    <row r="605" spans="1:5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row>
    <row r="606" spans="1:5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row>
    <row r="607" spans="1:5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row>
    <row r="608" spans="1:5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row>
    <row r="609" spans="1:5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row>
    <row r="610" spans="1:5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row>
    <row r="611" spans="1:5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row>
    <row r="612" spans="1:5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row>
    <row r="613" spans="1:5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row>
    <row r="614" spans="1:5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row>
    <row r="615" spans="1:5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row>
    <row r="616" spans="1:5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row>
    <row r="617" spans="1:5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row>
    <row r="618" spans="1:5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row>
    <row r="619" spans="1:5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row>
    <row r="620" spans="1:5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row>
    <row r="621" spans="1:5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row>
    <row r="622" spans="1:5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row>
    <row r="623" spans="1:5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row>
    <row r="624" spans="1:5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row>
    <row r="625" spans="1:5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row>
    <row r="626" spans="1:5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row>
    <row r="627" spans="1:5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row>
    <row r="628" spans="1:5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row>
    <row r="629" spans="1:5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row>
    <row r="630" spans="1:5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row>
    <row r="631" spans="1:5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row>
    <row r="632" spans="1:5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row>
    <row r="633" spans="1:5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row>
    <row r="634" spans="1:5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row>
    <row r="635" spans="1:5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row>
    <row r="636" spans="1:5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row>
    <row r="637" spans="1:5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row>
    <row r="638" spans="1:5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row>
    <row r="639" spans="1:5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row>
    <row r="640" spans="1:5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row>
    <row r="641" spans="1:5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row>
    <row r="642" spans="1:5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row>
    <row r="643" spans="1:5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row>
    <row r="644" spans="1:5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row>
    <row r="645" spans="1:5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row>
    <row r="646" spans="1:5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row>
    <row r="647" spans="1:5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row>
    <row r="648" spans="1:5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row>
    <row r="649" spans="1:5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row>
    <row r="650" spans="1:5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row>
    <row r="651" spans="1:5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row>
    <row r="652" spans="1:5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row>
    <row r="653" spans="1:5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row>
    <row r="654" spans="1:5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row>
    <row r="655" spans="1:5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row>
    <row r="656" spans="1:5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row>
    <row r="657" spans="1:5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row>
    <row r="658" spans="1:5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row>
    <row r="659" spans="1:5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row>
    <row r="660" spans="1:5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row>
    <row r="661" spans="1:5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row>
    <row r="662" spans="1:5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row>
    <row r="663" spans="1:5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row>
    <row r="664" spans="1:5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row>
    <row r="665" spans="1:5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row>
    <row r="666" spans="1:5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row>
    <row r="667" spans="1:5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row>
    <row r="668" spans="1:5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row>
    <row r="669" spans="1:5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row>
    <row r="670" spans="1:5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row>
    <row r="671" spans="1:5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row>
    <row r="672" spans="1:5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row>
    <row r="673" spans="1:5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row>
    <row r="674" spans="1:5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row>
    <row r="675" spans="1:5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row>
    <row r="676" spans="1:5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row>
    <row r="677" spans="1:5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row>
    <row r="678" spans="1:5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row>
    <row r="679" spans="1:5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row>
    <row r="680" spans="1:5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row>
    <row r="681" spans="1:5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row>
    <row r="682" spans="1:5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row>
    <row r="683" spans="1:5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row>
    <row r="684" spans="1:5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row>
    <row r="685" spans="1:5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row>
    <row r="686" spans="1:5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row>
    <row r="687" spans="1:5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row>
    <row r="688" spans="1:5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row>
    <row r="689" spans="1:5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row>
    <row r="690" spans="1:5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row>
    <row r="691" spans="1:5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row>
    <row r="692" spans="1:5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row>
    <row r="693" spans="1:5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row>
    <row r="694" spans="1:5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row>
    <row r="695" spans="1:5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row>
    <row r="696" spans="1:5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row>
    <row r="697" spans="1:5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row>
    <row r="698" spans="1:5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row>
    <row r="699" spans="1:5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row>
    <row r="700" spans="1:5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row>
    <row r="701" spans="1:5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row>
    <row r="702" spans="1:5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row>
    <row r="703" spans="1:5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row>
    <row r="704" spans="1:5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row>
    <row r="705" spans="1:5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row>
    <row r="706" spans="1:5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row>
    <row r="707" spans="1:5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row>
    <row r="708" spans="1:5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row>
    <row r="709" spans="1:5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row>
    <row r="710" spans="1:5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row>
    <row r="711" spans="1:5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row>
    <row r="712" spans="1:5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row>
    <row r="713" spans="1:5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row>
    <row r="714" spans="1:5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row>
    <row r="715" spans="1:5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row>
    <row r="716" spans="1:5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row>
    <row r="717" spans="1:5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row>
    <row r="718" spans="1:5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row>
    <row r="719" spans="1:5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row>
    <row r="720" spans="1:5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row>
    <row r="721" spans="1:5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row>
    <row r="722" spans="1:5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row>
    <row r="723" spans="1:5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row>
    <row r="724" spans="1:5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row>
    <row r="725" spans="1:5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row>
    <row r="726" spans="1:5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row>
    <row r="727" spans="1:5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row>
    <row r="728" spans="1:5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row>
    <row r="729" spans="1:5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row>
    <row r="730" spans="1:5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row>
    <row r="731" spans="1:5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row>
    <row r="732" spans="1:5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row>
    <row r="733" spans="1:5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row>
    <row r="734" spans="1:5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row>
    <row r="735" spans="1:5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row>
    <row r="736" spans="1:5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row>
    <row r="737" spans="1:5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row>
    <row r="738" spans="1:5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row>
    <row r="739" spans="1:5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row>
    <row r="740" spans="1:5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row>
    <row r="741" spans="1:5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row>
    <row r="742" spans="1:5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row>
    <row r="743" spans="1:5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row>
    <row r="744" spans="1:5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row>
    <row r="745" spans="1:5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row>
    <row r="746" spans="1:5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row>
    <row r="747" spans="1:5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row>
    <row r="748" spans="1:5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row>
    <row r="749" spans="1:5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row>
    <row r="750" spans="1:5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row>
    <row r="751" spans="1:5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row>
    <row r="752" spans="1:5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row>
    <row r="753" spans="1:5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row>
    <row r="754" spans="1:5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row>
    <row r="755" spans="1:5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row>
    <row r="756" spans="1:5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row>
    <row r="757" spans="1:5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row>
    <row r="758" spans="1:5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row>
    <row r="759" spans="1:5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row>
    <row r="760" spans="1:5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row>
    <row r="761" spans="1:5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row>
    <row r="762" spans="1:5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row>
    <row r="763" spans="1:5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row>
    <row r="764" spans="1:5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row>
    <row r="765" spans="1:5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row>
    <row r="766" spans="1:5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row>
    <row r="767" spans="1:5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row>
    <row r="768" spans="1:5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row>
    <row r="769" spans="1:5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row>
    <row r="770" spans="1:5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row>
    <row r="771" spans="1:5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row>
    <row r="772" spans="1:5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row>
    <row r="773" spans="1:5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row>
    <row r="774" spans="1:5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row>
    <row r="775" spans="1:5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row>
    <row r="776" spans="1:5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row>
    <row r="777" spans="1:5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row>
    <row r="778" spans="1:5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row>
    <row r="779" spans="1:5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row>
    <row r="780" spans="1:5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row>
    <row r="781" spans="1:5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row>
    <row r="782" spans="1:5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row>
    <row r="783" spans="1:5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row>
    <row r="784" spans="1:5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row>
    <row r="785" spans="1:5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row>
    <row r="786" spans="1:5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row>
    <row r="787" spans="1:5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row>
    <row r="788" spans="1:5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row>
    <row r="789" spans="1:5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row>
    <row r="790" spans="1:5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row>
    <row r="791" spans="1:5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row>
    <row r="792" spans="1:5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row>
    <row r="793" spans="1:5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row>
    <row r="794" spans="1:5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row>
    <row r="795" spans="1:5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row>
    <row r="796" spans="1:5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row>
    <row r="797" spans="1:5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row>
    <row r="798" spans="1:5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row>
    <row r="799" spans="1:5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row>
    <row r="800" spans="1:5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row>
    <row r="801" spans="1:5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row>
    <row r="802" spans="1:5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row>
    <row r="803" spans="1:5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row>
    <row r="804" spans="1:5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row>
    <row r="805" spans="1:5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row>
    <row r="806" spans="1:5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row>
    <row r="807" spans="1:5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row>
    <row r="808" spans="1:5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row>
    <row r="809" spans="1:5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row>
    <row r="810" spans="1:5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row>
    <row r="811" spans="1:5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row>
    <row r="812" spans="1:5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row>
    <row r="813" spans="1:5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row>
    <row r="814" spans="1:5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row>
    <row r="815" spans="1:5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row>
    <row r="816" spans="1:5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row>
    <row r="817" spans="1:5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row>
    <row r="818" spans="1:5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row>
    <row r="819" spans="1:5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row>
    <row r="820" spans="1:5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row>
    <row r="821" spans="1:5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row>
    <row r="822" spans="1:5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row>
    <row r="823" spans="1:5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row>
    <row r="824" spans="1:5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row>
    <row r="825" spans="1:5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row>
    <row r="826" spans="1:5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row>
    <row r="827" spans="1:5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row>
    <row r="828" spans="1:5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row>
    <row r="829" spans="1:5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row>
    <row r="830" spans="1:5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row>
    <row r="831" spans="1:5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row>
    <row r="832" spans="1:5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row>
    <row r="833" spans="1:5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row>
    <row r="834" spans="1:5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row>
    <row r="835" spans="1:5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row>
    <row r="836" spans="1:5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row>
    <row r="837" spans="1:5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row>
    <row r="838" spans="1:5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row>
    <row r="839" spans="1:5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row>
    <row r="840" spans="1:5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row>
    <row r="841" spans="1:5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row>
    <row r="842" spans="1:5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row>
    <row r="843" spans="1:5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row>
    <row r="844" spans="1:5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row>
    <row r="845" spans="1:5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row>
    <row r="846" spans="1:5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row>
    <row r="847" spans="1:5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row>
    <row r="848" spans="1:5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row>
    <row r="849" spans="1:5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row>
    <row r="850" spans="1:5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row>
    <row r="851" spans="1:5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row>
    <row r="852" spans="1:5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row>
    <row r="853" spans="1:5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row>
    <row r="854" spans="1:5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row>
    <row r="855" spans="1:5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row>
    <row r="856" spans="1:5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row>
    <row r="857" spans="1:5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row>
    <row r="858" spans="1:5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row>
    <row r="859" spans="1:5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row>
    <row r="860" spans="1:5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row>
    <row r="861" spans="1:5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row>
    <row r="862" spans="1:5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row>
    <row r="863" spans="1:5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row>
    <row r="864" spans="1:5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row>
    <row r="865" spans="1:5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row>
    <row r="866" spans="1:5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row>
    <row r="867" spans="1:5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row>
    <row r="868" spans="1:5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row>
    <row r="869" spans="1:5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row>
    <row r="870" spans="1:5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row>
    <row r="871" spans="1:5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row>
    <row r="872" spans="1:5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row>
    <row r="873" spans="1:5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row>
    <row r="874" spans="1:5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row>
    <row r="875" spans="1:5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row>
    <row r="876" spans="1:5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row>
    <row r="877" spans="1:5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row>
    <row r="878" spans="1:5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row>
    <row r="879" spans="1:5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row>
    <row r="880" spans="1:5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row>
    <row r="881" spans="1:5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row>
    <row r="882" spans="1:5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row>
    <row r="883" spans="1:5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row>
    <row r="884" spans="1:5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row>
    <row r="885" spans="1:5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row>
    <row r="886" spans="1:5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row>
    <row r="887" spans="1:5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row>
    <row r="888" spans="1:5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row>
    <row r="889" spans="1:5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row>
    <row r="890" spans="1:5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row>
    <row r="891" spans="1:5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row>
    <row r="892" spans="1:5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row>
    <row r="893" spans="1:5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row>
    <row r="894" spans="1:5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row>
    <row r="895" spans="1:5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row>
    <row r="896" spans="1:5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row>
    <row r="897" spans="1:5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row>
    <row r="898" spans="1:5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row>
    <row r="899" spans="1:5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row>
    <row r="900" spans="1:5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row>
    <row r="901" spans="1:5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row>
    <row r="902" spans="1:5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row>
    <row r="903" spans="1:5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row>
    <row r="904" spans="1:5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row>
    <row r="905" spans="1:5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row>
    <row r="906" spans="1:5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row>
    <row r="907" spans="1:5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row>
    <row r="908" spans="1:5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row>
    <row r="909" spans="1:5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row>
    <row r="910" spans="1:5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row>
    <row r="911" spans="1:5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row>
    <row r="912" spans="1:5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row>
    <row r="913" spans="1:5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row>
    <row r="914" spans="1:5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row>
    <row r="915" spans="1:5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row>
    <row r="916" spans="1:5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row>
    <row r="917" spans="1:5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row>
    <row r="918" spans="1:5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row>
    <row r="919" spans="1:5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row>
    <row r="920" spans="1:5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row>
    <row r="921" spans="1:5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row>
    <row r="922" spans="1:5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row>
    <row r="923" spans="1:5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row>
    <row r="924" spans="1:5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row>
    <row r="925" spans="1:5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row>
    <row r="926" spans="1:5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row>
    <row r="927" spans="1:5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row>
    <row r="928" spans="1:5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row>
    <row r="929" spans="1:5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row>
    <row r="930" spans="1:5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row>
    <row r="931" spans="1:5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row>
    <row r="932" spans="1:5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row>
    <row r="933" spans="1:5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row>
    <row r="934" spans="1:5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row>
    <row r="935" spans="1:5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row>
    <row r="936" spans="1:5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row>
    <row r="937" spans="1:5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row>
    <row r="938" spans="1:5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row>
    <row r="939" spans="1:5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row>
    <row r="940" spans="1:5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row>
    <row r="941" spans="1:5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row>
    <row r="942" spans="1:5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row>
    <row r="943" spans="1:5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row>
    <row r="944" spans="1:5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row>
    <row r="945" spans="1:5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row>
    <row r="946" spans="1:5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row>
    <row r="947" spans="1:5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row>
    <row r="948" spans="1:5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row>
    <row r="949" spans="1:5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row>
    <row r="950" spans="1:5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row>
    <row r="951" spans="1:5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row>
    <row r="952" spans="1:5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row>
    <row r="953" spans="1:5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row>
    <row r="954" spans="1:5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row>
    <row r="955" spans="1:5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row>
    <row r="956" spans="1:5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row>
    <row r="957" spans="1:5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row>
    <row r="958" spans="1:5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row>
    <row r="959" spans="1:5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row>
    <row r="960" spans="1:5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row>
    <row r="961" spans="1:5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row>
    <row r="962" spans="1:5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row>
    <row r="963" spans="1:5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row>
    <row r="964" spans="1:5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row>
    <row r="965" spans="1:5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row>
    <row r="966" spans="1:5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row>
    <row r="967" spans="1:5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row>
    <row r="968" spans="1:5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row>
    <row r="969" spans="1:5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row>
    <row r="970" spans="1:5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row>
    <row r="971" spans="1:5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row>
    <row r="972" spans="1:5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row>
    <row r="973" spans="1:5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row>
    <row r="974" spans="1:5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row>
    <row r="975" spans="1:5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row>
    <row r="976" spans="1:5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row>
    <row r="977" spans="1:5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row>
    <row r="978" spans="1:5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row>
    <row r="979" spans="1:5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row>
    <row r="980" spans="1:5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row>
    <row r="981" spans="1:5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row>
    <row r="982" spans="1:5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row>
    <row r="983" spans="1:5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row>
    <row r="984" spans="1:5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row>
    <row r="985" spans="1:5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row>
    <row r="986" spans="1:5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row>
    <row r="987" spans="1:5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row>
    <row r="988" spans="1:5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row>
    <row r="989" spans="1:5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row>
    <row r="990" spans="1:5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row>
    <row r="991" spans="1:5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row>
    <row r="992" spans="1:5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row>
    <row r="993" spans="1:5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row>
    <row r="994" spans="1:5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row>
    <row r="995" spans="1:5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row>
    <row r="996" spans="1:5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row>
    <row r="997" spans="1:5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row>
    <row r="998" spans="1:5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row>
    <row r="999" spans="1:5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row>
    <row r="1000" spans="1:5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row>
  </sheetData>
  <mergeCells count="89">
    <mergeCell ref="A28:A29"/>
    <mergeCell ref="B28:R29"/>
    <mergeCell ref="U29:U30"/>
    <mergeCell ref="V29:AL30"/>
    <mergeCell ref="B30:C32"/>
    <mergeCell ref="D30:R32"/>
    <mergeCell ref="V31:AL33"/>
    <mergeCell ref="B33:C35"/>
    <mergeCell ref="D33:R35"/>
    <mergeCell ref="U35:U37"/>
    <mergeCell ref="V35:AL37"/>
    <mergeCell ref="B36:C38"/>
    <mergeCell ref="D36:R38"/>
    <mergeCell ref="V38:Y39"/>
    <mergeCell ref="B39:C41"/>
    <mergeCell ref="D39:R41"/>
    <mergeCell ref="B18:C20"/>
    <mergeCell ref="D18:R20"/>
    <mergeCell ref="V18:AL20"/>
    <mergeCell ref="B21:C23"/>
    <mergeCell ref="D21:R23"/>
    <mergeCell ref="U23:U25"/>
    <mergeCell ref="V23:AL25"/>
    <mergeCell ref="B24:C26"/>
    <mergeCell ref="D24:R26"/>
    <mergeCell ref="V26:Y27"/>
    <mergeCell ref="D12:R14"/>
    <mergeCell ref="V12:AL14"/>
    <mergeCell ref="B15:C17"/>
    <mergeCell ref="D15:R17"/>
    <mergeCell ref="U16:U17"/>
    <mergeCell ref="V16:AL17"/>
    <mergeCell ref="A72:B73"/>
    <mergeCell ref="C72:AK73"/>
    <mergeCell ref="B74:C75"/>
    <mergeCell ref="D74:AL75"/>
    <mergeCell ref="AD1:AE1"/>
    <mergeCell ref="AF1:AL1"/>
    <mergeCell ref="A2:AL2"/>
    <mergeCell ref="A4:AL6"/>
    <mergeCell ref="A7:AA7"/>
    <mergeCell ref="A8:D8"/>
    <mergeCell ref="E8:AA8"/>
    <mergeCell ref="A10:A11"/>
    <mergeCell ref="B10:R11"/>
    <mergeCell ref="U10:U11"/>
    <mergeCell ref="V10:AL11"/>
    <mergeCell ref="B12:C14"/>
    <mergeCell ref="B76:C77"/>
    <mergeCell ref="D76:AL77"/>
    <mergeCell ref="B78:C79"/>
    <mergeCell ref="D78:AL79"/>
    <mergeCell ref="V81:AL82"/>
    <mergeCell ref="A55:A56"/>
    <mergeCell ref="B57:E58"/>
    <mergeCell ref="A60:A61"/>
    <mergeCell ref="B60:R61"/>
    <mergeCell ref="B62:R64"/>
    <mergeCell ref="V66:AL66"/>
    <mergeCell ref="V67:AL70"/>
    <mergeCell ref="D45:R47"/>
    <mergeCell ref="B48:C50"/>
    <mergeCell ref="D48:R50"/>
    <mergeCell ref="X48:AL50"/>
    <mergeCell ref="D51:R53"/>
    <mergeCell ref="X51:AL53"/>
    <mergeCell ref="B55:R56"/>
    <mergeCell ref="B51:C53"/>
    <mergeCell ref="B66:R66"/>
    <mergeCell ref="B67:R68"/>
    <mergeCell ref="B69:R69"/>
    <mergeCell ref="B70:R70"/>
    <mergeCell ref="V48:W50"/>
    <mergeCell ref="V51:W53"/>
    <mergeCell ref="V57:W59"/>
    <mergeCell ref="V60:W62"/>
    <mergeCell ref="V63:W65"/>
    <mergeCell ref="X54:AL56"/>
    <mergeCell ref="X57:AL59"/>
    <mergeCell ref="X60:AL62"/>
    <mergeCell ref="X63:AL65"/>
    <mergeCell ref="V42:AL44"/>
    <mergeCell ref="B45:C47"/>
    <mergeCell ref="X45:AL47"/>
    <mergeCell ref="V45:W47"/>
    <mergeCell ref="V54:W56"/>
    <mergeCell ref="B42:C44"/>
    <mergeCell ref="D42:R44"/>
    <mergeCell ref="U42:U44"/>
  </mergeCells>
  <phoneticPr fontId="110"/>
  <dataValidations count="8">
    <dataValidation type="list" allowBlank="1" showErrorMessage="1" sqref="B62" xr:uid="{00000000-0002-0000-0700-000000000000}">
      <formula1>transportation</formula1>
    </dataValidation>
    <dataValidation type="list" allowBlank="1" showErrorMessage="1" sqref="V18" xr:uid="{00000000-0002-0000-0700-000001000000}">
      <formula1>salary</formula1>
    </dataValidation>
    <dataValidation type="list" allowBlank="1" showErrorMessage="1" sqref="V31" xr:uid="{00000000-0002-0000-0700-000002000000}">
      <formula1>parents</formula1>
    </dataValidation>
    <dataValidation type="list" allowBlank="1" showErrorMessage="1" sqref="V12" xr:uid="{00000000-0002-0000-0700-000003000000}">
      <formula1>brothers</formula1>
    </dataValidation>
    <dataValidation type="list" allowBlank="1" showErrorMessage="1" sqref="B67" xr:uid="{00000000-0002-0000-0700-000004000000}">
      <formula1>position</formula1>
    </dataValidation>
    <dataValidation type="list" allowBlank="1" showErrorMessage="1" sqref="D74 D76 D78" xr:uid="{00000000-0002-0000-0700-000005000000}">
      <formula1>japan_reason</formula1>
    </dataValidation>
    <dataValidation type="list" allowBlank="1" showErrorMessage="1" sqref="B12 B15 B18 B21 B24 B30 B33 B36 B39 B42 B45 V45 B48 V48 B51 V51 V54 V57 V60 V63" xr:uid="{00000000-0002-0000-0700-000006000000}">
      <formula1>QYES</formula1>
    </dataValidation>
    <dataValidation type="list" allowBlank="1" showErrorMessage="1" sqref="V26 V38 B57" xr:uid="{00000000-0002-0000-0700-000007000000}">
      <formula1>QYESNO</formula1>
    </dataValidation>
  </dataValidations>
  <pageMargins left="0.7" right="0.7" top="0.75" bottom="0.75" header="0" footer="0"/>
  <pageSetup paperSize="9" scale="93"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J1000"/>
  <sheetViews>
    <sheetView workbookViewId="0"/>
  </sheetViews>
  <sheetFormatPr defaultColWidth="14.44140625" defaultRowHeight="15" customHeight="1"/>
  <cols>
    <col min="1" max="36" width="2.44140625" customWidth="1"/>
  </cols>
  <sheetData>
    <row r="1" spans="1:36" ht="14.25" customHeight="1">
      <c r="A1" s="164"/>
      <c r="B1" s="164"/>
      <c r="C1" s="164"/>
      <c r="D1" s="164"/>
      <c r="E1" s="164"/>
      <c r="F1" s="164"/>
      <c r="G1" s="164"/>
      <c r="H1" s="164"/>
      <c r="I1" s="164"/>
      <c r="J1" s="164"/>
      <c r="K1" s="164"/>
      <c r="L1" s="164"/>
      <c r="M1" s="164"/>
      <c r="N1" s="164"/>
      <c r="O1" s="164"/>
      <c r="P1" s="164"/>
      <c r="Q1" s="164"/>
      <c r="R1" s="164"/>
      <c r="S1" s="164"/>
      <c r="T1" s="164"/>
      <c r="U1" s="164"/>
      <c r="V1" s="164"/>
      <c r="W1" s="76"/>
      <c r="X1" s="76"/>
      <c r="Y1" s="76"/>
      <c r="Z1" s="76"/>
      <c r="AA1" s="76"/>
      <c r="AB1" s="76"/>
      <c r="AC1" s="76"/>
      <c r="AD1" s="76"/>
      <c r="AE1" s="76"/>
      <c r="AF1" s="76"/>
      <c r="AG1" s="76"/>
      <c r="AH1" s="76"/>
      <c r="AI1" s="76"/>
      <c r="AJ1" s="76"/>
    </row>
    <row r="2" spans="1:36" ht="14.25" customHeight="1">
      <c r="A2" s="164"/>
      <c r="B2" s="698" t="s">
        <v>289</v>
      </c>
      <c r="C2" s="209"/>
      <c r="D2" s="209"/>
      <c r="E2" s="209"/>
      <c r="F2" s="209"/>
      <c r="G2" s="209"/>
      <c r="H2" s="209"/>
      <c r="I2" s="209"/>
      <c r="J2" s="209"/>
      <c r="K2" s="209"/>
      <c r="L2" s="209"/>
      <c r="M2" s="209"/>
      <c r="N2" s="209"/>
      <c r="O2" s="209"/>
      <c r="P2" s="209"/>
      <c r="Q2" s="164"/>
      <c r="R2" s="164"/>
      <c r="S2" s="164"/>
      <c r="T2" s="164"/>
      <c r="U2" s="164"/>
      <c r="V2" s="164"/>
      <c r="W2" s="76"/>
      <c r="X2" s="76"/>
      <c r="Y2" s="76"/>
      <c r="Z2" s="76"/>
      <c r="AA2" s="76"/>
      <c r="AB2" s="76"/>
      <c r="AC2" s="76"/>
      <c r="AD2" s="76"/>
      <c r="AE2" s="76"/>
      <c r="AF2" s="76"/>
      <c r="AG2" s="76"/>
      <c r="AH2" s="76"/>
      <c r="AI2" s="76"/>
      <c r="AJ2" s="76"/>
    </row>
    <row r="3" spans="1:36" ht="14.25" customHeight="1">
      <c r="A3" s="164"/>
      <c r="B3" s="698" t="s">
        <v>290</v>
      </c>
      <c r="C3" s="209"/>
      <c r="D3" s="209"/>
      <c r="E3" s="209"/>
      <c r="F3" s="209"/>
      <c r="G3" s="209"/>
      <c r="H3" s="209"/>
      <c r="I3" s="209"/>
      <c r="J3" s="209"/>
      <c r="K3" s="209"/>
      <c r="L3" s="209"/>
      <c r="M3" s="209"/>
      <c r="N3" s="209"/>
      <c r="O3" s="209"/>
      <c r="P3" s="209"/>
      <c r="Q3" s="164"/>
      <c r="R3" s="164"/>
      <c r="S3" s="164"/>
      <c r="T3" s="164"/>
      <c r="U3" s="164"/>
      <c r="V3" s="164"/>
      <c r="W3" s="76"/>
      <c r="X3" s="76"/>
      <c r="Y3" s="76"/>
      <c r="Z3" s="76"/>
      <c r="AA3" s="76"/>
      <c r="AB3" s="76"/>
      <c r="AC3" s="76"/>
      <c r="AD3" s="76"/>
      <c r="AE3" s="76"/>
      <c r="AF3" s="76"/>
      <c r="AG3" s="76"/>
      <c r="AH3" s="76"/>
      <c r="AI3" s="76"/>
      <c r="AJ3" s="76"/>
    </row>
    <row r="4" spans="1:36" ht="14.25" customHeight="1">
      <c r="A4" s="164"/>
      <c r="B4" s="698" t="s">
        <v>291</v>
      </c>
      <c r="C4" s="209"/>
      <c r="D4" s="209"/>
      <c r="E4" s="209"/>
      <c r="F4" s="209"/>
      <c r="G4" s="209"/>
      <c r="H4" s="209"/>
      <c r="I4" s="209"/>
      <c r="J4" s="209"/>
      <c r="K4" s="209"/>
      <c r="L4" s="209"/>
      <c r="M4" s="209"/>
      <c r="N4" s="209"/>
      <c r="O4" s="209"/>
      <c r="P4" s="209"/>
      <c r="Q4" s="164"/>
      <c r="R4" s="164"/>
      <c r="S4" s="164"/>
      <c r="T4" s="164"/>
      <c r="U4" s="164"/>
      <c r="V4" s="164"/>
      <c r="W4" s="76"/>
      <c r="X4" s="76"/>
      <c r="Y4" s="76"/>
      <c r="Z4" s="76"/>
      <c r="AA4" s="76"/>
      <c r="AB4" s="76"/>
      <c r="AC4" s="76"/>
      <c r="AD4" s="76"/>
      <c r="AE4" s="76"/>
      <c r="AF4" s="76"/>
      <c r="AG4" s="76"/>
      <c r="AH4" s="76"/>
      <c r="AI4" s="76"/>
      <c r="AJ4" s="76"/>
    </row>
    <row r="5" spans="1:36" ht="14.25" customHeight="1">
      <c r="A5" s="164"/>
      <c r="B5" s="164"/>
      <c r="C5" s="164"/>
      <c r="D5" s="164"/>
      <c r="E5" s="164"/>
      <c r="F5" s="164"/>
      <c r="G5" s="164"/>
      <c r="H5" s="164"/>
      <c r="I5" s="164"/>
      <c r="J5" s="164"/>
      <c r="K5" s="164"/>
      <c r="L5" s="164"/>
      <c r="M5" s="164"/>
      <c r="N5" s="164"/>
      <c r="O5" s="164"/>
      <c r="P5" s="164"/>
      <c r="Q5" s="164"/>
      <c r="R5" s="164"/>
      <c r="S5" s="164"/>
      <c r="T5" s="164"/>
      <c r="U5" s="164"/>
      <c r="V5" s="164"/>
      <c r="W5" s="76"/>
      <c r="X5" s="76"/>
      <c r="Y5" s="76"/>
      <c r="Z5" s="76"/>
      <c r="AA5" s="76"/>
      <c r="AB5" s="76"/>
      <c r="AC5" s="76"/>
      <c r="AD5" s="76"/>
      <c r="AE5" s="76"/>
      <c r="AF5" s="76"/>
      <c r="AG5" s="76"/>
      <c r="AH5" s="76"/>
      <c r="AI5" s="76"/>
      <c r="AJ5" s="76"/>
    </row>
    <row r="6" spans="1:36" ht="14.25" customHeight="1">
      <c r="A6" s="184"/>
      <c r="B6" s="185" t="s">
        <v>289</v>
      </c>
      <c r="C6" s="184"/>
      <c r="D6" s="184"/>
      <c r="E6" s="184"/>
      <c r="F6" s="184"/>
      <c r="G6" s="184"/>
      <c r="H6" s="184"/>
      <c r="I6" s="184"/>
      <c r="J6" s="184"/>
      <c r="K6" s="184"/>
      <c r="L6" s="184"/>
      <c r="M6" s="184"/>
      <c r="N6" s="184"/>
      <c r="O6" s="184"/>
      <c r="P6" s="184"/>
      <c r="Q6" s="184"/>
      <c r="R6" s="184"/>
      <c r="S6" s="184"/>
      <c r="T6" s="184"/>
      <c r="U6" s="184"/>
      <c r="V6" s="184"/>
      <c r="W6" s="76"/>
      <c r="X6" s="76"/>
      <c r="Y6" s="76"/>
      <c r="Z6" s="76"/>
      <c r="AA6" s="76"/>
      <c r="AB6" s="76"/>
      <c r="AC6" s="76"/>
      <c r="AD6" s="76"/>
      <c r="AE6" s="76"/>
      <c r="AF6" s="76"/>
      <c r="AG6" s="76"/>
      <c r="AH6" s="76"/>
      <c r="AI6" s="76"/>
      <c r="AJ6" s="76"/>
    </row>
    <row r="7" spans="1:36" ht="14.25" customHeight="1">
      <c r="A7" s="186">
        <v>1</v>
      </c>
      <c r="B7" s="699" t="s">
        <v>292</v>
      </c>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76"/>
    </row>
    <row r="8" spans="1:36" ht="14.25" customHeight="1">
      <c r="A8" s="186"/>
      <c r="B8" s="699" t="s">
        <v>293</v>
      </c>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76"/>
    </row>
    <row r="9" spans="1:36" ht="14.25" customHeight="1">
      <c r="A9" s="186">
        <v>2</v>
      </c>
      <c r="B9" s="700" t="s">
        <v>294</v>
      </c>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76"/>
    </row>
    <row r="10" spans="1:36" ht="14.25" customHeight="1">
      <c r="A10" s="186">
        <v>3</v>
      </c>
      <c r="B10" s="699" t="s">
        <v>295</v>
      </c>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76"/>
    </row>
    <row r="11" spans="1:36" ht="14.25" customHeight="1">
      <c r="A11" s="187"/>
      <c r="B11" s="701" t="s">
        <v>296</v>
      </c>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76"/>
    </row>
    <row r="12" spans="1:36" ht="14.25" customHeight="1">
      <c r="A12" s="187"/>
      <c r="B12" s="699" t="s">
        <v>297</v>
      </c>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76"/>
    </row>
    <row r="13" spans="1:36" ht="14.25" customHeight="1">
      <c r="A13" s="186">
        <v>4</v>
      </c>
      <c r="B13" s="700" t="s">
        <v>298</v>
      </c>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76"/>
    </row>
    <row r="14" spans="1:36" ht="48" customHeight="1">
      <c r="A14" s="187"/>
      <c r="B14" s="701" t="s">
        <v>299</v>
      </c>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76"/>
    </row>
    <row r="15" spans="1:36" ht="13.5" customHeight="1">
      <c r="A15" s="702"/>
      <c r="B15" s="209"/>
      <c r="C15" s="209"/>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76"/>
    </row>
    <row r="16" spans="1:36" ht="14.25" customHeight="1">
      <c r="A16" s="187"/>
      <c r="B16" s="164"/>
      <c r="C16" s="164"/>
      <c r="D16" s="164"/>
      <c r="E16" s="164"/>
      <c r="F16" s="164"/>
      <c r="G16" s="164"/>
      <c r="H16" s="164"/>
      <c r="I16" s="164"/>
      <c r="J16" s="164"/>
      <c r="K16" s="164"/>
      <c r="L16" s="164"/>
      <c r="M16" s="164"/>
      <c r="N16" s="164"/>
      <c r="O16" s="164"/>
      <c r="P16" s="164"/>
      <c r="Q16" s="164"/>
      <c r="R16" s="164"/>
      <c r="S16" s="164"/>
      <c r="T16" s="164"/>
      <c r="U16" s="164"/>
      <c r="V16" s="164"/>
      <c r="W16" s="76"/>
      <c r="X16" s="76"/>
      <c r="Y16" s="76"/>
      <c r="Z16" s="76"/>
      <c r="AA16" s="76"/>
      <c r="AB16" s="76"/>
      <c r="AC16" s="76"/>
      <c r="AD16" s="76"/>
      <c r="AE16" s="76"/>
      <c r="AF16" s="76"/>
      <c r="AG16" s="76"/>
      <c r="AH16" s="76"/>
      <c r="AI16" s="76"/>
      <c r="AJ16" s="76"/>
    </row>
    <row r="17" spans="1:36" ht="14.25" customHeight="1">
      <c r="A17" s="187"/>
      <c r="B17" s="164"/>
      <c r="C17" s="164"/>
      <c r="D17" s="164"/>
      <c r="E17" s="164"/>
      <c r="F17" s="164"/>
      <c r="G17" s="164"/>
      <c r="H17" s="164"/>
      <c r="I17" s="164"/>
      <c r="J17" s="164"/>
      <c r="K17" s="164"/>
      <c r="L17" s="164"/>
      <c r="M17" s="164"/>
      <c r="N17" s="164"/>
      <c r="O17" s="164"/>
      <c r="P17" s="164"/>
      <c r="Q17" s="164"/>
      <c r="R17" s="164"/>
      <c r="S17" s="164"/>
      <c r="T17" s="164"/>
      <c r="U17" s="164"/>
      <c r="V17" s="164"/>
      <c r="W17" s="76"/>
      <c r="X17" s="76"/>
      <c r="Y17" s="76"/>
      <c r="Z17" s="76"/>
      <c r="AA17" s="76"/>
      <c r="AB17" s="76"/>
      <c r="AC17" s="76"/>
      <c r="AD17" s="76"/>
      <c r="AE17" s="76"/>
      <c r="AF17" s="76"/>
      <c r="AG17" s="76"/>
      <c r="AH17" s="76"/>
      <c r="AI17" s="76"/>
      <c r="AJ17" s="76"/>
    </row>
    <row r="18" spans="1:36" ht="14.25" customHeight="1">
      <c r="A18" s="164"/>
      <c r="B18" s="164"/>
      <c r="C18" s="164"/>
      <c r="D18" s="164"/>
      <c r="E18" s="164"/>
      <c r="F18" s="164"/>
      <c r="G18" s="164"/>
      <c r="H18" s="164"/>
      <c r="I18" s="164"/>
      <c r="J18" s="164"/>
      <c r="K18" s="164"/>
      <c r="L18" s="164"/>
      <c r="M18" s="164"/>
      <c r="N18" s="164"/>
      <c r="O18" s="164"/>
      <c r="P18" s="164"/>
      <c r="Q18" s="164"/>
      <c r="R18" s="164"/>
      <c r="S18" s="164"/>
      <c r="T18" s="164"/>
      <c r="U18" s="164"/>
      <c r="V18" s="164"/>
      <c r="W18" s="76"/>
      <c r="X18" s="76"/>
      <c r="Y18" s="76"/>
      <c r="Z18" s="76"/>
      <c r="AA18" s="76"/>
      <c r="AB18" s="76"/>
      <c r="AC18" s="76"/>
      <c r="AD18" s="76"/>
      <c r="AE18" s="76"/>
      <c r="AF18" s="76"/>
      <c r="AG18" s="76"/>
      <c r="AH18" s="76"/>
      <c r="AI18" s="76"/>
      <c r="AJ18" s="76"/>
    </row>
    <row r="19" spans="1:36" ht="14.25" customHeight="1">
      <c r="A19" s="164"/>
      <c r="B19" s="164"/>
      <c r="C19" s="164"/>
      <c r="D19" s="164"/>
      <c r="E19" s="164"/>
      <c r="F19" s="164"/>
      <c r="G19" s="164"/>
      <c r="H19" s="164"/>
      <c r="I19" s="164"/>
      <c r="J19" s="164"/>
      <c r="K19" s="164"/>
      <c r="L19" s="164"/>
      <c r="M19" s="164"/>
      <c r="N19" s="164"/>
      <c r="O19" s="164"/>
      <c r="P19" s="164"/>
      <c r="Q19" s="164"/>
      <c r="R19" s="164"/>
      <c r="S19" s="164"/>
      <c r="T19" s="164"/>
      <c r="U19" s="164"/>
      <c r="V19" s="164"/>
      <c r="W19" s="76"/>
      <c r="X19" s="76"/>
      <c r="Y19" s="76"/>
      <c r="Z19" s="76"/>
      <c r="AA19" s="76"/>
      <c r="AB19" s="76"/>
      <c r="AC19" s="76"/>
      <c r="AD19" s="76"/>
      <c r="AE19" s="76"/>
      <c r="AF19" s="76"/>
      <c r="AG19" s="76"/>
      <c r="AH19" s="76"/>
      <c r="AI19" s="76"/>
      <c r="AJ19" s="76"/>
    </row>
    <row r="20" spans="1:36" ht="14.25" customHeight="1">
      <c r="A20" s="164"/>
      <c r="B20" s="164"/>
      <c r="C20" s="164"/>
      <c r="D20" s="164"/>
      <c r="E20" s="164"/>
      <c r="F20" s="164"/>
      <c r="G20" s="164"/>
      <c r="H20" s="164"/>
      <c r="I20" s="164"/>
      <c r="J20" s="164"/>
      <c r="K20" s="164"/>
      <c r="L20" s="164"/>
      <c r="M20" s="164"/>
      <c r="N20" s="164"/>
      <c r="O20" s="164"/>
      <c r="P20" s="164"/>
      <c r="Q20" s="164"/>
      <c r="R20" s="164"/>
      <c r="S20" s="164"/>
      <c r="T20" s="164"/>
      <c r="U20" s="164"/>
      <c r="V20" s="164"/>
      <c r="W20" s="76"/>
      <c r="X20" s="76"/>
      <c r="Y20" s="76"/>
      <c r="Z20" s="76"/>
      <c r="AA20" s="76"/>
      <c r="AB20" s="76"/>
      <c r="AC20" s="76"/>
      <c r="AD20" s="76"/>
      <c r="AE20" s="76"/>
      <c r="AF20" s="76"/>
      <c r="AG20" s="76"/>
      <c r="AH20" s="76"/>
      <c r="AI20" s="76"/>
      <c r="AJ20" s="76"/>
    </row>
    <row r="21" spans="1:36" ht="14.25" customHeight="1">
      <c r="A21" s="164"/>
      <c r="B21" s="164"/>
      <c r="C21" s="164"/>
      <c r="D21" s="164"/>
      <c r="E21" s="164"/>
      <c r="F21" s="164"/>
      <c r="G21" s="164"/>
      <c r="H21" s="164"/>
      <c r="I21" s="164"/>
      <c r="J21" s="164"/>
      <c r="K21" s="164"/>
      <c r="L21" s="164"/>
      <c r="M21" s="164"/>
      <c r="N21" s="164"/>
      <c r="O21" s="164"/>
      <c r="P21" s="164"/>
      <c r="Q21" s="164"/>
      <c r="R21" s="164"/>
      <c r="S21" s="164"/>
      <c r="T21" s="164"/>
      <c r="U21" s="164"/>
      <c r="V21" s="164"/>
      <c r="W21" s="76"/>
      <c r="X21" s="76"/>
      <c r="Y21" s="76"/>
      <c r="Z21" s="76"/>
      <c r="AA21" s="76"/>
      <c r="AB21" s="76"/>
      <c r="AC21" s="76"/>
      <c r="AD21" s="76"/>
      <c r="AE21" s="76"/>
      <c r="AF21" s="76"/>
      <c r="AG21" s="76"/>
      <c r="AH21" s="76"/>
      <c r="AI21" s="76"/>
      <c r="AJ21" s="76"/>
    </row>
    <row r="22" spans="1:36" ht="14.25" customHeight="1">
      <c r="A22" s="164"/>
      <c r="B22" s="164"/>
      <c r="C22" s="164"/>
      <c r="D22" s="164"/>
      <c r="E22" s="164"/>
      <c r="F22" s="164"/>
      <c r="G22" s="164"/>
      <c r="H22" s="164"/>
      <c r="I22" s="164"/>
      <c r="J22" s="164"/>
      <c r="K22" s="164"/>
      <c r="L22" s="164"/>
      <c r="M22" s="164"/>
      <c r="N22" s="164"/>
      <c r="O22" s="164"/>
      <c r="P22" s="164"/>
      <c r="Q22" s="164"/>
      <c r="R22" s="164"/>
      <c r="S22" s="164"/>
      <c r="T22" s="164"/>
      <c r="U22" s="164"/>
      <c r="V22" s="164"/>
      <c r="W22" s="76"/>
      <c r="X22" s="76"/>
      <c r="Y22" s="76"/>
      <c r="Z22" s="76"/>
      <c r="AA22" s="76"/>
      <c r="AB22" s="76"/>
      <c r="AC22" s="76"/>
      <c r="AD22" s="76"/>
      <c r="AE22" s="76"/>
      <c r="AF22" s="76"/>
      <c r="AG22" s="76"/>
      <c r="AH22" s="76"/>
      <c r="AI22" s="76"/>
      <c r="AJ22" s="76"/>
    </row>
    <row r="23" spans="1:36" ht="14.25" customHeight="1">
      <c r="A23" s="164"/>
      <c r="B23" s="164"/>
      <c r="C23" s="164"/>
      <c r="D23" s="164"/>
      <c r="E23" s="164"/>
      <c r="F23" s="164"/>
      <c r="G23" s="164"/>
      <c r="H23" s="164"/>
      <c r="I23" s="164"/>
      <c r="J23" s="164"/>
      <c r="K23" s="164"/>
      <c r="L23" s="164"/>
      <c r="M23" s="164"/>
      <c r="N23" s="164"/>
      <c r="O23" s="164"/>
      <c r="P23" s="164"/>
      <c r="Q23" s="164"/>
      <c r="R23" s="164"/>
      <c r="S23" s="164"/>
      <c r="T23" s="164"/>
      <c r="U23" s="164"/>
      <c r="V23" s="164"/>
      <c r="W23" s="76"/>
      <c r="X23" s="76"/>
      <c r="Y23" s="76"/>
      <c r="Z23" s="76"/>
      <c r="AA23" s="76"/>
      <c r="AB23" s="76"/>
      <c r="AC23" s="76"/>
      <c r="AD23" s="76"/>
      <c r="AE23" s="76"/>
      <c r="AF23" s="76"/>
      <c r="AG23" s="76"/>
      <c r="AH23" s="76"/>
      <c r="AI23" s="76"/>
      <c r="AJ23" s="76"/>
    </row>
    <row r="24" spans="1:36" ht="14.25" customHeight="1">
      <c r="A24" s="164"/>
      <c r="B24" s="164"/>
      <c r="C24" s="164"/>
      <c r="D24" s="164"/>
      <c r="E24" s="164"/>
      <c r="F24" s="164"/>
      <c r="G24" s="164"/>
      <c r="H24" s="164"/>
      <c r="I24" s="164"/>
      <c r="J24" s="164"/>
      <c r="K24" s="164"/>
      <c r="L24" s="164"/>
      <c r="M24" s="164"/>
      <c r="N24" s="164"/>
      <c r="O24" s="164"/>
      <c r="P24" s="164"/>
      <c r="Q24" s="164"/>
      <c r="R24" s="164"/>
      <c r="S24" s="164"/>
      <c r="T24" s="164"/>
      <c r="U24" s="164"/>
      <c r="V24" s="164"/>
      <c r="W24" s="76"/>
      <c r="X24" s="76"/>
      <c r="Y24" s="76"/>
      <c r="Z24" s="76"/>
      <c r="AA24" s="76"/>
      <c r="AB24" s="76"/>
      <c r="AC24" s="76"/>
      <c r="AD24" s="76"/>
      <c r="AE24" s="76"/>
      <c r="AF24" s="76"/>
      <c r="AG24" s="76"/>
      <c r="AH24" s="76"/>
      <c r="AI24" s="76"/>
      <c r="AJ24" s="76"/>
    </row>
    <row r="25" spans="1:36" ht="14.25" customHeight="1">
      <c r="A25" s="164"/>
      <c r="B25" s="164"/>
      <c r="C25" s="164"/>
      <c r="D25" s="164"/>
      <c r="E25" s="164"/>
      <c r="F25" s="164"/>
      <c r="G25" s="164"/>
      <c r="H25" s="164"/>
      <c r="I25" s="164"/>
      <c r="J25" s="164"/>
      <c r="K25" s="164"/>
      <c r="L25" s="164"/>
      <c r="M25" s="164"/>
      <c r="N25" s="164"/>
      <c r="O25" s="164"/>
      <c r="P25" s="164"/>
      <c r="Q25" s="164"/>
      <c r="R25" s="164"/>
      <c r="S25" s="164"/>
      <c r="T25" s="164"/>
      <c r="U25" s="164"/>
      <c r="V25" s="164"/>
      <c r="W25" s="76"/>
      <c r="X25" s="76"/>
      <c r="Y25" s="76"/>
      <c r="Z25" s="76"/>
      <c r="AA25" s="76"/>
      <c r="AB25" s="76"/>
      <c r="AC25" s="76"/>
      <c r="AD25" s="76"/>
      <c r="AE25" s="76"/>
      <c r="AF25" s="76"/>
      <c r="AG25" s="76"/>
      <c r="AH25" s="76"/>
      <c r="AI25" s="76"/>
      <c r="AJ25" s="76"/>
    </row>
    <row r="26" spans="1:36" ht="14.25" customHeight="1">
      <c r="A26" s="164"/>
      <c r="B26" s="164"/>
      <c r="C26" s="164"/>
      <c r="D26" s="164"/>
      <c r="E26" s="164"/>
      <c r="F26" s="164"/>
      <c r="G26" s="164"/>
      <c r="H26" s="164"/>
      <c r="I26" s="164"/>
      <c r="J26" s="164"/>
      <c r="K26" s="164"/>
      <c r="L26" s="164"/>
      <c r="M26" s="164"/>
      <c r="N26" s="164"/>
      <c r="O26" s="164"/>
      <c r="P26" s="164"/>
      <c r="Q26" s="164"/>
      <c r="R26" s="164"/>
      <c r="S26" s="164"/>
      <c r="T26" s="164"/>
      <c r="U26" s="164"/>
      <c r="V26" s="164"/>
      <c r="W26" s="76"/>
      <c r="X26" s="76"/>
      <c r="Y26" s="76"/>
      <c r="Z26" s="76"/>
      <c r="AA26" s="76"/>
      <c r="AB26" s="76"/>
      <c r="AC26" s="76"/>
      <c r="AD26" s="76"/>
      <c r="AE26" s="76"/>
      <c r="AF26" s="76"/>
      <c r="AG26" s="76"/>
      <c r="AH26" s="76"/>
      <c r="AI26" s="76"/>
      <c r="AJ26" s="76"/>
    </row>
    <row r="27" spans="1:36" ht="14.25" customHeight="1">
      <c r="A27" s="164"/>
      <c r="B27" s="164"/>
      <c r="C27" s="164"/>
      <c r="D27" s="164"/>
      <c r="E27" s="164"/>
      <c r="F27" s="164"/>
      <c r="G27" s="164"/>
      <c r="H27" s="164"/>
      <c r="I27" s="164"/>
      <c r="J27" s="164"/>
      <c r="K27" s="164"/>
      <c r="L27" s="164"/>
      <c r="M27" s="164"/>
      <c r="N27" s="164"/>
      <c r="O27" s="164"/>
      <c r="P27" s="164"/>
      <c r="Q27" s="164"/>
      <c r="R27" s="164"/>
      <c r="S27" s="164"/>
      <c r="T27" s="164"/>
      <c r="U27" s="164"/>
      <c r="V27" s="164"/>
      <c r="W27" s="76"/>
      <c r="X27" s="76"/>
      <c r="Y27" s="76"/>
      <c r="Z27" s="76"/>
      <c r="AA27" s="76"/>
      <c r="AB27" s="76"/>
      <c r="AC27" s="76"/>
      <c r="AD27" s="76"/>
      <c r="AE27" s="76"/>
      <c r="AF27" s="76"/>
      <c r="AG27" s="76"/>
      <c r="AH27" s="76"/>
      <c r="AI27" s="76"/>
      <c r="AJ27" s="76"/>
    </row>
    <row r="28" spans="1:36" ht="14.25" customHeight="1">
      <c r="A28" s="164"/>
      <c r="B28" s="164"/>
      <c r="C28" s="164"/>
      <c r="D28" s="164"/>
      <c r="E28" s="164"/>
      <c r="F28" s="164"/>
      <c r="G28" s="164"/>
      <c r="H28" s="164"/>
      <c r="I28" s="164"/>
      <c r="J28" s="164"/>
      <c r="K28" s="164"/>
      <c r="L28" s="164"/>
      <c r="M28" s="164"/>
      <c r="N28" s="164"/>
      <c r="O28" s="164"/>
      <c r="P28" s="164"/>
      <c r="Q28" s="164"/>
      <c r="R28" s="164"/>
      <c r="S28" s="164"/>
      <c r="T28" s="164"/>
      <c r="U28" s="164"/>
      <c r="V28" s="164"/>
      <c r="W28" s="76"/>
      <c r="X28" s="76"/>
      <c r="Y28" s="76"/>
      <c r="Z28" s="76"/>
      <c r="AA28" s="76"/>
      <c r="AB28" s="76"/>
      <c r="AC28" s="76"/>
      <c r="AD28" s="76"/>
      <c r="AE28" s="76"/>
      <c r="AF28" s="76"/>
      <c r="AG28" s="76"/>
      <c r="AH28" s="76"/>
      <c r="AI28" s="76"/>
      <c r="AJ28" s="76"/>
    </row>
    <row r="29" spans="1:36" ht="14.25" customHeight="1">
      <c r="A29" s="164"/>
      <c r="B29" s="164"/>
      <c r="C29" s="164"/>
      <c r="D29" s="164"/>
      <c r="E29" s="164"/>
      <c r="F29" s="164"/>
      <c r="G29" s="164"/>
      <c r="H29" s="164"/>
      <c r="I29" s="164"/>
      <c r="J29" s="164"/>
      <c r="K29" s="164"/>
      <c r="L29" s="164"/>
      <c r="M29" s="164"/>
      <c r="N29" s="164"/>
      <c r="O29" s="164"/>
      <c r="P29" s="164"/>
      <c r="Q29" s="164"/>
      <c r="R29" s="164"/>
      <c r="S29" s="164"/>
      <c r="T29" s="164"/>
      <c r="U29" s="164"/>
      <c r="V29" s="164"/>
      <c r="W29" s="76"/>
      <c r="X29" s="76"/>
      <c r="Y29" s="76"/>
      <c r="Z29" s="76"/>
      <c r="AA29" s="76"/>
      <c r="AB29" s="76"/>
      <c r="AC29" s="76"/>
      <c r="AD29" s="76"/>
      <c r="AE29" s="76"/>
      <c r="AF29" s="76"/>
      <c r="AG29" s="76"/>
      <c r="AH29" s="76"/>
      <c r="AI29" s="76"/>
      <c r="AJ29" s="76"/>
    </row>
    <row r="30" spans="1:36" ht="14.25" customHeight="1">
      <c r="A30" s="186">
        <v>5</v>
      </c>
      <c r="B30" s="703" t="s">
        <v>300</v>
      </c>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76"/>
    </row>
    <row r="31" spans="1:36" ht="14.25" customHeight="1">
      <c r="A31" s="164"/>
      <c r="B31" s="209"/>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76"/>
    </row>
    <row r="32" spans="1:36" ht="14.25" customHeight="1">
      <c r="A32" s="164"/>
      <c r="B32" s="209"/>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76"/>
    </row>
    <row r="33" spans="1:36" ht="14.25" customHeight="1">
      <c r="A33" s="164"/>
      <c r="B33" s="209"/>
      <c r="C33" s="222"/>
      <c r="D33" s="222"/>
      <c r="E33" s="222"/>
      <c r="F33" s="222"/>
      <c r="G33" s="222"/>
      <c r="H33" s="222"/>
      <c r="I33" s="222"/>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76"/>
    </row>
    <row r="34" spans="1:36" ht="14.25" customHeight="1">
      <c r="A34" s="164"/>
      <c r="B34" s="209"/>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76"/>
    </row>
    <row r="35" spans="1:36" ht="14.25" customHeight="1">
      <c r="A35" s="164"/>
      <c r="B35" s="164"/>
      <c r="C35" s="164"/>
      <c r="D35" s="164"/>
      <c r="E35" s="164"/>
      <c r="F35" s="164"/>
      <c r="G35" s="164"/>
      <c r="H35" s="164"/>
      <c r="I35" s="164"/>
      <c r="J35" s="164"/>
      <c r="K35" s="164"/>
      <c r="L35" s="164"/>
      <c r="M35" s="164"/>
      <c r="N35" s="164"/>
      <c r="O35" s="164"/>
      <c r="P35" s="164"/>
      <c r="Q35" s="164"/>
      <c r="R35" s="164"/>
      <c r="S35" s="164"/>
      <c r="T35" s="164"/>
      <c r="U35" s="164"/>
      <c r="V35" s="164"/>
      <c r="W35" s="76"/>
      <c r="X35" s="76"/>
      <c r="Y35" s="76"/>
      <c r="Z35" s="76"/>
      <c r="AA35" s="76"/>
      <c r="AB35" s="76"/>
      <c r="AC35" s="76"/>
      <c r="AD35" s="76"/>
      <c r="AE35" s="76"/>
      <c r="AF35" s="76"/>
      <c r="AG35" s="76"/>
      <c r="AH35" s="76"/>
      <c r="AI35" s="76"/>
      <c r="AJ35" s="76"/>
    </row>
    <row r="36" spans="1:36" ht="14.25" customHeight="1">
      <c r="A36" s="164"/>
      <c r="B36" s="141"/>
      <c r="C36" s="164"/>
      <c r="D36" s="164"/>
      <c r="E36" s="164"/>
      <c r="F36" s="164"/>
      <c r="G36" s="164"/>
      <c r="H36" s="164"/>
      <c r="I36" s="164"/>
      <c r="J36" s="164"/>
      <c r="K36" s="164"/>
      <c r="L36" s="164"/>
      <c r="M36" s="164"/>
      <c r="N36" s="164"/>
      <c r="O36" s="164"/>
      <c r="P36" s="164"/>
      <c r="Q36" s="164"/>
      <c r="R36" s="164"/>
      <c r="S36" s="164"/>
      <c r="T36" s="164"/>
      <c r="U36" s="164"/>
      <c r="V36" s="164"/>
      <c r="W36" s="76"/>
      <c r="X36" s="76"/>
      <c r="Y36" s="76"/>
      <c r="Z36" s="76"/>
      <c r="AA36" s="76"/>
      <c r="AB36" s="76"/>
      <c r="AC36" s="76"/>
      <c r="AD36" s="76"/>
      <c r="AE36" s="76"/>
      <c r="AF36" s="76"/>
      <c r="AG36" s="76"/>
      <c r="AH36" s="76"/>
      <c r="AI36" s="76"/>
      <c r="AJ36" s="76"/>
    </row>
    <row r="37" spans="1:36" ht="14.25" customHeight="1">
      <c r="A37" s="164"/>
      <c r="B37" s="164"/>
      <c r="C37" s="164"/>
      <c r="D37" s="164"/>
      <c r="E37" s="164"/>
      <c r="F37" s="164"/>
      <c r="G37" s="164"/>
      <c r="H37" s="164"/>
      <c r="I37" s="164"/>
      <c r="J37" s="164"/>
      <c r="K37" s="164"/>
      <c r="L37" s="164"/>
      <c r="M37" s="164"/>
      <c r="N37" s="164"/>
      <c r="O37" s="164"/>
      <c r="P37" s="164"/>
      <c r="Q37" s="164"/>
      <c r="R37" s="164"/>
      <c r="S37" s="164"/>
      <c r="T37" s="164"/>
      <c r="U37" s="164"/>
      <c r="V37" s="164"/>
      <c r="W37" s="76"/>
      <c r="X37" s="76"/>
      <c r="Y37" s="76"/>
      <c r="Z37" s="76"/>
      <c r="AA37" s="76"/>
      <c r="AB37" s="76"/>
      <c r="AC37" s="76"/>
      <c r="AD37" s="76"/>
      <c r="AE37" s="76"/>
      <c r="AF37" s="76"/>
      <c r="AG37" s="76"/>
      <c r="AH37" s="76"/>
      <c r="AI37" s="76"/>
      <c r="AJ37" s="76"/>
    </row>
    <row r="38" spans="1:36" ht="14.25" customHeight="1">
      <c r="A38" s="164"/>
      <c r="B38" s="164"/>
      <c r="C38" s="164"/>
      <c r="D38" s="164"/>
      <c r="E38" s="164"/>
      <c r="F38" s="164"/>
      <c r="G38" s="164"/>
      <c r="H38" s="164"/>
      <c r="I38" s="164"/>
      <c r="J38" s="164"/>
      <c r="K38" s="164"/>
      <c r="L38" s="164"/>
      <c r="M38" s="164"/>
      <c r="N38" s="164"/>
      <c r="O38" s="164"/>
      <c r="P38" s="164"/>
      <c r="Q38" s="164"/>
      <c r="R38" s="164"/>
      <c r="S38" s="164"/>
      <c r="T38" s="164"/>
      <c r="U38" s="164"/>
      <c r="V38" s="164"/>
      <c r="W38" s="76"/>
      <c r="X38" s="76"/>
      <c r="Y38" s="76"/>
      <c r="Z38" s="76"/>
      <c r="AA38" s="76"/>
      <c r="AB38" s="76"/>
      <c r="AC38" s="76"/>
      <c r="AD38" s="76"/>
      <c r="AE38" s="76"/>
      <c r="AF38" s="76"/>
      <c r="AG38" s="76"/>
      <c r="AH38" s="76"/>
      <c r="AI38" s="76"/>
      <c r="AJ38" s="76"/>
    </row>
    <row r="39" spans="1:36" ht="14.25" customHeight="1">
      <c r="A39" s="164"/>
      <c r="B39" s="164"/>
      <c r="C39" s="164"/>
      <c r="D39" s="164"/>
      <c r="E39" s="164"/>
      <c r="F39" s="164"/>
      <c r="G39" s="164"/>
      <c r="H39" s="164"/>
      <c r="I39" s="164"/>
      <c r="J39" s="164"/>
      <c r="K39" s="164"/>
      <c r="L39" s="164"/>
      <c r="M39" s="164"/>
      <c r="N39" s="164"/>
      <c r="O39" s="164"/>
      <c r="P39" s="164"/>
      <c r="Q39" s="164"/>
      <c r="R39" s="164"/>
      <c r="S39" s="164"/>
      <c r="T39" s="164"/>
      <c r="U39" s="164"/>
      <c r="V39" s="164"/>
      <c r="W39" s="76"/>
      <c r="X39" s="76"/>
      <c r="Y39" s="76"/>
      <c r="Z39" s="76"/>
      <c r="AA39" s="76"/>
      <c r="AB39" s="76"/>
      <c r="AC39" s="76"/>
      <c r="AD39" s="76"/>
      <c r="AE39" s="76"/>
      <c r="AF39" s="76"/>
      <c r="AG39" s="76"/>
      <c r="AH39" s="76"/>
      <c r="AI39" s="76"/>
      <c r="AJ39" s="76"/>
    </row>
    <row r="40" spans="1:36" ht="14.25" customHeight="1">
      <c r="A40" s="164"/>
      <c r="B40" s="164"/>
      <c r="C40" s="164"/>
      <c r="D40" s="164"/>
      <c r="E40" s="164"/>
      <c r="F40" s="164"/>
      <c r="G40" s="164"/>
      <c r="H40" s="164"/>
      <c r="I40" s="164"/>
      <c r="J40" s="164"/>
      <c r="K40" s="164"/>
      <c r="L40" s="164"/>
      <c r="M40" s="164"/>
      <c r="N40" s="164"/>
      <c r="O40" s="164"/>
      <c r="P40" s="164"/>
      <c r="Q40" s="164"/>
      <c r="R40" s="164"/>
      <c r="S40" s="164"/>
      <c r="T40" s="164"/>
      <c r="U40" s="164"/>
      <c r="V40" s="164"/>
      <c r="W40" s="76"/>
      <c r="X40" s="76"/>
      <c r="Y40" s="76"/>
      <c r="Z40" s="76"/>
      <c r="AA40" s="76"/>
      <c r="AB40" s="76"/>
      <c r="AC40" s="76"/>
      <c r="AD40" s="76"/>
      <c r="AE40" s="76"/>
      <c r="AF40" s="76"/>
      <c r="AG40" s="76"/>
      <c r="AH40" s="76"/>
      <c r="AI40" s="76"/>
      <c r="AJ40" s="76"/>
    </row>
    <row r="41" spans="1:36" ht="14.25" customHeight="1">
      <c r="A41" s="164"/>
      <c r="B41" s="164"/>
      <c r="C41" s="164"/>
      <c r="D41" s="164"/>
      <c r="E41" s="164"/>
      <c r="F41" s="164"/>
      <c r="G41" s="164"/>
      <c r="H41" s="164"/>
      <c r="I41" s="164"/>
      <c r="J41" s="164"/>
      <c r="K41" s="164"/>
      <c r="L41" s="164"/>
      <c r="M41" s="164"/>
      <c r="N41" s="164"/>
      <c r="O41" s="164"/>
      <c r="P41" s="164"/>
      <c r="Q41" s="164"/>
      <c r="R41" s="164"/>
      <c r="S41" s="164"/>
      <c r="T41" s="164"/>
      <c r="U41" s="164"/>
      <c r="V41" s="164"/>
      <c r="W41" s="76"/>
      <c r="X41" s="76"/>
      <c r="Y41" s="76"/>
      <c r="Z41" s="76"/>
      <c r="AA41" s="76"/>
      <c r="AB41" s="76"/>
      <c r="AC41" s="76"/>
      <c r="AD41" s="76"/>
      <c r="AE41" s="76"/>
      <c r="AF41" s="76"/>
      <c r="AG41" s="76"/>
      <c r="AH41" s="76"/>
      <c r="AI41" s="76"/>
      <c r="AJ41" s="76"/>
    </row>
    <row r="42" spans="1:36" ht="14.25" customHeight="1">
      <c r="A42" s="164"/>
      <c r="B42" s="164"/>
      <c r="C42" s="164"/>
      <c r="D42" s="164"/>
      <c r="E42" s="164"/>
      <c r="F42" s="164"/>
      <c r="G42" s="164"/>
      <c r="H42" s="164"/>
      <c r="I42" s="164"/>
      <c r="J42" s="164"/>
      <c r="K42" s="164"/>
      <c r="L42" s="164"/>
      <c r="M42" s="164"/>
      <c r="N42" s="164"/>
      <c r="O42" s="164"/>
      <c r="P42" s="164"/>
      <c r="Q42" s="164"/>
      <c r="R42" s="164"/>
      <c r="S42" s="164"/>
      <c r="T42" s="164"/>
      <c r="U42" s="164"/>
      <c r="V42" s="164"/>
      <c r="W42" s="76"/>
      <c r="X42" s="76"/>
      <c r="Y42" s="76"/>
      <c r="Z42" s="76"/>
      <c r="AA42" s="76"/>
      <c r="AB42" s="76"/>
      <c r="AC42" s="76"/>
      <c r="AD42" s="76"/>
      <c r="AE42" s="76"/>
      <c r="AF42" s="76"/>
      <c r="AG42" s="76"/>
      <c r="AH42" s="76"/>
      <c r="AI42" s="76"/>
      <c r="AJ42" s="76"/>
    </row>
    <row r="43" spans="1:36" ht="14.25" customHeight="1">
      <c r="A43" s="164"/>
      <c r="B43" s="164"/>
      <c r="C43" s="164"/>
      <c r="D43" s="164"/>
      <c r="E43" s="164"/>
      <c r="F43" s="164"/>
      <c r="G43" s="164"/>
      <c r="H43" s="164"/>
      <c r="I43" s="164"/>
      <c r="J43" s="164"/>
      <c r="K43" s="164"/>
      <c r="L43" s="164"/>
      <c r="M43" s="164"/>
      <c r="N43" s="164"/>
      <c r="O43" s="164"/>
      <c r="P43" s="164"/>
      <c r="Q43" s="164"/>
      <c r="R43" s="164"/>
      <c r="S43" s="164"/>
      <c r="T43" s="164"/>
      <c r="U43" s="164"/>
      <c r="V43" s="164"/>
      <c r="W43" s="76"/>
      <c r="X43" s="76"/>
      <c r="Y43" s="76"/>
      <c r="Z43" s="76"/>
      <c r="AA43" s="76"/>
      <c r="AB43" s="76"/>
      <c r="AC43" s="76"/>
      <c r="AD43" s="76"/>
      <c r="AE43" s="76"/>
      <c r="AF43" s="76"/>
      <c r="AG43" s="76"/>
      <c r="AH43" s="76"/>
      <c r="AI43" s="76"/>
      <c r="AJ43" s="76"/>
    </row>
    <row r="44" spans="1:36" ht="14.25" customHeight="1">
      <c r="A44" s="164"/>
      <c r="B44" s="164"/>
      <c r="C44" s="164"/>
      <c r="D44" s="164"/>
      <c r="E44" s="164"/>
      <c r="F44" s="164"/>
      <c r="G44" s="164"/>
      <c r="H44" s="164"/>
      <c r="I44" s="164"/>
      <c r="J44" s="164"/>
      <c r="K44" s="164"/>
      <c r="L44" s="164"/>
      <c r="M44" s="164"/>
      <c r="N44" s="164"/>
      <c r="O44" s="164"/>
      <c r="P44" s="164"/>
      <c r="Q44" s="164"/>
      <c r="R44" s="164"/>
      <c r="S44" s="164"/>
      <c r="T44" s="164"/>
      <c r="U44" s="164"/>
      <c r="V44" s="164"/>
      <c r="W44" s="76"/>
      <c r="X44" s="76"/>
      <c r="Y44" s="76"/>
      <c r="Z44" s="76"/>
      <c r="AA44" s="76"/>
      <c r="AB44" s="76"/>
      <c r="AC44" s="76"/>
      <c r="AD44" s="76"/>
      <c r="AE44" s="76"/>
      <c r="AF44" s="76"/>
      <c r="AG44" s="76"/>
      <c r="AH44" s="76"/>
      <c r="AI44" s="76"/>
      <c r="AJ44" s="76"/>
    </row>
    <row r="45" spans="1:36" ht="14.25" customHeight="1">
      <c r="A45" s="164"/>
      <c r="B45" s="164"/>
      <c r="C45" s="164"/>
      <c r="D45" s="164"/>
      <c r="E45" s="164"/>
      <c r="F45" s="164"/>
      <c r="G45" s="164"/>
      <c r="H45" s="164"/>
      <c r="I45" s="164"/>
      <c r="J45" s="164"/>
      <c r="K45" s="164"/>
      <c r="L45" s="164"/>
      <c r="M45" s="164"/>
      <c r="N45" s="164"/>
      <c r="O45" s="164"/>
      <c r="P45" s="164"/>
      <c r="Q45" s="164"/>
      <c r="R45" s="164"/>
      <c r="S45" s="164"/>
      <c r="T45" s="164"/>
      <c r="U45" s="164"/>
      <c r="V45" s="164"/>
      <c r="W45" s="76"/>
      <c r="X45" s="76"/>
      <c r="Y45" s="76"/>
      <c r="Z45" s="76"/>
      <c r="AA45" s="76"/>
      <c r="AB45" s="76"/>
      <c r="AC45" s="76"/>
      <c r="AD45" s="76"/>
      <c r="AE45" s="76"/>
      <c r="AF45" s="76"/>
      <c r="AG45" s="76"/>
      <c r="AH45" s="76"/>
      <c r="AI45" s="76"/>
      <c r="AJ45" s="76"/>
    </row>
    <row r="46" spans="1:36" ht="14.25" customHeight="1">
      <c r="A46" s="164"/>
      <c r="B46" s="164"/>
      <c r="C46" s="164"/>
      <c r="D46" s="164"/>
      <c r="E46" s="164"/>
      <c r="F46" s="164"/>
      <c r="G46" s="164"/>
      <c r="H46" s="164"/>
      <c r="I46" s="164"/>
      <c r="J46" s="164"/>
      <c r="K46" s="164"/>
      <c r="L46" s="164"/>
      <c r="M46" s="164"/>
      <c r="N46" s="164"/>
      <c r="O46" s="164"/>
      <c r="P46" s="164"/>
      <c r="Q46" s="164"/>
      <c r="R46" s="164"/>
      <c r="S46" s="164"/>
      <c r="T46" s="164"/>
      <c r="U46" s="164"/>
      <c r="V46" s="164"/>
      <c r="W46" s="76"/>
      <c r="X46" s="76"/>
      <c r="Y46" s="76"/>
      <c r="Z46" s="76"/>
      <c r="AA46" s="76"/>
      <c r="AB46" s="76"/>
      <c r="AC46" s="76"/>
      <c r="AD46" s="76"/>
      <c r="AE46" s="76"/>
      <c r="AF46" s="76"/>
      <c r="AG46" s="76"/>
      <c r="AH46" s="76"/>
      <c r="AI46" s="76"/>
      <c r="AJ46" s="76"/>
    </row>
    <row r="47" spans="1:36" ht="14.25" customHeight="1">
      <c r="A47" s="164"/>
      <c r="B47" s="164"/>
      <c r="C47" s="164"/>
      <c r="D47" s="164"/>
      <c r="E47" s="164"/>
      <c r="F47" s="164"/>
      <c r="G47" s="164"/>
      <c r="H47" s="164"/>
      <c r="I47" s="164"/>
      <c r="J47" s="164"/>
      <c r="K47" s="164"/>
      <c r="L47" s="164"/>
      <c r="M47" s="164"/>
      <c r="N47" s="164"/>
      <c r="O47" s="164"/>
      <c r="P47" s="164"/>
      <c r="Q47" s="164"/>
      <c r="R47" s="164"/>
      <c r="S47" s="164"/>
      <c r="T47" s="164"/>
      <c r="U47" s="164"/>
      <c r="V47" s="164"/>
      <c r="W47" s="76"/>
      <c r="X47" s="76"/>
      <c r="Y47" s="76"/>
      <c r="Z47" s="76"/>
      <c r="AA47" s="76"/>
      <c r="AB47" s="76"/>
      <c r="AC47" s="76"/>
      <c r="AD47" s="76"/>
      <c r="AE47" s="76"/>
      <c r="AF47" s="76"/>
      <c r="AG47" s="76"/>
      <c r="AH47" s="76"/>
      <c r="AI47" s="76"/>
      <c r="AJ47" s="76"/>
    </row>
    <row r="48" spans="1:36" ht="14.25" customHeight="1">
      <c r="A48" s="164"/>
      <c r="B48" s="164"/>
      <c r="C48" s="164"/>
      <c r="D48" s="164"/>
      <c r="E48" s="164"/>
      <c r="F48" s="164"/>
      <c r="G48" s="164"/>
      <c r="H48" s="164"/>
      <c r="I48" s="164"/>
      <c r="J48" s="164"/>
      <c r="K48" s="164"/>
      <c r="L48" s="164"/>
      <c r="M48" s="164"/>
      <c r="N48" s="164"/>
      <c r="O48" s="164"/>
      <c r="P48" s="164"/>
      <c r="Q48" s="164"/>
      <c r="R48" s="164"/>
      <c r="S48" s="164"/>
      <c r="T48" s="164"/>
      <c r="U48" s="164"/>
      <c r="V48" s="164"/>
      <c r="W48" s="76"/>
      <c r="X48" s="76"/>
      <c r="Y48" s="76"/>
      <c r="Z48" s="76"/>
      <c r="AA48" s="76"/>
      <c r="AB48" s="76"/>
      <c r="AC48" s="76"/>
      <c r="AD48" s="76"/>
      <c r="AE48" s="76"/>
      <c r="AF48" s="76"/>
      <c r="AG48" s="76"/>
      <c r="AH48" s="76"/>
      <c r="AI48" s="76"/>
      <c r="AJ48" s="76"/>
    </row>
    <row r="49" spans="1:36" ht="14.25" customHeight="1">
      <c r="A49" s="164"/>
      <c r="B49" s="164"/>
      <c r="C49" s="164"/>
      <c r="D49" s="164"/>
      <c r="E49" s="164"/>
      <c r="F49" s="164"/>
      <c r="G49" s="164"/>
      <c r="H49" s="164"/>
      <c r="I49" s="164"/>
      <c r="J49" s="164"/>
      <c r="K49" s="164"/>
      <c r="L49" s="164"/>
      <c r="M49" s="164"/>
      <c r="N49" s="164"/>
      <c r="O49" s="164"/>
      <c r="P49" s="164"/>
      <c r="Q49" s="164"/>
      <c r="R49" s="164"/>
      <c r="S49" s="164"/>
      <c r="T49" s="164"/>
      <c r="U49" s="164"/>
      <c r="V49" s="164"/>
      <c r="W49" s="76"/>
      <c r="X49" s="76"/>
      <c r="Y49" s="76"/>
      <c r="Z49" s="76"/>
      <c r="AA49" s="76"/>
      <c r="AB49" s="76"/>
      <c r="AC49" s="76"/>
      <c r="AD49" s="76"/>
      <c r="AE49" s="76"/>
      <c r="AF49" s="76"/>
      <c r="AG49" s="76"/>
      <c r="AH49" s="76"/>
      <c r="AI49" s="76"/>
      <c r="AJ49" s="76"/>
    </row>
    <row r="50" spans="1:36" ht="14.25" customHeight="1">
      <c r="A50" s="164"/>
      <c r="B50" s="164"/>
      <c r="C50" s="164"/>
      <c r="D50" s="164"/>
      <c r="E50" s="164"/>
      <c r="F50" s="164"/>
      <c r="G50" s="164"/>
      <c r="H50" s="164"/>
      <c r="I50" s="164"/>
      <c r="J50" s="164"/>
      <c r="K50" s="164"/>
      <c r="L50" s="164"/>
      <c r="M50" s="164"/>
      <c r="N50" s="164"/>
      <c r="O50" s="164"/>
      <c r="P50" s="164"/>
      <c r="Q50" s="164"/>
      <c r="R50" s="164"/>
      <c r="S50" s="164"/>
      <c r="T50" s="164"/>
      <c r="U50" s="164"/>
      <c r="V50" s="164"/>
      <c r="W50" s="76"/>
      <c r="X50" s="76"/>
      <c r="Y50" s="76"/>
      <c r="Z50" s="76"/>
      <c r="AA50" s="76"/>
      <c r="AB50" s="76"/>
      <c r="AC50" s="76"/>
      <c r="AD50" s="76"/>
      <c r="AE50" s="76"/>
      <c r="AF50" s="76"/>
      <c r="AG50" s="76"/>
      <c r="AH50" s="76"/>
      <c r="AI50" s="76"/>
      <c r="AJ50" s="76"/>
    </row>
    <row r="51" spans="1:36" ht="14.25" customHeight="1">
      <c r="A51" s="164"/>
      <c r="B51" s="164"/>
      <c r="C51" s="164"/>
      <c r="D51" s="164"/>
      <c r="E51" s="164"/>
      <c r="F51" s="164"/>
      <c r="G51" s="164"/>
      <c r="H51" s="164"/>
      <c r="I51" s="164"/>
      <c r="J51" s="164"/>
      <c r="K51" s="164"/>
      <c r="L51" s="164"/>
      <c r="M51" s="164"/>
      <c r="N51" s="164"/>
      <c r="O51" s="164"/>
      <c r="P51" s="164"/>
      <c r="Q51" s="164"/>
      <c r="R51" s="164"/>
      <c r="S51" s="164"/>
      <c r="T51" s="164"/>
      <c r="U51" s="164"/>
      <c r="V51" s="164"/>
      <c r="W51" s="76"/>
      <c r="X51" s="76"/>
      <c r="Y51" s="76"/>
      <c r="Z51" s="76"/>
      <c r="AA51" s="76"/>
      <c r="AB51" s="76"/>
      <c r="AC51" s="76"/>
      <c r="AD51" s="76"/>
      <c r="AE51" s="76"/>
      <c r="AF51" s="76"/>
      <c r="AG51" s="76"/>
      <c r="AH51" s="76"/>
      <c r="AI51" s="76"/>
      <c r="AJ51" s="76"/>
    </row>
    <row r="52" spans="1:36" ht="14.25" customHeight="1">
      <c r="A52" s="164"/>
      <c r="B52" s="164"/>
      <c r="C52" s="164"/>
      <c r="D52" s="164"/>
      <c r="E52" s="164"/>
      <c r="F52" s="164"/>
      <c r="G52" s="164"/>
      <c r="H52" s="164"/>
      <c r="I52" s="164"/>
      <c r="J52" s="164"/>
      <c r="K52" s="164"/>
      <c r="L52" s="164"/>
      <c r="M52" s="164"/>
      <c r="N52" s="164"/>
      <c r="O52" s="164"/>
      <c r="P52" s="164"/>
      <c r="Q52" s="164"/>
      <c r="R52" s="164"/>
      <c r="S52" s="164"/>
      <c r="T52" s="164"/>
      <c r="U52" s="164"/>
      <c r="V52" s="164"/>
      <c r="W52" s="76"/>
      <c r="X52" s="76"/>
      <c r="Y52" s="76"/>
      <c r="Z52" s="76"/>
      <c r="AA52" s="76"/>
      <c r="AB52" s="76"/>
      <c r="AC52" s="76"/>
      <c r="AD52" s="76"/>
      <c r="AE52" s="76"/>
      <c r="AF52" s="76"/>
      <c r="AG52" s="76"/>
      <c r="AH52" s="76"/>
      <c r="AI52" s="76"/>
      <c r="AJ52" s="76"/>
    </row>
    <row r="53" spans="1:36" ht="14.25" customHeight="1">
      <c r="A53" s="164"/>
      <c r="B53" s="164"/>
      <c r="C53" s="164"/>
      <c r="D53" s="164"/>
      <c r="E53" s="164"/>
      <c r="F53" s="164"/>
      <c r="G53" s="164"/>
      <c r="H53" s="164"/>
      <c r="I53" s="164"/>
      <c r="J53" s="164"/>
      <c r="K53" s="164"/>
      <c r="L53" s="164"/>
      <c r="M53" s="164"/>
      <c r="N53" s="164"/>
      <c r="O53" s="164"/>
      <c r="P53" s="164"/>
      <c r="Q53" s="164"/>
      <c r="R53" s="164"/>
      <c r="S53" s="164"/>
      <c r="T53" s="164"/>
      <c r="U53" s="164"/>
      <c r="V53" s="164"/>
      <c r="W53" s="76"/>
      <c r="X53" s="76"/>
      <c r="Y53" s="76"/>
      <c r="Z53" s="76"/>
      <c r="AA53" s="76"/>
      <c r="AB53" s="76"/>
      <c r="AC53" s="76"/>
      <c r="AD53" s="76"/>
      <c r="AE53" s="76"/>
      <c r="AF53" s="76"/>
      <c r="AG53" s="76"/>
      <c r="AH53" s="76"/>
      <c r="AI53" s="76"/>
      <c r="AJ53" s="76"/>
    </row>
    <row r="54" spans="1:36" ht="14.25" customHeight="1">
      <c r="A54" s="164"/>
      <c r="B54" s="164"/>
      <c r="C54" s="164"/>
      <c r="D54" s="164"/>
      <c r="E54" s="164"/>
      <c r="F54" s="164"/>
      <c r="G54" s="164"/>
      <c r="H54" s="164"/>
      <c r="I54" s="164"/>
      <c r="J54" s="164"/>
      <c r="K54" s="164"/>
      <c r="L54" s="164"/>
      <c r="M54" s="164"/>
      <c r="N54" s="164"/>
      <c r="O54" s="164"/>
      <c r="P54" s="164"/>
      <c r="Q54" s="164"/>
      <c r="R54" s="164"/>
      <c r="S54" s="164"/>
      <c r="T54" s="164"/>
      <c r="U54" s="164"/>
      <c r="V54" s="164"/>
      <c r="W54" s="76"/>
      <c r="X54" s="76"/>
      <c r="Y54" s="76"/>
      <c r="Z54" s="76"/>
      <c r="AA54" s="76"/>
      <c r="AB54" s="76"/>
      <c r="AC54" s="76"/>
      <c r="AD54" s="76"/>
      <c r="AE54" s="76"/>
      <c r="AF54" s="76"/>
      <c r="AG54" s="76"/>
      <c r="AH54" s="76"/>
      <c r="AI54" s="76"/>
      <c r="AJ54" s="76"/>
    </row>
    <row r="55" spans="1:36" ht="14.25" customHeight="1">
      <c r="A55" s="164"/>
      <c r="B55" s="164"/>
      <c r="C55" s="164"/>
      <c r="D55" s="164"/>
      <c r="E55" s="164"/>
      <c r="F55" s="164"/>
      <c r="G55" s="164"/>
      <c r="H55" s="164"/>
      <c r="I55" s="164"/>
      <c r="J55" s="164"/>
      <c r="K55" s="164"/>
      <c r="L55" s="164"/>
      <c r="M55" s="164"/>
      <c r="N55" s="164"/>
      <c r="O55" s="164"/>
      <c r="P55" s="164"/>
      <c r="Q55" s="164"/>
      <c r="R55" s="164"/>
      <c r="S55" s="164"/>
      <c r="T55" s="164"/>
      <c r="U55" s="164"/>
      <c r="V55" s="164"/>
      <c r="W55" s="76"/>
      <c r="X55" s="76"/>
      <c r="Y55" s="76"/>
      <c r="Z55" s="76"/>
      <c r="AA55" s="76"/>
      <c r="AB55" s="76"/>
      <c r="AC55" s="76"/>
      <c r="AD55" s="76"/>
      <c r="AE55" s="76"/>
      <c r="AF55" s="76"/>
      <c r="AG55" s="76"/>
      <c r="AH55" s="76"/>
      <c r="AI55" s="76"/>
      <c r="AJ55" s="76"/>
    </row>
    <row r="56" spans="1:36" ht="14.25" customHeight="1">
      <c r="A56" s="164"/>
      <c r="B56" s="164"/>
      <c r="C56" s="164"/>
      <c r="D56" s="164"/>
      <c r="E56" s="164"/>
      <c r="F56" s="164"/>
      <c r="G56" s="164"/>
      <c r="H56" s="164"/>
      <c r="I56" s="164"/>
      <c r="J56" s="164"/>
      <c r="K56" s="164"/>
      <c r="L56" s="164"/>
      <c r="M56" s="164"/>
      <c r="N56" s="164"/>
      <c r="O56" s="164"/>
      <c r="P56" s="164"/>
      <c r="Q56" s="164"/>
      <c r="R56" s="164"/>
      <c r="S56" s="164"/>
      <c r="T56" s="164"/>
      <c r="U56" s="164"/>
      <c r="V56" s="164"/>
      <c r="W56" s="76"/>
      <c r="X56" s="76"/>
      <c r="Y56" s="76"/>
      <c r="Z56" s="76"/>
      <c r="AA56" s="76"/>
      <c r="AB56" s="76"/>
      <c r="AC56" s="76"/>
      <c r="AD56" s="76"/>
      <c r="AE56" s="76"/>
      <c r="AF56" s="76"/>
      <c r="AG56" s="76"/>
      <c r="AH56" s="76"/>
      <c r="AI56" s="76"/>
      <c r="AJ56" s="76"/>
    </row>
    <row r="57" spans="1:36" ht="14.25" customHeight="1">
      <c r="A57" s="164"/>
      <c r="B57" s="164"/>
      <c r="C57" s="164"/>
      <c r="D57" s="164"/>
      <c r="E57" s="164"/>
      <c r="F57" s="164"/>
      <c r="G57" s="164"/>
      <c r="H57" s="164"/>
      <c r="I57" s="164"/>
      <c r="J57" s="164"/>
      <c r="K57" s="164"/>
      <c r="L57" s="164"/>
      <c r="M57" s="164"/>
      <c r="N57" s="164"/>
      <c r="O57" s="164"/>
      <c r="P57" s="164"/>
      <c r="Q57" s="164"/>
      <c r="R57" s="164"/>
      <c r="S57" s="164"/>
      <c r="T57" s="164"/>
      <c r="U57" s="164"/>
      <c r="V57" s="164"/>
      <c r="W57" s="76"/>
      <c r="X57" s="76"/>
      <c r="Y57" s="76"/>
      <c r="Z57" s="76"/>
      <c r="AA57" s="76"/>
      <c r="AB57" s="76"/>
      <c r="AC57" s="76"/>
      <c r="AD57" s="76"/>
      <c r="AE57" s="76"/>
      <c r="AF57" s="76"/>
      <c r="AG57" s="76"/>
      <c r="AH57" s="76"/>
      <c r="AI57" s="76"/>
      <c r="AJ57" s="76"/>
    </row>
    <row r="58" spans="1:36" ht="14.25" customHeight="1">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76"/>
    </row>
    <row r="59" spans="1:36" ht="14.25" customHeight="1">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76"/>
    </row>
    <row r="60" spans="1:36" ht="14.25" customHeight="1">
      <c r="A60" s="164"/>
      <c r="B60" s="219" t="s">
        <v>301</v>
      </c>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164"/>
      <c r="AI60" s="164"/>
      <c r="AJ60" s="76"/>
    </row>
    <row r="61" spans="1:36" ht="14.25" customHeight="1">
      <c r="A61" s="164"/>
      <c r="B61" s="209"/>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22"/>
      <c r="AG61" s="222"/>
      <c r="AH61" s="164"/>
      <c r="AI61" s="164"/>
      <c r="AJ61" s="76"/>
    </row>
    <row r="62" spans="1:36" ht="14.25" customHeight="1">
      <c r="A62" s="164"/>
      <c r="B62" s="209"/>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222"/>
      <c r="AB62" s="222"/>
      <c r="AC62" s="222"/>
      <c r="AD62" s="222"/>
      <c r="AE62" s="222"/>
      <c r="AF62" s="222"/>
      <c r="AG62" s="222"/>
      <c r="AH62" s="164"/>
      <c r="AI62" s="164"/>
      <c r="AJ62" s="76"/>
    </row>
    <row r="63" spans="1:36" ht="14.25" customHeight="1">
      <c r="A63" s="164"/>
      <c r="B63" s="209"/>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222"/>
      <c r="AB63" s="222"/>
      <c r="AC63" s="222"/>
      <c r="AD63" s="222"/>
      <c r="AE63" s="222"/>
      <c r="AF63" s="222"/>
      <c r="AG63" s="222"/>
      <c r="AH63" s="164"/>
      <c r="AI63" s="164"/>
      <c r="AJ63" s="76"/>
    </row>
    <row r="64" spans="1:36" ht="14.25" customHeight="1">
      <c r="A64" s="164"/>
      <c r="B64" s="209"/>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222"/>
      <c r="AF64" s="222"/>
      <c r="AG64" s="222"/>
      <c r="AH64" s="164"/>
      <c r="AI64" s="164"/>
      <c r="AJ64" s="76"/>
    </row>
    <row r="65" spans="1:36" ht="14.25" customHeight="1">
      <c r="A65" s="164"/>
      <c r="B65" s="209"/>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222"/>
      <c r="AB65" s="222"/>
      <c r="AC65" s="222"/>
      <c r="AD65" s="222"/>
      <c r="AE65" s="222"/>
      <c r="AF65" s="222"/>
      <c r="AG65" s="222"/>
      <c r="AH65" s="164"/>
      <c r="AI65" s="164"/>
      <c r="AJ65" s="76"/>
    </row>
    <row r="66" spans="1:36" ht="14.25" customHeight="1">
      <c r="A66" s="164"/>
      <c r="B66" s="221"/>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76"/>
    </row>
    <row r="67" spans="1:36" ht="14.25" customHeight="1">
      <c r="A67" s="164"/>
      <c r="B67" s="188" t="s">
        <v>302</v>
      </c>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4"/>
      <c r="AE67" s="164"/>
      <c r="AF67" s="164"/>
      <c r="AG67" s="164"/>
      <c r="AH67" s="164"/>
      <c r="AI67" s="164"/>
      <c r="AJ67" s="76"/>
    </row>
    <row r="68" spans="1:36" ht="14.25" customHeight="1">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6"/>
    </row>
    <row r="69" spans="1:36" ht="14.25" customHeight="1">
      <c r="A69" s="164"/>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76"/>
    </row>
    <row r="70" spans="1:36" ht="14.25" customHeight="1">
      <c r="A70" s="184"/>
      <c r="B70" s="185" t="s">
        <v>290</v>
      </c>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76"/>
    </row>
    <row r="71" spans="1:36" ht="14.25" customHeight="1">
      <c r="A71" s="164"/>
      <c r="B71" s="164" t="s">
        <v>303</v>
      </c>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76"/>
    </row>
    <row r="72" spans="1:36" ht="14.25" customHeight="1">
      <c r="A72" s="164"/>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c r="AH72" s="164"/>
      <c r="AI72" s="164"/>
      <c r="AJ72" s="76"/>
    </row>
    <row r="73" spans="1:36" ht="14.25" customHeight="1">
      <c r="A73" s="164"/>
      <c r="B73" s="186">
        <v>1</v>
      </c>
      <c r="C73" s="189" t="s">
        <v>304</v>
      </c>
      <c r="D73" s="189"/>
      <c r="E73" s="189"/>
      <c r="F73" s="189"/>
      <c r="G73" s="189"/>
      <c r="H73" s="189"/>
      <c r="I73" s="189"/>
      <c r="J73" s="189"/>
      <c r="K73" s="189"/>
      <c r="L73" s="189"/>
      <c r="M73" s="189"/>
      <c r="N73" s="189"/>
      <c r="O73" s="189"/>
      <c r="P73" s="164"/>
      <c r="Q73" s="164"/>
      <c r="R73" s="164"/>
      <c r="S73" s="164"/>
      <c r="T73" s="164"/>
      <c r="U73" s="164"/>
      <c r="V73" s="164"/>
      <c r="W73" s="164"/>
      <c r="X73" s="164"/>
      <c r="Y73" s="164"/>
      <c r="Z73" s="164"/>
      <c r="AA73" s="164"/>
      <c r="AB73" s="164"/>
      <c r="AC73" s="164"/>
      <c r="AD73" s="164"/>
      <c r="AE73" s="164"/>
      <c r="AF73" s="164"/>
      <c r="AG73" s="164"/>
      <c r="AH73" s="164"/>
      <c r="AI73" s="164"/>
      <c r="AJ73" s="76"/>
    </row>
    <row r="74" spans="1:36" ht="14.25" customHeight="1">
      <c r="A74" s="164"/>
      <c r="B74" s="186">
        <v>2</v>
      </c>
      <c r="C74" s="189" t="s">
        <v>305</v>
      </c>
      <c r="D74" s="189"/>
      <c r="E74" s="189"/>
      <c r="F74" s="189"/>
      <c r="G74" s="189"/>
      <c r="H74" s="189"/>
      <c r="I74" s="189"/>
      <c r="J74" s="189"/>
      <c r="K74" s="189"/>
      <c r="L74" s="189"/>
      <c r="M74" s="189"/>
      <c r="N74" s="189"/>
      <c r="O74" s="189"/>
      <c r="P74" s="164"/>
      <c r="Q74" s="164"/>
      <c r="R74" s="164"/>
      <c r="S74" s="701" t="s">
        <v>306</v>
      </c>
      <c r="T74" s="209"/>
      <c r="U74" s="209"/>
      <c r="V74" s="209"/>
      <c r="W74" s="209"/>
      <c r="X74" s="209"/>
      <c r="Y74" s="209"/>
      <c r="Z74" s="209"/>
      <c r="AA74" s="209"/>
      <c r="AB74" s="209"/>
      <c r="AC74" s="209"/>
      <c r="AD74" s="209"/>
      <c r="AE74" s="209"/>
      <c r="AF74" s="209"/>
      <c r="AG74" s="209"/>
      <c r="AH74" s="209"/>
      <c r="AI74" s="209"/>
      <c r="AJ74" s="76"/>
    </row>
    <row r="75" spans="1:36" ht="14.25" customHeight="1">
      <c r="A75" s="164"/>
      <c r="B75" s="186">
        <v>3</v>
      </c>
      <c r="C75" s="189" t="s">
        <v>307</v>
      </c>
      <c r="D75" s="189"/>
      <c r="E75" s="189"/>
      <c r="F75" s="189"/>
      <c r="G75" s="189"/>
      <c r="H75" s="189"/>
      <c r="I75" s="189"/>
      <c r="J75" s="189"/>
      <c r="K75" s="189"/>
      <c r="L75" s="189"/>
      <c r="M75" s="189"/>
      <c r="N75" s="189"/>
      <c r="O75" s="189"/>
      <c r="P75" s="164"/>
      <c r="Q75" s="164"/>
      <c r="R75" s="164"/>
      <c r="S75" s="209"/>
      <c r="T75" s="222"/>
      <c r="U75" s="222"/>
      <c r="V75" s="222"/>
      <c r="W75" s="222"/>
      <c r="X75" s="222"/>
      <c r="Y75" s="222"/>
      <c r="Z75" s="222"/>
      <c r="AA75" s="222"/>
      <c r="AB75" s="222"/>
      <c r="AC75" s="222"/>
      <c r="AD75" s="222"/>
      <c r="AE75" s="222"/>
      <c r="AF75" s="222"/>
      <c r="AG75" s="222"/>
      <c r="AH75" s="222"/>
      <c r="AI75" s="222"/>
      <c r="AJ75" s="76"/>
    </row>
    <row r="76" spans="1:36" ht="14.25" customHeight="1">
      <c r="A76" s="164"/>
      <c r="B76" s="186">
        <v>4</v>
      </c>
      <c r="C76" s="189" t="s">
        <v>308</v>
      </c>
      <c r="D76" s="189"/>
      <c r="E76" s="189"/>
      <c r="F76" s="189"/>
      <c r="G76" s="189"/>
      <c r="H76" s="189"/>
      <c r="I76" s="189"/>
      <c r="J76" s="189"/>
      <c r="K76" s="189"/>
      <c r="L76" s="189"/>
      <c r="M76" s="189"/>
      <c r="N76" s="189"/>
      <c r="O76" s="189"/>
      <c r="P76" s="164"/>
      <c r="Q76" s="164"/>
      <c r="R76" s="164"/>
      <c r="S76" s="209"/>
      <c r="T76" s="222"/>
      <c r="U76" s="222"/>
      <c r="V76" s="222"/>
      <c r="W76" s="222"/>
      <c r="X76" s="222"/>
      <c r="Y76" s="222"/>
      <c r="Z76" s="222"/>
      <c r="AA76" s="222"/>
      <c r="AB76" s="222"/>
      <c r="AC76" s="222"/>
      <c r="AD76" s="222"/>
      <c r="AE76" s="222"/>
      <c r="AF76" s="222"/>
      <c r="AG76" s="222"/>
      <c r="AH76" s="222"/>
      <c r="AI76" s="222"/>
      <c r="AJ76" s="76"/>
    </row>
    <row r="77" spans="1:36" ht="14.25" customHeight="1">
      <c r="A77" s="164"/>
      <c r="B77" s="186">
        <v>5</v>
      </c>
      <c r="C77" s="189" t="s">
        <v>309</v>
      </c>
      <c r="D77" s="189"/>
      <c r="E77" s="189"/>
      <c r="F77" s="189"/>
      <c r="G77" s="189"/>
      <c r="H77" s="189"/>
      <c r="I77" s="189"/>
      <c r="J77" s="189"/>
      <c r="K77" s="189"/>
      <c r="L77" s="189"/>
      <c r="M77" s="189"/>
      <c r="N77" s="189"/>
      <c r="O77" s="189"/>
      <c r="P77" s="164"/>
      <c r="Q77" s="164"/>
      <c r="R77" s="164"/>
      <c r="S77" s="704" t="s">
        <v>310</v>
      </c>
      <c r="T77" s="209"/>
      <c r="U77" s="209"/>
      <c r="V77" s="209"/>
      <c r="W77" s="209"/>
      <c r="X77" s="209"/>
      <c r="Y77" s="209"/>
      <c r="Z77" s="209"/>
      <c r="AA77" s="209"/>
      <c r="AB77" s="209"/>
      <c r="AC77" s="209"/>
      <c r="AD77" s="209"/>
      <c r="AE77" s="209"/>
      <c r="AF77" s="209"/>
      <c r="AG77" s="209"/>
      <c r="AH77" s="209"/>
      <c r="AI77" s="209"/>
      <c r="AJ77" s="76"/>
    </row>
    <row r="78" spans="1:36" ht="14.25" customHeight="1">
      <c r="A78" s="164"/>
      <c r="B78" s="186">
        <v>6</v>
      </c>
      <c r="C78" s="190" t="s">
        <v>311</v>
      </c>
      <c r="D78" s="190"/>
      <c r="E78" s="190"/>
      <c r="F78" s="190"/>
      <c r="G78" s="190"/>
      <c r="H78" s="190"/>
      <c r="I78" s="190"/>
      <c r="J78" s="190"/>
      <c r="K78" s="190"/>
      <c r="L78" s="190"/>
      <c r="M78" s="190"/>
      <c r="N78" s="190"/>
      <c r="O78" s="190"/>
      <c r="P78" s="164"/>
      <c r="Q78" s="164"/>
      <c r="R78" s="164"/>
      <c r="S78" s="209"/>
      <c r="T78" s="222"/>
      <c r="U78" s="222"/>
      <c r="V78" s="222"/>
      <c r="W78" s="222"/>
      <c r="X78" s="222"/>
      <c r="Y78" s="222"/>
      <c r="Z78" s="222"/>
      <c r="AA78" s="222"/>
      <c r="AB78" s="222"/>
      <c r="AC78" s="222"/>
      <c r="AD78" s="222"/>
      <c r="AE78" s="222"/>
      <c r="AF78" s="222"/>
      <c r="AG78" s="222"/>
      <c r="AH78" s="222"/>
      <c r="AI78" s="222"/>
      <c r="AJ78" s="76"/>
    </row>
    <row r="79" spans="1:36" ht="14.25" customHeight="1">
      <c r="A79" s="164"/>
      <c r="B79" s="186">
        <v>7</v>
      </c>
      <c r="C79" s="191" t="s">
        <v>312</v>
      </c>
      <c r="D79" s="190"/>
      <c r="E79" s="190"/>
      <c r="F79" s="190"/>
      <c r="G79" s="190"/>
      <c r="H79" s="190"/>
      <c r="I79" s="190"/>
      <c r="J79" s="190"/>
      <c r="K79" s="190"/>
      <c r="L79" s="190"/>
      <c r="M79" s="190"/>
      <c r="N79" s="190"/>
      <c r="O79" s="190"/>
      <c r="P79" s="164"/>
      <c r="Q79" s="164"/>
      <c r="R79" s="164"/>
      <c r="S79" s="209"/>
      <c r="T79" s="222"/>
      <c r="U79" s="222"/>
      <c r="V79" s="222"/>
      <c r="W79" s="222"/>
      <c r="X79" s="222"/>
      <c r="Y79" s="222"/>
      <c r="Z79" s="222"/>
      <c r="AA79" s="222"/>
      <c r="AB79" s="222"/>
      <c r="AC79" s="222"/>
      <c r="AD79" s="222"/>
      <c r="AE79" s="222"/>
      <c r="AF79" s="222"/>
      <c r="AG79" s="222"/>
      <c r="AH79" s="222"/>
      <c r="AI79" s="222"/>
      <c r="AJ79" s="76"/>
    </row>
    <row r="80" spans="1:36" ht="14.25" customHeight="1">
      <c r="A80" s="164"/>
      <c r="B80" s="186">
        <v>8</v>
      </c>
      <c r="C80" s="190" t="s">
        <v>313</v>
      </c>
      <c r="D80" s="190"/>
      <c r="E80" s="190"/>
      <c r="F80" s="190"/>
      <c r="G80" s="190"/>
      <c r="H80" s="190"/>
      <c r="I80" s="190"/>
      <c r="J80" s="190"/>
      <c r="K80" s="190"/>
      <c r="L80" s="190"/>
      <c r="M80" s="190"/>
      <c r="N80" s="190"/>
      <c r="O80" s="190"/>
      <c r="P80" s="164"/>
      <c r="Q80" s="164"/>
      <c r="R80" s="164"/>
      <c r="S80" s="209"/>
      <c r="T80" s="222"/>
      <c r="U80" s="222"/>
      <c r="V80" s="222"/>
      <c r="W80" s="222"/>
      <c r="X80" s="222"/>
      <c r="Y80" s="222"/>
      <c r="Z80" s="222"/>
      <c r="AA80" s="222"/>
      <c r="AB80" s="222"/>
      <c r="AC80" s="222"/>
      <c r="AD80" s="222"/>
      <c r="AE80" s="222"/>
      <c r="AF80" s="222"/>
      <c r="AG80" s="222"/>
      <c r="AH80" s="222"/>
      <c r="AI80" s="222"/>
      <c r="AJ80" s="76"/>
    </row>
    <row r="81" spans="1:36" ht="14.25" customHeight="1">
      <c r="A81" s="164"/>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76"/>
    </row>
    <row r="82" spans="1:36" ht="14.25" customHeight="1">
      <c r="A82" s="164"/>
      <c r="B82" s="164" t="s">
        <v>314</v>
      </c>
      <c r="C82" s="164"/>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76"/>
    </row>
    <row r="83" spans="1:36" ht="14.25" customHeight="1">
      <c r="A83" s="164"/>
      <c r="B83" s="164" t="s">
        <v>315</v>
      </c>
      <c r="C83" s="164"/>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76"/>
    </row>
    <row r="84" spans="1:36" ht="14.25" customHeight="1">
      <c r="A84" s="164"/>
      <c r="B84" s="164"/>
      <c r="C84" s="164"/>
      <c r="D84" s="164"/>
      <c r="E84" s="164"/>
      <c r="F84" s="164"/>
      <c r="G84" s="164"/>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76"/>
    </row>
    <row r="85" spans="1:36" ht="14.25" customHeight="1">
      <c r="A85" s="164"/>
      <c r="B85" s="701" t="s">
        <v>316</v>
      </c>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76"/>
    </row>
    <row r="86" spans="1:36" ht="14.25" customHeight="1">
      <c r="A86" s="79"/>
      <c r="B86" s="79" t="s">
        <v>317</v>
      </c>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6"/>
    </row>
    <row r="87" spans="1:36" ht="14.25" customHeight="1">
      <c r="A87" s="164"/>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76"/>
    </row>
    <row r="88" spans="1:36" ht="14.25" customHeight="1">
      <c r="A88" s="164"/>
      <c r="B88" s="186">
        <v>7</v>
      </c>
      <c r="C88" s="191" t="s">
        <v>312</v>
      </c>
      <c r="D88" s="190"/>
      <c r="E88" s="190"/>
      <c r="F88" s="190"/>
      <c r="G88" s="190"/>
      <c r="H88" s="190"/>
      <c r="I88" s="190"/>
      <c r="J88" s="190"/>
      <c r="K88" s="190"/>
      <c r="L88" s="190"/>
      <c r="M88" s="190"/>
      <c r="N88" s="190"/>
      <c r="O88" s="190"/>
      <c r="P88" s="164"/>
      <c r="Q88" s="164"/>
      <c r="R88" s="164"/>
      <c r="S88" s="164"/>
      <c r="T88" s="164"/>
      <c r="U88" s="164"/>
      <c r="V88" s="164"/>
      <c r="W88" s="164"/>
      <c r="X88" s="164"/>
      <c r="Y88" s="164"/>
      <c r="Z88" s="164"/>
      <c r="AA88" s="164"/>
      <c r="AB88" s="164"/>
      <c r="AC88" s="164"/>
      <c r="AD88" s="164"/>
      <c r="AE88" s="164"/>
      <c r="AF88" s="164"/>
      <c r="AG88" s="164"/>
      <c r="AH88" s="164"/>
      <c r="AI88" s="164"/>
      <c r="AJ88" s="76"/>
    </row>
    <row r="89" spans="1:36" ht="22.5" customHeight="1">
      <c r="A89" s="164"/>
      <c r="B89" s="705" t="s">
        <v>318</v>
      </c>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76"/>
    </row>
    <row r="90" spans="1:36" ht="41.25" customHeight="1">
      <c r="A90" s="164"/>
      <c r="B90" s="701" t="s">
        <v>319</v>
      </c>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76"/>
    </row>
    <row r="91" spans="1:36" ht="24.75" customHeight="1">
      <c r="A91" s="164"/>
      <c r="B91" s="209"/>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76"/>
    </row>
    <row r="92" spans="1:36" ht="24.75" customHeight="1">
      <c r="A92" s="164"/>
      <c r="B92" s="209"/>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222"/>
      <c r="AB92" s="222"/>
      <c r="AC92" s="222"/>
      <c r="AD92" s="222"/>
      <c r="AE92" s="222"/>
      <c r="AF92" s="222"/>
      <c r="AG92" s="222"/>
      <c r="AH92" s="222"/>
      <c r="AI92" s="222"/>
      <c r="AJ92" s="76"/>
    </row>
    <row r="93" spans="1:36" ht="24.75" customHeight="1">
      <c r="A93" s="164"/>
      <c r="B93" s="209"/>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76"/>
    </row>
    <row r="94" spans="1:36" ht="24.75" customHeight="1">
      <c r="A94" s="164"/>
      <c r="B94" s="20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222"/>
      <c r="AE94" s="222"/>
      <c r="AF94" s="222"/>
      <c r="AG94" s="222"/>
      <c r="AH94" s="222"/>
      <c r="AI94" s="222"/>
      <c r="AJ94" s="76"/>
    </row>
    <row r="95" spans="1:36" ht="78.75" customHeight="1">
      <c r="A95" s="79"/>
      <c r="B95" s="250"/>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76"/>
    </row>
    <row r="96" spans="1:36" ht="9" customHeight="1">
      <c r="A96" s="164"/>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76"/>
    </row>
    <row r="97" spans="1:36" ht="14.25" customHeight="1">
      <c r="A97" s="164"/>
      <c r="B97" s="186">
        <v>1</v>
      </c>
      <c r="C97" s="192" t="s">
        <v>320</v>
      </c>
      <c r="D97" s="192"/>
      <c r="E97" s="192"/>
      <c r="F97" s="192"/>
      <c r="G97" s="192"/>
      <c r="H97" s="192"/>
      <c r="I97" s="192"/>
      <c r="J97" s="192"/>
      <c r="K97" s="192"/>
      <c r="L97" s="192"/>
      <c r="M97" s="192"/>
      <c r="N97" s="192"/>
      <c r="O97" s="192"/>
      <c r="P97" s="164"/>
      <c r="Q97" s="164"/>
      <c r="R97" s="164"/>
      <c r="S97" s="164"/>
      <c r="T97" s="164"/>
      <c r="U97" s="164"/>
      <c r="V97" s="164"/>
      <c r="W97" s="164"/>
      <c r="X97" s="164"/>
      <c r="Y97" s="164"/>
      <c r="Z97" s="164"/>
      <c r="AA97" s="164"/>
      <c r="AB97" s="164"/>
      <c r="AC97" s="164"/>
      <c r="AD97" s="164"/>
      <c r="AE97" s="164"/>
      <c r="AF97" s="164"/>
      <c r="AG97" s="164"/>
      <c r="AH97" s="164"/>
      <c r="AI97" s="164"/>
      <c r="AJ97" s="76"/>
    </row>
    <row r="98" spans="1:36" ht="14.25" customHeight="1">
      <c r="A98" s="164"/>
      <c r="B98" s="703" t="s">
        <v>321</v>
      </c>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76"/>
    </row>
    <row r="99" spans="1:36" ht="14.25" customHeight="1">
      <c r="A99" s="164"/>
      <c r="B99" s="209"/>
      <c r="C99" s="222"/>
      <c r="D99" s="222"/>
      <c r="E99" s="222"/>
      <c r="F99" s="222"/>
      <c r="G99" s="222"/>
      <c r="H99" s="222"/>
      <c r="I99" s="222"/>
      <c r="J99" s="222"/>
      <c r="K99" s="222"/>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76"/>
    </row>
    <row r="100" spans="1:36" ht="14.25" customHeight="1">
      <c r="A100" s="164"/>
      <c r="B100" s="209"/>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76"/>
    </row>
    <row r="101" spans="1:36" ht="14.25" customHeight="1">
      <c r="A101" s="164"/>
      <c r="B101" s="209"/>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76"/>
    </row>
    <row r="102" spans="1:36" ht="14.25" customHeight="1">
      <c r="A102" s="164"/>
      <c r="B102" s="209"/>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76"/>
    </row>
    <row r="103" spans="1:36" ht="14.25" customHeight="1">
      <c r="A103" s="164"/>
      <c r="B103" s="209"/>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76"/>
    </row>
    <row r="104" spans="1:36" ht="14.25" customHeight="1">
      <c r="A104" s="164"/>
      <c r="B104" s="209"/>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76"/>
    </row>
    <row r="105" spans="1:36" ht="14.25" customHeight="1">
      <c r="A105" s="164"/>
      <c r="B105" s="209"/>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76"/>
    </row>
    <row r="106" spans="1:36" ht="14.25" customHeight="1">
      <c r="A106" s="164"/>
      <c r="B106" s="209"/>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76"/>
    </row>
    <row r="107" spans="1:36" ht="14.25" customHeight="1">
      <c r="A107" s="164"/>
      <c r="B107" s="209"/>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76"/>
    </row>
    <row r="108" spans="1:36" ht="14.25" customHeight="1">
      <c r="A108" s="164"/>
      <c r="B108" s="209"/>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76"/>
    </row>
    <row r="109" spans="1:36" ht="14.25" customHeight="1">
      <c r="A109" s="164"/>
      <c r="B109" s="209"/>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76"/>
    </row>
    <row r="110" spans="1:36" ht="14.25" customHeight="1">
      <c r="A110" s="164"/>
      <c r="B110" s="209"/>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76"/>
    </row>
    <row r="111" spans="1:36" ht="14.25" customHeight="1">
      <c r="A111" s="164"/>
      <c r="B111" s="209"/>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76"/>
    </row>
    <row r="112" spans="1:36" ht="14.25" customHeight="1">
      <c r="A112" s="164"/>
      <c r="B112" s="209"/>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76"/>
    </row>
    <row r="113" spans="1:36" ht="14.25" customHeight="1">
      <c r="A113" s="79"/>
      <c r="B113" s="250"/>
      <c r="C113" s="250"/>
      <c r="D113" s="250"/>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76"/>
    </row>
    <row r="114" spans="1:36" ht="13.5" customHeight="1">
      <c r="A114" s="164"/>
      <c r="B114" s="164"/>
      <c r="C114" s="164"/>
      <c r="D114" s="164"/>
      <c r="E114" s="164"/>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76"/>
    </row>
    <row r="115" spans="1:36" ht="14.25" customHeight="1">
      <c r="A115" s="164"/>
      <c r="B115" s="186">
        <v>2</v>
      </c>
      <c r="C115" s="192" t="s">
        <v>322</v>
      </c>
      <c r="D115" s="189"/>
      <c r="E115" s="189"/>
      <c r="F115" s="189"/>
      <c r="G115" s="189"/>
      <c r="H115" s="189"/>
      <c r="I115" s="189"/>
      <c r="J115" s="189"/>
      <c r="K115" s="189"/>
      <c r="L115" s="189"/>
      <c r="M115" s="189"/>
      <c r="N115" s="189"/>
      <c r="O115" s="189"/>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76"/>
    </row>
    <row r="116" spans="1:36" ht="14.25" customHeight="1">
      <c r="A116" s="164"/>
      <c r="B116" s="703" t="s">
        <v>323</v>
      </c>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76"/>
    </row>
    <row r="117" spans="1:36" ht="14.25" customHeight="1">
      <c r="A117" s="164"/>
      <c r="B117" s="209"/>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222"/>
      <c r="AB117" s="222"/>
      <c r="AC117" s="222"/>
      <c r="AD117" s="222"/>
      <c r="AE117" s="222"/>
      <c r="AF117" s="222"/>
      <c r="AG117" s="222"/>
      <c r="AH117" s="222"/>
      <c r="AI117" s="222"/>
      <c r="AJ117" s="76"/>
    </row>
    <row r="118" spans="1:36" ht="14.25" customHeight="1">
      <c r="A118" s="164"/>
      <c r="B118" s="209"/>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222"/>
      <c r="AB118" s="222"/>
      <c r="AC118" s="222"/>
      <c r="AD118" s="222"/>
      <c r="AE118" s="222"/>
      <c r="AF118" s="222"/>
      <c r="AG118" s="222"/>
      <c r="AH118" s="222"/>
      <c r="AI118" s="222"/>
      <c r="AJ118" s="76"/>
    </row>
    <row r="119" spans="1:36" ht="14.25" customHeight="1">
      <c r="A119" s="164"/>
      <c r="B119" s="20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76"/>
    </row>
    <row r="120" spans="1:36" ht="14.25" customHeight="1">
      <c r="A120" s="164"/>
      <c r="B120" s="209"/>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76"/>
    </row>
    <row r="121" spans="1:36" ht="14.25" customHeight="1">
      <c r="A121" s="164"/>
      <c r="B121" s="209"/>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76"/>
    </row>
    <row r="122" spans="1:36" ht="14.25" customHeight="1">
      <c r="A122" s="164"/>
      <c r="B122" s="209"/>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76"/>
    </row>
    <row r="123" spans="1:36" ht="14.25" customHeight="1">
      <c r="A123" s="164"/>
      <c r="B123" s="209"/>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76"/>
    </row>
    <row r="124" spans="1:36" ht="14.25" customHeight="1">
      <c r="A124" s="164"/>
      <c r="B124" s="209"/>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76"/>
    </row>
    <row r="125" spans="1:36" ht="14.25" customHeight="1">
      <c r="A125" s="164"/>
      <c r="B125" s="209"/>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76"/>
    </row>
    <row r="126" spans="1:36" ht="14.25" customHeight="1">
      <c r="A126" s="164"/>
      <c r="B126" s="209"/>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76"/>
    </row>
    <row r="127" spans="1:36" ht="14.25" customHeight="1">
      <c r="A127" s="164"/>
      <c r="B127" s="209"/>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76"/>
    </row>
    <row r="128" spans="1:36" ht="14.25" customHeight="1">
      <c r="A128" s="79"/>
      <c r="B128" s="25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76"/>
    </row>
    <row r="129" spans="1:36" ht="14.25" customHeight="1">
      <c r="A129" s="164"/>
      <c r="B129" s="164"/>
      <c r="C129" s="164"/>
      <c r="D129" s="164"/>
      <c r="E129" s="164"/>
      <c r="F129" s="164"/>
      <c r="G129" s="164"/>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76"/>
    </row>
    <row r="130" spans="1:36" ht="14.25" customHeight="1">
      <c r="A130" s="164"/>
      <c r="B130" s="186">
        <v>3</v>
      </c>
      <c r="C130" s="192" t="s">
        <v>307</v>
      </c>
      <c r="D130" s="189"/>
      <c r="E130" s="189"/>
      <c r="F130" s="189"/>
      <c r="G130" s="189"/>
      <c r="H130" s="189"/>
      <c r="I130" s="189"/>
      <c r="J130" s="189"/>
      <c r="K130" s="189"/>
      <c r="L130" s="189"/>
      <c r="M130" s="189"/>
      <c r="N130" s="189"/>
      <c r="O130" s="189"/>
      <c r="P130" s="164"/>
      <c r="Q130" s="164"/>
      <c r="R130" s="164"/>
      <c r="S130" s="164"/>
      <c r="T130" s="164"/>
      <c r="U130" s="164"/>
      <c r="V130" s="164"/>
      <c r="W130" s="164"/>
      <c r="X130" s="164"/>
      <c r="Y130" s="164"/>
      <c r="Z130" s="164"/>
      <c r="AA130" s="164"/>
      <c r="AB130" s="164"/>
      <c r="AC130" s="164"/>
      <c r="AD130" s="164"/>
      <c r="AE130" s="164"/>
      <c r="AF130" s="164"/>
      <c r="AG130" s="164"/>
      <c r="AH130" s="164"/>
      <c r="AI130" s="164"/>
      <c r="AJ130" s="76"/>
    </row>
    <row r="131" spans="1:36" ht="14.25" customHeight="1">
      <c r="A131" s="164"/>
      <c r="B131" s="164" t="s">
        <v>324</v>
      </c>
      <c r="C131" s="164"/>
      <c r="D131" s="164"/>
      <c r="E131" s="164"/>
      <c r="F131" s="164"/>
      <c r="G131" s="164"/>
      <c r="H131" s="164"/>
      <c r="I131" s="164"/>
      <c r="J131" s="164"/>
      <c r="K131" s="164"/>
      <c r="L131" s="164"/>
      <c r="M131" s="164"/>
      <c r="N131" s="164"/>
      <c r="O131" s="164"/>
      <c r="P131" s="164"/>
      <c r="Q131" s="164"/>
      <c r="R131" s="164"/>
      <c r="S131" s="164"/>
      <c r="T131" s="164"/>
      <c r="U131" s="164"/>
      <c r="V131" s="164"/>
      <c r="W131" s="164"/>
      <c r="X131" s="164"/>
      <c r="Y131" s="164"/>
      <c r="Z131" s="164"/>
      <c r="AA131" s="164"/>
      <c r="AB131" s="164"/>
      <c r="AC131" s="164"/>
      <c r="AD131" s="164"/>
      <c r="AE131" s="164"/>
      <c r="AF131" s="164"/>
      <c r="AG131" s="164"/>
      <c r="AH131" s="164"/>
      <c r="AI131" s="164"/>
      <c r="AJ131" s="76"/>
    </row>
    <row r="132" spans="1:36" ht="14.25" customHeight="1">
      <c r="A132" s="164"/>
      <c r="B132" s="703" t="s">
        <v>325</v>
      </c>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c r="AJ132" s="76"/>
    </row>
    <row r="133" spans="1:36" ht="14.25" customHeight="1">
      <c r="A133" s="164"/>
      <c r="B133" s="209"/>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76"/>
    </row>
    <row r="134" spans="1:36" ht="14.25" customHeight="1">
      <c r="A134" s="164"/>
      <c r="B134" s="209"/>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76"/>
    </row>
    <row r="135" spans="1:36" ht="14.25" customHeight="1">
      <c r="A135" s="164"/>
      <c r="B135" s="209"/>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76"/>
    </row>
    <row r="136" spans="1:36" ht="14.25" customHeight="1">
      <c r="A136" s="79"/>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76"/>
    </row>
    <row r="137" spans="1:36" ht="14.25" customHeight="1">
      <c r="A137" s="164"/>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76"/>
    </row>
    <row r="138" spans="1:36" ht="14.25" customHeight="1">
      <c r="A138" s="164"/>
      <c r="B138" s="186">
        <v>4</v>
      </c>
      <c r="C138" s="192" t="s">
        <v>308</v>
      </c>
      <c r="D138" s="192"/>
      <c r="E138" s="192"/>
      <c r="F138" s="192"/>
      <c r="G138" s="192"/>
      <c r="H138" s="192"/>
      <c r="I138" s="192"/>
      <c r="J138" s="192"/>
      <c r="K138" s="192"/>
      <c r="L138" s="192"/>
      <c r="M138" s="192"/>
      <c r="N138" s="192"/>
      <c r="O138" s="192"/>
      <c r="P138" s="164"/>
      <c r="Q138" s="164"/>
      <c r="R138" s="164"/>
      <c r="S138" s="164"/>
      <c r="T138" s="164"/>
      <c r="U138" s="164"/>
      <c r="V138" s="164"/>
      <c r="W138" s="164"/>
      <c r="X138" s="164"/>
      <c r="Y138" s="164"/>
      <c r="Z138" s="164"/>
      <c r="AA138" s="164"/>
      <c r="AB138" s="164"/>
      <c r="AC138" s="164"/>
      <c r="AD138" s="164"/>
      <c r="AE138" s="164"/>
      <c r="AF138" s="164"/>
      <c r="AG138" s="164"/>
      <c r="AH138" s="164"/>
      <c r="AI138" s="164"/>
      <c r="AJ138" s="76"/>
    </row>
    <row r="139" spans="1:36" ht="14.25" customHeight="1">
      <c r="A139" s="164"/>
      <c r="B139" s="701" t="s">
        <v>326</v>
      </c>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09"/>
      <c r="AJ139" s="76"/>
    </row>
    <row r="140" spans="1:36" ht="14.25" customHeight="1">
      <c r="A140" s="164"/>
      <c r="B140" s="209"/>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76"/>
    </row>
    <row r="141" spans="1:36" ht="14.25" customHeight="1">
      <c r="A141" s="164"/>
      <c r="B141" s="209"/>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76"/>
    </row>
    <row r="142" spans="1:36" ht="14.25" customHeight="1">
      <c r="A142" s="79"/>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76"/>
    </row>
    <row r="143" spans="1:36" ht="14.25" customHeight="1">
      <c r="A143" s="164"/>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4"/>
      <c r="Z143" s="164"/>
      <c r="AA143" s="164"/>
      <c r="AB143" s="164"/>
      <c r="AC143" s="164"/>
      <c r="AD143" s="164"/>
      <c r="AE143" s="164"/>
      <c r="AF143" s="164"/>
      <c r="AG143" s="164"/>
      <c r="AH143" s="164"/>
      <c r="AI143" s="164"/>
      <c r="AJ143" s="76"/>
    </row>
    <row r="144" spans="1:36" ht="14.25" customHeight="1">
      <c r="A144" s="164"/>
      <c r="B144" s="186">
        <v>5</v>
      </c>
      <c r="C144" s="192" t="s">
        <v>309</v>
      </c>
      <c r="D144" s="192"/>
      <c r="E144" s="192"/>
      <c r="F144" s="192"/>
      <c r="G144" s="192"/>
      <c r="H144" s="192"/>
      <c r="I144" s="192"/>
      <c r="J144" s="192"/>
      <c r="K144" s="192"/>
      <c r="L144" s="192"/>
      <c r="M144" s="192"/>
      <c r="N144" s="192"/>
      <c r="O144" s="192"/>
      <c r="P144" s="164"/>
      <c r="Q144" s="164"/>
      <c r="R144" s="164"/>
      <c r="S144" s="164"/>
      <c r="T144" s="164"/>
      <c r="U144" s="164"/>
      <c r="V144" s="164"/>
      <c r="W144" s="164"/>
      <c r="X144" s="164"/>
      <c r="Y144" s="164"/>
      <c r="Z144" s="164"/>
      <c r="AA144" s="164"/>
      <c r="AB144" s="164"/>
      <c r="AC144" s="164"/>
      <c r="AD144" s="164"/>
      <c r="AE144" s="164"/>
      <c r="AF144" s="164"/>
      <c r="AG144" s="164"/>
      <c r="AH144" s="164"/>
      <c r="AI144" s="164"/>
      <c r="AJ144" s="76"/>
    </row>
    <row r="145" spans="1:36" ht="14.25" customHeight="1">
      <c r="A145" s="164"/>
      <c r="B145" s="701" t="s">
        <v>327</v>
      </c>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76"/>
    </row>
    <row r="146" spans="1:36" ht="14.25" customHeight="1">
      <c r="A146" s="164"/>
      <c r="B146" s="209"/>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76"/>
    </row>
    <row r="147" spans="1:36" ht="14.25" customHeight="1">
      <c r="A147" s="164"/>
      <c r="B147" s="209"/>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76"/>
    </row>
    <row r="148" spans="1:36" ht="14.25" customHeight="1">
      <c r="A148" s="164"/>
      <c r="B148" s="209"/>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76"/>
    </row>
    <row r="149" spans="1:36" ht="14.25" customHeight="1">
      <c r="A149" s="164"/>
      <c r="B149" s="209"/>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76"/>
    </row>
    <row r="150" spans="1:36" ht="14.25" customHeight="1">
      <c r="A150" s="164"/>
      <c r="B150" s="209"/>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76"/>
    </row>
    <row r="151" spans="1:36" ht="14.25" customHeight="1">
      <c r="A151" s="79"/>
      <c r="B151" s="250"/>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76"/>
    </row>
    <row r="152" spans="1:36" ht="14.25" customHeight="1">
      <c r="A152" s="164"/>
      <c r="B152" s="164"/>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76"/>
    </row>
    <row r="153" spans="1:36" ht="14.25" customHeight="1">
      <c r="A153" s="164"/>
      <c r="B153" s="164"/>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4"/>
      <c r="AE153" s="164"/>
      <c r="AF153" s="164"/>
      <c r="AG153" s="164"/>
      <c r="AH153" s="164"/>
      <c r="AI153" s="164"/>
      <c r="AJ153" s="76"/>
    </row>
    <row r="154" spans="1:36" ht="14.25" customHeight="1">
      <c r="A154" s="184"/>
      <c r="B154" s="185" t="s">
        <v>328</v>
      </c>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76"/>
    </row>
    <row r="155" spans="1:36" ht="14.25" customHeight="1">
      <c r="A155" s="164"/>
      <c r="B155" s="703" t="s">
        <v>329</v>
      </c>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76"/>
    </row>
    <row r="156" spans="1:36" ht="14.25" customHeight="1">
      <c r="A156" s="164"/>
      <c r="B156" s="209"/>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76"/>
    </row>
    <row r="157" spans="1:36" ht="14.25" customHeight="1">
      <c r="A157" s="164"/>
      <c r="B157" s="209"/>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76"/>
    </row>
    <row r="158" spans="1:36" ht="14.25" customHeight="1">
      <c r="A158" s="164"/>
      <c r="B158" s="209"/>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76"/>
    </row>
    <row r="159" spans="1:36" ht="14.25" customHeight="1">
      <c r="A159" s="164"/>
      <c r="B159" s="209"/>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76"/>
    </row>
    <row r="160" spans="1:36" ht="14.25" customHeight="1">
      <c r="A160" s="164"/>
      <c r="B160" s="164" t="s">
        <v>330</v>
      </c>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76"/>
    </row>
    <row r="161" spans="1:36" ht="14.25" customHeight="1">
      <c r="A161" s="164"/>
      <c r="B161" s="164"/>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76"/>
    </row>
    <row r="162" spans="1:36" ht="14.25" customHeight="1">
      <c r="A162" s="164"/>
      <c r="B162" s="186">
        <v>1</v>
      </c>
      <c r="C162" s="699" t="s">
        <v>331</v>
      </c>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76"/>
    </row>
    <row r="163" spans="1:36" ht="7.5" customHeight="1">
      <c r="A163" s="164"/>
      <c r="B163" s="164"/>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c r="AA163" s="164"/>
      <c r="AB163" s="164"/>
      <c r="AC163" s="164"/>
      <c r="AD163" s="164"/>
      <c r="AE163" s="164"/>
      <c r="AF163" s="164"/>
      <c r="AG163" s="164"/>
      <c r="AH163" s="164"/>
      <c r="AI163" s="164"/>
      <c r="AJ163" s="76"/>
    </row>
    <row r="164" spans="1:36" ht="14.25" customHeight="1">
      <c r="A164" s="164"/>
      <c r="B164" s="186">
        <v>2</v>
      </c>
      <c r="C164" s="699" t="s">
        <v>332</v>
      </c>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76"/>
    </row>
    <row r="165" spans="1:36" ht="14.25" customHeight="1">
      <c r="A165" s="164"/>
      <c r="B165" s="164"/>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c r="AA165" s="164"/>
      <c r="AB165" s="164"/>
      <c r="AC165" s="164"/>
      <c r="AD165" s="164"/>
      <c r="AE165" s="164"/>
      <c r="AF165" s="164"/>
      <c r="AG165" s="164"/>
      <c r="AH165" s="164"/>
      <c r="AI165" s="164"/>
      <c r="AJ165" s="76"/>
    </row>
    <row r="166" spans="1:36" ht="14.25" customHeight="1">
      <c r="A166" s="164"/>
      <c r="B166" s="186">
        <v>3</v>
      </c>
      <c r="C166" s="701" t="s">
        <v>333</v>
      </c>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76"/>
    </row>
    <row r="167" spans="1:36" ht="14.25" customHeight="1">
      <c r="A167" s="164"/>
      <c r="B167" s="164"/>
      <c r="C167" s="209"/>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76"/>
    </row>
    <row r="168" spans="1:36" ht="14.25" customHeight="1">
      <c r="A168" s="164"/>
      <c r="B168" s="164"/>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76"/>
    </row>
    <row r="169" spans="1:36" ht="14.25" customHeight="1">
      <c r="A169" s="164"/>
      <c r="B169" s="186">
        <v>4</v>
      </c>
      <c r="C169" s="701" t="s">
        <v>334</v>
      </c>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76"/>
    </row>
    <row r="170" spans="1:36" ht="14.25" customHeight="1">
      <c r="A170" s="164"/>
      <c r="B170" s="164"/>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141"/>
      <c r="AF170" s="141"/>
      <c r="AG170" s="141"/>
      <c r="AH170" s="141"/>
      <c r="AI170" s="141"/>
      <c r="AJ170" s="76"/>
    </row>
    <row r="171" spans="1:36" ht="14.25" customHeight="1">
      <c r="A171" s="164"/>
      <c r="B171" s="186">
        <v>5</v>
      </c>
      <c r="C171" s="701" t="s">
        <v>335</v>
      </c>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76"/>
    </row>
    <row r="172" spans="1:36" ht="14.25" customHeight="1">
      <c r="A172" s="164"/>
      <c r="B172" s="164"/>
      <c r="C172" s="209"/>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c r="AA172" s="222"/>
      <c r="AB172" s="222"/>
      <c r="AC172" s="222"/>
      <c r="AD172" s="222"/>
      <c r="AE172" s="222"/>
      <c r="AF172" s="222"/>
      <c r="AG172" s="222"/>
      <c r="AH172" s="222"/>
      <c r="AI172" s="222"/>
      <c r="AJ172" s="76"/>
    </row>
    <row r="173" spans="1:36" ht="14.25" customHeight="1">
      <c r="A173" s="164"/>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76"/>
    </row>
    <row r="174" spans="1:36" ht="14.25" customHeight="1">
      <c r="A174" s="164"/>
      <c r="B174" s="186">
        <v>6</v>
      </c>
      <c r="C174" s="701" t="s">
        <v>336</v>
      </c>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76"/>
    </row>
    <row r="175" spans="1:36" ht="14.25" customHeight="1">
      <c r="A175" s="164"/>
      <c r="B175" s="164"/>
      <c r="C175" s="209"/>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c r="AA175" s="222"/>
      <c r="AB175" s="222"/>
      <c r="AC175" s="222"/>
      <c r="AD175" s="222"/>
      <c r="AE175" s="222"/>
      <c r="AF175" s="222"/>
      <c r="AG175" s="222"/>
      <c r="AH175" s="222"/>
      <c r="AI175" s="222"/>
      <c r="AJ175" s="76"/>
    </row>
    <row r="176" spans="1:36" ht="14.25" customHeight="1">
      <c r="A176" s="164"/>
      <c r="B176" s="164"/>
      <c r="C176" s="209"/>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c r="AA176" s="222"/>
      <c r="AB176" s="222"/>
      <c r="AC176" s="222"/>
      <c r="AD176" s="222"/>
      <c r="AE176" s="222"/>
      <c r="AF176" s="222"/>
      <c r="AG176" s="222"/>
      <c r="AH176" s="222"/>
      <c r="AI176" s="222"/>
      <c r="AJ176" s="76"/>
    </row>
    <row r="177" spans="1:36" ht="14.25" customHeight="1">
      <c r="A177" s="164"/>
      <c r="B177" s="164"/>
      <c r="C177" s="209"/>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c r="AA177" s="222"/>
      <c r="AB177" s="222"/>
      <c r="AC177" s="222"/>
      <c r="AD177" s="222"/>
      <c r="AE177" s="222"/>
      <c r="AF177" s="222"/>
      <c r="AG177" s="222"/>
      <c r="AH177" s="222"/>
      <c r="AI177" s="222"/>
      <c r="AJ177" s="76"/>
    </row>
    <row r="178" spans="1:36" ht="14.25" customHeight="1">
      <c r="A178" s="164"/>
      <c r="B178" s="186">
        <v>4</v>
      </c>
      <c r="C178" s="701" t="s">
        <v>337</v>
      </c>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76"/>
    </row>
    <row r="179" spans="1:36" ht="14.25" customHeight="1">
      <c r="A179" s="164"/>
      <c r="B179" s="164"/>
      <c r="C179" s="209"/>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c r="AA179" s="222"/>
      <c r="AB179" s="222"/>
      <c r="AC179" s="222"/>
      <c r="AD179" s="222"/>
      <c r="AE179" s="222"/>
      <c r="AF179" s="222"/>
      <c r="AG179" s="222"/>
      <c r="AH179" s="222"/>
      <c r="AI179" s="222"/>
      <c r="AJ179" s="76"/>
    </row>
    <row r="180" spans="1:36" ht="14.25" customHeight="1">
      <c r="A180" s="164"/>
      <c r="B180" s="164"/>
      <c r="C180" s="209"/>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c r="AA180" s="222"/>
      <c r="AB180" s="222"/>
      <c r="AC180" s="222"/>
      <c r="AD180" s="222"/>
      <c r="AE180" s="222"/>
      <c r="AF180" s="222"/>
      <c r="AG180" s="222"/>
      <c r="AH180" s="222"/>
      <c r="AI180" s="222"/>
      <c r="AJ180" s="76"/>
    </row>
    <row r="181" spans="1:36" ht="14.25" customHeight="1">
      <c r="A181" s="164"/>
      <c r="B181" s="164"/>
      <c r="C181" s="209"/>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76"/>
    </row>
    <row r="182" spans="1:36" ht="14.25" customHeight="1">
      <c r="A182" s="164"/>
      <c r="B182" s="164"/>
      <c r="C182" s="209"/>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76"/>
    </row>
    <row r="183" spans="1:36" ht="14.25" customHeight="1">
      <c r="A183" s="164"/>
      <c r="B183" s="164"/>
      <c r="C183" s="209"/>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c r="AA183" s="222"/>
      <c r="AB183" s="222"/>
      <c r="AC183" s="222"/>
      <c r="AD183" s="222"/>
      <c r="AE183" s="222"/>
      <c r="AF183" s="222"/>
      <c r="AG183" s="222"/>
      <c r="AH183" s="222"/>
      <c r="AI183" s="222"/>
      <c r="AJ183" s="76"/>
    </row>
    <row r="184" spans="1:36" ht="14.25" customHeight="1">
      <c r="A184" s="164"/>
      <c r="B184" s="164"/>
      <c r="C184" s="164"/>
      <c r="D184" s="164"/>
      <c r="E184" s="164"/>
      <c r="F184" s="164"/>
      <c r="G184" s="164"/>
      <c r="H184" s="164"/>
      <c r="I184" s="164"/>
      <c r="J184" s="164"/>
      <c r="K184" s="164"/>
      <c r="L184" s="164"/>
      <c r="M184" s="164"/>
      <c r="N184" s="164"/>
      <c r="O184" s="164"/>
      <c r="P184" s="164"/>
      <c r="Q184" s="164"/>
      <c r="R184" s="164"/>
      <c r="S184" s="164"/>
      <c r="T184" s="164"/>
      <c r="U184" s="164"/>
      <c r="V184" s="164"/>
      <c r="W184" s="164"/>
      <c r="X184" s="164"/>
      <c r="Y184" s="164"/>
      <c r="Z184" s="164"/>
      <c r="AA184" s="164"/>
      <c r="AB184" s="164"/>
      <c r="AC184" s="164"/>
      <c r="AD184" s="164"/>
      <c r="AE184" s="164"/>
      <c r="AF184" s="164"/>
      <c r="AG184" s="164"/>
      <c r="AH184" s="164"/>
      <c r="AI184" s="164"/>
      <c r="AJ184" s="76"/>
    </row>
    <row r="185" spans="1:36" ht="14.25" customHeight="1">
      <c r="A185" s="164"/>
      <c r="B185" s="701" t="s">
        <v>338</v>
      </c>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76"/>
    </row>
    <row r="186" spans="1:36" ht="14.25" customHeight="1">
      <c r="A186" s="164"/>
      <c r="B186" s="209"/>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76"/>
    </row>
    <row r="187" spans="1:36" ht="14.25" customHeight="1">
      <c r="A187" s="164"/>
      <c r="B187" s="209"/>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c r="AA187" s="222"/>
      <c r="AB187" s="222"/>
      <c r="AC187" s="222"/>
      <c r="AD187" s="222"/>
      <c r="AE187" s="222"/>
      <c r="AF187" s="222"/>
      <c r="AG187" s="222"/>
      <c r="AH187" s="222"/>
      <c r="AI187" s="222"/>
      <c r="AJ187" s="76"/>
    </row>
    <row r="188" spans="1:36" ht="14.25" customHeight="1">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6"/>
    </row>
    <row r="189" spans="1:36" ht="14.25" customHeight="1">
      <c r="A189" s="164"/>
      <c r="B189" s="164"/>
      <c r="C189" s="164"/>
      <c r="D189" s="164"/>
      <c r="E189" s="164"/>
      <c r="F189" s="164"/>
      <c r="G189" s="164"/>
      <c r="H189" s="164"/>
      <c r="I189" s="164"/>
      <c r="J189" s="164"/>
      <c r="K189" s="164"/>
      <c r="L189" s="164"/>
      <c r="M189" s="164"/>
      <c r="N189" s="164"/>
      <c r="O189" s="164"/>
      <c r="P189" s="164"/>
      <c r="Q189" s="164"/>
      <c r="R189" s="164"/>
      <c r="S189" s="164"/>
      <c r="T189" s="164"/>
      <c r="U189" s="164"/>
      <c r="V189" s="164"/>
      <c r="W189" s="164"/>
      <c r="X189" s="164"/>
      <c r="Y189" s="164"/>
      <c r="Z189" s="164"/>
      <c r="AA189" s="164"/>
      <c r="AB189" s="164"/>
      <c r="AC189" s="164"/>
      <c r="AD189" s="164"/>
      <c r="AE189" s="164"/>
      <c r="AF189" s="164"/>
      <c r="AG189" s="164"/>
      <c r="AH189" s="164"/>
      <c r="AI189" s="164"/>
      <c r="AJ189" s="76"/>
    </row>
    <row r="190" spans="1:36" ht="14.25" customHeight="1">
      <c r="A190" s="164"/>
      <c r="B190" s="164"/>
      <c r="C190" s="164"/>
      <c r="D190" s="164"/>
      <c r="E190" s="164"/>
      <c r="F190" s="164"/>
      <c r="G190" s="164"/>
      <c r="H190" s="164"/>
      <c r="I190" s="164"/>
      <c r="J190" s="164"/>
      <c r="K190" s="164"/>
      <c r="L190" s="164"/>
      <c r="M190" s="164"/>
      <c r="N190" s="164"/>
      <c r="O190" s="164"/>
      <c r="P190" s="164"/>
      <c r="Q190" s="164"/>
      <c r="R190" s="164"/>
      <c r="S190" s="164"/>
      <c r="T190" s="164"/>
      <c r="U190" s="164"/>
      <c r="V190" s="164"/>
      <c r="W190" s="164"/>
      <c r="X190" s="164"/>
      <c r="Y190" s="164"/>
      <c r="Z190" s="164"/>
      <c r="AA190" s="164"/>
      <c r="AB190" s="164"/>
      <c r="AC190" s="164"/>
      <c r="AD190" s="706" t="s">
        <v>339</v>
      </c>
      <c r="AE190" s="209"/>
      <c r="AF190" s="209"/>
      <c r="AG190" s="209"/>
      <c r="AH190" s="209"/>
      <c r="AI190" s="209"/>
      <c r="AJ190" s="76"/>
    </row>
    <row r="191" spans="1:36" ht="14.25" customHeight="1">
      <c r="A191" s="164"/>
      <c r="B191" s="164"/>
      <c r="C191" s="164"/>
      <c r="D191" s="164"/>
      <c r="E191" s="164"/>
      <c r="F191" s="164"/>
      <c r="G191" s="164"/>
      <c r="H191" s="164"/>
      <c r="I191" s="164"/>
      <c r="J191" s="164"/>
      <c r="K191" s="164"/>
      <c r="L191" s="164"/>
      <c r="M191" s="164"/>
      <c r="N191" s="164"/>
      <c r="O191" s="164"/>
      <c r="P191" s="164"/>
      <c r="Q191" s="164"/>
      <c r="R191" s="164"/>
      <c r="S191" s="164"/>
      <c r="T191" s="164"/>
      <c r="U191" s="164"/>
      <c r="V191" s="164"/>
      <c r="W191" s="164"/>
      <c r="X191" s="164"/>
      <c r="Y191" s="164"/>
      <c r="Z191" s="164"/>
      <c r="AA191" s="164"/>
      <c r="AB191" s="164"/>
      <c r="AC191" s="164"/>
      <c r="AD191" s="164"/>
      <c r="AE191" s="164"/>
      <c r="AF191" s="164"/>
      <c r="AG191" s="164"/>
      <c r="AH191" s="164"/>
      <c r="AI191" s="164"/>
      <c r="AJ191" s="76"/>
    </row>
    <row r="192" spans="1:36" ht="14.25" customHeight="1">
      <c r="A192" s="164"/>
      <c r="B192" s="164"/>
      <c r="C192" s="164"/>
      <c r="D192" s="164"/>
      <c r="E192" s="164"/>
      <c r="F192" s="164"/>
      <c r="G192" s="164"/>
      <c r="H192" s="164"/>
      <c r="I192" s="164"/>
      <c r="J192" s="164"/>
      <c r="K192" s="164"/>
      <c r="L192" s="164"/>
      <c r="M192" s="164"/>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76"/>
    </row>
    <row r="193" spans="1:36" ht="14.25" customHeight="1">
      <c r="A193" s="164"/>
      <c r="B193" s="164"/>
      <c r="C193" s="164"/>
      <c r="D193" s="164"/>
      <c r="E193" s="164"/>
      <c r="F193" s="164"/>
      <c r="G193" s="164"/>
      <c r="H193" s="164"/>
      <c r="I193" s="164"/>
      <c r="J193" s="164"/>
      <c r="K193" s="164"/>
      <c r="L193" s="164"/>
      <c r="M193" s="164"/>
      <c r="N193" s="164"/>
      <c r="O193" s="164"/>
      <c r="P193" s="164"/>
      <c r="Q193" s="164"/>
      <c r="R193" s="164"/>
      <c r="S193" s="164"/>
      <c r="T193" s="164"/>
      <c r="U193" s="164"/>
      <c r="V193" s="164"/>
      <c r="W193" s="164"/>
      <c r="X193" s="164"/>
      <c r="Y193" s="164"/>
      <c r="Z193" s="164"/>
      <c r="AA193" s="164"/>
      <c r="AB193" s="164"/>
      <c r="AC193" s="164"/>
      <c r="AD193" s="164"/>
      <c r="AE193" s="164"/>
      <c r="AF193" s="164"/>
      <c r="AG193" s="164"/>
      <c r="AH193" s="164"/>
      <c r="AI193" s="164"/>
      <c r="AJ193" s="76"/>
    </row>
    <row r="194" spans="1:36" ht="14.25" customHeight="1">
      <c r="A194" s="164"/>
      <c r="B194" s="164"/>
      <c r="C194" s="164"/>
      <c r="D194" s="164"/>
      <c r="E194" s="164"/>
      <c r="F194" s="164"/>
      <c r="G194" s="164"/>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76"/>
    </row>
    <row r="195" spans="1:36" ht="14.25" customHeight="1">
      <c r="A195" s="164"/>
      <c r="B195" s="164"/>
      <c r="C195" s="164"/>
      <c r="D195" s="164"/>
      <c r="E195" s="164"/>
      <c r="F195" s="164"/>
      <c r="G195" s="164"/>
      <c r="H195" s="164"/>
      <c r="I195" s="164"/>
      <c r="J195" s="164"/>
      <c r="K195" s="164"/>
      <c r="L195" s="164"/>
      <c r="M195" s="164"/>
      <c r="N195" s="164"/>
      <c r="O195" s="164"/>
      <c r="P195" s="164"/>
      <c r="Q195" s="164"/>
      <c r="R195" s="164"/>
      <c r="S195" s="164"/>
      <c r="T195" s="164"/>
      <c r="U195" s="164"/>
      <c r="V195" s="164"/>
      <c r="W195" s="164"/>
      <c r="X195" s="164"/>
      <c r="Y195" s="164"/>
      <c r="Z195" s="164"/>
      <c r="AA195" s="164"/>
      <c r="AB195" s="164"/>
      <c r="AC195" s="164"/>
      <c r="AD195" s="164"/>
      <c r="AE195" s="164"/>
      <c r="AF195" s="164"/>
      <c r="AG195" s="164"/>
      <c r="AH195" s="164"/>
      <c r="AI195" s="164"/>
      <c r="AJ195" s="76"/>
    </row>
    <row r="196" spans="1:36" ht="14.25" customHeight="1">
      <c r="A196" s="164"/>
      <c r="B196" s="164"/>
      <c r="C196" s="164"/>
      <c r="D196" s="164"/>
      <c r="E196" s="164"/>
      <c r="F196" s="164"/>
      <c r="G196" s="164"/>
      <c r="H196" s="164"/>
      <c r="I196" s="164"/>
      <c r="J196" s="164"/>
      <c r="K196" s="164"/>
      <c r="L196" s="164"/>
      <c r="M196" s="164"/>
      <c r="N196" s="164"/>
      <c r="O196" s="164"/>
      <c r="P196" s="164"/>
      <c r="Q196" s="164"/>
      <c r="R196" s="164"/>
      <c r="S196" s="164"/>
      <c r="T196" s="164"/>
      <c r="U196" s="164"/>
      <c r="V196" s="164"/>
      <c r="W196" s="164"/>
      <c r="X196" s="164"/>
      <c r="Y196" s="164"/>
      <c r="Z196" s="164"/>
      <c r="AA196" s="164"/>
      <c r="AB196" s="164"/>
      <c r="AC196" s="164"/>
      <c r="AD196" s="164"/>
      <c r="AE196" s="164"/>
      <c r="AF196" s="164"/>
      <c r="AG196" s="164"/>
      <c r="AH196" s="164"/>
      <c r="AI196" s="164"/>
      <c r="AJ196" s="76"/>
    </row>
    <row r="197" spans="1:36" ht="14.25" customHeight="1">
      <c r="A197" s="164"/>
      <c r="B197" s="164"/>
      <c r="C197" s="164"/>
      <c r="D197" s="164"/>
      <c r="E197" s="164"/>
      <c r="F197" s="164"/>
      <c r="G197" s="164"/>
      <c r="H197" s="164"/>
      <c r="I197" s="164"/>
      <c r="J197" s="164"/>
      <c r="K197" s="164"/>
      <c r="L197" s="164"/>
      <c r="M197" s="164"/>
      <c r="N197" s="164"/>
      <c r="O197" s="164"/>
      <c r="P197" s="164"/>
      <c r="Q197" s="164"/>
      <c r="R197" s="164"/>
      <c r="S197" s="164"/>
      <c r="T197" s="164"/>
      <c r="U197" s="164"/>
      <c r="V197" s="164"/>
      <c r="W197" s="164"/>
      <c r="X197" s="164"/>
      <c r="Y197" s="164"/>
      <c r="Z197" s="164"/>
      <c r="AA197" s="164"/>
      <c r="AB197" s="164"/>
      <c r="AC197" s="164"/>
      <c r="AD197" s="164"/>
      <c r="AE197" s="164"/>
      <c r="AF197" s="164"/>
      <c r="AG197" s="164"/>
      <c r="AH197" s="164"/>
      <c r="AI197" s="164"/>
      <c r="AJ197" s="76"/>
    </row>
    <row r="198" spans="1:36" ht="14.25" customHeight="1">
      <c r="A198" s="164"/>
      <c r="B198" s="164"/>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4"/>
      <c r="Z198" s="164"/>
      <c r="AA198" s="164"/>
      <c r="AB198" s="164"/>
      <c r="AC198" s="164"/>
      <c r="AD198" s="164"/>
      <c r="AE198" s="164"/>
      <c r="AF198" s="164"/>
      <c r="AG198" s="164"/>
      <c r="AH198" s="164"/>
      <c r="AI198" s="164"/>
      <c r="AJ198" s="76"/>
    </row>
    <row r="199" spans="1:36" ht="14.25" customHeight="1">
      <c r="A199" s="164"/>
      <c r="B199" s="164"/>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4"/>
      <c r="Z199" s="164"/>
      <c r="AA199" s="164"/>
      <c r="AB199" s="164"/>
      <c r="AC199" s="164"/>
      <c r="AD199" s="164"/>
      <c r="AE199" s="164"/>
      <c r="AF199" s="164"/>
      <c r="AG199" s="164"/>
      <c r="AH199" s="164"/>
      <c r="AI199" s="164"/>
      <c r="AJ199" s="76"/>
    </row>
    <row r="200" spans="1:36" ht="14.25" customHeight="1">
      <c r="A200" s="164"/>
      <c r="B200" s="164"/>
      <c r="C200" s="164"/>
      <c r="D200" s="164"/>
      <c r="E200" s="164"/>
      <c r="F200" s="164"/>
      <c r="G200" s="164"/>
      <c r="H200" s="164"/>
      <c r="I200" s="164"/>
      <c r="J200" s="164"/>
      <c r="K200" s="164"/>
      <c r="L200" s="164"/>
      <c r="M200" s="164"/>
      <c r="N200" s="164"/>
      <c r="O200" s="164"/>
      <c r="P200" s="164"/>
      <c r="Q200" s="164"/>
      <c r="R200" s="164"/>
      <c r="S200" s="164"/>
      <c r="T200" s="164"/>
      <c r="U200" s="164"/>
      <c r="V200" s="164"/>
      <c r="W200" s="164"/>
      <c r="X200" s="164"/>
      <c r="Y200" s="164"/>
      <c r="Z200" s="164"/>
      <c r="AA200" s="164"/>
      <c r="AB200" s="164"/>
      <c r="AC200" s="164"/>
      <c r="AD200" s="164"/>
      <c r="AE200" s="164"/>
      <c r="AF200" s="164"/>
      <c r="AG200" s="164"/>
      <c r="AH200" s="164"/>
      <c r="AI200" s="164"/>
      <c r="AJ200" s="76"/>
    </row>
    <row r="201" spans="1:36" ht="14.25" customHeight="1">
      <c r="A201" s="164"/>
      <c r="B201" s="164"/>
      <c r="C201" s="164"/>
      <c r="D201" s="164"/>
      <c r="E201" s="164"/>
      <c r="F201" s="164"/>
      <c r="G201" s="164"/>
      <c r="H201" s="164"/>
      <c r="I201" s="164"/>
      <c r="J201" s="164"/>
      <c r="K201" s="164"/>
      <c r="L201" s="164"/>
      <c r="M201" s="164"/>
      <c r="N201" s="164"/>
      <c r="O201" s="164"/>
      <c r="P201" s="164"/>
      <c r="Q201" s="164"/>
      <c r="R201" s="164"/>
      <c r="S201" s="164"/>
      <c r="T201" s="164"/>
      <c r="U201" s="164"/>
      <c r="V201" s="164"/>
      <c r="W201" s="164"/>
      <c r="X201" s="164"/>
      <c r="Y201" s="164"/>
      <c r="Z201" s="164"/>
      <c r="AA201" s="164"/>
      <c r="AB201" s="164"/>
      <c r="AC201" s="164"/>
      <c r="AD201" s="164"/>
      <c r="AE201" s="164"/>
      <c r="AF201" s="164"/>
      <c r="AG201" s="164"/>
      <c r="AH201" s="164"/>
      <c r="AI201" s="164"/>
      <c r="AJ201" s="76"/>
    </row>
    <row r="202" spans="1:36" ht="14.25" customHeight="1">
      <c r="A202" s="164"/>
      <c r="B202" s="164"/>
      <c r="C202" s="164"/>
      <c r="D202" s="164"/>
      <c r="E202" s="164"/>
      <c r="F202" s="164"/>
      <c r="G202" s="164"/>
      <c r="H202" s="164"/>
      <c r="I202" s="164"/>
      <c r="J202" s="164"/>
      <c r="K202" s="164"/>
      <c r="L202" s="164"/>
      <c r="M202" s="164"/>
      <c r="N202" s="164"/>
      <c r="O202" s="164"/>
      <c r="P202" s="164"/>
      <c r="Q202" s="164"/>
      <c r="R202" s="164"/>
      <c r="S202" s="164"/>
      <c r="T202" s="164"/>
      <c r="U202" s="164"/>
      <c r="V202" s="164"/>
      <c r="W202" s="164"/>
      <c r="X202" s="164"/>
      <c r="Y202" s="164"/>
      <c r="Z202" s="164"/>
      <c r="AA202" s="164"/>
      <c r="AB202" s="164"/>
      <c r="AC202" s="164"/>
      <c r="AD202" s="164"/>
      <c r="AE202" s="164"/>
      <c r="AF202" s="164"/>
      <c r="AG202" s="164"/>
      <c r="AH202" s="164"/>
      <c r="AI202" s="164"/>
      <c r="AJ202" s="76"/>
    </row>
    <row r="203" spans="1:36" ht="14.25" customHeight="1">
      <c r="A203" s="164"/>
      <c r="B203" s="164"/>
      <c r="C203" s="164"/>
      <c r="D203" s="164"/>
      <c r="E203" s="164"/>
      <c r="F203" s="164"/>
      <c r="G203" s="164"/>
      <c r="H203" s="164"/>
      <c r="I203" s="164"/>
      <c r="J203" s="164"/>
      <c r="K203" s="164"/>
      <c r="L203" s="164"/>
      <c r="M203" s="164"/>
      <c r="N203" s="164"/>
      <c r="O203" s="164"/>
      <c r="P203" s="164"/>
      <c r="Q203" s="164"/>
      <c r="R203" s="164"/>
      <c r="S203" s="164"/>
      <c r="T203" s="164"/>
      <c r="U203" s="164"/>
      <c r="V203" s="164"/>
      <c r="W203" s="164"/>
      <c r="X203" s="164"/>
      <c r="Y203" s="164"/>
      <c r="Z203" s="164"/>
      <c r="AA203" s="164"/>
      <c r="AB203" s="164"/>
      <c r="AC203" s="164"/>
      <c r="AD203" s="164"/>
      <c r="AE203" s="164"/>
      <c r="AF203" s="164"/>
      <c r="AG203" s="164"/>
      <c r="AH203" s="164"/>
      <c r="AI203" s="164"/>
      <c r="AJ203" s="76"/>
    </row>
    <row r="204" spans="1:36" ht="14.25" customHeight="1">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76"/>
    </row>
    <row r="205" spans="1:36" ht="14.25" customHeight="1">
      <c r="A205" s="164"/>
      <c r="B205" s="164"/>
      <c r="C205" s="164"/>
      <c r="D205" s="164"/>
      <c r="E205" s="164"/>
      <c r="F205" s="164"/>
      <c r="G205" s="164"/>
      <c r="H205" s="164"/>
      <c r="I205" s="164"/>
      <c r="J205" s="164"/>
      <c r="K205" s="164"/>
      <c r="L205" s="164"/>
      <c r="M205" s="164"/>
      <c r="N205" s="164"/>
      <c r="O205" s="164"/>
      <c r="P205" s="164"/>
      <c r="Q205" s="164"/>
      <c r="R205" s="164"/>
      <c r="S205" s="164"/>
      <c r="T205" s="164"/>
      <c r="U205" s="164"/>
      <c r="V205" s="164"/>
      <c r="W205" s="164"/>
      <c r="X205" s="164"/>
      <c r="Y205" s="164"/>
      <c r="Z205" s="164"/>
      <c r="AA205" s="164"/>
      <c r="AB205" s="164"/>
      <c r="AC205" s="164"/>
      <c r="AD205" s="164"/>
      <c r="AE205" s="164"/>
      <c r="AF205" s="164"/>
      <c r="AG205" s="164"/>
      <c r="AH205" s="164"/>
      <c r="AI205" s="164"/>
      <c r="AJ205" s="76"/>
    </row>
    <row r="206" spans="1:36" ht="14.25" customHeight="1">
      <c r="A206" s="164"/>
      <c r="B206" s="164"/>
      <c r="C206" s="164"/>
      <c r="D206" s="164"/>
      <c r="E206" s="164"/>
      <c r="F206" s="164"/>
      <c r="G206" s="164"/>
      <c r="H206" s="164"/>
      <c r="I206" s="164"/>
      <c r="J206" s="164"/>
      <c r="K206" s="164"/>
      <c r="L206" s="164"/>
      <c r="M206" s="164"/>
      <c r="N206" s="164"/>
      <c r="O206" s="164"/>
      <c r="P206" s="164"/>
      <c r="Q206" s="164"/>
      <c r="R206" s="164"/>
      <c r="S206" s="164"/>
      <c r="T206" s="164"/>
      <c r="U206" s="164"/>
      <c r="V206" s="164"/>
      <c r="W206" s="164"/>
      <c r="X206" s="164"/>
      <c r="Y206" s="164"/>
      <c r="Z206" s="164"/>
      <c r="AA206" s="164"/>
      <c r="AB206" s="164"/>
      <c r="AC206" s="164"/>
      <c r="AD206" s="164"/>
      <c r="AE206" s="164"/>
      <c r="AF206" s="164"/>
      <c r="AG206" s="164"/>
      <c r="AH206" s="164"/>
      <c r="AI206" s="164"/>
      <c r="AJ206" s="76"/>
    </row>
    <row r="207" spans="1:36" ht="14.25" customHeight="1">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76"/>
    </row>
    <row r="208" spans="1:36" ht="14.25" customHeight="1">
      <c r="A208" s="164"/>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c r="AA208" s="164"/>
      <c r="AB208" s="164"/>
      <c r="AC208" s="164"/>
      <c r="AD208" s="164"/>
      <c r="AE208" s="164"/>
      <c r="AF208" s="164"/>
      <c r="AG208" s="164"/>
      <c r="AH208" s="164"/>
      <c r="AI208" s="164"/>
      <c r="AJ208" s="76"/>
    </row>
    <row r="209" spans="1:36" ht="14.25" customHeight="1">
      <c r="A209" s="164"/>
      <c r="B209" s="164"/>
      <c r="C209" s="164"/>
      <c r="D209" s="164"/>
      <c r="E209" s="164"/>
      <c r="F209" s="164"/>
      <c r="G209" s="164"/>
      <c r="H209" s="164"/>
      <c r="I209" s="164"/>
      <c r="J209" s="164"/>
      <c r="K209" s="164"/>
      <c r="L209" s="164"/>
      <c r="M209" s="164"/>
      <c r="N209" s="164"/>
      <c r="O209" s="164"/>
      <c r="P209" s="164"/>
      <c r="Q209" s="164"/>
      <c r="R209" s="164"/>
      <c r="S209" s="164"/>
      <c r="T209" s="164"/>
      <c r="U209" s="164"/>
      <c r="V209" s="164"/>
      <c r="W209" s="164"/>
      <c r="X209" s="164"/>
      <c r="Y209" s="164"/>
      <c r="Z209" s="164"/>
      <c r="AA209" s="164"/>
      <c r="AB209" s="164"/>
      <c r="AC209" s="164"/>
      <c r="AD209" s="164"/>
      <c r="AE209" s="164"/>
      <c r="AF209" s="164"/>
      <c r="AG209" s="164"/>
      <c r="AH209" s="164"/>
      <c r="AI209" s="164"/>
      <c r="AJ209" s="76"/>
    </row>
    <row r="210" spans="1:36" ht="14.25" customHeight="1">
      <c r="A210" s="164"/>
      <c r="B210" s="164"/>
      <c r="C210" s="164"/>
      <c r="D210" s="164"/>
      <c r="E210" s="164"/>
      <c r="F210" s="164"/>
      <c r="G210" s="164"/>
      <c r="H210" s="164"/>
      <c r="I210" s="164"/>
      <c r="J210" s="164"/>
      <c r="K210" s="164"/>
      <c r="L210" s="164"/>
      <c r="M210" s="164"/>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76"/>
    </row>
    <row r="211" spans="1:36" ht="14.25" customHeight="1">
      <c r="A211" s="164"/>
      <c r="B211" s="164"/>
      <c r="C211" s="164"/>
      <c r="D211" s="164"/>
      <c r="E211" s="164"/>
      <c r="F211" s="164"/>
      <c r="G211" s="164"/>
      <c r="H211" s="164"/>
      <c r="I211" s="164"/>
      <c r="J211" s="164"/>
      <c r="K211" s="164"/>
      <c r="L211" s="164"/>
      <c r="M211" s="164"/>
      <c r="N211" s="164"/>
      <c r="O211" s="164"/>
      <c r="P211" s="164"/>
      <c r="Q211" s="164"/>
      <c r="R211" s="164"/>
      <c r="S211" s="164"/>
      <c r="T211" s="164"/>
      <c r="U211" s="164"/>
      <c r="V211" s="164"/>
      <c r="W211" s="164"/>
      <c r="X211" s="164"/>
      <c r="Y211" s="164"/>
      <c r="Z211" s="164"/>
      <c r="AA211" s="164"/>
      <c r="AB211" s="164"/>
      <c r="AC211" s="164"/>
      <c r="AD211" s="164"/>
      <c r="AE211" s="164"/>
      <c r="AF211" s="164"/>
      <c r="AG211" s="164"/>
      <c r="AH211" s="164"/>
      <c r="AI211" s="164"/>
      <c r="AJ211" s="76"/>
    </row>
    <row r="212" spans="1:36" ht="14.25" customHeight="1">
      <c r="A212" s="164"/>
      <c r="B212" s="164"/>
      <c r="C212" s="164"/>
      <c r="D212" s="164"/>
      <c r="E212" s="164"/>
      <c r="F212" s="164"/>
      <c r="G212" s="164"/>
      <c r="H212" s="164"/>
      <c r="I212" s="164"/>
      <c r="J212" s="164"/>
      <c r="K212" s="164"/>
      <c r="L212" s="164"/>
      <c r="M212" s="164"/>
      <c r="N212" s="164"/>
      <c r="O212" s="164"/>
      <c r="P212" s="164"/>
      <c r="Q212" s="164"/>
      <c r="R212" s="164"/>
      <c r="S212" s="164"/>
      <c r="T212" s="164"/>
      <c r="U212" s="164"/>
      <c r="V212" s="164"/>
      <c r="W212" s="164"/>
      <c r="X212" s="164"/>
      <c r="Y212" s="164"/>
      <c r="Z212" s="164"/>
      <c r="AA212" s="164"/>
      <c r="AB212" s="164"/>
      <c r="AC212" s="164"/>
      <c r="AD212" s="164"/>
      <c r="AE212" s="164"/>
      <c r="AF212" s="164"/>
      <c r="AG212" s="164"/>
      <c r="AH212" s="164"/>
      <c r="AI212" s="164"/>
      <c r="AJ212" s="76"/>
    </row>
    <row r="213" spans="1:36" ht="14.25" customHeight="1">
      <c r="A213" s="164"/>
      <c r="B213" s="164"/>
      <c r="C213" s="164"/>
      <c r="D213" s="164"/>
      <c r="E213" s="164"/>
      <c r="F213" s="164"/>
      <c r="G213" s="164"/>
      <c r="H213" s="164"/>
      <c r="I213" s="164"/>
      <c r="J213" s="164"/>
      <c r="K213" s="164"/>
      <c r="L213" s="164"/>
      <c r="M213" s="164"/>
      <c r="N213" s="164"/>
      <c r="O213" s="164"/>
      <c r="P213" s="164"/>
      <c r="Q213" s="164"/>
      <c r="R213" s="164"/>
      <c r="S213" s="164"/>
      <c r="T213" s="164"/>
      <c r="U213" s="164"/>
      <c r="V213" s="164"/>
      <c r="W213" s="164"/>
      <c r="X213" s="164"/>
      <c r="Y213" s="164"/>
      <c r="Z213" s="164"/>
      <c r="AA213" s="164"/>
      <c r="AB213" s="164"/>
      <c r="AC213" s="164"/>
      <c r="AD213" s="164"/>
      <c r="AE213" s="164"/>
      <c r="AF213" s="164"/>
      <c r="AG213" s="164"/>
      <c r="AH213" s="164"/>
      <c r="AI213" s="164"/>
      <c r="AJ213" s="76"/>
    </row>
    <row r="214" spans="1:36" ht="14.25" customHeight="1">
      <c r="A214" s="164"/>
      <c r="B214" s="164"/>
      <c r="C214" s="164"/>
      <c r="D214" s="164"/>
      <c r="E214" s="164"/>
      <c r="F214" s="164"/>
      <c r="G214" s="164"/>
      <c r="H214" s="164"/>
      <c r="I214" s="164"/>
      <c r="J214" s="164"/>
      <c r="K214" s="164"/>
      <c r="L214" s="164"/>
      <c r="M214" s="164"/>
      <c r="N214" s="164"/>
      <c r="O214" s="164"/>
      <c r="P214" s="164"/>
      <c r="Q214" s="164"/>
      <c r="R214" s="164"/>
      <c r="S214" s="164"/>
      <c r="T214" s="164"/>
      <c r="U214" s="164"/>
      <c r="V214" s="164"/>
      <c r="W214" s="164"/>
      <c r="X214" s="164"/>
      <c r="Y214" s="164"/>
      <c r="Z214" s="164"/>
      <c r="AA214" s="164"/>
      <c r="AB214" s="164"/>
      <c r="AC214" s="164"/>
      <c r="AD214" s="164"/>
      <c r="AE214" s="164"/>
      <c r="AF214" s="164"/>
      <c r="AG214" s="164"/>
      <c r="AH214" s="164"/>
      <c r="AI214" s="164"/>
      <c r="AJ214" s="76"/>
    </row>
    <row r="215" spans="1:36" ht="14.25" customHeight="1">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76"/>
    </row>
    <row r="216" spans="1:36" ht="14.25" customHeight="1">
      <c r="A216" s="164"/>
      <c r="B216" s="164"/>
      <c r="C216" s="164"/>
      <c r="D216" s="164"/>
      <c r="E216" s="164"/>
      <c r="F216" s="164"/>
      <c r="G216" s="164"/>
      <c r="H216" s="164"/>
      <c r="I216" s="164"/>
      <c r="J216" s="164"/>
      <c r="K216" s="164"/>
      <c r="L216" s="164"/>
      <c r="M216" s="164"/>
      <c r="N216" s="164"/>
      <c r="O216" s="164"/>
      <c r="P216" s="164"/>
      <c r="Q216" s="164"/>
      <c r="R216" s="164"/>
      <c r="S216" s="164"/>
      <c r="T216" s="164"/>
      <c r="U216" s="164"/>
      <c r="V216" s="164"/>
      <c r="W216" s="164"/>
      <c r="X216" s="164"/>
      <c r="Y216" s="164"/>
      <c r="Z216" s="164"/>
      <c r="AA216" s="164"/>
      <c r="AB216" s="164"/>
      <c r="AC216" s="164"/>
      <c r="AD216" s="164"/>
      <c r="AE216" s="164"/>
      <c r="AF216" s="164"/>
      <c r="AG216" s="164"/>
      <c r="AH216" s="164"/>
      <c r="AI216" s="164"/>
      <c r="AJ216" s="76"/>
    </row>
    <row r="217" spans="1:36" ht="14.25" customHeight="1">
      <c r="A217" s="164"/>
      <c r="B217" s="164"/>
      <c r="C217" s="164"/>
      <c r="D217" s="164"/>
      <c r="E217" s="164"/>
      <c r="F217" s="164"/>
      <c r="G217" s="164"/>
      <c r="H217" s="164"/>
      <c r="I217" s="164"/>
      <c r="J217" s="164"/>
      <c r="K217" s="164"/>
      <c r="L217" s="164"/>
      <c r="M217" s="164"/>
      <c r="N217" s="164"/>
      <c r="O217" s="164"/>
      <c r="P217" s="164"/>
      <c r="Q217" s="164"/>
      <c r="R217" s="164"/>
      <c r="S217" s="164"/>
      <c r="T217" s="164"/>
      <c r="U217" s="164"/>
      <c r="V217" s="164"/>
      <c r="W217" s="164"/>
      <c r="X217" s="164"/>
      <c r="Y217" s="164"/>
      <c r="Z217" s="164"/>
      <c r="AA217" s="164"/>
      <c r="AB217" s="164"/>
      <c r="AC217" s="164"/>
      <c r="AD217" s="164"/>
      <c r="AE217" s="164"/>
      <c r="AF217" s="164"/>
      <c r="AG217" s="164"/>
      <c r="AH217" s="164"/>
      <c r="AI217" s="164"/>
      <c r="AJ217" s="76"/>
    </row>
    <row r="218" spans="1:36" ht="14.25" customHeight="1">
      <c r="A218" s="164"/>
      <c r="B218" s="164"/>
      <c r="C218" s="164"/>
      <c r="D218" s="164"/>
      <c r="E218" s="164"/>
      <c r="F218" s="164"/>
      <c r="G218" s="164"/>
      <c r="H218" s="164"/>
      <c r="I218" s="164"/>
      <c r="J218" s="164"/>
      <c r="K218" s="164"/>
      <c r="L218" s="164"/>
      <c r="M218" s="164"/>
      <c r="N218" s="164"/>
      <c r="O218" s="164"/>
      <c r="P218" s="164"/>
      <c r="Q218" s="164"/>
      <c r="R218" s="164"/>
      <c r="S218" s="164"/>
      <c r="T218" s="164"/>
      <c r="U218" s="164"/>
      <c r="V218" s="164"/>
      <c r="W218" s="164"/>
      <c r="X218" s="164"/>
      <c r="Y218" s="164"/>
      <c r="Z218" s="164"/>
      <c r="AA218" s="164"/>
      <c r="AB218" s="164"/>
      <c r="AC218" s="164"/>
      <c r="AD218" s="164"/>
      <c r="AE218" s="164"/>
      <c r="AF218" s="164"/>
      <c r="AG218" s="164"/>
      <c r="AH218" s="164"/>
      <c r="AI218" s="164"/>
      <c r="AJ218" s="76"/>
    </row>
    <row r="219" spans="1:36" ht="14.25" customHeight="1">
      <c r="A219" s="164"/>
      <c r="B219" s="164"/>
      <c r="C219" s="164"/>
      <c r="D219" s="164"/>
      <c r="E219" s="164"/>
      <c r="F219" s="164"/>
      <c r="G219" s="164"/>
      <c r="H219" s="164"/>
      <c r="I219" s="164"/>
      <c r="J219" s="164"/>
      <c r="K219" s="164"/>
      <c r="L219" s="164"/>
      <c r="M219" s="164"/>
      <c r="N219" s="164"/>
      <c r="O219" s="164"/>
      <c r="P219" s="164"/>
      <c r="Q219" s="164"/>
      <c r="R219" s="164"/>
      <c r="S219" s="164"/>
      <c r="T219" s="164"/>
      <c r="U219" s="164"/>
      <c r="V219" s="164"/>
      <c r="W219" s="164"/>
      <c r="X219" s="164"/>
      <c r="Y219" s="164"/>
      <c r="Z219" s="164"/>
      <c r="AA219" s="164"/>
      <c r="AB219" s="164"/>
      <c r="AC219" s="164"/>
      <c r="AD219" s="164"/>
      <c r="AE219" s="164"/>
      <c r="AF219" s="164"/>
      <c r="AG219" s="164"/>
      <c r="AH219" s="164"/>
      <c r="AI219" s="164"/>
      <c r="AJ219" s="76"/>
    </row>
    <row r="220" spans="1:36" ht="14.25" customHeight="1">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76"/>
    </row>
    <row r="221" spans="1:36" ht="14.25" customHeight="1">
      <c r="A221" s="164"/>
      <c r="B221" s="164"/>
      <c r="C221" s="164"/>
      <c r="D221" s="164"/>
      <c r="E221" s="164"/>
      <c r="F221" s="164"/>
      <c r="G221" s="164"/>
      <c r="H221" s="164"/>
      <c r="I221" s="164"/>
      <c r="J221" s="164"/>
      <c r="K221" s="164"/>
      <c r="L221" s="164"/>
      <c r="M221" s="164"/>
      <c r="N221" s="164"/>
      <c r="O221" s="164"/>
      <c r="P221" s="164"/>
      <c r="Q221" s="164"/>
      <c r="R221" s="164"/>
      <c r="S221" s="164"/>
      <c r="T221" s="164"/>
      <c r="U221" s="164"/>
      <c r="V221" s="164"/>
      <c r="W221" s="164"/>
      <c r="X221" s="164"/>
      <c r="Y221" s="164"/>
      <c r="Z221" s="164"/>
      <c r="AA221" s="164"/>
      <c r="AB221" s="164"/>
      <c r="AC221" s="164"/>
      <c r="AD221" s="164"/>
      <c r="AE221" s="164"/>
      <c r="AF221" s="164"/>
      <c r="AG221" s="164"/>
      <c r="AH221" s="164"/>
      <c r="AI221" s="164"/>
      <c r="AJ221" s="76"/>
    </row>
    <row r="222" spans="1:36" ht="14.25" customHeight="1">
      <c r="A222" s="164"/>
      <c r="B222" s="164"/>
      <c r="C222" s="164"/>
      <c r="D222" s="164"/>
      <c r="E222" s="164"/>
      <c r="F222" s="164"/>
      <c r="G222" s="164"/>
      <c r="H222" s="164"/>
      <c r="I222" s="164"/>
      <c r="J222" s="164"/>
      <c r="K222" s="164"/>
      <c r="L222" s="164"/>
      <c r="M222" s="164"/>
      <c r="N222" s="164"/>
      <c r="O222" s="164"/>
      <c r="P222" s="164"/>
      <c r="Q222" s="164"/>
      <c r="R222" s="164"/>
      <c r="S222" s="164"/>
      <c r="T222" s="164"/>
      <c r="U222" s="164"/>
      <c r="V222" s="164"/>
      <c r="W222" s="164"/>
      <c r="X222" s="164"/>
      <c r="Y222" s="164"/>
      <c r="Z222" s="164"/>
      <c r="AA222" s="164"/>
      <c r="AB222" s="164"/>
      <c r="AC222" s="164"/>
      <c r="AD222" s="164"/>
      <c r="AE222" s="164"/>
      <c r="AF222" s="164"/>
      <c r="AG222" s="164"/>
      <c r="AH222" s="164"/>
      <c r="AI222" s="164"/>
      <c r="AJ222" s="76"/>
    </row>
    <row r="223" spans="1:36" ht="14.25" customHeight="1">
      <c r="A223" s="164"/>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164"/>
      <c r="Z223" s="164"/>
      <c r="AA223" s="164"/>
      <c r="AB223" s="164"/>
      <c r="AC223" s="164"/>
      <c r="AD223" s="164"/>
      <c r="AE223" s="164"/>
      <c r="AF223" s="164"/>
      <c r="AG223" s="164"/>
      <c r="AH223" s="164"/>
      <c r="AI223" s="164"/>
      <c r="AJ223" s="76"/>
    </row>
    <row r="224" spans="1:36" ht="14.25" customHeight="1">
      <c r="A224" s="164"/>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4"/>
      <c r="Z224" s="164"/>
      <c r="AA224" s="164"/>
      <c r="AB224" s="164"/>
      <c r="AC224" s="164"/>
      <c r="AD224" s="164"/>
      <c r="AE224" s="164"/>
      <c r="AF224" s="164"/>
      <c r="AG224" s="164"/>
      <c r="AH224" s="164"/>
      <c r="AI224" s="164"/>
      <c r="AJ224" s="76"/>
    </row>
    <row r="225" spans="1:36" ht="14.25" customHeight="1">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76"/>
    </row>
    <row r="226" spans="1:36" ht="14.25" customHeight="1">
      <c r="A226" s="164"/>
      <c r="B226" s="164"/>
      <c r="C226" s="164"/>
      <c r="D226" s="164"/>
      <c r="E226" s="164"/>
      <c r="F226" s="164"/>
      <c r="G226" s="164"/>
      <c r="H226" s="164"/>
      <c r="I226" s="164"/>
      <c r="J226" s="164"/>
      <c r="K226" s="164"/>
      <c r="L226" s="164"/>
      <c r="M226" s="164"/>
      <c r="N226" s="164"/>
      <c r="O226" s="164"/>
      <c r="P226" s="164"/>
      <c r="Q226" s="164"/>
      <c r="R226" s="164"/>
      <c r="S226" s="164"/>
      <c r="T226" s="164"/>
      <c r="U226" s="164"/>
      <c r="V226" s="164"/>
      <c r="W226" s="164"/>
      <c r="X226" s="164"/>
      <c r="Y226" s="164"/>
      <c r="Z226" s="164"/>
      <c r="AA226" s="164"/>
      <c r="AB226" s="164"/>
      <c r="AC226" s="164"/>
      <c r="AD226" s="164"/>
      <c r="AE226" s="164"/>
      <c r="AF226" s="164"/>
      <c r="AG226" s="164"/>
      <c r="AH226" s="164"/>
      <c r="AI226" s="164"/>
      <c r="AJ226" s="76"/>
    </row>
    <row r="227" spans="1:36" ht="14.25" customHeight="1">
      <c r="A227" s="164"/>
      <c r="B227" s="164"/>
      <c r="C227" s="164"/>
      <c r="D227" s="164"/>
      <c r="E227" s="164"/>
      <c r="F227" s="164"/>
      <c r="G227" s="164"/>
      <c r="H227" s="164"/>
      <c r="I227" s="164"/>
      <c r="J227" s="164"/>
      <c r="K227" s="164"/>
      <c r="L227" s="164"/>
      <c r="M227" s="164"/>
      <c r="N227" s="164"/>
      <c r="O227" s="164"/>
      <c r="P227" s="164"/>
      <c r="Q227" s="164"/>
      <c r="R227" s="164"/>
      <c r="S227" s="164"/>
      <c r="T227" s="164"/>
      <c r="U227" s="164"/>
      <c r="V227" s="164"/>
      <c r="W227" s="164"/>
      <c r="X227" s="164"/>
      <c r="Y227" s="164"/>
      <c r="Z227" s="164"/>
      <c r="AA227" s="164"/>
      <c r="AB227" s="164"/>
      <c r="AC227" s="164"/>
      <c r="AD227" s="164"/>
      <c r="AE227" s="164"/>
      <c r="AF227" s="164"/>
      <c r="AG227" s="164"/>
      <c r="AH227" s="164"/>
      <c r="AI227" s="164"/>
      <c r="AJ227" s="76"/>
    </row>
    <row r="228" spans="1:36" ht="14.25" customHeight="1">
      <c r="A228" s="164"/>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c r="AA228" s="164"/>
      <c r="AB228" s="164"/>
      <c r="AC228" s="164"/>
      <c r="AD228" s="164"/>
      <c r="AE228" s="164"/>
      <c r="AF228" s="164"/>
      <c r="AG228" s="164"/>
      <c r="AH228" s="164"/>
      <c r="AI228" s="164"/>
      <c r="AJ228" s="76"/>
    </row>
    <row r="229" spans="1:36" ht="14.25" customHeight="1">
      <c r="A229" s="164"/>
      <c r="B229" s="164"/>
      <c r="C229" s="164"/>
      <c r="D229" s="164"/>
      <c r="E229" s="164"/>
      <c r="F229" s="164"/>
      <c r="G229" s="164"/>
      <c r="H229" s="164"/>
      <c r="I229" s="164"/>
      <c r="J229" s="164"/>
      <c r="K229" s="164"/>
      <c r="L229" s="164"/>
      <c r="M229" s="164"/>
      <c r="N229" s="164"/>
      <c r="O229" s="164"/>
      <c r="P229" s="164"/>
      <c r="Q229" s="164"/>
      <c r="R229" s="164"/>
      <c r="S229" s="164"/>
      <c r="T229" s="164"/>
      <c r="U229" s="164"/>
      <c r="V229" s="164"/>
      <c r="W229" s="164"/>
      <c r="X229" s="164"/>
      <c r="Y229" s="164"/>
      <c r="Z229" s="164"/>
      <c r="AA229" s="164"/>
      <c r="AB229" s="164"/>
      <c r="AC229" s="164"/>
      <c r="AD229" s="164"/>
      <c r="AE229" s="164"/>
      <c r="AF229" s="164"/>
      <c r="AG229" s="164"/>
      <c r="AH229" s="164"/>
      <c r="AI229" s="164"/>
      <c r="AJ229" s="76"/>
    </row>
    <row r="230" spans="1:36" ht="14.25" customHeight="1">
      <c r="A230" s="164"/>
      <c r="B230" s="164"/>
      <c r="C230" s="164"/>
      <c r="D230" s="164"/>
      <c r="E230" s="164"/>
      <c r="F230" s="164"/>
      <c r="G230" s="164"/>
      <c r="H230" s="164"/>
      <c r="I230" s="164"/>
      <c r="J230" s="164"/>
      <c r="K230" s="164"/>
      <c r="L230" s="164"/>
      <c r="M230" s="164"/>
      <c r="N230" s="164"/>
      <c r="O230" s="164"/>
      <c r="P230" s="164"/>
      <c r="Q230" s="164"/>
      <c r="R230" s="164"/>
      <c r="S230" s="164"/>
      <c r="T230" s="164"/>
      <c r="U230" s="164"/>
      <c r="V230" s="164"/>
      <c r="W230" s="164"/>
      <c r="X230" s="164"/>
      <c r="Y230" s="164"/>
      <c r="Z230" s="164"/>
      <c r="AA230" s="164"/>
      <c r="AB230" s="164"/>
      <c r="AC230" s="164"/>
      <c r="AD230" s="164"/>
      <c r="AE230" s="164"/>
      <c r="AF230" s="164"/>
      <c r="AG230" s="164"/>
      <c r="AH230" s="164"/>
      <c r="AI230" s="164"/>
      <c r="AJ230" s="76"/>
    </row>
    <row r="231" spans="1:36" ht="14.25" customHeight="1">
      <c r="A231" s="164"/>
      <c r="B231" s="164"/>
      <c r="C231" s="164"/>
      <c r="D231" s="164"/>
      <c r="E231" s="164"/>
      <c r="F231" s="164"/>
      <c r="G231" s="164"/>
      <c r="H231" s="164"/>
      <c r="I231" s="164"/>
      <c r="J231" s="164"/>
      <c r="K231" s="164"/>
      <c r="L231" s="164"/>
      <c r="M231" s="164"/>
      <c r="N231" s="164"/>
      <c r="O231" s="164"/>
      <c r="P231" s="164"/>
      <c r="Q231" s="164"/>
      <c r="R231" s="164"/>
      <c r="S231" s="164"/>
      <c r="T231" s="164"/>
      <c r="U231" s="164"/>
      <c r="V231" s="164"/>
      <c r="W231" s="164"/>
      <c r="X231" s="164"/>
      <c r="Y231" s="164"/>
      <c r="Z231" s="164"/>
      <c r="AA231" s="164"/>
      <c r="AB231" s="164"/>
      <c r="AC231" s="164"/>
      <c r="AD231" s="164"/>
      <c r="AE231" s="164"/>
      <c r="AF231" s="164"/>
      <c r="AG231" s="164"/>
      <c r="AH231" s="164"/>
      <c r="AI231" s="164"/>
      <c r="AJ231" s="76"/>
    </row>
    <row r="232" spans="1:36" ht="14.25" customHeight="1">
      <c r="A232" s="164"/>
      <c r="B232" s="164"/>
      <c r="C232" s="164"/>
      <c r="D232" s="164"/>
      <c r="E232" s="164"/>
      <c r="F232" s="164"/>
      <c r="G232" s="164"/>
      <c r="H232" s="164"/>
      <c r="I232" s="164"/>
      <c r="J232" s="164"/>
      <c r="K232" s="164"/>
      <c r="L232" s="164"/>
      <c r="M232" s="164"/>
      <c r="N232" s="164"/>
      <c r="O232" s="164"/>
      <c r="P232" s="164"/>
      <c r="Q232" s="164"/>
      <c r="R232" s="164"/>
      <c r="S232" s="164"/>
      <c r="T232" s="164"/>
      <c r="U232" s="164"/>
      <c r="V232" s="164"/>
      <c r="W232" s="164"/>
      <c r="X232" s="164"/>
      <c r="Y232" s="164"/>
      <c r="Z232" s="164"/>
      <c r="AA232" s="164"/>
      <c r="AB232" s="164"/>
      <c r="AC232" s="164"/>
      <c r="AD232" s="164"/>
      <c r="AE232" s="164"/>
      <c r="AF232" s="164"/>
      <c r="AG232" s="164"/>
      <c r="AH232" s="164"/>
      <c r="AI232" s="164"/>
      <c r="AJ232" s="76"/>
    </row>
    <row r="233" spans="1:36" ht="14.25" customHeight="1">
      <c r="A233" s="164"/>
      <c r="B233" s="164"/>
      <c r="C233" s="164"/>
      <c r="D233" s="164"/>
      <c r="E233" s="164"/>
      <c r="F233" s="164"/>
      <c r="G233" s="164"/>
      <c r="H233" s="164"/>
      <c r="I233" s="164"/>
      <c r="J233" s="164"/>
      <c r="K233" s="164"/>
      <c r="L233" s="164"/>
      <c r="M233" s="164"/>
      <c r="N233" s="164"/>
      <c r="O233" s="164"/>
      <c r="P233" s="164"/>
      <c r="Q233" s="164"/>
      <c r="R233" s="164"/>
      <c r="S233" s="164"/>
      <c r="T233" s="164"/>
      <c r="U233" s="164"/>
      <c r="V233" s="164"/>
      <c r="W233" s="164"/>
      <c r="X233" s="164"/>
      <c r="Y233" s="164"/>
      <c r="Z233" s="164"/>
      <c r="AA233" s="164"/>
      <c r="AB233" s="164"/>
      <c r="AC233" s="164"/>
      <c r="AD233" s="164"/>
      <c r="AE233" s="164"/>
      <c r="AF233" s="164"/>
      <c r="AG233" s="164"/>
      <c r="AH233" s="164"/>
      <c r="AI233" s="164"/>
      <c r="AJ233" s="76"/>
    </row>
    <row r="234" spans="1:36" ht="14.25" customHeight="1">
      <c r="A234" s="164"/>
      <c r="B234" s="164"/>
      <c r="C234" s="164"/>
      <c r="D234" s="164"/>
      <c r="E234" s="164"/>
      <c r="F234" s="164"/>
      <c r="G234" s="164"/>
      <c r="H234" s="164"/>
      <c r="I234" s="164"/>
      <c r="J234" s="164"/>
      <c r="K234" s="164"/>
      <c r="L234" s="164"/>
      <c r="M234" s="164"/>
      <c r="N234" s="164"/>
      <c r="O234" s="164"/>
      <c r="P234" s="164"/>
      <c r="Q234" s="164"/>
      <c r="R234" s="164"/>
      <c r="S234" s="164"/>
      <c r="T234" s="164"/>
      <c r="U234" s="164"/>
      <c r="V234" s="164"/>
      <c r="W234" s="164"/>
      <c r="X234" s="164"/>
      <c r="Y234" s="164"/>
      <c r="Z234" s="164"/>
      <c r="AA234" s="164"/>
      <c r="AB234" s="164"/>
      <c r="AC234" s="164"/>
      <c r="AD234" s="164"/>
      <c r="AE234" s="164"/>
      <c r="AF234" s="164"/>
      <c r="AG234" s="164"/>
      <c r="AH234" s="164"/>
      <c r="AI234" s="164"/>
      <c r="AJ234" s="76"/>
    </row>
    <row r="235" spans="1:36" ht="14.25" customHeight="1">
      <c r="A235" s="164"/>
      <c r="B235" s="164"/>
      <c r="C235" s="164"/>
      <c r="D235" s="164"/>
      <c r="E235" s="164"/>
      <c r="F235" s="164"/>
      <c r="G235" s="164"/>
      <c r="H235" s="164"/>
      <c r="I235" s="164"/>
      <c r="J235" s="164"/>
      <c r="K235" s="164"/>
      <c r="L235" s="164"/>
      <c r="M235" s="164"/>
      <c r="N235" s="164"/>
      <c r="O235" s="164"/>
      <c r="P235" s="164"/>
      <c r="Q235" s="164"/>
      <c r="R235" s="164"/>
      <c r="S235" s="164"/>
      <c r="T235" s="164"/>
      <c r="U235" s="164"/>
      <c r="V235" s="164"/>
      <c r="W235" s="164"/>
      <c r="X235" s="164"/>
      <c r="Y235" s="164"/>
      <c r="Z235" s="164"/>
      <c r="AA235" s="164"/>
      <c r="AB235" s="164"/>
      <c r="AC235" s="164"/>
      <c r="AD235" s="164"/>
      <c r="AE235" s="164"/>
      <c r="AF235" s="164"/>
      <c r="AG235" s="164"/>
      <c r="AH235" s="164"/>
      <c r="AI235" s="164"/>
      <c r="AJ235" s="76"/>
    </row>
    <row r="236" spans="1:36" ht="14.25" customHeight="1">
      <c r="A236" s="164"/>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4"/>
      <c r="Z236" s="164"/>
      <c r="AA236" s="164"/>
      <c r="AB236" s="164"/>
      <c r="AC236" s="164"/>
      <c r="AD236" s="164"/>
      <c r="AE236" s="164"/>
      <c r="AF236" s="164"/>
      <c r="AG236" s="164"/>
      <c r="AH236" s="164"/>
      <c r="AI236" s="164"/>
      <c r="AJ236" s="76"/>
    </row>
    <row r="237" spans="1:36" ht="14.25" customHeight="1">
      <c r="A237" s="164"/>
      <c r="B237" s="164"/>
      <c r="C237" s="164"/>
      <c r="D237" s="164"/>
      <c r="E237" s="164"/>
      <c r="F237" s="164"/>
      <c r="G237" s="164"/>
      <c r="H237" s="164"/>
      <c r="I237" s="164"/>
      <c r="J237" s="164"/>
      <c r="K237" s="164"/>
      <c r="L237" s="164"/>
      <c r="M237" s="164"/>
      <c r="N237" s="164"/>
      <c r="O237" s="164"/>
      <c r="P237" s="164"/>
      <c r="Q237" s="164"/>
      <c r="R237" s="164"/>
      <c r="S237" s="164"/>
      <c r="T237" s="164"/>
      <c r="U237" s="164"/>
      <c r="V237" s="164"/>
      <c r="W237" s="164"/>
      <c r="X237" s="164"/>
      <c r="Y237" s="164"/>
      <c r="Z237" s="164"/>
      <c r="AA237" s="164"/>
      <c r="AB237" s="164"/>
      <c r="AC237" s="164"/>
      <c r="AD237" s="164"/>
      <c r="AE237" s="164"/>
      <c r="AF237" s="164"/>
      <c r="AG237" s="164"/>
      <c r="AH237" s="164"/>
      <c r="AI237" s="164"/>
      <c r="AJ237" s="76"/>
    </row>
    <row r="238" spans="1:36" ht="14.25" customHeight="1">
      <c r="A238" s="164"/>
      <c r="B238" s="164"/>
      <c r="C238" s="164"/>
      <c r="D238" s="164"/>
      <c r="E238" s="164"/>
      <c r="F238" s="164"/>
      <c r="G238" s="164"/>
      <c r="H238" s="164"/>
      <c r="I238" s="164"/>
      <c r="J238" s="164"/>
      <c r="K238" s="164"/>
      <c r="L238" s="164"/>
      <c r="M238" s="164"/>
      <c r="N238" s="164"/>
      <c r="O238" s="164"/>
      <c r="P238" s="164"/>
      <c r="Q238" s="164"/>
      <c r="R238" s="164"/>
      <c r="S238" s="164"/>
      <c r="T238" s="164"/>
      <c r="U238" s="164"/>
      <c r="V238" s="164"/>
      <c r="W238" s="164"/>
      <c r="X238" s="164"/>
      <c r="Y238" s="164"/>
      <c r="Z238" s="164"/>
      <c r="AA238" s="164"/>
      <c r="AB238" s="164"/>
      <c r="AC238" s="164"/>
      <c r="AD238" s="164"/>
      <c r="AE238" s="164"/>
      <c r="AF238" s="164"/>
      <c r="AG238" s="164"/>
      <c r="AH238" s="164"/>
      <c r="AI238" s="164"/>
      <c r="AJ238" s="76"/>
    </row>
    <row r="239" spans="1:36" ht="14.25" customHeight="1">
      <c r="A239" s="164"/>
      <c r="B239" s="164"/>
      <c r="C239" s="164"/>
      <c r="D239" s="164"/>
      <c r="E239" s="164"/>
      <c r="F239" s="164"/>
      <c r="G239" s="164"/>
      <c r="H239" s="164"/>
      <c r="I239" s="164"/>
      <c r="J239" s="164"/>
      <c r="K239" s="164"/>
      <c r="L239" s="164"/>
      <c r="M239" s="164"/>
      <c r="N239" s="164"/>
      <c r="O239" s="164"/>
      <c r="P239" s="164"/>
      <c r="Q239" s="164"/>
      <c r="R239" s="164"/>
      <c r="S239" s="164"/>
      <c r="T239" s="164"/>
      <c r="U239" s="164"/>
      <c r="V239" s="164"/>
      <c r="W239" s="164"/>
      <c r="X239" s="164"/>
      <c r="Y239" s="164"/>
      <c r="Z239" s="164"/>
      <c r="AA239" s="164"/>
      <c r="AB239" s="164"/>
      <c r="AC239" s="164"/>
      <c r="AD239" s="164"/>
      <c r="AE239" s="164"/>
      <c r="AF239" s="164"/>
      <c r="AG239" s="164"/>
      <c r="AH239" s="164"/>
      <c r="AI239" s="164"/>
      <c r="AJ239" s="76"/>
    </row>
    <row r="240" spans="1:36" ht="14.25" customHeight="1">
      <c r="A240" s="164"/>
      <c r="B240" s="164"/>
      <c r="C240" s="164"/>
      <c r="D240" s="164"/>
      <c r="E240" s="164"/>
      <c r="F240" s="164"/>
      <c r="G240" s="164"/>
      <c r="H240" s="164"/>
      <c r="I240" s="164"/>
      <c r="J240" s="164"/>
      <c r="K240" s="164"/>
      <c r="L240" s="164"/>
      <c r="M240" s="164"/>
      <c r="N240" s="164"/>
      <c r="O240" s="164"/>
      <c r="P240" s="164"/>
      <c r="Q240" s="164"/>
      <c r="R240" s="164"/>
      <c r="S240" s="164"/>
      <c r="T240" s="164"/>
      <c r="U240" s="164"/>
      <c r="V240" s="164"/>
      <c r="W240" s="164"/>
      <c r="X240" s="164"/>
      <c r="Y240" s="164"/>
      <c r="Z240" s="164"/>
      <c r="AA240" s="164"/>
      <c r="AB240" s="164"/>
      <c r="AC240" s="164"/>
      <c r="AD240" s="164"/>
      <c r="AE240" s="164"/>
      <c r="AF240" s="164"/>
      <c r="AG240" s="164"/>
      <c r="AH240" s="164"/>
      <c r="AI240" s="164"/>
      <c r="AJ240" s="76"/>
    </row>
    <row r="241" spans="1:36" ht="14.25" customHeight="1">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76"/>
    </row>
    <row r="242" spans="1:36" ht="14.25" customHeight="1">
      <c r="A242" s="164"/>
      <c r="B242" s="164"/>
      <c r="C242" s="164"/>
      <c r="D242" s="164"/>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c r="AA242" s="164"/>
      <c r="AB242" s="164"/>
      <c r="AC242" s="164"/>
      <c r="AD242" s="164"/>
      <c r="AE242" s="164"/>
      <c r="AF242" s="164"/>
      <c r="AG242" s="164"/>
      <c r="AH242" s="164"/>
      <c r="AI242" s="164"/>
      <c r="AJ242" s="76"/>
    </row>
    <row r="243" spans="1:36" ht="14.25" customHeight="1">
      <c r="A243" s="164"/>
      <c r="B243" s="164"/>
      <c r="C243" s="164"/>
      <c r="D243" s="164"/>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c r="AA243" s="164"/>
      <c r="AB243" s="164"/>
      <c r="AC243" s="164"/>
      <c r="AD243" s="164"/>
      <c r="AE243" s="164"/>
      <c r="AF243" s="164"/>
      <c r="AG243" s="164"/>
      <c r="AH243" s="164"/>
      <c r="AI243" s="164"/>
      <c r="AJ243" s="76"/>
    </row>
    <row r="244" spans="1:36" ht="14.25" customHeight="1">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76"/>
    </row>
    <row r="245" spans="1:36" ht="14.25" customHeight="1">
      <c r="A245" s="164"/>
      <c r="B245" s="164"/>
      <c r="C245" s="164"/>
      <c r="D245" s="164"/>
      <c r="E245" s="164"/>
      <c r="F245" s="164"/>
      <c r="G245" s="164"/>
      <c r="H245" s="164"/>
      <c r="I245" s="164"/>
      <c r="J245" s="164"/>
      <c r="K245" s="164"/>
      <c r="L245" s="164"/>
      <c r="M245" s="164"/>
      <c r="N245" s="164"/>
      <c r="O245" s="164"/>
      <c r="P245" s="164"/>
      <c r="Q245" s="164"/>
      <c r="R245" s="164"/>
      <c r="S245" s="164"/>
      <c r="T245" s="164"/>
      <c r="U245" s="164"/>
      <c r="V245" s="164"/>
      <c r="W245" s="164"/>
      <c r="X245" s="164"/>
      <c r="Y245" s="164"/>
      <c r="Z245" s="164"/>
      <c r="AA245" s="164"/>
      <c r="AB245" s="164"/>
      <c r="AC245" s="164"/>
      <c r="AD245" s="164"/>
      <c r="AE245" s="164"/>
      <c r="AF245" s="164"/>
      <c r="AG245" s="164"/>
      <c r="AH245" s="164"/>
      <c r="AI245" s="164"/>
      <c r="AJ245" s="76"/>
    </row>
    <row r="246" spans="1:36" ht="14.25" customHeight="1">
      <c r="A246" s="164"/>
      <c r="B246" s="164"/>
      <c r="C246" s="164"/>
      <c r="D246" s="164"/>
      <c r="E246" s="164"/>
      <c r="F246" s="164"/>
      <c r="G246" s="164"/>
      <c r="H246" s="164"/>
      <c r="I246" s="164"/>
      <c r="J246" s="164"/>
      <c r="K246" s="164"/>
      <c r="L246" s="164"/>
      <c r="M246" s="164"/>
      <c r="N246" s="164"/>
      <c r="O246" s="164"/>
      <c r="P246" s="164"/>
      <c r="Q246" s="164"/>
      <c r="R246" s="164"/>
      <c r="S246" s="164"/>
      <c r="T246" s="164"/>
      <c r="U246" s="164"/>
      <c r="V246" s="164"/>
      <c r="W246" s="164"/>
      <c r="X246" s="164"/>
      <c r="Y246" s="164"/>
      <c r="Z246" s="164"/>
      <c r="AA246" s="164"/>
      <c r="AB246" s="164"/>
      <c r="AC246" s="164"/>
      <c r="AD246" s="164"/>
      <c r="AE246" s="164"/>
      <c r="AF246" s="164"/>
      <c r="AG246" s="164"/>
      <c r="AH246" s="164"/>
      <c r="AI246" s="164"/>
      <c r="AJ246" s="76"/>
    </row>
    <row r="247" spans="1:36" ht="14.25" customHeight="1">
      <c r="A247" s="164"/>
      <c r="B247" s="164"/>
      <c r="C247" s="164"/>
      <c r="D247" s="164"/>
      <c r="E247" s="164"/>
      <c r="F247" s="164"/>
      <c r="G247" s="164"/>
      <c r="H247" s="164"/>
      <c r="I247" s="164"/>
      <c r="J247" s="164"/>
      <c r="K247" s="164"/>
      <c r="L247" s="164"/>
      <c r="M247" s="164"/>
      <c r="N247" s="164"/>
      <c r="O247" s="164"/>
      <c r="P247" s="164"/>
      <c r="Q247" s="164"/>
      <c r="R247" s="164"/>
      <c r="S247" s="164"/>
      <c r="T247" s="164"/>
      <c r="U247" s="164"/>
      <c r="V247" s="164"/>
      <c r="W247" s="164"/>
      <c r="X247" s="164"/>
      <c r="Y247" s="164"/>
      <c r="Z247" s="164"/>
      <c r="AA247" s="164"/>
      <c r="AB247" s="164"/>
      <c r="AC247" s="164"/>
      <c r="AD247" s="164"/>
      <c r="AE247" s="164"/>
      <c r="AF247" s="164"/>
      <c r="AG247" s="164"/>
      <c r="AH247" s="164"/>
      <c r="AI247" s="164"/>
      <c r="AJ247" s="76"/>
    </row>
    <row r="248" spans="1:36" ht="14.25" customHeight="1">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76"/>
    </row>
    <row r="249" spans="1:36" ht="14.25" customHeight="1">
      <c r="A249" s="164"/>
      <c r="B249" s="164"/>
      <c r="C249" s="164"/>
      <c r="D249" s="164"/>
      <c r="E249" s="164"/>
      <c r="F249" s="164"/>
      <c r="G249" s="164"/>
      <c r="H249" s="164"/>
      <c r="I249" s="164"/>
      <c r="J249" s="164"/>
      <c r="K249" s="164"/>
      <c r="L249" s="164"/>
      <c r="M249" s="164"/>
      <c r="N249" s="164"/>
      <c r="O249" s="164"/>
      <c r="P249" s="164"/>
      <c r="Q249" s="164"/>
      <c r="R249" s="164"/>
      <c r="S249" s="164"/>
      <c r="T249" s="164"/>
      <c r="U249" s="164"/>
      <c r="V249" s="164"/>
      <c r="W249" s="164"/>
      <c r="X249" s="164"/>
      <c r="Y249" s="164"/>
      <c r="Z249" s="164"/>
      <c r="AA249" s="164"/>
      <c r="AB249" s="164"/>
      <c r="AC249" s="164"/>
      <c r="AD249" s="164"/>
      <c r="AE249" s="164"/>
      <c r="AF249" s="164"/>
      <c r="AG249" s="164"/>
      <c r="AH249" s="164"/>
      <c r="AI249" s="164"/>
      <c r="AJ249" s="76"/>
    </row>
    <row r="250" spans="1:36" ht="14.25" customHeight="1">
      <c r="A250" s="164"/>
      <c r="B250" s="164"/>
      <c r="C250" s="164"/>
      <c r="D250" s="164"/>
      <c r="E250" s="164"/>
      <c r="F250" s="164"/>
      <c r="G250" s="164"/>
      <c r="H250" s="164"/>
      <c r="I250" s="164"/>
      <c r="J250" s="164"/>
      <c r="K250" s="164"/>
      <c r="L250" s="164"/>
      <c r="M250" s="164"/>
      <c r="N250" s="164"/>
      <c r="O250" s="164"/>
      <c r="P250" s="164"/>
      <c r="Q250" s="164"/>
      <c r="R250" s="164"/>
      <c r="S250" s="164"/>
      <c r="T250" s="164"/>
      <c r="U250" s="164"/>
      <c r="V250" s="164"/>
      <c r="W250" s="164"/>
      <c r="X250" s="164"/>
      <c r="Y250" s="164"/>
      <c r="Z250" s="164"/>
      <c r="AA250" s="164"/>
      <c r="AB250" s="164"/>
      <c r="AC250" s="164"/>
      <c r="AD250" s="164"/>
      <c r="AE250" s="164"/>
      <c r="AF250" s="164"/>
      <c r="AG250" s="164"/>
      <c r="AH250" s="164"/>
      <c r="AI250" s="164"/>
      <c r="AJ250" s="76"/>
    </row>
    <row r="251" spans="1:36" ht="14.25" customHeight="1">
      <c r="A251" s="164"/>
      <c r="B251" s="164"/>
      <c r="C251" s="164"/>
      <c r="D251" s="164"/>
      <c r="E251" s="164"/>
      <c r="F251" s="164"/>
      <c r="G251" s="164"/>
      <c r="H251" s="164"/>
      <c r="I251" s="164"/>
      <c r="J251" s="164"/>
      <c r="K251" s="164"/>
      <c r="L251" s="164"/>
      <c r="M251" s="164"/>
      <c r="N251" s="164"/>
      <c r="O251" s="164"/>
      <c r="P251" s="164"/>
      <c r="Q251" s="164"/>
      <c r="R251" s="164"/>
      <c r="S251" s="164"/>
      <c r="T251" s="164"/>
      <c r="U251" s="164"/>
      <c r="V251" s="164"/>
      <c r="W251" s="164"/>
      <c r="X251" s="164"/>
      <c r="Y251" s="164"/>
      <c r="Z251" s="164"/>
      <c r="AA251" s="164"/>
      <c r="AB251" s="164"/>
      <c r="AC251" s="164"/>
      <c r="AD251" s="164"/>
      <c r="AE251" s="164"/>
      <c r="AF251" s="164"/>
      <c r="AG251" s="164"/>
      <c r="AH251" s="164"/>
      <c r="AI251" s="164"/>
      <c r="AJ251" s="76"/>
    </row>
    <row r="252" spans="1:36" ht="14.25" customHeight="1">
      <c r="A252" s="164"/>
      <c r="B252" s="164"/>
      <c r="C252" s="164"/>
      <c r="D252" s="164"/>
      <c r="E252" s="164"/>
      <c r="F252" s="164"/>
      <c r="G252" s="164"/>
      <c r="H252" s="164"/>
      <c r="I252" s="164"/>
      <c r="J252" s="164"/>
      <c r="K252" s="164"/>
      <c r="L252" s="164"/>
      <c r="M252" s="164"/>
      <c r="N252" s="164"/>
      <c r="O252" s="164"/>
      <c r="P252" s="164"/>
      <c r="Q252" s="164"/>
      <c r="R252" s="164"/>
      <c r="S252" s="164"/>
      <c r="T252" s="164"/>
      <c r="U252" s="164"/>
      <c r="V252" s="164"/>
      <c r="W252" s="164"/>
      <c r="X252" s="164"/>
      <c r="Y252" s="164"/>
      <c r="Z252" s="164"/>
      <c r="AA252" s="164"/>
      <c r="AB252" s="164"/>
      <c r="AC252" s="164"/>
      <c r="AD252" s="164"/>
      <c r="AE252" s="164"/>
      <c r="AF252" s="164"/>
      <c r="AG252" s="164"/>
      <c r="AH252" s="164"/>
      <c r="AI252" s="164"/>
      <c r="AJ252" s="76"/>
    </row>
    <row r="253" spans="1:36" ht="14.25" customHeight="1">
      <c r="A253" s="164"/>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4"/>
      <c r="Z253" s="164"/>
      <c r="AA253" s="164"/>
      <c r="AB253" s="164"/>
      <c r="AC253" s="164"/>
      <c r="AD253" s="164"/>
      <c r="AE253" s="164"/>
      <c r="AF253" s="164"/>
      <c r="AG253" s="164"/>
      <c r="AH253" s="164"/>
      <c r="AI253" s="164"/>
      <c r="AJ253" s="76"/>
    </row>
    <row r="254" spans="1:36" ht="14.25" customHeight="1">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76"/>
    </row>
    <row r="255" spans="1:36" ht="14.25" customHeight="1">
      <c r="A255" s="164"/>
      <c r="B255" s="164"/>
      <c r="C255" s="164"/>
      <c r="D255" s="164"/>
      <c r="E255" s="164"/>
      <c r="F255" s="164"/>
      <c r="G255" s="164"/>
      <c r="H255" s="164"/>
      <c r="I255" s="164"/>
      <c r="J255" s="164"/>
      <c r="K255" s="164"/>
      <c r="L255" s="164"/>
      <c r="M255" s="164"/>
      <c r="N255" s="164"/>
      <c r="O255" s="164"/>
      <c r="P255" s="164"/>
      <c r="Q255" s="164"/>
      <c r="R255" s="164"/>
      <c r="S255" s="164"/>
      <c r="T255" s="164"/>
      <c r="U255" s="164"/>
      <c r="V255" s="164"/>
      <c r="W255" s="164"/>
      <c r="X255" s="164"/>
      <c r="Y255" s="164"/>
      <c r="Z255" s="164"/>
      <c r="AA255" s="164"/>
      <c r="AB255" s="164"/>
      <c r="AC255" s="164"/>
      <c r="AD255" s="164"/>
      <c r="AE255" s="164"/>
      <c r="AF255" s="164"/>
      <c r="AG255" s="164"/>
      <c r="AH255" s="164"/>
      <c r="AI255" s="164"/>
      <c r="AJ255" s="76"/>
    </row>
    <row r="256" spans="1:36" ht="14.25" customHeight="1">
      <c r="A256" s="164"/>
      <c r="B256" s="164"/>
      <c r="C256" s="164"/>
      <c r="D256" s="164"/>
      <c r="E256" s="164"/>
      <c r="F256" s="164"/>
      <c r="G256" s="164"/>
      <c r="H256" s="164"/>
      <c r="I256" s="164"/>
      <c r="J256" s="164"/>
      <c r="K256" s="164"/>
      <c r="L256" s="164"/>
      <c r="M256" s="164"/>
      <c r="N256" s="164"/>
      <c r="O256" s="164"/>
      <c r="P256" s="164"/>
      <c r="Q256" s="164"/>
      <c r="R256" s="164"/>
      <c r="S256" s="164"/>
      <c r="T256" s="164"/>
      <c r="U256" s="164"/>
      <c r="V256" s="164"/>
      <c r="W256" s="164"/>
      <c r="X256" s="164"/>
      <c r="Y256" s="164"/>
      <c r="Z256" s="164"/>
      <c r="AA256" s="164"/>
      <c r="AB256" s="164"/>
      <c r="AC256" s="164"/>
      <c r="AD256" s="164"/>
      <c r="AE256" s="164"/>
      <c r="AF256" s="164"/>
      <c r="AG256" s="164"/>
      <c r="AH256" s="164"/>
      <c r="AI256" s="164"/>
      <c r="AJ256" s="76"/>
    </row>
    <row r="257" spans="1:36" ht="14.25" customHeight="1">
      <c r="A257" s="164"/>
      <c r="B257" s="164"/>
      <c r="C257" s="164"/>
      <c r="D257" s="164"/>
      <c r="E257" s="164"/>
      <c r="F257" s="164"/>
      <c r="G257" s="164"/>
      <c r="H257" s="164"/>
      <c r="I257" s="164"/>
      <c r="J257" s="164"/>
      <c r="K257" s="164"/>
      <c r="L257" s="164"/>
      <c r="M257" s="164"/>
      <c r="N257" s="164"/>
      <c r="O257" s="164"/>
      <c r="P257" s="164"/>
      <c r="Q257" s="164"/>
      <c r="R257" s="164"/>
      <c r="S257" s="164"/>
      <c r="T257" s="164"/>
      <c r="U257" s="164"/>
      <c r="V257" s="164"/>
      <c r="W257" s="164"/>
      <c r="X257" s="164"/>
      <c r="Y257" s="164"/>
      <c r="Z257" s="164"/>
      <c r="AA257" s="164"/>
      <c r="AB257" s="164"/>
      <c r="AC257" s="164"/>
      <c r="AD257" s="164"/>
      <c r="AE257" s="164"/>
      <c r="AF257" s="164"/>
      <c r="AG257" s="164"/>
      <c r="AH257" s="164"/>
      <c r="AI257" s="164"/>
      <c r="AJ257" s="76"/>
    </row>
    <row r="258" spans="1:36" ht="14.25" customHeight="1">
      <c r="A258" s="164"/>
      <c r="B258" s="164"/>
      <c r="C258" s="164"/>
      <c r="D258" s="164"/>
      <c r="E258" s="164"/>
      <c r="F258" s="164"/>
      <c r="G258" s="164"/>
      <c r="H258" s="164"/>
      <c r="I258" s="164"/>
      <c r="J258" s="164"/>
      <c r="K258" s="164"/>
      <c r="L258" s="164"/>
      <c r="M258" s="164"/>
      <c r="N258" s="164"/>
      <c r="O258" s="164"/>
      <c r="P258" s="164"/>
      <c r="Q258" s="164"/>
      <c r="R258" s="164"/>
      <c r="S258" s="164"/>
      <c r="T258" s="164"/>
      <c r="U258" s="164"/>
      <c r="V258" s="164"/>
      <c r="W258" s="164"/>
      <c r="X258" s="164"/>
      <c r="Y258" s="164"/>
      <c r="Z258" s="164"/>
      <c r="AA258" s="164"/>
      <c r="AB258" s="164"/>
      <c r="AC258" s="164"/>
      <c r="AD258" s="164"/>
      <c r="AE258" s="164"/>
      <c r="AF258" s="164"/>
      <c r="AG258" s="164"/>
      <c r="AH258" s="164"/>
      <c r="AI258" s="164"/>
      <c r="AJ258" s="76"/>
    </row>
    <row r="259" spans="1:36" ht="14.25" customHeight="1">
      <c r="A259" s="164"/>
      <c r="B259" s="164"/>
      <c r="C259" s="164"/>
      <c r="D259" s="164"/>
      <c r="E259" s="164"/>
      <c r="F259" s="164"/>
      <c r="G259" s="164"/>
      <c r="H259" s="164"/>
      <c r="I259" s="164"/>
      <c r="J259" s="164"/>
      <c r="K259" s="164"/>
      <c r="L259" s="164"/>
      <c r="M259" s="164"/>
      <c r="N259" s="164"/>
      <c r="O259" s="164"/>
      <c r="P259" s="164"/>
      <c r="Q259" s="164"/>
      <c r="R259" s="164"/>
      <c r="S259" s="164"/>
      <c r="T259" s="164"/>
      <c r="U259" s="164"/>
      <c r="V259" s="164"/>
      <c r="W259" s="164"/>
      <c r="X259" s="164"/>
      <c r="Y259" s="164"/>
      <c r="Z259" s="164"/>
      <c r="AA259" s="164"/>
      <c r="AB259" s="164"/>
      <c r="AC259" s="164"/>
      <c r="AD259" s="164"/>
      <c r="AE259" s="164"/>
      <c r="AF259" s="164"/>
      <c r="AG259" s="164"/>
      <c r="AH259" s="164"/>
      <c r="AI259" s="164"/>
      <c r="AJ259" s="76"/>
    </row>
    <row r="260" spans="1:36" ht="14.25" customHeight="1">
      <c r="A260" s="164"/>
      <c r="B260" s="164"/>
      <c r="C260" s="164"/>
      <c r="D260" s="164"/>
      <c r="E260" s="164"/>
      <c r="F260" s="164"/>
      <c r="G260" s="164"/>
      <c r="H260" s="164"/>
      <c r="I260" s="164"/>
      <c r="J260" s="164"/>
      <c r="K260" s="164"/>
      <c r="L260" s="164"/>
      <c r="M260" s="164"/>
      <c r="N260" s="164"/>
      <c r="O260" s="164"/>
      <c r="P260" s="164"/>
      <c r="Q260" s="164"/>
      <c r="R260" s="164"/>
      <c r="S260" s="164"/>
      <c r="T260" s="164"/>
      <c r="U260" s="164"/>
      <c r="V260" s="164"/>
      <c r="W260" s="164"/>
      <c r="X260" s="164"/>
      <c r="Y260" s="164"/>
      <c r="Z260" s="164"/>
      <c r="AA260" s="164"/>
      <c r="AB260" s="164"/>
      <c r="AC260" s="164"/>
      <c r="AD260" s="164"/>
      <c r="AE260" s="164"/>
      <c r="AF260" s="164"/>
      <c r="AG260" s="164"/>
      <c r="AH260" s="164"/>
      <c r="AI260" s="164"/>
      <c r="AJ260" s="76"/>
    </row>
    <row r="261" spans="1:36" ht="14.25" customHeight="1">
      <c r="A261" s="164"/>
      <c r="B261" s="164"/>
      <c r="C261" s="164"/>
      <c r="D261" s="164"/>
      <c r="E261" s="164"/>
      <c r="F261" s="164"/>
      <c r="G261" s="164"/>
      <c r="H261" s="164"/>
      <c r="I261" s="164"/>
      <c r="J261" s="164"/>
      <c r="K261" s="164"/>
      <c r="L261" s="164"/>
      <c r="M261" s="164"/>
      <c r="N261" s="164"/>
      <c r="O261" s="164"/>
      <c r="P261" s="164"/>
      <c r="Q261" s="164"/>
      <c r="R261" s="164"/>
      <c r="S261" s="164"/>
      <c r="T261" s="164"/>
      <c r="U261" s="164"/>
      <c r="V261" s="164"/>
      <c r="W261" s="164"/>
      <c r="X261" s="164"/>
      <c r="Y261" s="164"/>
      <c r="Z261" s="164"/>
      <c r="AA261" s="164"/>
      <c r="AB261" s="164"/>
      <c r="AC261" s="164"/>
      <c r="AD261" s="164"/>
      <c r="AE261" s="164"/>
      <c r="AF261" s="164"/>
      <c r="AG261" s="164"/>
      <c r="AH261" s="164"/>
      <c r="AI261" s="164"/>
      <c r="AJ261" s="76"/>
    </row>
    <row r="262" spans="1:36" ht="14.25" customHeight="1">
      <c r="A262" s="164"/>
      <c r="B262" s="164"/>
      <c r="C262" s="164"/>
      <c r="D262" s="164"/>
      <c r="E262" s="164"/>
      <c r="F262" s="164"/>
      <c r="G262" s="164"/>
      <c r="H262" s="164"/>
      <c r="I262" s="164"/>
      <c r="J262" s="164"/>
      <c r="K262" s="164"/>
      <c r="L262" s="164"/>
      <c r="M262" s="164"/>
      <c r="N262" s="164"/>
      <c r="O262" s="164"/>
      <c r="P262" s="164"/>
      <c r="Q262" s="164"/>
      <c r="R262" s="164"/>
      <c r="S262" s="164"/>
      <c r="T262" s="164"/>
      <c r="U262" s="164"/>
      <c r="V262" s="164"/>
      <c r="W262" s="164"/>
      <c r="X262" s="164"/>
      <c r="Y262" s="164"/>
      <c r="Z262" s="164"/>
      <c r="AA262" s="164"/>
      <c r="AB262" s="164"/>
      <c r="AC262" s="164"/>
      <c r="AD262" s="164"/>
      <c r="AE262" s="164"/>
      <c r="AF262" s="164"/>
      <c r="AG262" s="164"/>
      <c r="AH262" s="164"/>
      <c r="AI262" s="164"/>
      <c r="AJ262" s="76"/>
    </row>
    <row r="263" spans="1:36" ht="14.25" customHeight="1">
      <c r="A263" s="164"/>
      <c r="B263" s="164"/>
      <c r="C263" s="164"/>
      <c r="D263" s="164"/>
      <c r="E263" s="164"/>
      <c r="F263" s="164"/>
      <c r="G263" s="164"/>
      <c r="H263" s="164"/>
      <c r="I263" s="164"/>
      <c r="J263" s="164"/>
      <c r="K263" s="164"/>
      <c r="L263" s="164"/>
      <c r="M263" s="164"/>
      <c r="N263" s="164"/>
      <c r="O263" s="164"/>
      <c r="P263" s="164"/>
      <c r="Q263" s="164"/>
      <c r="R263" s="164"/>
      <c r="S263" s="164"/>
      <c r="T263" s="164"/>
      <c r="U263" s="164"/>
      <c r="V263" s="164"/>
      <c r="W263" s="164"/>
      <c r="X263" s="164"/>
      <c r="Y263" s="164"/>
      <c r="Z263" s="164"/>
      <c r="AA263" s="164"/>
      <c r="AB263" s="164"/>
      <c r="AC263" s="164"/>
      <c r="AD263" s="164"/>
      <c r="AE263" s="164"/>
      <c r="AF263" s="164"/>
      <c r="AG263" s="164"/>
      <c r="AH263" s="164"/>
      <c r="AI263" s="164"/>
      <c r="AJ263" s="76"/>
    </row>
    <row r="264" spans="1:36" ht="14.25" customHeight="1">
      <c r="A264" s="164"/>
      <c r="B264" s="164"/>
      <c r="C264" s="164"/>
      <c r="D264" s="164"/>
      <c r="E264" s="164"/>
      <c r="F264" s="164"/>
      <c r="G264" s="164"/>
      <c r="H264" s="164"/>
      <c r="I264" s="164"/>
      <c r="J264" s="164"/>
      <c r="K264" s="164"/>
      <c r="L264" s="164"/>
      <c r="M264" s="164"/>
      <c r="N264" s="164"/>
      <c r="O264" s="164"/>
      <c r="P264" s="164"/>
      <c r="Q264" s="164"/>
      <c r="R264" s="164"/>
      <c r="S264" s="164"/>
      <c r="T264" s="164"/>
      <c r="U264" s="164"/>
      <c r="V264" s="164"/>
      <c r="W264" s="164"/>
      <c r="X264" s="164"/>
      <c r="Y264" s="164"/>
      <c r="Z264" s="164"/>
      <c r="AA264" s="164"/>
      <c r="AB264" s="164"/>
      <c r="AC264" s="164"/>
      <c r="AD264" s="164"/>
      <c r="AE264" s="164"/>
      <c r="AF264" s="164"/>
      <c r="AG264" s="164"/>
      <c r="AH264" s="164"/>
      <c r="AI264" s="164"/>
      <c r="AJ264" s="76"/>
    </row>
    <row r="265" spans="1:36" ht="14.25" customHeight="1">
      <c r="A265" s="164"/>
      <c r="B265" s="164"/>
      <c r="C265" s="164"/>
      <c r="D265" s="164"/>
      <c r="E265" s="164"/>
      <c r="F265" s="164"/>
      <c r="G265" s="164"/>
      <c r="H265" s="164"/>
      <c r="I265" s="164"/>
      <c r="J265" s="164"/>
      <c r="K265" s="164"/>
      <c r="L265" s="164"/>
      <c r="M265" s="164"/>
      <c r="N265" s="164"/>
      <c r="O265" s="164"/>
      <c r="P265" s="164"/>
      <c r="Q265" s="164"/>
      <c r="R265" s="164"/>
      <c r="S265" s="164"/>
      <c r="T265" s="164"/>
      <c r="U265" s="164"/>
      <c r="V265" s="164"/>
      <c r="W265" s="164"/>
      <c r="X265" s="164"/>
      <c r="Y265" s="164"/>
      <c r="Z265" s="164"/>
      <c r="AA265" s="164"/>
      <c r="AB265" s="164"/>
      <c r="AC265" s="164"/>
      <c r="AD265" s="164"/>
      <c r="AE265" s="164"/>
      <c r="AF265" s="164"/>
      <c r="AG265" s="164"/>
      <c r="AH265" s="164"/>
      <c r="AI265" s="164"/>
      <c r="AJ265" s="76"/>
    </row>
    <row r="266" spans="1:36" ht="14.25" customHeight="1">
      <c r="A266" s="164"/>
      <c r="B266" s="164"/>
      <c r="C266" s="164"/>
      <c r="D266" s="164"/>
      <c r="E266" s="164"/>
      <c r="F266" s="164"/>
      <c r="G266" s="164"/>
      <c r="H266" s="164"/>
      <c r="I266" s="164"/>
      <c r="J266" s="164"/>
      <c r="K266" s="164"/>
      <c r="L266" s="164"/>
      <c r="M266" s="164"/>
      <c r="N266" s="164"/>
      <c r="O266" s="164"/>
      <c r="P266" s="164"/>
      <c r="Q266" s="164"/>
      <c r="R266" s="164"/>
      <c r="S266" s="164"/>
      <c r="T266" s="164"/>
      <c r="U266" s="164"/>
      <c r="V266" s="164"/>
      <c r="W266" s="164"/>
      <c r="X266" s="164"/>
      <c r="Y266" s="164"/>
      <c r="Z266" s="164"/>
      <c r="AA266" s="164"/>
      <c r="AB266" s="164"/>
      <c r="AC266" s="164"/>
      <c r="AD266" s="164"/>
      <c r="AE266" s="164"/>
      <c r="AF266" s="164"/>
      <c r="AG266" s="164"/>
      <c r="AH266" s="164"/>
      <c r="AI266" s="164"/>
      <c r="AJ266" s="76"/>
    </row>
    <row r="267" spans="1:36" ht="14.25" customHeight="1">
      <c r="A267" s="164"/>
      <c r="B267" s="164"/>
      <c r="C267" s="164"/>
      <c r="D267" s="164"/>
      <c r="E267" s="164"/>
      <c r="F267" s="164"/>
      <c r="G267" s="164"/>
      <c r="H267" s="164"/>
      <c r="I267" s="164"/>
      <c r="J267" s="164"/>
      <c r="K267" s="164"/>
      <c r="L267" s="164"/>
      <c r="M267" s="164"/>
      <c r="N267" s="164"/>
      <c r="O267" s="164"/>
      <c r="P267" s="164"/>
      <c r="Q267" s="164"/>
      <c r="R267" s="164"/>
      <c r="S267" s="164"/>
      <c r="T267" s="164"/>
      <c r="U267" s="164"/>
      <c r="V267" s="164"/>
      <c r="W267" s="164"/>
      <c r="X267" s="164"/>
      <c r="Y267" s="164"/>
      <c r="Z267" s="164"/>
      <c r="AA267" s="164"/>
      <c r="AB267" s="164"/>
      <c r="AC267" s="164"/>
      <c r="AD267" s="164"/>
      <c r="AE267" s="164"/>
      <c r="AF267" s="164"/>
      <c r="AG267" s="164"/>
      <c r="AH267" s="164"/>
      <c r="AI267" s="164"/>
      <c r="AJ267" s="76"/>
    </row>
    <row r="268" spans="1:36" ht="14.25" customHeight="1">
      <c r="A268" s="164"/>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4"/>
      <c r="Z268" s="164"/>
      <c r="AA268" s="164"/>
      <c r="AB268" s="164"/>
      <c r="AC268" s="164"/>
      <c r="AD268" s="164"/>
      <c r="AE268" s="164"/>
      <c r="AF268" s="164"/>
      <c r="AG268" s="164"/>
      <c r="AH268" s="164"/>
      <c r="AI268" s="164"/>
      <c r="AJ268" s="76"/>
    </row>
    <row r="269" spans="1:36" ht="14.25" customHeight="1">
      <c r="A269" s="164"/>
      <c r="B269" s="164"/>
      <c r="C269" s="164"/>
      <c r="D269" s="164"/>
      <c r="E269" s="164"/>
      <c r="F269" s="164"/>
      <c r="G269" s="164"/>
      <c r="H269" s="164"/>
      <c r="I269" s="164"/>
      <c r="J269" s="164"/>
      <c r="K269" s="164"/>
      <c r="L269" s="164"/>
      <c r="M269" s="164"/>
      <c r="N269" s="164"/>
      <c r="O269" s="164"/>
      <c r="P269" s="164"/>
      <c r="Q269" s="164"/>
      <c r="R269" s="164"/>
      <c r="S269" s="164"/>
      <c r="T269" s="164"/>
      <c r="U269" s="164"/>
      <c r="V269" s="164"/>
      <c r="W269" s="164"/>
      <c r="X269" s="164"/>
      <c r="Y269" s="164"/>
      <c r="Z269" s="164"/>
      <c r="AA269" s="164"/>
      <c r="AB269" s="164"/>
      <c r="AC269" s="164"/>
      <c r="AD269" s="164"/>
      <c r="AE269" s="164"/>
      <c r="AF269" s="164"/>
      <c r="AG269" s="164"/>
      <c r="AH269" s="164"/>
      <c r="AI269" s="164"/>
      <c r="AJ269" s="76"/>
    </row>
    <row r="270" spans="1:36" ht="14.25" customHeight="1">
      <c r="A270" s="164"/>
      <c r="B270" s="164"/>
      <c r="C270" s="164"/>
      <c r="D270" s="164"/>
      <c r="E270" s="164"/>
      <c r="F270" s="164"/>
      <c r="G270" s="164"/>
      <c r="H270" s="164"/>
      <c r="I270" s="164"/>
      <c r="J270" s="164"/>
      <c r="K270" s="164"/>
      <c r="L270" s="164"/>
      <c r="M270" s="164"/>
      <c r="N270" s="164"/>
      <c r="O270" s="164"/>
      <c r="P270" s="164"/>
      <c r="Q270" s="164"/>
      <c r="R270" s="164"/>
      <c r="S270" s="164"/>
      <c r="T270" s="164"/>
      <c r="U270" s="164"/>
      <c r="V270" s="164"/>
      <c r="W270" s="164"/>
      <c r="X270" s="164"/>
      <c r="Y270" s="164"/>
      <c r="Z270" s="164"/>
      <c r="AA270" s="164"/>
      <c r="AB270" s="164"/>
      <c r="AC270" s="164"/>
      <c r="AD270" s="164"/>
      <c r="AE270" s="164"/>
      <c r="AF270" s="164"/>
      <c r="AG270" s="164"/>
      <c r="AH270" s="164"/>
      <c r="AI270" s="164"/>
      <c r="AJ270" s="76"/>
    </row>
    <row r="271" spans="1:36" ht="14.25" customHeight="1">
      <c r="A271" s="164"/>
      <c r="B271" s="164"/>
      <c r="C271" s="164"/>
      <c r="D271" s="164"/>
      <c r="E271" s="164"/>
      <c r="F271" s="164"/>
      <c r="G271" s="164"/>
      <c r="H271" s="164"/>
      <c r="I271" s="164"/>
      <c r="J271" s="164"/>
      <c r="K271" s="164"/>
      <c r="L271" s="164"/>
      <c r="M271" s="164"/>
      <c r="N271" s="164"/>
      <c r="O271" s="164"/>
      <c r="P271" s="164"/>
      <c r="Q271" s="164"/>
      <c r="R271" s="164"/>
      <c r="S271" s="164"/>
      <c r="T271" s="164"/>
      <c r="U271" s="164"/>
      <c r="V271" s="164"/>
      <c r="W271" s="164"/>
      <c r="X271" s="164"/>
      <c r="Y271" s="164"/>
      <c r="Z271" s="164"/>
      <c r="AA271" s="164"/>
      <c r="AB271" s="164"/>
      <c r="AC271" s="164"/>
      <c r="AD271" s="164"/>
      <c r="AE271" s="164"/>
      <c r="AF271" s="164"/>
      <c r="AG271" s="164"/>
      <c r="AH271" s="164"/>
      <c r="AI271" s="164"/>
      <c r="AJ271" s="76"/>
    </row>
    <row r="272" spans="1:36" ht="14.25" customHeight="1">
      <c r="A272" s="164"/>
      <c r="B272" s="164"/>
      <c r="C272" s="164"/>
      <c r="D272" s="164"/>
      <c r="E272" s="164"/>
      <c r="F272" s="164"/>
      <c r="G272" s="164"/>
      <c r="H272" s="164"/>
      <c r="I272" s="164"/>
      <c r="J272" s="164"/>
      <c r="K272" s="164"/>
      <c r="L272" s="164"/>
      <c r="M272" s="164"/>
      <c r="N272" s="164"/>
      <c r="O272" s="164"/>
      <c r="P272" s="164"/>
      <c r="Q272" s="164"/>
      <c r="R272" s="164"/>
      <c r="S272" s="164"/>
      <c r="T272" s="164"/>
      <c r="U272" s="164"/>
      <c r="V272" s="164"/>
      <c r="W272" s="164"/>
      <c r="X272" s="164"/>
      <c r="Y272" s="164"/>
      <c r="Z272" s="164"/>
      <c r="AA272" s="164"/>
      <c r="AB272" s="164"/>
      <c r="AC272" s="164"/>
      <c r="AD272" s="164"/>
      <c r="AE272" s="164"/>
      <c r="AF272" s="164"/>
      <c r="AG272" s="164"/>
      <c r="AH272" s="164"/>
      <c r="AI272" s="164"/>
      <c r="AJ272" s="76"/>
    </row>
    <row r="273" spans="1:36" ht="14.25" customHeight="1">
      <c r="A273" s="164"/>
      <c r="B273" s="164"/>
      <c r="C273" s="164"/>
      <c r="D273" s="164"/>
      <c r="E273" s="164"/>
      <c r="F273" s="164"/>
      <c r="G273" s="164"/>
      <c r="H273" s="164"/>
      <c r="I273" s="164"/>
      <c r="J273" s="164"/>
      <c r="K273" s="164"/>
      <c r="L273" s="164"/>
      <c r="M273" s="164"/>
      <c r="N273" s="164"/>
      <c r="O273" s="164"/>
      <c r="P273" s="164"/>
      <c r="Q273" s="164"/>
      <c r="R273" s="164"/>
      <c r="S273" s="164"/>
      <c r="T273" s="164"/>
      <c r="U273" s="164"/>
      <c r="V273" s="164"/>
      <c r="W273" s="164"/>
      <c r="X273" s="164"/>
      <c r="Y273" s="164"/>
      <c r="Z273" s="164"/>
      <c r="AA273" s="164"/>
      <c r="AB273" s="164"/>
      <c r="AC273" s="164"/>
      <c r="AD273" s="164"/>
      <c r="AE273" s="164"/>
      <c r="AF273" s="164"/>
      <c r="AG273" s="164"/>
      <c r="AH273" s="164"/>
      <c r="AI273" s="164"/>
      <c r="AJ273" s="76"/>
    </row>
    <row r="274" spans="1:36" ht="14.25" customHeight="1">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76"/>
    </row>
    <row r="275" spans="1:36" ht="14.25" customHeight="1">
      <c r="A275" s="164"/>
      <c r="B275" s="164"/>
      <c r="C275" s="164"/>
      <c r="D275" s="164"/>
      <c r="E275" s="164"/>
      <c r="F275" s="164"/>
      <c r="G275" s="164"/>
      <c r="H275" s="164"/>
      <c r="I275" s="164"/>
      <c r="J275" s="164"/>
      <c r="K275" s="164"/>
      <c r="L275" s="164"/>
      <c r="M275" s="164"/>
      <c r="N275" s="164"/>
      <c r="O275" s="164"/>
      <c r="P275" s="164"/>
      <c r="Q275" s="164"/>
      <c r="R275" s="164"/>
      <c r="S275" s="164"/>
      <c r="T275" s="164"/>
      <c r="U275" s="164"/>
      <c r="V275" s="164"/>
      <c r="W275" s="164"/>
      <c r="X275" s="164"/>
      <c r="Y275" s="164"/>
      <c r="Z275" s="164"/>
      <c r="AA275" s="164"/>
      <c r="AB275" s="164"/>
      <c r="AC275" s="164"/>
      <c r="AD275" s="164"/>
      <c r="AE275" s="164"/>
      <c r="AF275" s="164"/>
      <c r="AG275" s="164"/>
      <c r="AH275" s="164"/>
      <c r="AI275" s="164"/>
      <c r="AJ275" s="76"/>
    </row>
    <row r="276" spans="1:36" ht="14.25" customHeight="1">
      <c r="A276" s="164"/>
      <c r="B276" s="164"/>
      <c r="C276" s="164"/>
      <c r="D276" s="164"/>
      <c r="E276" s="164"/>
      <c r="F276" s="164"/>
      <c r="G276" s="164"/>
      <c r="H276" s="164"/>
      <c r="I276" s="164"/>
      <c r="J276" s="164"/>
      <c r="K276" s="164"/>
      <c r="L276" s="164"/>
      <c r="M276" s="164"/>
      <c r="N276" s="164"/>
      <c r="O276" s="164"/>
      <c r="P276" s="164"/>
      <c r="Q276" s="164"/>
      <c r="R276" s="164"/>
      <c r="S276" s="164"/>
      <c r="T276" s="164"/>
      <c r="U276" s="164"/>
      <c r="V276" s="164"/>
      <c r="W276" s="164"/>
      <c r="X276" s="164"/>
      <c r="Y276" s="164"/>
      <c r="Z276" s="164"/>
      <c r="AA276" s="164"/>
      <c r="AB276" s="164"/>
      <c r="AC276" s="164"/>
      <c r="AD276" s="164"/>
      <c r="AE276" s="164"/>
      <c r="AF276" s="164"/>
      <c r="AG276" s="164"/>
      <c r="AH276" s="164"/>
      <c r="AI276" s="164"/>
      <c r="AJ276" s="76"/>
    </row>
    <row r="277" spans="1:36" ht="14.25" customHeight="1">
      <c r="A277" s="164"/>
      <c r="B277" s="164"/>
      <c r="C277" s="164"/>
      <c r="D277" s="164"/>
      <c r="E277" s="164"/>
      <c r="F277" s="164"/>
      <c r="G277" s="164"/>
      <c r="H277" s="164"/>
      <c r="I277" s="164"/>
      <c r="J277" s="164"/>
      <c r="K277" s="164"/>
      <c r="L277" s="164"/>
      <c r="M277" s="164"/>
      <c r="N277" s="164"/>
      <c r="O277" s="164"/>
      <c r="P277" s="164"/>
      <c r="Q277" s="164"/>
      <c r="R277" s="164"/>
      <c r="S277" s="164"/>
      <c r="T277" s="164"/>
      <c r="U277" s="164"/>
      <c r="V277" s="164"/>
      <c r="W277" s="164"/>
      <c r="X277" s="164"/>
      <c r="Y277" s="164"/>
      <c r="Z277" s="164"/>
      <c r="AA277" s="164"/>
      <c r="AB277" s="164"/>
      <c r="AC277" s="164"/>
      <c r="AD277" s="164"/>
      <c r="AE277" s="164"/>
      <c r="AF277" s="164"/>
      <c r="AG277" s="164"/>
      <c r="AH277" s="164"/>
      <c r="AI277" s="164"/>
      <c r="AJ277" s="76"/>
    </row>
    <row r="278" spans="1:36" ht="14.25" customHeight="1">
      <c r="A278" s="164"/>
      <c r="B278" s="164"/>
      <c r="C278" s="164"/>
      <c r="D278" s="164"/>
      <c r="E278" s="164"/>
      <c r="F278" s="164"/>
      <c r="G278" s="164"/>
      <c r="H278" s="164"/>
      <c r="I278" s="164"/>
      <c r="J278" s="164"/>
      <c r="K278" s="164"/>
      <c r="L278" s="164"/>
      <c r="M278" s="164"/>
      <c r="N278" s="164"/>
      <c r="O278" s="164"/>
      <c r="P278" s="164"/>
      <c r="Q278" s="164"/>
      <c r="R278" s="164"/>
      <c r="S278" s="164"/>
      <c r="T278" s="164"/>
      <c r="U278" s="164"/>
      <c r="V278" s="164"/>
      <c r="W278" s="164"/>
      <c r="X278" s="164"/>
      <c r="Y278" s="164"/>
      <c r="Z278" s="164"/>
      <c r="AA278" s="164"/>
      <c r="AB278" s="164"/>
      <c r="AC278" s="164"/>
      <c r="AD278" s="164"/>
      <c r="AE278" s="164"/>
      <c r="AF278" s="164"/>
      <c r="AG278" s="164"/>
      <c r="AH278" s="164"/>
      <c r="AI278" s="164"/>
      <c r="AJ278" s="76"/>
    </row>
    <row r="279" spans="1:36" ht="14.25" customHeight="1">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76"/>
    </row>
    <row r="280" spans="1:36" ht="14.25" customHeight="1">
      <c r="A280" s="164"/>
      <c r="B280" s="164"/>
      <c r="C280" s="164"/>
      <c r="D280" s="164"/>
      <c r="E280" s="164"/>
      <c r="F280" s="164"/>
      <c r="G280" s="164"/>
      <c r="H280" s="164"/>
      <c r="I280" s="164"/>
      <c r="J280" s="164"/>
      <c r="K280" s="164"/>
      <c r="L280" s="164"/>
      <c r="M280" s="164"/>
      <c r="N280" s="164"/>
      <c r="O280" s="164"/>
      <c r="P280" s="164"/>
      <c r="Q280" s="164"/>
      <c r="R280" s="164"/>
      <c r="S280" s="164"/>
      <c r="T280" s="164"/>
      <c r="U280" s="164"/>
      <c r="V280" s="164"/>
      <c r="W280" s="164"/>
      <c r="X280" s="164"/>
      <c r="Y280" s="164"/>
      <c r="Z280" s="164"/>
      <c r="AA280" s="164"/>
      <c r="AB280" s="164"/>
      <c r="AC280" s="164"/>
      <c r="AD280" s="164"/>
      <c r="AE280" s="164"/>
      <c r="AF280" s="164"/>
      <c r="AG280" s="164"/>
      <c r="AH280" s="164"/>
      <c r="AI280" s="164"/>
      <c r="AJ280" s="76"/>
    </row>
    <row r="281" spans="1:36" ht="14.25" customHeight="1">
      <c r="A281" s="164"/>
      <c r="B281" s="164"/>
      <c r="C281" s="164"/>
      <c r="D281" s="164"/>
      <c r="E281" s="164"/>
      <c r="F281" s="164"/>
      <c r="G281" s="164"/>
      <c r="H281" s="164"/>
      <c r="I281" s="164"/>
      <c r="J281" s="164"/>
      <c r="K281" s="164"/>
      <c r="L281" s="164"/>
      <c r="M281" s="164"/>
      <c r="N281" s="164"/>
      <c r="O281" s="164"/>
      <c r="P281" s="164"/>
      <c r="Q281" s="164"/>
      <c r="R281" s="164"/>
      <c r="S281" s="164"/>
      <c r="T281" s="164"/>
      <c r="U281" s="164"/>
      <c r="V281" s="164"/>
      <c r="W281" s="164"/>
      <c r="X281" s="164"/>
      <c r="Y281" s="164"/>
      <c r="Z281" s="164"/>
      <c r="AA281" s="164"/>
      <c r="AB281" s="164"/>
      <c r="AC281" s="164"/>
      <c r="AD281" s="164"/>
      <c r="AE281" s="164"/>
      <c r="AF281" s="164"/>
      <c r="AG281" s="164"/>
      <c r="AH281" s="164"/>
      <c r="AI281" s="164"/>
      <c r="AJ281" s="76"/>
    </row>
    <row r="282" spans="1:36" ht="14.25" customHeight="1">
      <c r="A282" s="164"/>
      <c r="B282" s="164"/>
      <c r="C282" s="164"/>
      <c r="D282" s="164"/>
      <c r="E282" s="164"/>
      <c r="F282" s="164"/>
      <c r="G282" s="164"/>
      <c r="H282" s="164"/>
      <c r="I282" s="164"/>
      <c r="J282" s="164"/>
      <c r="K282" s="164"/>
      <c r="L282" s="164"/>
      <c r="M282" s="164"/>
      <c r="N282" s="164"/>
      <c r="O282" s="164"/>
      <c r="P282" s="164"/>
      <c r="Q282" s="164"/>
      <c r="R282" s="164"/>
      <c r="S282" s="164"/>
      <c r="T282" s="164"/>
      <c r="U282" s="164"/>
      <c r="V282" s="164"/>
      <c r="W282" s="164"/>
      <c r="X282" s="164"/>
      <c r="Y282" s="164"/>
      <c r="Z282" s="164"/>
      <c r="AA282" s="164"/>
      <c r="AB282" s="164"/>
      <c r="AC282" s="164"/>
      <c r="AD282" s="164"/>
      <c r="AE282" s="164"/>
      <c r="AF282" s="164"/>
      <c r="AG282" s="164"/>
      <c r="AH282" s="164"/>
      <c r="AI282" s="164"/>
      <c r="AJ282" s="76"/>
    </row>
    <row r="283" spans="1:36" ht="14.25" customHeight="1">
      <c r="A283" s="164"/>
      <c r="B283" s="164"/>
      <c r="C283" s="164"/>
      <c r="D283" s="164"/>
      <c r="E283" s="164"/>
      <c r="F283" s="164"/>
      <c r="G283" s="164"/>
      <c r="H283" s="164"/>
      <c r="I283" s="164"/>
      <c r="J283" s="164"/>
      <c r="K283" s="164"/>
      <c r="L283" s="164"/>
      <c r="M283" s="164"/>
      <c r="N283" s="164"/>
      <c r="O283" s="164"/>
      <c r="P283" s="164"/>
      <c r="Q283" s="164"/>
      <c r="R283" s="164"/>
      <c r="S283" s="164"/>
      <c r="T283" s="164"/>
      <c r="U283" s="164"/>
      <c r="V283" s="164"/>
      <c r="W283" s="164"/>
      <c r="X283" s="164"/>
      <c r="Y283" s="164"/>
      <c r="Z283" s="164"/>
      <c r="AA283" s="164"/>
      <c r="AB283" s="164"/>
      <c r="AC283" s="164"/>
      <c r="AD283" s="164"/>
      <c r="AE283" s="164"/>
      <c r="AF283" s="164"/>
      <c r="AG283" s="164"/>
      <c r="AH283" s="164"/>
      <c r="AI283" s="164"/>
      <c r="AJ283" s="76"/>
    </row>
    <row r="284" spans="1:36" ht="14.25" customHeight="1">
      <c r="A284" s="164"/>
      <c r="B284" s="164"/>
      <c r="C284" s="164"/>
      <c r="D284" s="164"/>
      <c r="E284" s="164"/>
      <c r="F284" s="164"/>
      <c r="G284" s="164"/>
      <c r="H284" s="164"/>
      <c r="I284" s="164"/>
      <c r="J284" s="164"/>
      <c r="K284" s="164"/>
      <c r="L284" s="164"/>
      <c r="M284" s="164"/>
      <c r="N284" s="164"/>
      <c r="O284" s="164"/>
      <c r="P284" s="164"/>
      <c r="Q284" s="164"/>
      <c r="R284" s="164"/>
      <c r="S284" s="164"/>
      <c r="T284" s="164"/>
      <c r="U284" s="164"/>
      <c r="V284" s="164"/>
      <c r="W284" s="164"/>
      <c r="X284" s="164"/>
      <c r="Y284" s="164"/>
      <c r="Z284" s="164"/>
      <c r="AA284" s="164"/>
      <c r="AB284" s="164"/>
      <c r="AC284" s="164"/>
      <c r="AD284" s="164"/>
      <c r="AE284" s="164"/>
      <c r="AF284" s="164"/>
      <c r="AG284" s="164"/>
      <c r="AH284" s="164"/>
      <c r="AI284" s="164"/>
      <c r="AJ284" s="76"/>
    </row>
    <row r="285" spans="1:36" ht="14.25" customHeight="1">
      <c r="A285" s="164"/>
      <c r="B285" s="164"/>
      <c r="C285" s="164"/>
      <c r="D285" s="164"/>
      <c r="E285" s="164"/>
      <c r="F285" s="164"/>
      <c r="G285" s="164"/>
      <c r="H285" s="164"/>
      <c r="I285" s="164"/>
      <c r="J285" s="164"/>
      <c r="K285" s="164"/>
      <c r="L285" s="164"/>
      <c r="M285" s="164"/>
      <c r="N285" s="164"/>
      <c r="O285" s="164"/>
      <c r="P285" s="164"/>
      <c r="Q285" s="164"/>
      <c r="R285" s="164"/>
      <c r="S285" s="164"/>
      <c r="T285" s="164"/>
      <c r="U285" s="164"/>
      <c r="V285" s="164"/>
      <c r="W285" s="164"/>
      <c r="X285" s="164"/>
      <c r="Y285" s="164"/>
      <c r="Z285" s="164"/>
      <c r="AA285" s="164"/>
      <c r="AB285" s="164"/>
      <c r="AC285" s="164"/>
      <c r="AD285" s="164"/>
      <c r="AE285" s="164"/>
      <c r="AF285" s="164"/>
      <c r="AG285" s="164"/>
      <c r="AH285" s="164"/>
      <c r="AI285" s="164"/>
      <c r="AJ285" s="76"/>
    </row>
    <row r="286" spans="1:36" ht="14.25" customHeight="1">
      <c r="A286" s="164"/>
      <c r="B286" s="164"/>
      <c r="C286" s="164"/>
      <c r="D286" s="164"/>
      <c r="E286" s="164"/>
      <c r="F286" s="164"/>
      <c r="G286" s="164"/>
      <c r="H286" s="164"/>
      <c r="I286" s="164"/>
      <c r="J286" s="164"/>
      <c r="K286" s="164"/>
      <c r="L286" s="164"/>
      <c r="M286" s="164"/>
      <c r="N286" s="164"/>
      <c r="O286" s="164"/>
      <c r="P286" s="164"/>
      <c r="Q286" s="164"/>
      <c r="R286" s="164"/>
      <c r="S286" s="164"/>
      <c r="T286" s="164"/>
      <c r="U286" s="164"/>
      <c r="V286" s="164"/>
      <c r="W286" s="164"/>
      <c r="X286" s="164"/>
      <c r="Y286" s="164"/>
      <c r="Z286" s="164"/>
      <c r="AA286" s="164"/>
      <c r="AB286" s="164"/>
      <c r="AC286" s="164"/>
      <c r="AD286" s="164"/>
      <c r="AE286" s="164"/>
      <c r="AF286" s="164"/>
      <c r="AG286" s="164"/>
      <c r="AH286" s="164"/>
      <c r="AI286" s="164"/>
      <c r="AJ286" s="76"/>
    </row>
    <row r="287" spans="1:36" ht="14.25" customHeight="1">
      <c r="A287" s="164"/>
      <c r="B287" s="164"/>
      <c r="C287" s="164"/>
      <c r="D287" s="164"/>
      <c r="E287" s="164"/>
      <c r="F287" s="164"/>
      <c r="G287" s="164"/>
      <c r="H287" s="164"/>
      <c r="I287" s="164"/>
      <c r="J287" s="164"/>
      <c r="K287" s="164"/>
      <c r="L287" s="164"/>
      <c r="M287" s="164"/>
      <c r="N287" s="164"/>
      <c r="O287" s="164"/>
      <c r="P287" s="164"/>
      <c r="Q287" s="164"/>
      <c r="R287" s="164"/>
      <c r="S287" s="164"/>
      <c r="T287" s="164"/>
      <c r="U287" s="164"/>
      <c r="V287" s="164"/>
      <c r="W287" s="164"/>
      <c r="X287" s="164"/>
      <c r="Y287" s="164"/>
      <c r="Z287" s="164"/>
      <c r="AA287" s="164"/>
      <c r="AB287" s="164"/>
      <c r="AC287" s="164"/>
      <c r="AD287" s="164"/>
      <c r="AE287" s="164"/>
      <c r="AF287" s="164"/>
      <c r="AG287" s="164"/>
      <c r="AH287" s="164"/>
      <c r="AI287" s="164"/>
      <c r="AJ287" s="76"/>
    </row>
    <row r="288" spans="1:36" ht="14.25" customHeight="1">
      <c r="A288" s="164"/>
      <c r="B288" s="164"/>
      <c r="C288" s="164"/>
      <c r="D288" s="164"/>
      <c r="E288" s="164"/>
      <c r="F288" s="164"/>
      <c r="G288" s="164"/>
      <c r="H288" s="164"/>
      <c r="I288" s="164"/>
      <c r="J288" s="164"/>
      <c r="K288" s="164"/>
      <c r="L288" s="164"/>
      <c r="M288" s="164"/>
      <c r="N288" s="164"/>
      <c r="O288" s="164"/>
      <c r="P288" s="164"/>
      <c r="Q288" s="164"/>
      <c r="R288" s="164"/>
      <c r="S288" s="164"/>
      <c r="T288" s="164"/>
      <c r="U288" s="164"/>
      <c r="V288" s="164"/>
      <c r="W288" s="164"/>
      <c r="X288" s="164"/>
      <c r="Y288" s="164"/>
      <c r="Z288" s="164"/>
      <c r="AA288" s="164"/>
      <c r="AB288" s="164"/>
      <c r="AC288" s="164"/>
      <c r="AD288" s="164"/>
      <c r="AE288" s="164"/>
      <c r="AF288" s="164"/>
      <c r="AG288" s="164"/>
      <c r="AH288" s="164"/>
      <c r="AI288" s="164"/>
      <c r="AJ288" s="76"/>
    </row>
    <row r="289" spans="1:36" ht="14.25" customHeight="1">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76"/>
    </row>
    <row r="290" spans="1:36" ht="14.25" customHeight="1">
      <c r="A290" s="164"/>
      <c r="B290" s="164"/>
      <c r="C290" s="164"/>
      <c r="D290" s="164"/>
      <c r="E290" s="164"/>
      <c r="F290" s="164"/>
      <c r="G290" s="164"/>
      <c r="H290" s="164"/>
      <c r="I290" s="164"/>
      <c r="J290" s="164"/>
      <c r="K290" s="164"/>
      <c r="L290" s="164"/>
      <c r="M290" s="164"/>
      <c r="N290" s="164"/>
      <c r="O290" s="164"/>
      <c r="P290" s="164"/>
      <c r="Q290" s="164"/>
      <c r="R290" s="164"/>
      <c r="S290" s="164"/>
      <c r="T290" s="164"/>
      <c r="U290" s="164"/>
      <c r="V290" s="164"/>
      <c r="W290" s="164"/>
      <c r="X290" s="164"/>
      <c r="Y290" s="164"/>
      <c r="Z290" s="164"/>
      <c r="AA290" s="164"/>
      <c r="AB290" s="164"/>
      <c r="AC290" s="164"/>
      <c r="AD290" s="164"/>
      <c r="AE290" s="164"/>
      <c r="AF290" s="164"/>
      <c r="AG290" s="164"/>
      <c r="AH290" s="164"/>
      <c r="AI290" s="164"/>
      <c r="AJ290" s="76"/>
    </row>
    <row r="291" spans="1:36" ht="14.25" customHeight="1">
      <c r="A291" s="164"/>
      <c r="B291" s="164"/>
      <c r="C291" s="164"/>
      <c r="D291" s="164"/>
      <c r="E291" s="164"/>
      <c r="F291" s="164"/>
      <c r="G291" s="164"/>
      <c r="H291" s="164"/>
      <c r="I291" s="164"/>
      <c r="J291" s="164"/>
      <c r="K291" s="164"/>
      <c r="L291" s="164"/>
      <c r="M291" s="164"/>
      <c r="N291" s="164"/>
      <c r="O291" s="164"/>
      <c r="P291" s="164"/>
      <c r="Q291" s="164"/>
      <c r="R291" s="164"/>
      <c r="S291" s="164"/>
      <c r="T291" s="164"/>
      <c r="U291" s="164"/>
      <c r="V291" s="164"/>
      <c r="W291" s="164"/>
      <c r="X291" s="164"/>
      <c r="Y291" s="164"/>
      <c r="Z291" s="164"/>
      <c r="AA291" s="164"/>
      <c r="AB291" s="164"/>
      <c r="AC291" s="164"/>
      <c r="AD291" s="164"/>
      <c r="AE291" s="164"/>
      <c r="AF291" s="164"/>
      <c r="AG291" s="164"/>
      <c r="AH291" s="164"/>
      <c r="AI291" s="164"/>
      <c r="AJ291" s="76"/>
    </row>
    <row r="292" spans="1:36" ht="14.25" customHeight="1">
      <c r="A292" s="164"/>
      <c r="B292" s="164"/>
      <c r="C292" s="164"/>
      <c r="D292" s="164"/>
      <c r="E292" s="164"/>
      <c r="F292" s="164"/>
      <c r="G292" s="164"/>
      <c r="H292" s="164"/>
      <c r="I292" s="164"/>
      <c r="J292" s="164"/>
      <c r="K292" s="164"/>
      <c r="L292" s="164"/>
      <c r="M292" s="164"/>
      <c r="N292" s="164"/>
      <c r="O292" s="164"/>
      <c r="P292" s="164"/>
      <c r="Q292" s="164"/>
      <c r="R292" s="164"/>
      <c r="S292" s="164"/>
      <c r="T292" s="164"/>
      <c r="U292" s="164"/>
      <c r="V292" s="164"/>
      <c r="W292" s="164"/>
      <c r="X292" s="164"/>
      <c r="Y292" s="164"/>
      <c r="Z292" s="164"/>
      <c r="AA292" s="164"/>
      <c r="AB292" s="164"/>
      <c r="AC292" s="164"/>
      <c r="AD292" s="164"/>
      <c r="AE292" s="164"/>
      <c r="AF292" s="164"/>
      <c r="AG292" s="164"/>
      <c r="AH292" s="164"/>
      <c r="AI292" s="164"/>
      <c r="AJ292" s="76"/>
    </row>
    <row r="293" spans="1:36" ht="14.25" customHeight="1">
      <c r="A293" s="164"/>
      <c r="B293" s="164"/>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4"/>
      <c r="AA293" s="164"/>
      <c r="AB293" s="164"/>
      <c r="AC293" s="164"/>
      <c r="AD293" s="164"/>
      <c r="AE293" s="164"/>
      <c r="AF293" s="164"/>
      <c r="AG293" s="164"/>
      <c r="AH293" s="164"/>
      <c r="AI293" s="164"/>
      <c r="AJ293" s="76"/>
    </row>
    <row r="294" spans="1:36" ht="14.25" customHeight="1">
      <c r="A294" s="164"/>
      <c r="B294" s="164"/>
      <c r="C294" s="164"/>
      <c r="D294" s="164"/>
      <c r="E294" s="164"/>
      <c r="F294" s="164"/>
      <c r="G294" s="164"/>
      <c r="H294" s="164"/>
      <c r="I294" s="164"/>
      <c r="J294" s="164"/>
      <c r="K294" s="164"/>
      <c r="L294" s="164"/>
      <c r="M294" s="164"/>
      <c r="N294" s="164"/>
      <c r="O294" s="164"/>
      <c r="P294" s="164"/>
      <c r="Q294" s="164"/>
      <c r="R294" s="164"/>
      <c r="S294" s="164"/>
      <c r="T294" s="164"/>
      <c r="U294" s="164"/>
      <c r="V294" s="164"/>
      <c r="W294" s="164"/>
      <c r="X294" s="164"/>
      <c r="Y294" s="164"/>
      <c r="Z294" s="164"/>
      <c r="AA294" s="164"/>
      <c r="AB294" s="164"/>
      <c r="AC294" s="164"/>
      <c r="AD294" s="164"/>
      <c r="AE294" s="164"/>
      <c r="AF294" s="164"/>
      <c r="AG294" s="164"/>
      <c r="AH294" s="164"/>
      <c r="AI294" s="164"/>
      <c r="AJ294" s="76"/>
    </row>
    <row r="295" spans="1:36" ht="14.25" customHeight="1">
      <c r="A295" s="164"/>
      <c r="B295" s="164"/>
      <c r="C295" s="164"/>
      <c r="D295" s="164"/>
      <c r="E295" s="164"/>
      <c r="F295" s="164"/>
      <c r="G295" s="164"/>
      <c r="H295" s="164"/>
      <c r="I295" s="164"/>
      <c r="J295" s="164"/>
      <c r="K295" s="164"/>
      <c r="L295" s="164"/>
      <c r="M295" s="164"/>
      <c r="N295" s="164"/>
      <c r="O295" s="164"/>
      <c r="P295" s="164"/>
      <c r="Q295" s="164"/>
      <c r="R295" s="164"/>
      <c r="S295" s="164"/>
      <c r="T295" s="164"/>
      <c r="U295" s="164"/>
      <c r="V295" s="164"/>
      <c r="W295" s="164"/>
      <c r="X295" s="164"/>
      <c r="Y295" s="164"/>
      <c r="Z295" s="164"/>
      <c r="AA295" s="164"/>
      <c r="AB295" s="164"/>
      <c r="AC295" s="164"/>
      <c r="AD295" s="164"/>
      <c r="AE295" s="164"/>
      <c r="AF295" s="164"/>
      <c r="AG295" s="164"/>
      <c r="AH295" s="164"/>
      <c r="AI295" s="164"/>
      <c r="AJ295" s="76"/>
    </row>
    <row r="296" spans="1:36" ht="14.25" customHeight="1">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76"/>
    </row>
    <row r="297" spans="1:36" ht="14.25" customHeight="1">
      <c r="A297" s="164"/>
      <c r="B297" s="164"/>
      <c r="C297" s="164"/>
      <c r="D297" s="164"/>
      <c r="E297" s="164"/>
      <c r="F297" s="164"/>
      <c r="G297" s="164"/>
      <c r="H297" s="164"/>
      <c r="I297" s="164"/>
      <c r="J297" s="164"/>
      <c r="K297" s="164"/>
      <c r="L297" s="164"/>
      <c r="M297" s="164"/>
      <c r="N297" s="164"/>
      <c r="O297" s="164"/>
      <c r="P297" s="164"/>
      <c r="Q297" s="164"/>
      <c r="R297" s="164"/>
      <c r="S297" s="164"/>
      <c r="T297" s="164"/>
      <c r="U297" s="164"/>
      <c r="V297" s="164"/>
      <c r="W297" s="164"/>
      <c r="X297" s="164"/>
      <c r="Y297" s="164"/>
      <c r="Z297" s="164"/>
      <c r="AA297" s="164"/>
      <c r="AB297" s="164"/>
      <c r="AC297" s="164"/>
      <c r="AD297" s="164"/>
      <c r="AE297" s="164"/>
      <c r="AF297" s="164"/>
      <c r="AG297" s="164"/>
      <c r="AH297" s="164"/>
      <c r="AI297" s="164"/>
      <c r="AJ297" s="76"/>
    </row>
    <row r="298" spans="1:36" ht="14.25" customHeight="1">
      <c r="A298" s="164"/>
      <c r="B298" s="164"/>
      <c r="C298" s="164"/>
      <c r="D298" s="164"/>
      <c r="E298" s="164"/>
      <c r="F298" s="164"/>
      <c r="G298" s="164"/>
      <c r="H298" s="164"/>
      <c r="I298" s="164"/>
      <c r="J298" s="164"/>
      <c r="K298" s="164"/>
      <c r="L298" s="164"/>
      <c r="M298" s="164"/>
      <c r="N298" s="164"/>
      <c r="O298" s="164"/>
      <c r="P298" s="164"/>
      <c r="Q298" s="164"/>
      <c r="R298" s="164"/>
      <c r="S298" s="164"/>
      <c r="T298" s="164"/>
      <c r="U298" s="164"/>
      <c r="V298" s="164"/>
      <c r="W298" s="164"/>
      <c r="X298" s="164"/>
      <c r="Y298" s="164"/>
      <c r="Z298" s="164"/>
      <c r="AA298" s="164"/>
      <c r="AB298" s="164"/>
      <c r="AC298" s="164"/>
      <c r="AD298" s="164"/>
      <c r="AE298" s="164"/>
      <c r="AF298" s="164"/>
      <c r="AG298" s="164"/>
      <c r="AH298" s="164"/>
      <c r="AI298" s="164"/>
      <c r="AJ298" s="76"/>
    </row>
    <row r="299" spans="1:36" ht="14.25" customHeight="1">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76"/>
    </row>
    <row r="300" spans="1:36" ht="14.25" customHeight="1">
      <c r="A300" s="164"/>
      <c r="B300" s="164"/>
      <c r="C300" s="164"/>
      <c r="D300" s="164"/>
      <c r="E300" s="164"/>
      <c r="F300" s="164"/>
      <c r="G300" s="164"/>
      <c r="H300" s="164"/>
      <c r="I300" s="164"/>
      <c r="J300" s="164"/>
      <c r="K300" s="164"/>
      <c r="L300" s="164"/>
      <c r="M300" s="164"/>
      <c r="N300" s="164"/>
      <c r="O300" s="164"/>
      <c r="P300" s="164"/>
      <c r="Q300" s="164"/>
      <c r="R300" s="164"/>
      <c r="S300" s="164"/>
      <c r="T300" s="164"/>
      <c r="U300" s="164"/>
      <c r="V300" s="164"/>
      <c r="W300" s="164"/>
      <c r="X300" s="164"/>
      <c r="Y300" s="164"/>
      <c r="Z300" s="164"/>
      <c r="AA300" s="164"/>
      <c r="AB300" s="164"/>
      <c r="AC300" s="164"/>
      <c r="AD300" s="164"/>
      <c r="AE300" s="164"/>
      <c r="AF300" s="164"/>
      <c r="AG300" s="164"/>
      <c r="AH300" s="164"/>
      <c r="AI300" s="164"/>
      <c r="AJ300" s="76"/>
    </row>
    <row r="301" spans="1:36" ht="14.25" customHeight="1">
      <c r="A301" s="164"/>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4"/>
      <c r="Z301" s="164"/>
      <c r="AA301" s="164"/>
      <c r="AB301" s="164"/>
      <c r="AC301" s="164"/>
      <c r="AD301" s="164"/>
      <c r="AE301" s="164"/>
      <c r="AF301" s="164"/>
      <c r="AG301" s="164"/>
      <c r="AH301" s="164"/>
      <c r="AI301" s="164"/>
      <c r="AJ301" s="76"/>
    </row>
    <row r="302" spans="1:36" ht="14.25" customHeight="1">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76"/>
    </row>
    <row r="303" spans="1:36" ht="14.25" customHeight="1">
      <c r="A303" s="164"/>
      <c r="B303" s="164"/>
      <c r="C303" s="164"/>
      <c r="D303" s="164"/>
      <c r="E303" s="164"/>
      <c r="F303" s="164"/>
      <c r="G303" s="164"/>
      <c r="H303" s="164"/>
      <c r="I303" s="164"/>
      <c r="J303" s="164"/>
      <c r="K303" s="164"/>
      <c r="L303" s="164"/>
      <c r="M303" s="164"/>
      <c r="N303" s="164"/>
      <c r="O303" s="164"/>
      <c r="P303" s="164"/>
      <c r="Q303" s="164"/>
      <c r="R303" s="164"/>
      <c r="S303" s="164"/>
      <c r="T303" s="164"/>
      <c r="U303" s="164"/>
      <c r="V303" s="164"/>
      <c r="W303" s="164"/>
      <c r="X303" s="164"/>
      <c r="Y303" s="164"/>
      <c r="Z303" s="164"/>
      <c r="AA303" s="164"/>
      <c r="AB303" s="164"/>
      <c r="AC303" s="164"/>
      <c r="AD303" s="164"/>
      <c r="AE303" s="164"/>
      <c r="AF303" s="164"/>
      <c r="AG303" s="164"/>
      <c r="AH303" s="164"/>
      <c r="AI303" s="164"/>
      <c r="AJ303" s="76"/>
    </row>
    <row r="304" spans="1:36" ht="14.25" customHeight="1">
      <c r="A304" s="164"/>
      <c r="B304" s="164"/>
      <c r="C304" s="164"/>
      <c r="D304" s="164"/>
      <c r="E304" s="164"/>
      <c r="F304" s="164"/>
      <c r="G304" s="164"/>
      <c r="H304" s="164"/>
      <c r="I304" s="164"/>
      <c r="J304" s="164"/>
      <c r="K304" s="164"/>
      <c r="L304" s="164"/>
      <c r="M304" s="164"/>
      <c r="N304" s="164"/>
      <c r="O304" s="164"/>
      <c r="P304" s="164"/>
      <c r="Q304" s="164"/>
      <c r="R304" s="164"/>
      <c r="S304" s="164"/>
      <c r="T304" s="164"/>
      <c r="U304" s="164"/>
      <c r="V304" s="164"/>
      <c r="W304" s="164"/>
      <c r="X304" s="164"/>
      <c r="Y304" s="164"/>
      <c r="Z304" s="164"/>
      <c r="AA304" s="164"/>
      <c r="AB304" s="164"/>
      <c r="AC304" s="164"/>
      <c r="AD304" s="164"/>
      <c r="AE304" s="164"/>
      <c r="AF304" s="164"/>
      <c r="AG304" s="164"/>
      <c r="AH304" s="164"/>
      <c r="AI304" s="164"/>
      <c r="AJ304" s="76"/>
    </row>
    <row r="305" spans="1:36" ht="14.25" customHeight="1">
      <c r="A305" s="164"/>
      <c r="B305" s="164"/>
      <c r="C305" s="164"/>
      <c r="D305" s="164"/>
      <c r="E305" s="164"/>
      <c r="F305" s="164"/>
      <c r="G305" s="164"/>
      <c r="H305" s="164"/>
      <c r="I305" s="164"/>
      <c r="J305" s="164"/>
      <c r="K305" s="164"/>
      <c r="L305" s="164"/>
      <c r="M305" s="164"/>
      <c r="N305" s="164"/>
      <c r="O305" s="164"/>
      <c r="P305" s="164"/>
      <c r="Q305" s="164"/>
      <c r="R305" s="164"/>
      <c r="S305" s="164"/>
      <c r="T305" s="164"/>
      <c r="U305" s="164"/>
      <c r="V305" s="164"/>
      <c r="W305" s="164"/>
      <c r="X305" s="164"/>
      <c r="Y305" s="164"/>
      <c r="Z305" s="164"/>
      <c r="AA305" s="164"/>
      <c r="AB305" s="164"/>
      <c r="AC305" s="164"/>
      <c r="AD305" s="164"/>
      <c r="AE305" s="164"/>
      <c r="AF305" s="164"/>
      <c r="AG305" s="164"/>
      <c r="AH305" s="164"/>
      <c r="AI305" s="164"/>
      <c r="AJ305" s="76"/>
    </row>
    <row r="306" spans="1:36" ht="14.25" customHeight="1">
      <c r="A306" s="164"/>
      <c r="B306" s="164"/>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4"/>
      <c r="Y306" s="164"/>
      <c r="Z306" s="164"/>
      <c r="AA306" s="164"/>
      <c r="AB306" s="164"/>
      <c r="AC306" s="164"/>
      <c r="AD306" s="164"/>
      <c r="AE306" s="164"/>
      <c r="AF306" s="164"/>
      <c r="AG306" s="164"/>
      <c r="AH306" s="164"/>
      <c r="AI306" s="164"/>
      <c r="AJ306" s="76"/>
    </row>
    <row r="307" spans="1:36" ht="14.25" customHeight="1">
      <c r="A307" s="164"/>
      <c r="B307" s="164"/>
      <c r="C307" s="164"/>
      <c r="D307" s="164"/>
      <c r="E307" s="164"/>
      <c r="F307" s="164"/>
      <c r="G307" s="164"/>
      <c r="H307" s="164"/>
      <c r="I307" s="164"/>
      <c r="J307" s="164"/>
      <c r="K307" s="164"/>
      <c r="L307" s="164"/>
      <c r="M307" s="164"/>
      <c r="N307" s="164"/>
      <c r="O307" s="164"/>
      <c r="P307" s="164"/>
      <c r="Q307" s="164"/>
      <c r="R307" s="164"/>
      <c r="S307" s="164"/>
      <c r="T307" s="164"/>
      <c r="U307" s="164"/>
      <c r="V307" s="164"/>
      <c r="W307" s="164"/>
      <c r="X307" s="164"/>
      <c r="Y307" s="164"/>
      <c r="Z307" s="164"/>
      <c r="AA307" s="164"/>
      <c r="AB307" s="164"/>
      <c r="AC307" s="164"/>
      <c r="AD307" s="164"/>
      <c r="AE307" s="164"/>
      <c r="AF307" s="164"/>
      <c r="AG307" s="164"/>
      <c r="AH307" s="164"/>
      <c r="AI307" s="164"/>
      <c r="AJ307" s="76"/>
    </row>
    <row r="308" spans="1:36" ht="14.25" customHeight="1">
      <c r="A308" s="164"/>
      <c r="B308" s="164"/>
      <c r="C308" s="164"/>
      <c r="D308" s="164"/>
      <c r="E308" s="164"/>
      <c r="F308" s="164"/>
      <c r="G308" s="164"/>
      <c r="H308" s="164"/>
      <c r="I308" s="164"/>
      <c r="J308" s="164"/>
      <c r="K308" s="164"/>
      <c r="L308" s="164"/>
      <c r="M308" s="164"/>
      <c r="N308" s="164"/>
      <c r="O308" s="164"/>
      <c r="P308" s="164"/>
      <c r="Q308" s="164"/>
      <c r="R308" s="164"/>
      <c r="S308" s="164"/>
      <c r="T308" s="164"/>
      <c r="U308" s="164"/>
      <c r="V308" s="164"/>
      <c r="W308" s="164"/>
      <c r="X308" s="164"/>
      <c r="Y308" s="164"/>
      <c r="Z308" s="164"/>
      <c r="AA308" s="164"/>
      <c r="AB308" s="164"/>
      <c r="AC308" s="164"/>
      <c r="AD308" s="164"/>
      <c r="AE308" s="164"/>
      <c r="AF308" s="164"/>
      <c r="AG308" s="164"/>
      <c r="AH308" s="164"/>
      <c r="AI308" s="164"/>
      <c r="AJ308" s="76"/>
    </row>
    <row r="309" spans="1:36" ht="14.25" customHeight="1">
      <c r="A309" s="164"/>
      <c r="B309" s="164"/>
      <c r="C309" s="164"/>
      <c r="D309" s="164"/>
      <c r="E309" s="164"/>
      <c r="F309" s="164"/>
      <c r="G309" s="164"/>
      <c r="H309" s="164"/>
      <c r="I309" s="164"/>
      <c r="J309" s="164"/>
      <c r="K309" s="164"/>
      <c r="L309" s="164"/>
      <c r="M309" s="164"/>
      <c r="N309" s="164"/>
      <c r="O309" s="164"/>
      <c r="P309" s="164"/>
      <c r="Q309" s="164"/>
      <c r="R309" s="164"/>
      <c r="S309" s="164"/>
      <c r="T309" s="164"/>
      <c r="U309" s="164"/>
      <c r="V309" s="164"/>
      <c r="W309" s="164"/>
      <c r="X309" s="164"/>
      <c r="Y309" s="164"/>
      <c r="Z309" s="164"/>
      <c r="AA309" s="164"/>
      <c r="AB309" s="164"/>
      <c r="AC309" s="164"/>
      <c r="AD309" s="164"/>
      <c r="AE309" s="164"/>
      <c r="AF309" s="164"/>
      <c r="AG309" s="164"/>
      <c r="AH309" s="164"/>
      <c r="AI309" s="164"/>
      <c r="AJ309" s="76"/>
    </row>
    <row r="310" spans="1:36" ht="14.25" customHeight="1">
      <c r="A310" s="164"/>
      <c r="B310" s="164"/>
      <c r="C310" s="164"/>
      <c r="D310" s="164"/>
      <c r="E310" s="164"/>
      <c r="F310" s="164"/>
      <c r="G310" s="164"/>
      <c r="H310" s="164"/>
      <c r="I310" s="164"/>
      <c r="J310" s="164"/>
      <c r="K310" s="164"/>
      <c r="L310" s="164"/>
      <c r="M310" s="164"/>
      <c r="N310" s="164"/>
      <c r="O310" s="164"/>
      <c r="P310" s="164"/>
      <c r="Q310" s="164"/>
      <c r="R310" s="164"/>
      <c r="S310" s="164"/>
      <c r="T310" s="164"/>
      <c r="U310" s="164"/>
      <c r="V310" s="164"/>
      <c r="W310" s="164"/>
      <c r="X310" s="164"/>
      <c r="Y310" s="164"/>
      <c r="Z310" s="164"/>
      <c r="AA310" s="164"/>
      <c r="AB310" s="164"/>
      <c r="AC310" s="164"/>
      <c r="AD310" s="164"/>
      <c r="AE310" s="164"/>
      <c r="AF310" s="164"/>
      <c r="AG310" s="164"/>
      <c r="AH310" s="164"/>
      <c r="AI310" s="164"/>
      <c r="AJ310" s="76"/>
    </row>
    <row r="311" spans="1:36" ht="14.25" customHeight="1">
      <c r="A311" s="164"/>
      <c r="B311" s="164"/>
      <c r="C311" s="164"/>
      <c r="D311" s="164"/>
      <c r="E311" s="164"/>
      <c r="F311" s="164"/>
      <c r="G311" s="164"/>
      <c r="H311" s="164"/>
      <c r="I311" s="164"/>
      <c r="J311" s="164"/>
      <c r="K311" s="164"/>
      <c r="L311" s="164"/>
      <c r="M311" s="164"/>
      <c r="N311" s="164"/>
      <c r="O311" s="164"/>
      <c r="P311" s="164"/>
      <c r="Q311" s="164"/>
      <c r="R311" s="164"/>
      <c r="S311" s="164"/>
      <c r="T311" s="164"/>
      <c r="U311" s="164"/>
      <c r="V311" s="164"/>
      <c r="W311" s="164"/>
      <c r="X311" s="164"/>
      <c r="Y311" s="164"/>
      <c r="Z311" s="164"/>
      <c r="AA311" s="164"/>
      <c r="AB311" s="164"/>
      <c r="AC311" s="164"/>
      <c r="AD311" s="164"/>
      <c r="AE311" s="164"/>
      <c r="AF311" s="164"/>
      <c r="AG311" s="164"/>
      <c r="AH311" s="164"/>
      <c r="AI311" s="164"/>
      <c r="AJ311" s="76"/>
    </row>
    <row r="312" spans="1:36" ht="14.25" customHeight="1">
      <c r="A312" s="164"/>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4"/>
      <c r="Z312" s="164"/>
      <c r="AA312" s="164"/>
      <c r="AB312" s="164"/>
      <c r="AC312" s="164"/>
      <c r="AD312" s="164"/>
      <c r="AE312" s="164"/>
      <c r="AF312" s="164"/>
      <c r="AG312" s="164"/>
      <c r="AH312" s="164"/>
      <c r="AI312" s="164"/>
      <c r="AJ312" s="76"/>
    </row>
    <row r="313" spans="1:36" ht="14.25" customHeight="1">
      <c r="A313" s="164"/>
      <c r="B313" s="164"/>
      <c r="C313" s="164"/>
      <c r="D313" s="164"/>
      <c r="E313" s="164"/>
      <c r="F313" s="164"/>
      <c r="G313" s="164"/>
      <c r="H313" s="164"/>
      <c r="I313" s="164"/>
      <c r="J313" s="164"/>
      <c r="K313" s="164"/>
      <c r="L313" s="164"/>
      <c r="M313" s="164"/>
      <c r="N313" s="164"/>
      <c r="O313" s="164"/>
      <c r="P313" s="164"/>
      <c r="Q313" s="164"/>
      <c r="R313" s="164"/>
      <c r="S313" s="164"/>
      <c r="T313" s="164"/>
      <c r="U313" s="164"/>
      <c r="V313" s="164"/>
      <c r="W313" s="164"/>
      <c r="X313" s="164"/>
      <c r="Y313" s="164"/>
      <c r="Z313" s="164"/>
      <c r="AA313" s="164"/>
      <c r="AB313" s="164"/>
      <c r="AC313" s="164"/>
      <c r="AD313" s="164"/>
      <c r="AE313" s="164"/>
      <c r="AF313" s="164"/>
      <c r="AG313" s="164"/>
      <c r="AH313" s="164"/>
      <c r="AI313" s="164"/>
      <c r="AJ313" s="76"/>
    </row>
    <row r="314" spans="1:36" ht="14.25" customHeight="1">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76"/>
    </row>
    <row r="315" spans="1:36" ht="14.25" customHeight="1">
      <c r="A315" s="164"/>
      <c r="B315" s="164"/>
      <c r="C315" s="164"/>
      <c r="D315" s="164"/>
      <c r="E315" s="164"/>
      <c r="F315" s="164"/>
      <c r="G315" s="164"/>
      <c r="H315" s="164"/>
      <c r="I315" s="164"/>
      <c r="J315" s="164"/>
      <c r="K315" s="164"/>
      <c r="L315" s="164"/>
      <c r="M315" s="164"/>
      <c r="N315" s="164"/>
      <c r="O315" s="164"/>
      <c r="P315" s="164"/>
      <c r="Q315" s="164"/>
      <c r="R315" s="164"/>
      <c r="S315" s="164"/>
      <c r="T315" s="164"/>
      <c r="U315" s="164"/>
      <c r="V315" s="164"/>
      <c r="W315" s="164"/>
      <c r="X315" s="164"/>
      <c r="Y315" s="164"/>
      <c r="Z315" s="164"/>
      <c r="AA315" s="164"/>
      <c r="AB315" s="164"/>
      <c r="AC315" s="164"/>
      <c r="AD315" s="164"/>
      <c r="AE315" s="164"/>
      <c r="AF315" s="164"/>
      <c r="AG315" s="164"/>
      <c r="AH315" s="164"/>
      <c r="AI315" s="164"/>
      <c r="AJ315" s="76"/>
    </row>
    <row r="316" spans="1:36" ht="14.25" customHeight="1">
      <c r="A316" s="164"/>
      <c r="B316" s="164"/>
      <c r="C316" s="164"/>
      <c r="D316" s="164"/>
      <c r="E316" s="164"/>
      <c r="F316" s="164"/>
      <c r="G316" s="164"/>
      <c r="H316" s="164"/>
      <c r="I316" s="164"/>
      <c r="J316" s="164"/>
      <c r="K316" s="164"/>
      <c r="L316" s="164"/>
      <c r="M316" s="164"/>
      <c r="N316" s="164"/>
      <c r="O316" s="164"/>
      <c r="P316" s="164"/>
      <c r="Q316" s="164"/>
      <c r="R316" s="164"/>
      <c r="S316" s="164"/>
      <c r="T316" s="164"/>
      <c r="U316" s="164"/>
      <c r="V316" s="164"/>
      <c r="W316" s="164"/>
      <c r="X316" s="164"/>
      <c r="Y316" s="164"/>
      <c r="Z316" s="164"/>
      <c r="AA316" s="164"/>
      <c r="AB316" s="164"/>
      <c r="AC316" s="164"/>
      <c r="AD316" s="164"/>
      <c r="AE316" s="164"/>
      <c r="AF316" s="164"/>
      <c r="AG316" s="164"/>
      <c r="AH316" s="164"/>
      <c r="AI316" s="164"/>
      <c r="AJ316" s="76"/>
    </row>
    <row r="317" spans="1:36" ht="14.25" customHeight="1">
      <c r="A317" s="164"/>
      <c r="B317" s="164"/>
      <c r="C317" s="164"/>
      <c r="D317" s="164"/>
      <c r="E317" s="164"/>
      <c r="F317" s="164"/>
      <c r="G317" s="164"/>
      <c r="H317" s="164"/>
      <c r="I317" s="164"/>
      <c r="J317" s="164"/>
      <c r="K317" s="164"/>
      <c r="L317" s="164"/>
      <c r="M317" s="164"/>
      <c r="N317" s="164"/>
      <c r="O317" s="164"/>
      <c r="P317" s="164"/>
      <c r="Q317" s="164"/>
      <c r="R317" s="164"/>
      <c r="S317" s="164"/>
      <c r="T317" s="164"/>
      <c r="U317" s="164"/>
      <c r="V317" s="164"/>
      <c r="W317" s="164"/>
      <c r="X317" s="164"/>
      <c r="Y317" s="164"/>
      <c r="Z317" s="164"/>
      <c r="AA317" s="164"/>
      <c r="AB317" s="164"/>
      <c r="AC317" s="164"/>
      <c r="AD317" s="164"/>
      <c r="AE317" s="164"/>
      <c r="AF317" s="164"/>
      <c r="AG317" s="164"/>
      <c r="AH317" s="164"/>
      <c r="AI317" s="164"/>
      <c r="AJ317" s="76"/>
    </row>
    <row r="318" spans="1:36" ht="14.25" customHeight="1">
      <c r="A318" s="164"/>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4"/>
      <c r="Z318" s="164"/>
      <c r="AA318" s="164"/>
      <c r="AB318" s="164"/>
      <c r="AC318" s="164"/>
      <c r="AD318" s="164"/>
      <c r="AE318" s="164"/>
      <c r="AF318" s="164"/>
      <c r="AG318" s="164"/>
      <c r="AH318" s="164"/>
      <c r="AI318" s="164"/>
      <c r="AJ318" s="76"/>
    </row>
    <row r="319" spans="1:36" ht="14.25" customHeight="1">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row>
    <row r="320" spans="1:36" ht="14.25" customHeight="1">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row>
    <row r="321" spans="1:36" ht="14.25" customHeight="1">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row>
    <row r="322" spans="1:36" ht="14.25" customHeight="1">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row>
    <row r="323" spans="1:36" ht="14.25" customHeight="1">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row>
    <row r="324" spans="1:36" ht="14.25" customHeight="1">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row>
    <row r="325" spans="1:36" ht="14.25" customHeight="1">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row>
    <row r="326" spans="1:36" ht="14.25" customHeight="1">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row>
    <row r="327" spans="1:36" ht="14.25" customHeight="1">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row>
    <row r="328" spans="1:36" ht="14.25" customHeight="1">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row>
    <row r="329" spans="1:36" ht="14.25" customHeight="1">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row>
    <row r="330" spans="1:36" ht="14.25" customHeight="1">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row>
    <row r="331" spans="1:36" ht="14.25" customHeight="1">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row>
    <row r="332" spans="1:36" ht="14.25" customHeight="1">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row>
    <row r="333" spans="1:36" ht="14.25" customHeight="1">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row>
    <row r="334" spans="1:36" ht="14.25" customHeight="1">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row>
    <row r="335" spans="1:36" ht="14.25" customHeight="1">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row>
    <row r="336" spans="1:36" ht="14.25" customHeight="1">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row>
    <row r="337" spans="1:36" ht="14.25" customHeight="1">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row>
    <row r="338" spans="1:36" ht="14.25" customHeight="1">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row>
    <row r="339" spans="1:36" ht="14.25" customHeight="1">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row>
    <row r="340" spans="1:36" ht="14.25" customHeight="1">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row>
    <row r="341" spans="1:36" ht="14.25" customHeight="1">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row>
    <row r="342" spans="1:36" ht="14.25" customHeight="1">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row>
    <row r="343" spans="1:36" ht="14.25" customHeight="1">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row>
    <row r="344" spans="1:36" ht="14.25" customHeight="1">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row>
    <row r="345" spans="1:36" ht="14.25" customHeight="1">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row>
    <row r="346" spans="1:36" ht="14.25" customHeight="1">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row>
    <row r="347" spans="1:36" ht="14.25" customHeight="1">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row>
    <row r="348" spans="1:36" ht="14.25" customHeight="1">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row>
    <row r="349" spans="1:36" ht="14.25" customHeight="1">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row>
    <row r="350" spans="1:36" ht="14.25" customHeight="1">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row>
    <row r="351" spans="1:36" ht="14.25" customHeight="1">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row>
    <row r="352" spans="1:36" ht="14.25" customHeight="1">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row>
    <row r="353" spans="1:36" ht="14.25" customHeight="1">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row>
    <row r="354" spans="1:36" ht="14.25" customHeight="1">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row>
    <row r="355" spans="1:36" ht="14.25" customHeight="1">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row>
    <row r="356" spans="1:36" ht="14.25" customHeight="1">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row>
    <row r="357" spans="1:36" ht="14.25" customHeight="1">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row>
    <row r="358" spans="1:36" ht="14.25" customHeight="1">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row>
    <row r="359" spans="1:36" ht="14.25" customHeight="1">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row>
    <row r="360" spans="1:36" ht="14.25" customHeight="1">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row>
    <row r="361" spans="1:36" ht="14.25" customHeight="1">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row>
    <row r="362" spans="1:36" ht="14.25" customHeight="1">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row>
    <row r="363" spans="1:36" ht="14.25" customHeight="1">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row>
    <row r="364" spans="1:36" ht="14.25" customHeight="1">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row>
    <row r="365" spans="1:36" ht="14.25" customHeight="1">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row>
    <row r="366" spans="1:36" ht="14.25" customHeight="1">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row>
    <row r="367" spans="1:36" ht="14.25" customHeight="1">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row>
    <row r="368" spans="1:36" ht="14.25" customHeight="1">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row>
    <row r="369" spans="1:36" ht="14.25" customHeight="1">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row>
    <row r="370" spans="1:36" ht="14.25" customHeight="1">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row>
    <row r="371" spans="1:36" ht="14.25" customHeight="1">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row>
    <row r="372" spans="1:36" ht="14.25" customHeight="1">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row>
    <row r="373" spans="1:36" ht="14.25" customHeight="1">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row>
    <row r="374" spans="1:36" ht="14.25" customHeight="1">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row>
    <row r="375" spans="1:36" ht="14.25" customHeight="1">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row>
    <row r="376" spans="1:36" ht="14.25" customHeight="1">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row>
    <row r="377" spans="1:36" ht="14.25" customHeight="1">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row>
    <row r="378" spans="1:36" ht="14.25" customHeight="1">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row>
    <row r="379" spans="1:36" ht="14.25" customHeight="1">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row>
    <row r="380" spans="1:36" ht="14.25" customHeight="1">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row>
    <row r="381" spans="1:36" ht="14.25" customHeight="1">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row>
    <row r="382" spans="1:36" ht="14.25" customHeight="1">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row>
    <row r="383" spans="1:36" ht="14.25" customHeight="1">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row>
    <row r="384" spans="1:36" ht="14.25" customHeight="1">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row>
    <row r="385" spans="1:36" ht="14.25" customHeight="1">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row>
    <row r="386" spans="1:36" ht="14.25" customHeight="1">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row>
    <row r="387" spans="1:36" ht="14.25" customHeight="1">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row>
    <row r="388" spans="1:36" ht="14.25" customHeight="1">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row>
    <row r="389" spans="1:36" ht="14.25" customHeight="1">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row>
    <row r="390" spans="1:36" ht="14.25" customHeight="1">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row>
    <row r="391" spans="1:36" ht="14.25" customHeight="1">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row>
    <row r="392" spans="1:36" ht="14.25" customHeight="1">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row>
    <row r="393" spans="1:36" ht="14.25" customHeight="1">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row>
    <row r="394" spans="1:36" ht="14.25" customHeight="1">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row>
    <row r="395" spans="1:36" ht="14.25" customHeight="1">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row>
    <row r="396" spans="1:36" ht="14.25" customHeight="1">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row>
    <row r="397" spans="1:36" ht="14.25" customHeight="1">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row>
    <row r="398" spans="1:36" ht="14.25" customHeight="1">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row>
    <row r="399" spans="1:36" ht="14.25" customHeight="1">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row>
    <row r="400" spans="1:36" ht="14.25" customHeight="1">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row>
    <row r="401" spans="1:36" ht="14.25" customHeight="1">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row>
    <row r="402" spans="1:36" ht="14.25" customHeight="1">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row>
    <row r="403" spans="1:36" ht="14.25" customHeight="1">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row>
    <row r="404" spans="1:36" ht="14.25" customHeight="1">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row>
    <row r="405" spans="1:36" ht="14.25" customHeight="1">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row>
    <row r="406" spans="1:36" ht="14.25" customHeight="1">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row>
    <row r="407" spans="1:36" ht="14.25" customHeight="1">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row>
    <row r="408" spans="1:36" ht="14.25" customHeight="1">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row>
    <row r="409" spans="1:36" ht="14.25" customHeight="1">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row>
    <row r="410" spans="1:36" ht="14.25" customHeight="1">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row>
    <row r="411" spans="1:36" ht="14.25" customHeight="1">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row>
    <row r="412" spans="1:36" ht="14.25" customHeight="1">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row>
    <row r="413" spans="1:36" ht="14.25" customHeight="1">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row>
    <row r="414" spans="1:36" ht="14.25" customHeight="1">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row>
    <row r="415" spans="1:36" ht="14.25" customHeight="1">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row>
    <row r="416" spans="1:36" ht="14.25" customHeight="1">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row>
    <row r="417" spans="1:36" ht="14.25" customHeight="1">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row>
    <row r="418" spans="1:36" ht="14.25" customHeight="1">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row>
    <row r="419" spans="1:36" ht="14.25" customHeight="1">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row>
    <row r="420" spans="1:36" ht="14.25" customHeight="1">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row>
    <row r="421" spans="1:36" ht="14.25" customHeight="1">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row>
    <row r="422" spans="1:36" ht="14.25" customHeight="1">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row>
    <row r="423" spans="1:36" ht="14.25" customHeight="1">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row>
    <row r="424" spans="1:36" ht="14.25" customHeight="1">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row>
    <row r="425" spans="1:36" ht="14.25" customHeight="1">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row>
    <row r="426" spans="1:36" ht="14.25" customHeight="1">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row>
    <row r="427" spans="1:36" ht="14.25" customHeight="1">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row>
    <row r="428" spans="1:36" ht="14.25" customHeight="1">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row>
    <row r="429" spans="1:36" ht="14.25" customHeight="1">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row>
    <row r="430" spans="1:36" ht="14.25" customHeight="1">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row>
    <row r="431" spans="1:36" ht="14.25" customHeight="1">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row>
    <row r="432" spans="1:36" ht="14.25" customHeight="1">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row>
    <row r="433" spans="1:36" ht="14.25" customHeight="1">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row>
    <row r="434" spans="1:36" ht="14.25" customHeight="1">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row>
    <row r="435" spans="1:36" ht="14.25" customHeight="1">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row>
    <row r="436" spans="1:36" ht="14.25" customHeight="1">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row>
    <row r="437" spans="1:36" ht="14.25" customHeight="1">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row>
    <row r="438" spans="1:36" ht="14.25" customHeight="1">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row>
    <row r="439" spans="1:36" ht="14.25" customHeight="1">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row>
    <row r="440" spans="1:36" ht="14.25" customHeight="1">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row>
    <row r="441" spans="1:36" ht="14.25" customHeight="1">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row>
    <row r="442" spans="1:36" ht="14.25" customHeight="1">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row>
    <row r="443" spans="1:36" ht="14.25" customHeight="1">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row>
    <row r="444" spans="1:36" ht="14.25" customHeight="1">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row>
    <row r="445" spans="1:36" ht="14.25" customHeight="1">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row>
    <row r="446" spans="1:36" ht="14.25" customHeight="1">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row>
    <row r="447" spans="1:36" ht="14.25" customHeight="1">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row>
    <row r="448" spans="1:36" ht="14.25" customHeight="1">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row>
    <row r="449" spans="1:36" ht="14.25" customHeight="1">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row>
    <row r="450" spans="1:36" ht="14.25" customHeight="1">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row>
    <row r="451" spans="1:36" ht="14.25" customHeight="1">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row>
    <row r="452" spans="1:36" ht="14.25" customHeight="1">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row>
    <row r="453" spans="1:36" ht="14.25" customHeight="1">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row>
    <row r="454" spans="1:36" ht="14.25" customHeight="1">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row>
    <row r="455" spans="1:36" ht="14.25" customHeight="1">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row>
    <row r="456" spans="1:36" ht="14.25" customHeight="1">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row>
    <row r="457" spans="1:36" ht="14.25" customHeight="1">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row>
    <row r="458" spans="1:36" ht="14.25" customHeight="1">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row>
    <row r="459" spans="1:36" ht="14.25" customHeight="1">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row>
    <row r="460" spans="1:36" ht="14.25" customHeight="1">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row>
    <row r="461" spans="1:36" ht="14.25" customHeight="1">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row>
    <row r="462" spans="1:36" ht="14.25" customHeight="1">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row>
    <row r="463" spans="1:36" ht="14.25" customHeight="1">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row>
    <row r="464" spans="1:36" ht="14.25" customHeight="1">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row>
    <row r="465" spans="1:36" ht="14.25" customHeight="1">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row>
    <row r="466" spans="1:36" ht="14.25" customHeight="1">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row>
    <row r="467" spans="1:36" ht="14.25" customHeight="1">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row>
    <row r="468" spans="1:36" ht="14.25" customHeight="1">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row>
    <row r="469" spans="1:36" ht="14.25" customHeight="1">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row>
    <row r="470" spans="1:36" ht="14.25" customHeight="1">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row>
    <row r="471" spans="1:36" ht="14.25" customHeight="1">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row>
    <row r="472" spans="1:36" ht="14.25" customHeight="1">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row>
    <row r="473" spans="1:36" ht="14.25" customHeight="1">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row>
    <row r="474" spans="1:36" ht="14.25" customHeight="1">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row>
    <row r="475" spans="1:36" ht="14.25" customHeight="1">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row>
    <row r="476" spans="1:36" ht="14.25" customHeight="1">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row>
    <row r="477" spans="1:36" ht="14.25" customHeight="1">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row>
    <row r="478" spans="1:36" ht="14.25" customHeight="1">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row>
    <row r="479" spans="1:36" ht="14.25" customHeight="1">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row>
    <row r="480" spans="1:36" ht="14.25" customHeight="1">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row>
    <row r="481" spans="1:36" ht="14.25" customHeight="1">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row>
    <row r="482" spans="1:36" ht="14.25" customHeight="1">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row>
    <row r="483" spans="1:36" ht="14.25" customHeight="1">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row>
    <row r="484" spans="1:36" ht="14.25" customHeight="1">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row>
    <row r="485" spans="1:36" ht="14.25" customHeight="1">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row>
    <row r="486" spans="1:36" ht="14.25" customHeight="1">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row>
    <row r="487" spans="1:36" ht="14.25" customHeight="1">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row>
    <row r="488" spans="1:36" ht="14.25" customHeight="1">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row>
    <row r="489" spans="1:36" ht="14.25" customHeight="1">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row>
    <row r="490" spans="1:36" ht="14.25" customHeight="1">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row>
    <row r="491" spans="1:36" ht="14.25" customHeight="1">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row>
    <row r="492" spans="1:36" ht="14.25" customHeight="1">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row>
    <row r="493" spans="1:36" ht="14.25" customHeight="1">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row>
    <row r="494" spans="1:36" ht="14.25" customHeight="1">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row>
    <row r="495" spans="1:36" ht="14.25" customHeight="1">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row>
    <row r="496" spans="1:36" ht="14.25" customHeight="1">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row>
    <row r="497" spans="1:36" ht="14.25" customHeight="1">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row>
    <row r="498" spans="1:36" ht="14.25" customHeight="1">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row>
    <row r="499" spans="1:36" ht="14.25" customHeight="1">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row>
    <row r="500" spans="1:36" ht="14.25" customHeight="1">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row>
    <row r="501" spans="1:36" ht="14.25" customHeight="1">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row>
    <row r="502" spans="1:36" ht="14.25" customHeight="1">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row>
    <row r="503" spans="1:36" ht="14.25" customHeight="1">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row>
    <row r="504" spans="1:36" ht="14.25" customHeight="1">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row>
    <row r="505" spans="1:36" ht="14.25" customHeight="1">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row>
    <row r="506" spans="1:36" ht="14.25" customHeight="1">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row>
    <row r="507" spans="1:36" ht="14.25" customHeight="1">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row>
    <row r="508" spans="1:36" ht="14.25" customHeight="1">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row>
    <row r="509" spans="1:36" ht="14.25" customHeight="1">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row>
    <row r="510" spans="1:36" ht="14.25" customHeight="1">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row>
    <row r="511" spans="1:36" ht="14.25" customHeight="1">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row>
    <row r="512" spans="1:36" ht="14.25" customHeight="1">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row>
    <row r="513" spans="1:36" ht="14.25" customHeight="1">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row>
    <row r="514" spans="1:36" ht="14.25" customHeight="1">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row>
    <row r="515" spans="1:36" ht="14.25" customHeight="1">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row>
    <row r="516" spans="1:36" ht="14.25" customHeight="1">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row>
    <row r="517" spans="1:36" ht="14.25" customHeight="1">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row>
    <row r="518" spans="1:36" ht="14.25" customHeight="1">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row>
    <row r="519" spans="1:36" ht="14.25" customHeight="1">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row>
    <row r="520" spans="1:36" ht="14.25" customHeight="1">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row>
    <row r="521" spans="1:36" ht="14.25" customHeight="1">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row>
    <row r="522" spans="1:36" ht="14.25" customHeight="1">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row>
    <row r="523" spans="1:36" ht="14.25" customHeight="1">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row>
    <row r="524" spans="1:36" ht="14.25" customHeight="1">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row>
    <row r="525" spans="1:36" ht="14.25" customHeight="1">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row>
    <row r="526" spans="1:36" ht="14.25" customHeight="1">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row>
    <row r="527" spans="1:36" ht="14.25" customHeight="1">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row>
    <row r="528" spans="1:36" ht="14.25" customHeight="1">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row>
    <row r="529" spans="1:36" ht="14.25" customHeight="1">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row>
    <row r="530" spans="1:36" ht="14.25" customHeight="1">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row>
    <row r="531" spans="1:36" ht="14.25" customHeight="1">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row>
    <row r="532" spans="1:36" ht="14.25" customHeight="1">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row>
    <row r="533" spans="1:36" ht="14.25" customHeight="1">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row>
    <row r="534" spans="1:36" ht="14.25" customHeight="1">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row>
    <row r="535" spans="1:36" ht="14.25" customHeight="1">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row>
    <row r="536" spans="1:36" ht="14.25" customHeight="1">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row>
    <row r="537" spans="1:36" ht="14.25" customHeight="1">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row>
    <row r="538" spans="1:36" ht="14.25" customHeight="1">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row>
    <row r="539" spans="1:36" ht="14.25" customHeight="1">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row>
    <row r="540" spans="1:36" ht="14.25" customHeight="1">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row>
    <row r="541" spans="1:36" ht="14.25" customHeight="1">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row>
    <row r="542" spans="1:36" ht="14.25" customHeight="1">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row>
    <row r="543" spans="1:36" ht="14.25" customHeight="1">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row>
    <row r="544" spans="1:36" ht="14.25" customHeight="1">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row>
    <row r="545" spans="1:36" ht="14.25" customHeight="1">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row>
    <row r="546" spans="1:36" ht="14.25" customHeight="1">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row>
    <row r="547" spans="1:36" ht="14.25" customHeight="1">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row>
    <row r="548" spans="1:36" ht="14.25" customHeight="1">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row>
    <row r="549" spans="1:36" ht="14.25" customHeight="1">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row>
    <row r="550" spans="1:36" ht="14.25" customHeight="1">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row>
    <row r="551" spans="1:36" ht="14.25" customHeight="1">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row>
    <row r="552" spans="1:36" ht="14.25" customHeight="1">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row>
    <row r="553" spans="1:36" ht="14.25" customHeight="1">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row>
    <row r="554" spans="1:36" ht="14.25" customHeight="1">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row>
    <row r="555" spans="1:36" ht="14.25" customHeight="1">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row>
    <row r="556" spans="1:36" ht="14.25" customHeight="1">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row>
    <row r="557" spans="1:36" ht="14.25" customHeight="1">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row>
    <row r="558" spans="1:36" ht="14.25" customHeight="1">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row>
    <row r="559" spans="1:36" ht="14.25" customHeight="1">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row>
    <row r="560" spans="1:36" ht="14.25" customHeight="1">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row>
    <row r="561" spans="1:36" ht="14.25" customHeight="1">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row>
    <row r="562" spans="1:36" ht="14.25" customHeight="1">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row>
    <row r="563" spans="1:36" ht="14.25" customHeight="1">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row>
    <row r="564" spans="1:36" ht="14.25" customHeight="1">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row>
    <row r="565" spans="1:36" ht="14.25" customHeight="1">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row>
    <row r="566" spans="1:36" ht="14.25" customHeight="1">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row>
    <row r="567" spans="1:36" ht="14.25" customHeight="1">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row>
    <row r="568" spans="1:36" ht="14.25" customHeight="1">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row>
    <row r="569" spans="1:36" ht="14.25" customHeight="1">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row>
    <row r="570" spans="1:36" ht="14.25" customHeight="1">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row>
    <row r="571" spans="1:36" ht="14.25" customHeight="1">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row>
    <row r="572" spans="1:36" ht="14.25" customHeight="1">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row>
    <row r="573" spans="1:36" ht="14.25" customHeight="1">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row>
    <row r="574" spans="1:36" ht="14.25" customHeight="1">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row>
    <row r="575" spans="1:36" ht="14.25" customHeight="1">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row>
    <row r="576" spans="1:36" ht="14.25" customHeight="1">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row>
    <row r="577" spans="1:36" ht="14.25" customHeight="1">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row>
    <row r="578" spans="1:36" ht="14.25" customHeight="1">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row>
    <row r="579" spans="1:36" ht="14.25" customHeight="1">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row>
    <row r="580" spans="1:36" ht="14.25" customHeight="1">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row>
    <row r="581" spans="1:36" ht="14.25" customHeight="1">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row>
    <row r="582" spans="1:36" ht="14.25" customHeight="1">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row>
    <row r="583" spans="1:36" ht="14.25" customHeight="1">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row>
    <row r="584" spans="1:36" ht="14.25" customHeight="1">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row>
    <row r="585" spans="1:36" ht="14.25" customHeight="1">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row>
    <row r="586" spans="1:36" ht="14.25" customHeight="1">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row>
    <row r="587" spans="1:36" ht="14.25" customHeight="1">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row>
    <row r="588" spans="1:36" ht="14.25" customHeight="1">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row>
    <row r="589" spans="1:36" ht="14.25" customHeight="1">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row>
    <row r="590" spans="1:36" ht="14.25" customHeight="1">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row>
    <row r="591" spans="1:36" ht="14.25" customHeight="1">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row>
    <row r="592" spans="1:36" ht="14.25" customHeight="1">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row>
    <row r="593" spans="1:36" ht="14.25" customHeight="1">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row>
    <row r="594" spans="1:36" ht="14.25" customHeight="1">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row>
    <row r="595" spans="1:36" ht="14.25" customHeight="1">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row>
    <row r="596" spans="1:36" ht="14.25" customHeight="1">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row>
    <row r="597" spans="1:36" ht="14.25" customHeight="1">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row>
    <row r="598" spans="1:36" ht="14.25" customHeight="1">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row>
    <row r="599" spans="1:36" ht="14.25" customHeight="1">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row>
    <row r="600" spans="1:36" ht="14.25" customHeight="1">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row>
    <row r="601" spans="1:36" ht="14.25" customHeight="1">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row>
    <row r="602" spans="1:36" ht="14.25" customHeight="1">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row>
    <row r="603" spans="1:36" ht="14.25" customHeight="1">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row>
    <row r="604" spans="1:36" ht="14.25" customHeight="1">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row>
    <row r="605" spans="1:36" ht="14.25" customHeight="1">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row>
    <row r="606" spans="1:36" ht="14.25" customHeight="1">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row>
    <row r="607" spans="1:36" ht="14.25" customHeight="1">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row>
    <row r="608" spans="1:36" ht="14.25" customHeight="1">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row>
    <row r="609" spans="1:36" ht="14.25" customHeight="1">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row>
    <row r="610" spans="1:36" ht="14.25" customHeight="1">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row>
    <row r="611" spans="1:36" ht="14.25" customHeight="1">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row>
    <row r="612" spans="1:36" ht="14.25" customHeight="1">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row>
    <row r="613" spans="1:36" ht="14.25" customHeight="1">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row>
    <row r="614" spans="1:36" ht="14.25" customHeight="1">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row>
    <row r="615" spans="1:36" ht="14.25" customHeight="1">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row>
    <row r="616" spans="1:36" ht="14.25" customHeight="1">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row>
    <row r="617" spans="1:36" ht="14.25" customHeight="1">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row>
    <row r="618" spans="1:36" ht="14.25" customHeight="1">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row>
    <row r="619" spans="1:36" ht="14.25" customHeight="1">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row>
    <row r="620" spans="1:36" ht="14.25" customHeight="1">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row>
    <row r="621" spans="1:36" ht="14.25" customHeight="1">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row>
    <row r="622" spans="1:36" ht="14.25" customHeight="1">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row>
    <row r="623" spans="1:36" ht="14.25" customHeight="1">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row>
    <row r="624" spans="1:36" ht="14.25" customHeight="1">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row>
    <row r="625" spans="1:36" ht="14.25" customHeight="1">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row>
    <row r="626" spans="1:36" ht="14.25" customHeight="1">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row>
    <row r="627" spans="1:36" ht="14.25" customHeight="1">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row>
    <row r="628" spans="1:36" ht="14.25" customHeight="1">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row>
    <row r="629" spans="1:36" ht="14.25" customHeight="1">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row>
    <row r="630" spans="1:36" ht="14.25" customHeight="1">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row>
    <row r="631" spans="1:36" ht="14.25" customHeight="1">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row>
    <row r="632" spans="1:36" ht="14.25" customHeight="1">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row>
    <row r="633" spans="1:36" ht="14.25" customHeight="1">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row>
    <row r="634" spans="1:36" ht="14.25" customHeight="1">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row>
    <row r="635" spans="1:36" ht="14.25" customHeight="1">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row>
    <row r="636" spans="1:36" ht="14.25" customHeight="1">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row>
    <row r="637" spans="1:36" ht="14.25" customHeight="1">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row>
    <row r="638" spans="1:36" ht="14.25" customHeight="1">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row>
    <row r="639" spans="1:36" ht="14.25" customHeight="1">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row>
    <row r="640" spans="1:36" ht="14.25" customHeight="1">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row>
    <row r="641" spans="1:36" ht="14.25" customHeight="1">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row>
    <row r="642" spans="1:36" ht="14.25" customHeight="1">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row>
    <row r="643" spans="1:36" ht="14.25" customHeight="1">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row>
    <row r="644" spans="1:36" ht="14.25" customHeight="1">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row>
    <row r="645" spans="1:36" ht="14.25" customHeight="1">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row>
    <row r="646" spans="1:36" ht="14.25" customHeight="1">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row>
    <row r="647" spans="1:36" ht="14.25" customHeight="1">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row>
    <row r="648" spans="1:36" ht="14.25" customHeight="1">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row>
    <row r="649" spans="1:36" ht="14.25" customHeight="1">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row>
    <row r="650" spans="1:36" ht="14.25" customHeight="1">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row>
    <row r="651" spans="1:36" ht="14.25" customHeight="1">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row>
    <row r="652" spans="1:36" ht="14.25" customHeight="1">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row>
    <row r="653" spans="1:36" ht="14.25" customHeight="1">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row>
    <row r="654" spans="1:36" ht="14.25" customHeight="1">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row>
    <row r="655" spans="1:36" ht="14.25" customHeight="1">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row>
    <row r="656" spans="1:36" ht="14.25" customHeight="1">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row>
    <row r="657" spans="1:36" ht="14.25" customHeight="1">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row>
    <row r="658" spans="1:36" ht="14.25" customHeight="1">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row>
    <row r="659" spans="1:36" ht="14.25" customHeight="1">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row>
    <row r="660" spans="1:36" ht="14.25" customHeight="1">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row>
    <row r="661" spans="1:36" ht="14.25" customHeight="1">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row>
    <row r="662" spans="1:36" ht="14.25" customHeight="1">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row>
    <row r="663" spans="1:36" ht="14.25" customHeight="1">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row>
    <row r="664" spans="1:36" ht="14.25" customHeight="1">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row>
    <row r="665" spans="1:36" ht="14.25" customHeight="1">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row>
    <row r="666" spans="1:36" ht="14.25" customHeight="1">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row>
    <row r="667" spans="1:36" ht="14.25" customHeight="1">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row>
    <row r="668" spans="1:36" ht="14.25" customHeight="1">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row>
    <row r="669" spans="1:36" ht="14.25" customHeight="1">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row>
    <row r="670" spans="1:36" ht="14.25" customHeight="1">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row>
    <row r="671" spans="1:36" ht="14.25" customHeight="1">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row>
    <row r="672" spans="1:36" ht="14.25" customHeight="1">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row>
    <row r="673" spans="1:36" ht="14.25" customHeight="1">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row>
    <row r="674" spans="1:36" ht="14.25" customHeight="1">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row>
    <row r="675" spans="1:36" ht="14.25" customHeight="1">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row>
    <row r="676" spans="1:36" ht="14.25" customHeight="1">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row>
    <row r="677" spans="1:36" ht="14.25" customHeight="1">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row>
    <row r="678" spans="1:36" ht="14.25" customHeight="1">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row>
    <row r="679" spans="1:36" ht="14.25" customHeight="1">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row>
    <row r="680" spans="1:36" ht="14.25" customHeight="1">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row>
    <row r="681" spans="1:36" ht="14.25" customHeight="1">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row>
    <row r="682" spans="1:36" ht="14.25" customHeight="1">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row>
    <row r="683" spans="1:36" ht="14.25" customHeight="1">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row>
    <row r="684" spans="1:36" ht="14.25" customHeight="1">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row>
    <row r="685" spans="1:36" ht="14.25" customHeight="1">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row>
    <row r="686" spans="1:36" ht="14.25" customHeight="1">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row>
    <row r="687" spans="1:36" ht="14.25" customHeight="1">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row>
    <row r="688" spans="1:36" ht="14.25" customHeight="1">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row>
    <row r="689" spans="1:36" ht="14.25" customHeight="1">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row>
    <row r="690" spans="1:36" ht="14.25" customHeight="1">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row>
    <row r="691" spans="1:36" ht="14.25" customHeight="1">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row>
    <row r="692" spans="1:36" ht="14.25" customHeight="1">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row>
    <row r="693" spans="1:36" ht="14.25" customHeight="1">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row>
    <row r="694" spans="1:36" ht="14.25" customHeight="1">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row>
    <row r="695" spans="1:36" ht="14.25" customHeight="1">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row>
    <row r="696" spans="1:36" ht="14.25" customHeight="1">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row>
    <row r="697" spans="1:36" ht="14.25" customHeight="1">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row>
    <row r="698" spans="1:36" ht="14.25" customHeight="1">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row>
    <row r="699" spans="1:36" ht="14.25" customHeight="1">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row>
    <row r="700" spans="1:36" ht="14.25" customHeight="1">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row>
    <row r="701" spans="1:36" ht="14.25" customHeight="1">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row>
    <row r="702" spans="1:36" ht="14.25" customHeight="1">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row>
    <row r="703" spans="1:36" ht="14.25" customHeight="1">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row>
    <row r="704" spans="1:36" ht="14.25" customHeight="1">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row>
    <row r="705" spans="1:36" ht="14.25" customHeight="1">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row>
    <row r="706" spans="1:36" ht="14.25" customHeight="1">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row>
    <row r="707" spans="1:36" ht="14.25" customHeight="1">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row>
    <row r="708" spans="1:36" ht="14.25" customHeight="1">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row>
    <row r="709" spans="1:36" ht="14.25" customHeight="1">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row>
    <row r="710" spans="1:36" ht="14.25" customHeight="1">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row>
    <row r="711" spans="1:36" ht="14.25" customHeight="1">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row>
    <row r="712" spans="1:36" ht="14.25" customHeight="1">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row>
    <row r="713" spans="1:36" ht="14.25" customHeight="1">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row>
    <row r="714" spans="1:36" ht="14.25" customHeight="1">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row>
    <row r="715" spans="1:36" ht="14.25" customHeight="1">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row>
    <row r="716" spans="1:36" ht="14.25" customHeight="1">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row>
    <row r="717" spans="1:36" ht="14.25" customHeight="1">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row>
    <row r="718" spans="1:36" ht="14.25" customHeight="1">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row>
    <row r="719" spans="1:36" ht="14.25" customHeight="1">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row>
    <row r="720" spans="1:36" ht="14.25" customHeight="1">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row>
    <row r="721" spans="1:36" ht="14.25" customHeight="1">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row>
    <row r="722" spans="1:36" ht="14.25" customHeight="1">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row>
    <row r="723" spans="1:36" ht="14.25" customHeight="1">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row>
    <row r="724" spans="1:36" ht="14.25" customHeight="1">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row>
    <row r="725" spans="1:36" ht="14.25" customHeight="1">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row>
    <row r="726" spans="1:36" ht="14.25" customHeight="1">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row>
    <row r="727" spans="1:36" ht="14.25" customHeight="1">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row>
    <row r="728" spans="1:36" ht="14.25" customHeight="1">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row>
    <row r="729" spans="1:36" ht="14.25" customHeight="1">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row>
    <row r="730" spans="1:36" ht="14.25" customHeight="1">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row>
    <row r="731" spans="1:36" ht="14.25" customHeight="1">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row>
    <row r="732" spans="1:36" ht="14.25" customHeight="1">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row>
    <row r="733" spans="1:36" ht="14.25" customHeight="1">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row>
    <row r="734" spans="1:36" ht="14.25" customHeight="1">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row>
    <row r="735" spans="1:36" ht="14.25" customHeight="1">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row>
    <row r="736" spans="1:36" ht="14.25" customHeight="1">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row>
    <row r="737" spans="1:36" ht="14.25" customHeight="1">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row>
    <row r="738" spans="1:36" ht="14.25" customHeight="1">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row>
    <row r="739" spans="1:36" ht="14.25" customHeight="1">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row>
    <row r="740" spans="1:36" ht="14.25" customHeight="1">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row>
    <row r="741" spans="1:36" ht="14.25" customHeight="1">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row>
    <row r="742" spans="1:36" ht="14.25" customHeight="1">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row>
    <row r="743" spans="1:36" ht="14.25" customHeight="1">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row>
    <row r="744" spans="1:36" ht="14.25" customHeight="1">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row>
    <row r="745" spans="1:36" ht="14.25" customHeight="1">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row>
    <row r="746" spans="1:36" ht="14.25" customHeight="1">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row>
    <row r="747" spans="1:36" ht="14.25" customHeight="1">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row>
    <row r="748" spans="1:36" ht="14.25" customHeight="1">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row>
    <row r="749" spans="1:36" ht="14.25" customHeight="1">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row>
    <row r="750" spans="1:36" ht="14.25" customHeight="1">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row>
    <row r="751" spans="1:36" ht="14.25" customHeight="1">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row>
    <row r="752" spans="1:36" ht="14.25" customHeight="1">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row>
    <row r="753" spans="1:36" ht="14.25" customHeight="1">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row>
    <row r="754" spans="1:36" ht="14.25" customHeight="1">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row>
    <row r="755" spans="1:36" ht="14.25" customHeight="1">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row>
    <row r="756" spans="1:36" ht="14.25" customHeight="1">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row>
    <row r="757" spans="1:36" ht="14.25" customHeight="1">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row>
    <row r="758" spans="1:36" ht="14.25" customHeight="1">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row>
    <row r="759" spans="1:36" ht="14.25" customHeight="1">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row>
    <row r="760" spans="1:36" ht="14.25" customHeight="1">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row>
    <row r="761" spans="1:36" ht="14.25" customHeight="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row>
    <row r="762" spans="1:36" ht="14.25" customHeight="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row>
    <row r="763" spans="1:36" ht="14.25" customHeight="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row>
    <row r="764" spans="1:36" ht="14.25" customHeight="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row>
    <row r="765" spans="1:36" ht="14.25" customHeight="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row>
    <row r="766" spans="1:36" ht="14.25" customHeight="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row>
    <row r="767" spans="1:36" ht="14.25" customHeight="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row>
    <row r="768" spans="1:36" ht="14.25" customHeight="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row>
    <row r="769" spans="1:36" ht="14.25" customHeight="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row>
    <row r="770" spans="1:36" ht="14.25" customHeight="1">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row>
    <row r="771" spans="1:36" ht="14.25" customHeight="1">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row>
    <row r="772" spans="1:36" ht="14.25" customHeight="1">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row>
    <row r="773" spans="1:36" ht="14.25" customHeight="1">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row>
    <row r="774" spans="1:36" ht="14.25" customHeight="1">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row>
    <row r="775" spans="1:36" ht="14.25" customHeight="1">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row>
    <row r="776" spans="1:36" ht="14.25" customHeight="1">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row>
    <row r="777" spans="1:36" ht="14.25" customHeight="1">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row>
    <row r="778" spans="1:36" ht="14.25" customHeight="1">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row>
    <row r="779" spans="1:36" ht="14.25" customHeight="1">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row>
    <row r="780" spans="1:36" ht="14.25" customHeight="1">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row>
    <row r="781" spans="1:36" ht="14.25" customHeight="1">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row>
    <row r="782" spans="1:36" ht="14.25" customHeight="1">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row>
    <row r="783" spans="1:36" ht="14.25" customHeight="1">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row>
    <row r="784" spans="1:36" ht="14.25" customHeight="1">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row>
    <row r="785" spans="1:36" ht="14.25" customHeight="1">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row>
    <row r="786" spans="1:36" ht="14.25" customHeight="1">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row>
    <row r="787" spans="1:36" ht="14.25" customHeight="1">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row>
    <row r="788" spans="1:36" ht="14.25" customHeight="1">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row>
    <row r="789" spans="1:36" ht="14.25" customHeight="1">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row>
    <row r="790" spans="1:36" ht="14.25" customHeight="1">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row>
    <row r="791" spans="1:36" ht="14.25" customHeight="1">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row>
    <row r="792" spans="1:36" ht="14.25" customHeight="1">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row>
    <row r="793" spans="1:36" ht="14.25" customHeight="1">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row>
    <row r="794" spans="1:36" ht="14.25" customHeight="1">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row>
    <row r="795" spans="1:36" ht="14.25" customHeight="1">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row>
    <row r="796" spans="1:36" ht="14.25" customHeight="1">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row>
    <row r="797" spans="1:36" ht="14.25" customHeight="1">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row>
    <row r="798" spans="1:36" ht="14.25" customHeight="1">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row>
    <row r="799" spans="1:36" ht="14.25" customHeight="1">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row>
    <row r="800" spans="1:36" ht="14.25" customHeight="1">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row>
    <row r="801" spans="1:36" ht="14.25" customHeight="1">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row>
    <row r="802" spans="1:36" ht="14.25" customHeight="1">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row>
    <row r="803" spans="1:36" ht="14.25" customHeight="1">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row>
    <row r="804" spans="1:36" ht="14.25" customHeight="1">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row>
    <row r="805" spans="1:36" ht="14.25" customHeight="1">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row>
    <row r="806" spans="1:36" ht="14.25" customHeight="1">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row>
    <row r="807" spans="1:36" ht="14.25" customHeight="1">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row>
    <row r="808" spans="1:36" ht="14.25" customHeight="1">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row>
    <row r="809" spans="1:36" ht="14.25" customHeight="1">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row>
    <row r="810" spans="1:36" ht="14.25" customHeight="1">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row>
    <row r="811" spans="1:36" ht="14.25" customHeight="1">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row>
    <row r="812" spans="1:36" ht="14.25" customHeight="1">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row>
    <row r="813" spans="1:36" ht="14.25" customHeight="1">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row>
    <row r="814" spans="1:36" ht="14.25" customHeight="1">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row>
    <row r="815" spans="1:36" ht="14.25" customHeight="1">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row>
    <row r="816" spans="1:36" ht="14.25" customHeight="1">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row>
    <row r="817" spans="1:36" ht="14.25" customHeight="1">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row>
    <row r="818" spans="1:36" ht="14.25" customHeight="1">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row>
    <row r="819" spans="1:36" ht="14.25" customHeight="1">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row>
    <row r="820" spans="1:36" ht="14.25" customHeight="1">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row>
    <row r="821" spans="1:36" ht="14.25" customHeight="1">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row>
    <row r="822" spans="1:36" ht="14.25" customHeight="1">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row>
    <row r="823" spans="1:36" ht="14.25" customHeight="1">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row>
    <row r="824" spans="1:36" ht="14.25" customHeight="1">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row>
    <row r="825" spans="1:36" ht="14.25" customHeight="1">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row>
    <row r="826" spans="1:36" ht="14.25" customHeight="1">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row>
    <row r="827" spans="1:36" ht="14.25" customHeight="1">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row>
    <row r="828" spans="1:36" ht="14.25" customHeight="1">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row>
    <row r="829" spans="1:36" ht="14.25" customHeight="1">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row>
    <row r="830" spans="1:36" ht="14.25" customHeight="1">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row>
    <row r="831" spans="1:36" ht="14.25" customHeight="1">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row>
    <row r="832" spans="1:36" ht="14.25" customHeight="1">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row>
    <row r="833" spans="1:36" ht="14.25" customHeight="1">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row>
    <row r="834" spans="1:36" ht="14.25" customHeight="1">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row>
    <row r="835" spans="1:36" ht="14.25" customHeight="1">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row>
    <row r="836" spans="1:36" ht="14.25" customHeight="1">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row>
    <row r="837" spans="1:36" ht="14.25" customHeight="1">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row>
    <row r="838" spans="1:36" ht="14.25" customHeight="1">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row>
    <row r="839" spans="1:36" ht="14.25" customHeight="1">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row>
    <row r="840" spans="1:36" ht="14.25" customHeight="1">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row>
    <row r="841" spans="1:36" ht="14.25" customHeight="1">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row>
    <row r="842" spans="1:36" ht="14.25" customHeight="1">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row>
    <row r="843" spans="1:36" ht="14.25" customHeight="1">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row>
    <row r="844" spans="1:36" ht="14.25" customHeight="1">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row>
    <row r="845" spans="1:36" ht="14.25" customHeight="1">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row>
    <row r="846" spans="1:36" ht="14.25" customHeight="1">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row>
    <row r="847" spans="1:36" ht="14.25" customHeight="1">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row>
    <row r="848" spans="1:36" ht="14.25" customHeight="1">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row>
    <row r="849" spans="1:36" ht="14.25" customHeight="1">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row>
    <row r="850" spans="1:36" ht="14.25" customHeight="1">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row>
    <row r="851" spans="1:36" ht="14.25" customHeight="1">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row>
    <row r="852" spans="1:36" ht="14.25" customHeight="1">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row>
    <row r="853" spans="1:36" ht="14.25" customHeight="1">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row>
    <row r="854" spans="1:36" ht="14.25" customHeight="1">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row>
    <row r="855" spans="1:36" ht="14.25" customHeight="1">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row>
    <row r="856" spans="1:36" ht="14.25" customHeight="1">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row>
    <row r="857" spans="1:36" ht="14.25" customHeight="1">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row>
    <row r="858" spans="1:36" ht="14.25" customHeight="1">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row>
    <row r="859" spans="1:36" ht="14.25" customHeight="1">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row>
    <row r="860" spans="1:36" ht="14.25" customHeight="1">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row>
    <row r="861" spans="1:36" ht="14.25" customHeight="1">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row>
    <row r="862" spans="1:36" ht="14.25" customHeight="1">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row>
    <row r="863" spans="1:36" ht="14.25" customHeight="1">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row>
    <row r="864" spans="1:36" ht="14.25" customHeight="1">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row>
    <row r="865" spans="1:36" ht="14.25" customHeight="1">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row>
    <row r="866" spans="1:36" ht="14.25" customHeight="1">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row>
    <row r="867" spans="1:36" ht="14.25" customHeight="1">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row>
    <row r="868" spans="1:36" ht="14.25" customHeight="1">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row>
    <row r="869" spans="1:36" ht="14.25" customHeight="1">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row>
    <row r="870" spans="1:36" ht="14.25" customHeight="1">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row>
    <row r="871" spans="1:36" ht="14.25" customHeight="1">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row>
    <row r="872" spans="1:36" ht="14.25" customHeight="1">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row>
    <row r="873" spans="1:36" ht="14.25" customHeight="1">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row>
    <row r="874" spans="1:36" ht="14.25" customHeight="1">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row>
    <row r="875" spans="1:36" ht="14.25" customHeight="1">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row>
    <row r="876" spans="1:36" ht="14.25" customHeight="1">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row>
    <row r="877" spans="1:36" ht="14.25" customHeight="1">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row>
    <row r="878" spans="1:36" ht="14.25" customHeight="1">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row>
    <row r="879" spans="1:36" ht="14.25" customHeight="1">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row>
    <row r="880" spans="1:36" ht="14.25" customHeight="1">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row>
    <row r="881" spans="1:36" ht="14.25" customHeight="1">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row>
    <row r="882" spans="1:36" ht="14.25" customHeight="1">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row>
    <row r="883" spans="1:36" ht="14.25" customHeight="1">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row>
    <row r="884" spans="1:36" ht="14.25" customHeight="1">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row>
    <row r="885" spans="1:36" ht="14.25" customHeight="1">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row>
    <row r="886" spans="1:36" ht="14.25" customHeight="1">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row>
    <row r="887" spans="1:36" ht="14.25" customHeight="1">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row>
    <row r="888" spans="1:36" ht="14.25" customHeight="1">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row>
    <row r="889" spans="1:36" ht="14.25" customHeight="1">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row>
    <row r="890" spans="1:36" ht="14.25" customHeight="1">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row>
    <row r="891" spans="1:36" ht="14.25" customHeight="1">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row>
    <row r="892" spans="1:36" ht="14.25" customHeight="1">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row>
    <row r="893" spans="1:36" ht="14.25" customHeight="1">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row>
    <row r="894" spans="1:36" ht="14.25" customHeight="1">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row>
    <row r="895" spans="1:36" ht="14.25" customHeight="1">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row>
    <row r="896" spans="1:36" ht="14.25" customHeight="1">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row>
    <row r="897" spans="1:36" ht="14.25" customHeight="1">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row>
    <row r="898" spans="1:36" ht="14.25" customHeight="1">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row>
    <row r="899" spans="1:36" ht="14.25" customHeight="1">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row>
    <row r="900" spans="1:36" ht="14.25" customHeight="1">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row>
    <row r="901" spans="1:36" ht="14.25" customHeight="1">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row>
    <row r="902" spans="1:36" ht="14.25" customHeight="1">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row>
    <row r="903" spans="1:36" ht="14.25" customHeight="1">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row>
    <row r="904" spans="1:36" ht="14.25" customHeight="1">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row>
    <row r="905" spans="1:36" ht="14.25" customHeight="1">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row>
    <row r="906" spans="1:36" ht="14.25" customHeight="1">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row>
    <row r="907" spans="1:36" ht="14.25" customHeight="1">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row>
    <row r="908" spans="1:36" ht="14.25" customHeight="1">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row>
    <row r="909" spans="1:36" ht="14.25" customHeight="1">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row>
    <row r="910" spans="1:36" ht="14.25" customHeight="1">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row>
    <row r="911" spans="1:36" ht="14.25" customHeight="1">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row>
    <row r="912" spans="1:36" ht="14.25" customHeight="1">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row>
    <row r="913" spans="1:36" ht="14.25" customHeight="1">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row>
    <row r="914" spans="1:36" ht="14.25" customHeight="1">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row>
    <row r="915" spans="1:36" ht="14.25" customHeight="1">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row>
    <row r="916" spans="1:36" ht="14.25" customHeight="1">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row>
    <row r="917" spans="1:36" ht="14.25" customHeight="1">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row>
    <row r="918" spans="1:36" ht="14.25" customHeight="1">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row>
    <row r="919" spans="1:36" ht="14.25" customHeight="1">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row>
    <row r="920" spans="1:36" ht="14.25" customHeight="1">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row>
    <row r="921" spans="1:36" ht="14.25" customHeight="1">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row>
    <row r="922" spans="1:36" ht="14.25" customHeight="1">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row>
    <row r="923" spans="1:36" ht="14.25" customHeight="1">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row>
    <row r="924" spans="1:36" ht="14.25" customHeight="1">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row>
    <row r="925" spans="1:36" ht="14.25" customHeight="1">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row>
    <row r="926" spans="1:36" ht="14.25" customHeight="1">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row>
    <row r="927" spans="1:36" ht="14.25" customHeight="1">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row>
    <row r="928" spans="1:36" ht="14.25" customHeight="1">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row>
    <row r="929" spans="1:36" ht="14.25" customHeight="1">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row>
    <row r="930" spans="1:36" ht="14.25" customHeight="1">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row>
    <row r="931" spans="1:36" ht="14.25" customHeight="1">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row>
    <row r="932" spans="1:36" ht="14.25" customHeight="1">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row>
    <row r="933" spans="1:36" ht="14.25" customHeight="1">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row>
    <row r="934" spans="1:36" ht="14.25" customHeight="1">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row>
    <row r="935" spans="1:36" ht="14.25" customHeight="1">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row>
    <row r="936" spans="1:36" ht="14.25" customHeight="1">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row>
    <row r="937" spans="1:36" ht="14.25" customHeight="1">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row>
    <row r="938" spans="1:36" ht="14.25" customHeight="1">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row>
    <row r="939" spans="1:36" ht="14.25" customHeight="1">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row>
    <row r="940" spans="1:36" ht="14.25" customHeight="1">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row>
    <row r="941" spans="1:36" ht="14.25" customHeight="1">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row>
    <row r="942" spans="1:36" ht="14.25" customHeight="1">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row>
    <row r="943" spans="1:36" ht="14.25" customHeight="1">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row>
    <row r="944" spans="1:36" ht="14.25" customHeight="1">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row>
    <row r="945" spans="1:36" ht="14.25" customHeight="1">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row>
    <row r="946" spans="1:36" ht="14.25" customHeight="1">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row>
    <row r="947" spans="1:36" ht="14.25" customHeight="1">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row>
    <row r="948" spans="1:36" ht="14.25" customHeight="1">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row>
    <row r="949" spans="1:36" ht="14.25" customHeight="1">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row>
    <row r="950" spans="1:36" ht="14.25" customHeight="1">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row>
    <row r="951" spans="1:36" ht="14.25" customHeight="1">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row>
    <row r="952" spans="1:36" ht="14.25" customHeight="1">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row>
    <row r="953" spans="1:36" ht="14.25" customHeight="1">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row>
    <row r="954" spans="1:36" ht="14.25" customHeight="1">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row>
    <row r="955" spans="1:36" ht="14.25" customHeight="1">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row>
    <row r="956" spans="1:36" ht="14.25" customHeight="1">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row>
    <row r="957" spans="1:36" ht="14.25" customHeight="1">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row>
    <row r="958" spans="1:36" ht="14.25" customHeight="1">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row>
    <row r="959" spans="1:36" ht="14.25" customHeight="1">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row>
    <row r="960" spans="1:36" ht="14.25" customHeight="1">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row>
    <row r="961" spans="1:36" ht="14.25" customHeight="1">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row>
    <row r="962" spans="1:36" ht="14.25" customHeight="1">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row>
    <row r="963" spans="1:36" ht="14.25" customHeight="1">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row>
    <row r="964" spans="1:36" ht="14.25" customHeight="1">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row>
    <row r="965" spans="1:36" ht="14.25" customHeight="1">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row>
    <row r="966" spans="1:36" ht="14.25" customHeight="1">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row>
    <row r="967" spans="1:36" ht="14.25" customHeight="1">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row>
    <row r="968" spans="1:36" ht="14.25" customHeight="1">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row>
    <row r="969" spans="1:36" ht="14.25" customHeight="1">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row>
    <row r="970" spans="1:36" ht="14.25" customHeight="1">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row>
    <row r="971" spans="1:36" ht="14.25" customHeight="1">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row>
    <row r="972" spans="1:36" ht="14.25" customHeight="1">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row>
    <row r="973" spans="1:36" ht="14.25" customHeight="1">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row>
    <row r="974" spans="1:36" ht="14.25" customHeight="1">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row>
    <row r="975" spans="1:36" ht="14.25" customHeight="1">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row>
    <row r="976" spans="1:36" ht="14.25" customHeight="1">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row>
    <row r="977" spans="1:36" ht="14.25" customHeight="1">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row>
    <row r="978" spans="1:36" ht="14.25" customHeight="1">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row>
    <row r="979" spans="1:36" ht="14.25" customHeight="1">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row>
    <row r="980" spans="1:36" ht="14.25" customHeight="1">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row>
    <row r="981" spans="1:36" ht="14.25" customHeight="1">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row>
    <row r="982" spans="1:36" ht="14.25" customHeight="1">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row>
    <row r="983" spans="1:36" ht="14.25" customHeight="1">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row>
    <row r="984" spans="1:36" ht="14.25" customHeight="1">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row>
    <row r="985" spans="1:36" ht="14.25" customHeight="1">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row>
    <row r="986" spans="1:36" ht="14.25" customHeight="1">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row>
    <row r="987" spans="1:36" ht="14.25" customHeight="1">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row>
    <row r="988" spans="1:36" ht="14.25" customHeight="1">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row>
    <row r="989" spans="1:36" ht="14.25" customHeight="1">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row>
    <row r="990" spans="1:36" ht="14.25" customHeight="1">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row>
    <row r="991" spans="1:36" ht="14.25" customHeight="1">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row>
    <row r="992" spans="1:36" ht="14.25" customHeight="1">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row>
    <row r="993" spans="1:36" ht="14.25" customHeight="1">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row>
    <row r="994" spans="1:36" ht="14.25" customHeight="1">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row>
    <row r="995" spans="1:36" ht="14.25" customHeight="1">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row>
    <row r="996" spans="1:36" ht="14.25" customHeight="1">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row>
    <row r="997" spans="1:36" ht="14.25" customHeight="1">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row>
    <row r="998" spans="1:36" ht="14.25" customHeight="1">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row>
    <row r="999" spans="1:36" ht="14.25" customHeight="1">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row>
    <row r="1000" spans="1:36" ht="14.25" customHeight="1">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row>
  </sheetData>
  <mergeCells count="35">
    <mergeCell ref="C178:AI183"/>
    <mergeCell ref="B185:AI187"/>
    <mergeCell ref="AD190:AI190"/>
    <mergeCell ref="B116:AI128"/>
    <mergeCell ref="B132:AI136"/>
    <mergeCell ref="B139:AI142"/>
    <mergeCell ref="B145:AI151"/>
    <mergeCell ref="B155:AI159"/>
    <mergeCell ref="C162:AI162"/>
    <mergeCell ref="C164:AI164"/>
    <mergeCell ref="B98:AI113"/>
    <mergeCell ref="C166:AI167"/>
    <mergeCell ref="C169:AI169"/>
    <mergeCell ref="C171:AI172"/>
    <mergeCell ref="C174:AI177"/>
    <mergeCell ref="S74:AI76"/>
    <mergeCell ref="S77:AI80"/>
    <mergeCell ref="B85:AI85"/>
    <mergeCell ref="B89:AI89"/>
    <mergeCell ref="B90:AI95"/>
    <mergeCell ref="B14:AI14"/>
    <mergeCell ref="A15:AI15"/>
    <mergeCell ref="B30:AI34"/>
    <mergeCell ref="B60:AG65"/>
    <mergeCell ref="B66:AI66"/>
    <mergeCell ref="B9:AI9"/>
    <mergeCell ref="B10:AI10"/>
    <mergeCell ref="B11:AI11"/>
    <mergeCell ref="B12:AI12"/>
    <mergeCell ref="B13:AI13"/>
    <mergeCell ref="B2:P2"/>
    <mergeCell ref="B3:P3"/>
    <mergeCell ref="B4:P4"/>
    <mergeCell ref="B7:AI7"/>
    <mergeCell ref="B8:AI8"/>
  </mergeCells>
  <phoneticPr fontId="110"/>
  <pageMargins left="0.7" right="0.7" top="0.75" bottom="0.75" header="0" footer="0"/>
  <pageSetup paperSize="9" scale="97"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B1000"/>
  <sheetViews>
    <sheetView workbookViewId="0">
      <selection activeCell="C4" sqref="C4"/>
    </sheetView>
  </sheetViews>
  <sheetFormatPr defaultColWidth="14.44140625" defaultRowHeight="15" customHeight="1"/>
  <cols>
    <col min="1" max="13" width="9" customWidth="1"/>
    <col min="14" max="14" width="3.109375" customWidth="1"/>
    <col min="15" max="27" width="24.109375" customWidth="1"/>
    <col min="28" max="28" width="9" customWidth="1"/>
  </cols>
  <sheetData>
    <row r="1" spans="1:28" ht="27.75" customHeight="1">
      <c r="A1" s="80" t="s">
        <v>340</v>
      </c>
      <c r="B1" s="2"/>
      <c r="C1" s="2"/>
      <c r="D1" s="2"/>
      <c r="E1" s="2"/>
      <c r="F1" s="2"/>
      <c r="G1" s="2"/>
      <c r="H1" s="2"/>
      <c r="I1" s="2"/>
      <c r="J1" s="2"/>
      <c r="K1" s="2"/>
      <c r="L1" s="2"/>
      <c r="M1" s="2"/>
      <c r="N1" s="2"/>
      <c r="O1" s="2"/>
      <c r="P1" s="2"/>
      <c r="Q1" s="2"/>
      <c r="R1" s="2"/>
      <c r="S1" s="2"/>
      <c r="T1" s="2"/>
      <c r="U1" s="2"/>
      <c r="V1" s="2"/>
      <c r="W1" s="2"/>
      <c r="X1" s="2"/>
      <c r="Y1" s="2"/>
      <c r="Z1" s="2"/>
      <c r="AA1" s="2"/>
      <c r="AB1" s="2"/>
    </row>
    <row r="2" spans="1:28" ht="15.75" customHeight="1">
      <c r="A2" s="2"/>
      <c r="B2" s="81" t="s">
        <v>341</v>
      </c>
      <c r="C2" s="2"/>
      <c r="D2" s="2"/>
      <c r="E2" s="2"/>
      <c r="F2" s="82" t="s">
        <v>342</v>
      </c>
      <c r="G2" s="2"/>
      <c r="H2" s="2"/>
      <c r="I2" s="2"/>
      <c r="J2" s="2"/>
      <c r="K2" s="2"/>
      <c r="L2" s="2"/>
      <c r="M2" s="2"/>
      <c r="N2" s="2"/>
      <c r="O2" s="707" t="s">
        <v>343</v>
      </c>
      <c r="P2" s="222"/>
      <c r="Q2" s="222"/>
      <c r="R2" s="222"/>
      <c r="S2" s="222"/>
      <c r="T2" s="222"/>
      <c r="U2" s="222"/>
      <c r="V2" s="2"/>
      <c r="W2" s="2"/>
      <c r="X2" s="2"/>
      <c r="Y2" s="2"/>
      <c r="Z2" s="2"/>
      <c r="AA2" s="2"/>
      <c r="AB2" s="2"/>
    </row>
    <row r="3" spans="1:28" ht="15.75" customHeight="1">
      <c r="A3" s="2"/>
      <c r="B3" s="83" t="s">
        <v>344</v>
      </c>
      <c r="C3" s="83" t="s">
        <v>345</v>
      </c>
      <c r="D3" s="83" t="s">
        <v>346</v>
      </c>
      <c r="E3" s="2"/>
      <c r="F3" s="84" t="s">
        <v>347</v>
      </c>
      <c r="G3" s="2"/>
      <c r="H3" s="2"/>
      <c r="I3" s="2"/>
      <c r="J3" s="2"/>
      <c r="K3" s="2"/>
      <c r="L3" s="2"/>
      <c r="M3" s="2"/>
      <c r="N3" s="2"/>
      <c r="O3" s="85" t="s">
        <v>348</v>
      </c>
      <c r="P3" s="86">
        <v>2</v>
      </c>
      <c r="Q3" s="86">
        <v>3</v>
      </c>
      <c r="R3" s="86">
        <v>4</v>
      </c>
      <c r="S3" s="86">
        <v>5</v>
      </c>
      <c r="T3" s="86">
        <v>6</v>
      </c>
      <c r="U3" s="86">
        <v>7</v>
      </c>
      <c r="V3" s="86">
        <v>8</v>
      </c>
      <c r="W3" s="87"/>
      <c r="X3" s="87"/>
      <c r="Y3" s="87"/>
      <c r="Z3" s="87"/>
      <c r="AA3" s="87"/>
      <c r="AB3" s="2"/>
    </row>
    <row r="4" spans="1:28" ht="15.75" customHeight="1">
      <c r="A4" s="2"/>
      <c r="B4" s="88" t="s">
        <v>349</v>
      </c>
      <c r="C4" s="89">
        <v>2023</v>
      </c>
      <c r="D4" s="90" t="str">
        <f>B4&amp;" "&amp;C4</f>
        <v>Senegal 2023</v>
      </c>
      <c r="E4" s="2"/>
      <c r="F4" s="2"/>
      <c r="G4" s="2"/>
      <c r="H4" s="2"/>
      <c r="I4" s="2"/>
      <c r="J4" s="2"/>
      <c r="K4" s="2"/>
      <c r="L4" s="2"/>
      <c r="M4" s="2"/>
      <c r="N4" s="2"/>
      <c r="O4" s="91" t="s">
        <v>17</v>
      </c>
      <c r="P4" s="91"/>
      <c r="Q4" s="91"/>
      <c r="R4" s="91"/>
      <c r="S4" s="91"/>
      <c r="T4" s="91"/>
      <c r="U4" s="91"/>
      <c r="V4" s="91"/>
      <c r="W4" s="87"/>
      <c r="X4" s="87"/>
      <c r="Y4" s="87"/>
      <c r="Z4" s="87"/>
      <c r="AA4" s="87"/>
      <c r="AB4" s="2"/>
    </row>
    <row r="5" spans="1:28" ht="15.75" customHeight="1">
      <c r="A5" s="2"/>
      <c r="B5" s="74" t="s">
        <v>350</v>
      </c>
      <c r="C5" s="31"/>
      <c r="D5" s="74"/>
      <c r="E5" s="2"/>
      <c r="F5" s="2"/>
      <c r="G5" s="2"/>
      <c r="H5" s="2"/>
      <c r="I5" s="2"/>
      <c r="J5" s="2"/>
      <c r="K5" s="2"/>
      <c r="L5" s="2"/>
      <c r="M5" s="2"/>
      <c r="N5" s="2"/>
      <c r="O5" s="92" t="s">
        <v>351</v>
      </c>
      <c r="P5" s="92"/>
      <c r="Q5" s="92"/>
      <c r="R5" s="92"/>
      <c r="S5" s="92"/>
      <c r="T5" s="92"/>
      <c r="U5" s="92"/>
      <c r="V5" s="92"/>
      <c r="W5" s="87"/>
      <c r="X5" s="87"/>
      <c r="Y5" s="87"/>
      <c r="Z5" s="87"/>
      <c r="AA5" s="87"/>
      <c r="AB5" s="2"/>
    </row>
    <row r="6" spans="1:28" ht="15.75" customHeight="1">
      <c r="A6" s="2"/>
      <c r="B6" s="2"/>
      <c r="C6" s="2"/>
      <c r="D6" s="2"/>
      <c r="E6" s="2"/>
      <c r="F6" s="2"/>
      <c r="G6" s="2"/>
      <c r="H6" s="2"/>
      <c r="I6" s="2"/>
      <c r="J6" s="2"/>
      <c r="K6" s="2"/>
      <c r="L6" s="2"/>
      <c r="M6" s="2"/>
      <c r="N6" s="2"/>
      <c r="O6" s="92" t="s">
        <v>352</v>
      </c>
      <c r="P6" s="92"/>
      <c r="Q6" s="92"/>
      <c r="R6" s="92"/>
      <c r="S6" s="92"/>
      <c r="T6" s="92"/>
      <c r="U6" s="92"/>
      <c r="V6" s="92"/>
      <c r="W6" s="87"/>
      <c r="X6" s="87"/>
      <c r="Y6" s="87"/>
      <c r="Z6" s="87"/>
      <c r="AA6" s="87"/>
      <c r="AB6" s="2"/>
    </row>
    <row r="7" spans="1:28" ht="15.75" customHeight="1">
      <c r="A7" s="2"/>
      <c r="B7" s="81" t="s">
        <v>353</v>
      </c>
      <c r="C7" s="2"/>
      <c r="D7" s="2"/>
      <c r="E7" s="2"/>
      <c r="F7" s="81" t="s">
        <v>354</v>
      </c>
      <c r="G7" s="2"/>
      <c r="H7" s="82" t="s">
        <v>355</v>
      </c>
      <c r="I7" s="2"/>
      <c r="J7" s="81" t="s">
        <v>356</v>
      </c>
      <c r="K7" s="2"/>
      <c r="L7" s="2"/>
      <c r="M7" s="2"/>
      <c r="N7" s="2"/>
      <c r="O7" s="92" t="s">
        <v>19</v>
      </c>
      <c r="P7" s="92"/>
      <c r="Q7" s="92"/>
      <c r="R7" s="92"/>
      <c r="S7" s="92"/>
      <c r="T7" s="92"/>
      <c r="U7" s="92"/>
      <c r="V7" s="92"/>
      <c r="W7" s="87"/>
      <c r="X7" s="87"/>
      <c r="Y7" s="87"/>
      <c r="Z7" s="87"/>
      <c r="AA7" s="87"/>
      <c r="AB7" s="2"/>
    </row>
    <row r="8" spans="1:28" ht="15.75" customHeight="1">
      <c r="A8" s="2"/>
      <c r="B8" s="83" t="s">
        <v>357</v>
      </c>
      <c r="C8" s="83" t="s">
        <v>358</v>
      </c>
      <c r="D8" s="2"/>
      <c r="E8" s="2"/>
      <c r="F8" s="93" t="s">
        <v>136</v>
      </c>
      <c r="G8" s="2"/>
      <c r="H8" s="90" t="s">
        <v>77</v>
      </c>
      <c r="I8" s="2"/>
      <c r="J8" s="90" t="s">
        <v>115</v>
      </c>
      <c r="K8" s="2"/>
      <c r="L8" s="2"/>
      <c r="M8" s="2"/>
      <c r="N8" s="2"/>
      <c r="O8" s="92"/>
      <c r="P8" s="92"/>
      <c r="Q8" s="92"/>
      <c r="R8" s="92"/>
      <c r="S8" s="92"/>
      <c r="T8" s="92"/>
      <c r="U8" s="92"/>
      <c r="V8" s="92"/>
      <c r="W8" s="87"/>
      <c r="X8" s="87"/>
      <c r="Y8" s="87"/>
      <c r="Z8" s="87"/>
      <c r="AA8" s="87"/>
      <c r="AB8" s="2"/>
    </row>
    <row r="9" spans="1:28" ht="15.75" customHeight="1">
      <c r="A9" s="2"/>
      <c r="B9" s="94" t="s">
        <v>66</v>
      </c>
      <c r="C9" s="95">
        <v>2024</v>
      </c>
      <c r="D9" s="2"/>
      <c r="E9" s="2"/>
      <c r="F9" s="93"/>
      <c r="G9" s="2"/>
      <c r="H9" s="90" t="s">
        <v>359</v>
      </c>
      <c r="I9" s="2"/>
      <c r="J9" s="90" t="s">
        <v>360</v>
      </c>
      <c r="K9" s="2"/>
      <c r="L9" s="2"/>
      <c r="M9" s="2"/>
      <c r="N9" s="2"/>
      <c r="O9" s="92"/>
      <c r="P9" s="92"/>
      <c r="Q9" s="92"/>
      <c r="R9" s="92"/>
      <c r="S9" s="92"/>
      <c r="T9" s="92"/>
      <c r="U9" s="92"/>
      <c r="V9" s="92"/>
      <c r="W9" s="87"/>
      <c r="X9" s="87"/>
      <c r="Y9" s="87"/>
      <c r="Z9" s="87"/>
      <c r="AA9" s="87"/>
      <c r="AB9" s="2"/>
    </row>
    <row r="10" spans="1:28" ht="15.75" customHeight="1">
      <c r="A10" s="2"/>
      <c r="B10" s="74" t="s">
        <v>361</v>
      </c>
      <c r="C10" s="31"/>
      <c r="D10" s="74"/>
      <c r="E10" s="2"/>
      <c r="F10" s="74"/>
      <c r="G10" s="2"/>
      <c r="H10" s="90"/>
      <c r="I10" s="2"/>
      <c r="J10" s="90" t="s">
        <v>362</v>
      </c>
      <c r="K10" s="2"/>
      <c r="L10" s="2"/>
      <c r="M10" s="2"/>
      <c r="N10" s="2"/>
      <c r="O10" s="92"/>
      <c r="P10" s="92"/>
      <c r="Q10" s="92"/>
      <c r="R10" s="92"/>
      <c r="S10" s="92"/>
      <c r="T10" s="92"/>
      <c r="U10" s="92"/>
      <c r="V10" s="92"/>
      <c r="W10" s="87"/>
      <c r="X10" s="87"/>
      <c r="Y10" s="87"/>
      <c r="Z10" s="87"/>
      <c r="AA10" s="87"/>
      <c r="AB10" s="2"/>
    </row>
    <row r="11" spans="1:28" ht="15.75" customHeight="1">
      <c r="A11" s="2"/>
      <c r="B11" s="2"/>
      <c r="C11" s="2"/>
      <c r="D11" s="2"/>
      <c r="E11" s="2"/>
      <c r="F11" s="2"/>
      <c r="G11" s="2"/>
      <c r="H11" s="2"/>
      <c r="I11" s="2"/>
      <c r="J11" s="90" t="s">
        <v>363</v>
      </c>
      <c r="K11" s="2"/>
      <c r="L11" s="2"/>
      <c r="M11" s="2"/>
      <c r="N11" s="2"/>
      <c r="O11" s="92"/>
      <c r="P11" s="92"/>
      <c r="Q11" s="92"/>
      <c r="R11" s="92"/>
      <c r="S11" s="92"/>
      <c r="T11" s="92"/>
      <c r="U11" s="92"/>
      <c r="V11" s="92"/>
      <c r="W11" s="87"/>
      <c r="X11" s="87"/>
      <c r="Y11" s="87"/>
      <c r="Z11" s="87"/>
      <c r="AA11" s="87"/>
      <c r="AB11" s="2"/>
    </row>
    <row r="12" spans="1:28" ht="15.75" customHeight="1">
      <c r="A12" s="2"/>
      <c r="B12" s="81" t="s">
        <v>364</v>
      </c>
      <c r="C12" s="2"/>
      <c r="D12" s="2"/>
      <c r="E12" s="2"/>
      <c r="F12" s="81" t="s">
        <v>365</v>
      </c>
      <c r="G12" s="2"/>
      <c r="H12" s="2"/>
      <c r="I12" s="2"/>
      <c r="J12" s="90" t="s">
        <v>366</v>
      </c>
      <c r="K12" s="2"/>
      <c r="L12" s="2"/>
      <c r="M12" s="2"/>
      <c r="N12" s="2"/>
      <c r="O12" s="92"/>
      <c r="P12" s="92"/>
      <c r="Q12" s="92"/>
      <c r="R12" s="92"/>
      <c r="S12" s="92"/>
      <c r="T12" s="92"/>
      <c r="U12" s="92"/>
      <c r="V12" s="92"/>
      <c r="W12" s="87"/>
      <c r="X12" s="87"/>
      <c r="Y12" s="87"/>
      <c r="Z12" s="87"/>
      <c r="AA12" s="87"/>
      <c r="AB12" s="2"/>
    </row>
    <row r="13" spans="1:28" ht="15.75" customHeight="1">
      <c r="A13" s="2"/>
      <c r="B13" s="96" t="s">
        <v>358</v>
      </c>
      <c r="C13" s="96" t="s">
        <v>357</v>
      </c>
      <c r="D13" s="96" t="s">
        <v>367</v>
      </c>
      <c r="E13" s="2"/>
      <c r="F13" s="90" t="s">
        <v>63</v>
      </c>
      <c r="G13" s="2"/>
      <c r="H13" s="2"/>
      <c r="I13" s="2"/>
      <c r="J13" s="90" t="s">
        <v>368</v>
      </c>
      <c r="K13" s="2"/>
      <c r="L13" s="2"/>
      <c r="M13" s="2"/>
      <c r="N13" s="2"/>
      <c r="O13" s="87"/>
      <c r="P13" s="87"/>
      <c r="Q13" s="87"/>
      <c r="R13" s="87"/>
      <c r="S13" s="87"/>
      <c r="T13" s="87"/>
      <c r="U13" s="87"/>
      <c r="V13" s="87"/>
      <c r="W13" s="87"/>
      <c r="X13" s="87"/>
      <c r="Y13" s="87"/>
      <c r="Z13" s="87"/>
      <c r="AA13" s="87"/>
      <c r="AB13" s="2"/>
    </row>
    <row r="14" spans="1:28" ht="15.75" customHeight="1">
      <c r="A14" s="2"/>
      <c r="B14" s="95">
        <v>2024</v>
      </c>
      <c r="C14" s="95">
        <v>4</v>
      </c>
      <c r="D14" s="95">
        <v>1</v>
      </c>
      <c r="E14" s="2"/>
      <c r="F14" s="90" t="s">
        <v>369</v>
      </c>
      <c r="G14" s="2"/>
      <c r="H14" s="2"/>
      <c r="I14" s="2"/>
      <c r="J14" s="90"/>
      <c r="K14" s="2"/>
      <c r="L14" s="2"/>
      <c r="M14" s="2"/>
      <c r="N14" s="2"/>
      <c r="O14" s="85" t="s">
        <v>370</v>
      </c>
      <c r="P14" s="86">
        <v>2</v>
      </c>
      <c r="Q14" s="86">
        <v>3</v>
      </c>
      <c r="R14" s="86">
        <v>4</v>
      </c>
      <c r="S14" s="86">
        <v>5</v>
      </c>
      <c r="T14" s="86">
        <v>6</v>
      </c>
      <c r="U14" s="86">
        <v>7</v>
      </c>
      <c r="V14" s="86">
        <v>8</v>
      </c>
      <c r="W14" s="86">
        <v>9</v>
      </c>
      <c r="X14" s="86">
        <v>10</v>
      </c>
      <c r="Y14" s="86">
        <v>11</v>
      </c>
      <c r="Z14" s="86">
        <v>12</v>
      </c>
      <c r="AA14" s="86">
        <v>13</v>
      </c>
      <c r="AB14" s="2"/>
    </row>
    <row r="15" spans="1:28" ht="15.75" customHeight="1">
      <c r="A15" s="2"/>
      <c r="B15" s="74" t="s">
        <v>371</v>
      </c>
      <c r="C15" s="31"/>
      <c r="D15" s="31"/>
      <c r="E15" s="74"/>
      <c r="F15" s="2"/>
      <c r="G15" s="2"/>
      <c r="H15" s="2"/>
      <c r="I15" s="2"/>
      <c r="J15" s="2"/>
      <c r="K15" s="2"/>
      <c r="L15" s="2"/>
      <c r="M15" s="2"/>
      <c r="N15" s="2"/>
      <c r="O15" s="97" t="s">
        <v>351</v>
      </c>
      <c r="P15" s="97" t="s">
        <v>352</v>
      </c>
      <c r="Q15" s="97" t="s">
        <v>19</v>
      </c>
      <c r="R15" s="97"/>
      <c r="S15" s="97"/>
      <c r="T15" s="97"/>
      <c r="U15" s="97"/>
      <c r="V15" s="97"/>
      <c r="W15" s="97"/>
      <c r="X15" s="97"/>
      <c r="Y15" s="97"/>
      <c r="Z15" s="97"/>
      <c r="AA15" s="97"/>
      <c r="AB15" s="2"/>
    </row>
    <row r="16" spans="1:28" ht="15.75" customHeight="1">
      <c r="A16" s="2"/>
      <c r="B16" s="2"/>
      <c r="C16" s="2"/>
      <c r="D16" s="2"/>
      <c r="E16" s="2"/>
      <c r="F16" s="98" t="s">
        <v>372</v>
      </c>
      <c r="G16" s="2"/>
      <c r="H16" s="2"/>
      <c r="I16" s="2"/>
      <c r="J16" s="2"/>
      <c r="K16" s="2"/>
      <c r="L16" s="2"/>
      <c r="M16" s="2"/>
      <c r="N16" s="2"/>
      <c r="O16" s="99" t="s">
        <v>373</v>
      </c>
      <c r="P16" s="99" t="s">
        <v>373</v>
      </c>
      <c r="Q16" s="99" t="s">
        <v>21</v>
      </c>
      <c r="R16" s="99"/>
      <c r="S16" s="99"/>
      <c r="T16" s="99"/>
      <c r="U16" s="99"/>
      <c r="V16" s="99"/>
      <c r="W16" s="99"/>
      <c r="X16" s="99"/>
      <c r="Y16" s="99"/>
      <c r="Z16" s="99"/>
      <c r="AA16" s="99"/>
      <c r="AB16" s="2"/>
    </row>
    <row r="17" spans="1:28" ht="15.75" customHeight="1">
      <c r="A17" s="2"/>
      <c r="B17" s="100" t="s">
        <v>374</v>
      </c>
      <c r="C17" s="100" t="s">
        <v>375</v>
      </c>
      <c r="D17" s="2"/>
      <c r="E17" s="2"/>
      <c r="F17" s="84" t="s">
        <v>347</v>
      </c>
      <c r="G17" s="2"/>
      <c r="H17" s="2"/>
      <c r="I17" s="2"/>
      <c r="J17" s="2"/>
      <c r="K17" s="2"/>
      <c r="L17" s="2"/>
      <c r="M17" s="2"/>
      <c r="N17" s="2"/>
      <c r="O17" s="99" t="s">
        <v>376</v>
      </c>
      <c r="P17" s="99" t="s">
        <v>377</v>
      </c>
      <c r="Q17" s="99"/>
      <c r="R17" s="99"/>
      <c r="S17" s="99"/>
      <c r="T17" s="99"/>
      <c r="U17" s="99"/>
      <c r="V17" s="99"/>
      <c r="W17" s="99"/>
      <c r="X17" s="99"/>
      <c r="Y17" s="99"/>
      <c r="Z17" s="99"/>
      <c r="AA17" s="99"/>
      <c r="AB17" s="2"/>
    </row>
    <row r="18" spans="1:28" ht="15.75" customHeight="1">
      <c r="A18" s="2"/>
      <c r="B18" s="84" t="s">
        <v>37</v>
      </c>
      <c r="C18" s="84" t="s">
        <v>378</v>
      </c>
      <c r="D18" s="2"/>
      <c r="E18" s="2"/>
      <c r="F18" s="74" t="s">
        <v>379</v>
      </c>
      <c r="G18" s="2"/>
      <c r="H18" s="2"/>
      <c r="I18" s="2"/>
      <c r="J18" s="2"/>
      <c r="K18" s="2"/>
      <c r="L18" s="2"/>
      <c r="M18" s="2"/>
      <c r="N18" s="2"/>
      <c r="O18" s="99"/>
      <c r="P18" s="99"/>
      <c r="Q18" s="99"/>
      <c r="R18" s="99"/>
      <c r="S18" s="99"/>
      <c r="T18" s="99"/>
      <c r="U18" s="99"/>
      <c r="V18" s="99"/>
      <c r="W18" s="99"/>
      <c r="X18" s="99"/>
      <c r="Y18" s="99"/>
      <c r="Z18" s="99"/>
      <c r="AA18" s="99"/>
      <c r="AB18" s="2"/>
    </row>
    <row r="19" spans="1:28" ht="15.75" customHeight="1">
      <c r="A19" s="2"/>
      <c r="B19" s="84" t="s">
        <v>380</v>
      </c>
      <c r="C19" s="84" t="s">
        <v>39</v>
      </c>
      <c r="D19" s="2"/>
      <c r="E19" s="2"/>
      <c r="F19" s="2"/>
      <c r="G19" s="2"/>
      <c r="H19" s="2"/>
      <c r="I19" s="2"/>
      <c r="J19" s="2"/>
      <c r="K19" s="2"/>
      <c r="L19" s="2"/>
      <c r="M19" s="2"/>
      <c r="N19" s="2"/>
      <c r="O19" s="99"/>
      <c r="P19" s="99"/>
      <c r="Q19" s="99"/>
      <c r="R19" s="99"/>
      <c r="S19" s="99"/>
      <c r="T19" s="99"/>
      <c r="U19" s="99"/>
      <c r="V19" s="99"/>
      <c r="W19" s="99"/>
      <c r="X19" s="99"/>
      <c r="Y19" s="99"/>
      <c r="Z19" s="99"/>
      <c r="AA19" s="99"/>
      <c r="AB19" s="2"/>
    </row>
    <row r="20" spans="1:28" ht="15.75" customHeight="1">
      <c r="A20" s="2"/>
      <c r="B20" s="74" t="s">
        <v>381</v>
      </c>
      <c r="C20" s="2"/>
      <c r="D20" s="2"/>
      <c r="E20" s="2"/>
      <c r="F20" s="2"/>
      <c r="G20" s="2"/>
      <c r="H20" s="2"/>
      <c r="I20" s="2"/>
      <c r="J20" s="2"/>
      <c r="K20" s="2"/>
      <c r="L20" s="2"/>
      <c r="M20" s="2"/>
      <c r="N20" s="2"/>
      <c r="O20" s="99"/>
      <c r="P20" s="99"/>
      <c r="Q20" s="99"/>
      <c r="R20" s="99"/>
      <c r="S20" s="99"/>
      <c r="T20" s="99"/>
      <c r="U20" s="99"/>
      <c r="V20" s="99"/>
      <c r="W20" s="99"/>
      <c r="X20" s="99"/>
      <c r="Y20" s="99"/>
      <c r="Z20" s="99"/>
      <c r="AA20" s="99"/>
      <c r="AB20" s="2"/>
    </row>
    <row r="21" spans="1:28" ht="15.75" customHeight="1">
      <c r="A21" s="2"/>
      <c r="B21" s="2"/>
      <c r="C21" s="2"/>
      <c r="D21" s="2"/>
      <c r="E21" s="2"/>
      <c r="F21" s="2"/>
      <c r="G21" s="2"/>
      <c r="H21" s="2"/>
      <c r="I21" s="2"/>
      <c r="J21" s="2"/>
      <c r="K21" s="2"/>
      <c r="L21" s="2"/>
      <c r="M21" s="2"/>
      <c r="N21" s="2"/>
      <c r="O21" s="99"/>
      <c r="P21" s="99"/>
      <c r="Q21" s="99"/>
      <c r="R21" s="99"/>
      <c r="S21" s="99"/>
      <c r="T21" s="99"/>
      <c r="U21" s="99"/>
      <c r="V21" s="99"/>
      <c r="W21" s="99"/>
      <c r="X21" s="99"/>
      <c r="Y21" s="99"/>
      <c r="Z21" s="99"/>
      <c r="AA21" s="99"/>
      <c r="AB21" s="2"/>
    </row>
    <row r="22" spans="1:28" ht="15.75" customHeight="1">
      <c r="A22" s="2"/>
      <c r="B22" s="81" t="s">
        <v>382</v>
      </c>
      <c r="C22" s="2"/>
      <c r="D22" s="81" t="s">
        <v>383</v>
      </c>
      <c r="E22" s="2"/>
      <c r="F22" s="2"/>
      <c r="G22" s="2"/>
      <c r="H22" s="2"/>
      <c r="I22" s="81" t="s">
        <v>384</v>
      </c>
      <c r="J22" s="2"/>
      <c r="K22" s="2"/>
      <c r="L22" s="2"/>
      <c r="M22" s="2"/>
      <c r="N22" s="2"/>
      <c r="O22" s="99"/>
      <c r="P22" s="99"/>
      <c r="Q22" s="99"/>
      <c r="R22" s="99"/>
      <c r="S22" s="99"/>
      <c r="T22" s="99"/>
      <c r="U22" s="99"/>
      <c r="V22" s="99"/>
      <c r="W22" s="99"/>
      <c r="X22" s="99"/>
      <c r="Y22" s="99"/>
      <c r="Z22" s="99"/>
      <c r="AA22" s="99"/>
      <c r="AB22" s="2"/>
    </row>
    <row r="23" spans="1:28" ht="15.75" customHeight="1">
      <c r="A23" s="2">
        <v>1</v>
      </c>
      <c r="B23" s="101" t="s">
        <v>40</v>
      </c>
      <c r="C23" s="2"/>
      <c r="D23" s="102" t="s">
        <v>385</v>
      </c>
      <c r="E23" s="103" t="s">
        <v>386</v>
      </c>
      <c r="F23" s="102" t="s">
        <v>216</v>
      </c>
      <c r="G23" s="102" t="s">
        <v>387</v>
      </c>
      <c r="H23" s="2"/>
      <c r="I23" s="90" t="s">
        <v>388</v>
      </c>
      <c r="J23" s="90"/>
      <c r="K23" s="2"/>
      <c r="L23" s="2"/>
      <c r="M23" s="2"/>
      <c r="N23" s="2"/>
      <c r="O23" s="87"/>
      <c r="P23" s="87"/>
      <c r="Q23" s="87"/>
      <c r="R23" s="87"/>
      <c r="S23" s="87"/>
      <c r="T23" s="87"/>
      <c r="U23" s="87"/>
      <c r="V23" s="87"/>
      <c r="W23" s="87"/>
      <c r="X23" s="87"/>
      <c r="Y23" s="87"/>
      <c r="Z23" s="87"/>
      <c r="AA23" s="87"/>
      <c r="AB23" s="2"/>
    </row>
    <row r="24" spans="1:28" ht="15.75" customHeight="1">
      <c r="A24" s="2">
        <v>2</v>
      </c>
      <c r="B24" s="101" t="s">
        <v>389</v>
      </c>
      <c r="C24" s="2"/>
      <c r="D24" s="102" t="s">
        <v>390</v>
      </c>
      <c r="E24" s="103">
        <v>1</v>
      </c>
      <c r="F24" s="73">
        <v>1</v>
      </c>
      <c r="G24" s="102">
        <v>1970</v>
      </c>
      <c r="H24" s="2"/>
      <c r="I24" s="84" t="s">
        <v>97</v>
      </c>
      <c r="J24" s="84" t="s">
        <v>391</v>
      </c>
      <c r="K24" s="2"/>
      <c r="L24" s="2"/>
      <c r="M24" s="2"/>
      <c r="N24" s="2"/>
      <c r="O24" s="87"/>
      <c r="P24" s="87"/>
      <c r="Q24" s="87"/>
      <c r="R24" s="87"/>
      <c r="S24" s="87"/>
      <c r="T24" s="87"/>
      <c r="U24" s="87"/>
      <c r="V24" s="87"/>
      <c r="W24" s="87"/>
      <c r="X24" s="87"/>
      <c r="Y24" s="87"/>
      <c r="Z24" s="87"/>
      <c r="AA24" s="87"/>
      <c r="AB24" s="2"/>
    </row>
    <row r="25" spans="1:28" ht="15.75" customHeight="1">
      <c r="A25" s="2">
        <v>3</v>
      </c>
      <c r="B25" s="101" t="s">
        <v>392</v>
      </c>
      <c r="C25" s="2"/>
      <c r="D25" s="102" t="s">
        <v>65</v>
      </c>
      <c r="E25" s="103">
        <v>2</v>
      </c>
      <c r="F25" s="73">
        <v>2</v>
      </c>
      <c r="G25" s="102">
        <v>1971</v>
      </c>
      <c r="H25" s="2"/>
      <c r="I25" s="84" t="s">
        <v>393</v>
      </c>
      <c r="J25" s="84" t="s">
        <v>394</v>
      </c>
      <c r="K25" s="2"/>
      <c r="L25" s="2"/>
      <c r="M25" s="2"/>
      <c r="N25" s="2"/>
      <c r="O25" s="85" t="s">
        <v>395</v>
      </c>
      <c r="P25" s="86" t="s">
        <v>396</v>
      </c>
      <c r="Q25" s="86" t="s">
        <v>397</v>
      </c>
      <c r="R25" s="86" t="s">
        <v>398</v>
      </c>
      <c r="S25" s="86" t="s">
        <v>399</v>
      </c>
      <c r="T25" s="87"/>
      <c r="U25" s="87"/>
      <c r="V25" s="87"/>
      <c r="W25" s="87"/>
      <c r="X25" s="87"/>
      <c r="Y25" s="87"/>
      <c r="Z25" s="87"/>
      <c r="AA25" s="87"/>
      <c r="AB25" s="2"/>
    </row>
    <row r="26" spans="1:28" ht="15.75" customHeight="1">
      <c r="A26" s="2">
        <v>4</v>
      </c>
      <c r="B26" s="101" t="s">
        <v>400</v>
      </c>
      <c r="C26" s="2"/>
      <c r="D26" s="102" t="s">
        <v>66</v>
      </c>
      <c r="E26" s="103">
        <v>3</v>
      </c>
      <c r="F26" s="73">
        <v>3</v>
      </c>
      <c r="G26" s="102">
        <v>1972</v>
      </c>
      <c r="H26" s="2"/>
      <c r="I26" s="84" t="s">
        <v>100</v>
      </c>
      <c r="J26" s="84" t="s">
        <v>401</v>
      </c>
      <c r="K26" s="2"/>
      <c r="L26" s="2"/>
      <c r="M26" s="2"/>
      <c r="N26" s="2"/>
      <c r="O26" s="97" t="s">
        <v>351</v>
      </c>
      <c r="P26" s="99" t="s">
        <v>373</v>
      </c>
      <c r="Q26" s="104" t="str">
        <f t="shared" ref="Q26:Q55" si="0">O26&amp;P26</f>
        <v>1-1. Improvement of Public Administrative CapacityInternational University of Japan</v>
      </c>
      <c r="R26" s="105" t="s">
        <v>402</v>
      </c>
      <c r="S26" s="106" t="s">
        <v>403</v>
      </c>
      <c r="T26" s="87"/>
      <c r="U26" s="87"/>
      <c r="V26" s="87"/>
      <c r="W26" s="87"/>
      <c r="X26" s="87"/>
      <c r="Y26" s="87"/>
      <c r="Z26" s="87"/>
      <c r="AA26" s="87"/>
      <c r="AB26" s="2"/>
    </row>
    <row r="27" spans="1:28" ht="15.75" customHeight="1">
      <c r="A27" s="2">
        <v>5</v>
      </c>
      <c r="B27" s="101" t="s">
        <v>404</v>
      </c>
      <c r="C27" s="2"/>
      <c r="D27" s="102" t="s">
        <v>68</v>
      </c>
      <c r="E27" s="103">
        <v>4</v>
      </c>
      <c r="F27" s="73">
        <v>4</v>
      </c>
      <c r="G27" s="102">
        <v>1973</v>
      </c>
      <c r="H27" s="2"/>
      <c r="I27" s="84" t="s">
        <v>405</v>
      </c>
      <c r="J27" s="84" t="s">
        <v>406</v>
      </c>
      <c r="K27" s="2"/>
      <c r="L27" s="2"/>
      <c r="M27" s="2"/>
      <c r="N27" s="2"/>
      <c r="O27" s="97" t="s">
        <v>351</v>
      </c>
      <c r="P27" s="99" t="s">
        <v>376</v>
      </c>
      <c r="Q27" s="104" t="str">
        <f t="shared" si="0"/>
        <v>1-1. Improvement of Public Administrative CapacityKyushu University</v>
      </c>
      <c r="R27" s="105" t="s">
        <v>407</v>
      </c>
      <c r="S27" s="105" t="s">
        <v>408</v>
      </c>
      <c r="T27" s="87"/>
      <c r="U27" s="87"/>
      <c r="V27" s="87"/>
      <c r="W27" s="87"/>
      <c r="X27" s="87"/>
      <c r="Y27" s="87"/>
      <c r="Z27" s="87"/>
      <c r="AA27" s="87"/>
      <c r="AB27" s="2"/>
    </row>
    <row r="28" spans="1:28" ht="15.75" customHeight="1">
      <c r="A28" s="2">
        <v>6</v>
      </c>
      <c r="B28" s="101" t="s">
        <v>409</v>
      </c>
      <c r="C28" s="2"/>
      <c r="D28" s="102" t="s">
        <v>410</v>
      </c>
      <c r="E28" s="103">
        <v>5</v>
      </c>
      <c r="F28" s="73">
        <v>5</v>
      </c>
      <c r="G28" s="102">
        <v>1974</v>
      </c>
      <c r="H28" s="2"/>
      <c r="I28" s="84" t="s">
        <v>411</v>
      </c>
      <c r="J28" s="84" t="s">
        <v>412</v>
      </c>
      <c r="K28" s="2"/>
      <c r="L28" s="2"/>
      <c r="M28" s="2"/>
      <c r="N28" s="2"/>
      <c r="O28" s="97" t="s">
        <v>352</v>
      </c>
      <c r="P28" s="99" t="s">
        <v>373</v>
      </c>
      <c r="Q28" s="104" t="str">
        <f t="shared" si="0"/>
        <v>1-2. Capacity Building for Economic Planning / Policy, Public Finance Management and Improvement of the Business Environment and CompetitivenessInternational University of Japan</v>
      </c>
      <c r="R28" s="105" t="s">
        <v>413</v>
      </c>
      <c r="S28" s="105" t="s">
        <v>414</v>
      </c>
      <c r="T28" s="87"/>
      <c r="U28" s="87"/>
      <c r="V28" s="87"/>
      <c r="W28" s="87"/>
      <c r="X28" s="87"/>
      <c r="Y28" s="87"/>
      <c r="Z28" s="87"/>
      <c r="AA28" s="87"/>
      <c r="AB28" s="2"/>
    </row>
    <row r="29" spans="1:28" ht="15.75" customHeight="1">
      <c r="A29" s="2">
        <v>7</v>
      </c>
      <c r="B29" s="101" t="s">
        <v>415</v>
      </c>
      <c r="C29" s="2"/>
      <c r="D29" s="102" t="s">
        <v>62</v>
      </c>
      <c r="E29" s="103">
        <v>6</v>
      </c>
      <c r="F29" s="73">
        <v>6</v>
      </c>
      <c r="G29" s="102">
        <v>1975</v>
      </c>
      <c r="H29" s="2"/>
      <c r="I29" s="84" t="s">
        <v>416</v>
      </c>
      <c r="J29" s="84" t="s">
        <v>417</v>
      </c>
      <c r="K29" s="2"/>
      <c r="L29" s="2"/>
      <c r="M29" s="2"/>
      <c r="N29" s="2"/>
      <c r="O29" s="97" t="s">
        <v>352</v>
      </c>
      <c r="P29" s="99" t="s">
        <v>377</v>
      </c>
      <c r="Q29" s="104" t="str">
        <f t="shared" si="0"/>
        <v>1-2. Capacity Building for Economic Planning / Policy, Public Finance Management and Improvement of the Business Environment and CompetitivenessNagoya University</v>
      </c>
      <c r="R29" s="105" t="s">
        <v>418</v>
      </c>
      <c r="S29" s="194" t="s">
        <v>419</v>
      </c>
      <c r="T29" s="87"/>
      <c r="U29" s="87"/>
      <c r="V29" s="87"/>
      <c r="W29" s="87"/>
      <c r="X29" s="87"/>
      <c r="Y29" s="87"/>
      <c r="Z29" s="87"/>
      <c r="AA29" s="87"/>
      <c r="AB29" s="2"/>
    </row>
    <row r="30" spans="1:28" ht="15.75" customHeight="1">
      <c r="A30" s="2">
        <v>8</v>
      </c>
      <c r="B30" s="101" t="s">
        <v>420</v>
      </c>
      <c r="C30" s="2"/>
      <c r="D30" s="102" t="s">
        <v>421</v>
      </c>
      <c r="E30" s="103">
        <v>7</v>
      </c>
      <c r="F30" s="73">
        <v>7</v>
      </c>
      <c r="G30" s="102">
        <v>1976</v>
      </c>
      <c r="H30" s="2"/>
      <c r="I30" s="84" t="s">
        <v>422</v>
      </c>
      <c r="J30" s="84" t="s">
        <v>423</v>
      </c>
      <c r="K30" s="2"/>
      <c r="L30" s="2"/>
      <c r="M30" s="2"/>
      <c r="N30" s="2"/>
      <c r="O30" s="97" t="s">
        <v>19</v>
      </c>
      <c r="P30" s="99" t="s">
        <v>21</v>
      </c>
      <c r="Q30" s="104" t="str">
        <f t="shared" si="0"/>
        <v>1-3. Improvement of Health Care and Social ProtectionNagasaki University</v>
      </c>
      <c r="R30" s="105" t="s">
        <v>424</v>
      </c>
      <c r="S30" s="106" t="s">
        <v>425</v>
      </c>
      <c r="T30" s="87"/>
      <c r="U30" s="87"/>
      <c r="V30" s="87"/>
      <c r="W30" s="87"/>
      <c r="X30" s="87"/>
      <c r="Y30" s="87"/>
      <c r="Z30" s="87"/>
      <c r="AA30" s="87"/>
      <c r="AB30" s="2"/>
    </row>
    <row r="31" spans="1:28" ht="15.75" customHeight="1">
      <c r="A31" s="2">
        <v>9</v>
      </c>
      <c r="B31" s="101" t="s">
        <v>426</v>
      </c>
      <c r="C31" s="2"/>
      <c r="D31" s="102" t="s">
        <v>33</v>
      </c>
      <c r="E31" s="103">
        <v>8</v>
      </c>
      <c r="F31" s="73">
        <v>8</v>
      </c>
      <c r="G31" s="102">
        <v>1977</v>
      </c>
      <c r="H31" s="2"/>
      <c r="I31" s="84" t="s">
        <v>427</v>
      </c>
      <c r="J31" s="84" t="s">
        <v>428</v>
      </c>
      <c r="K31" s="2"/>
      <c r="L31" s="2"/>
      <c r="M31" s="2"/>
      <c r="N31" s="2"/>
      <c r="O31" s="97"/>
      <c r="P31" s="99"/>
      <c r="Q31" s="104" t="str">
        <f t="shared" si="0"/>
        <v/>
      </c>
      <c r="R31" s="105"/>
      <c r="S31" s="105"/>
      <c r="T31" s="87"/>
      <c r="U31" s="87"/>
      <c r="V31" s="87"/>
      <c r="W31" s="87"/>
      <c r="X31" s="87"/>
      <c r="Y31" s="87"/>
      <c r="Z31" s="87"/>
      <c r="AA31" s="87"/>
      <c r="AB31" s="2"/>
    </row>
    <row r="32" spans="1:28" ht="15.75" customHeight="1">
      <c r="A32" s="2">
        <v>10</v>
      </c>
      <c r="B32" s="101" t="s">
        <v>429</v>
      </c>
      <c r="C32" s="2"/>
      <c r="D32" s="102" t="s">
        <v>59</v>
      </c>
      <c r="E32" s="103">
        <v>9</v>
      </c>
      <c r="F32" s="73">
        <v>9</v>
      </c>
      <c r="G32" s="102">
        <v>1978</v>
      </c>
      <c r="H32" s="2"/>
      <c r="I32" s="84" t="s">
        <v>430</v>
      </c>
      <c r="J32" s="84" t="s">
        <v>431</v>
      </c>
      <c r="K32" s="2"/>
      <c r="L32" s="2"/>
      <c r="M32" s="2"/>
      <c r="N32" s="2"/>
      <c r="O32" s="97"/>
      <c r="P32" s="99"/>
      <c r="Q32" s="104" t="str">
        <f t="shared" si="0"/>
        <v/>
      </c>
      <c r="R32" s="105"/>
      <c r="S32" s="105"/>
      <c r="T32" s="87"/>
      <c r="U32" s="87"/>
      <c r="V32" s="87"/>
      <c r="W32" s="87"/>
      <c r="X32" s="87"/>
      <c r="Y32" s="87"/>
      <c r="Z32" s="87"/>
      <c r="AA32" s="87"/>
      <c r="AB32" s="2"/>
    </row>
    <row r="33" spans="1:28" ht="15.75" customHeight="1">
      <c r="A33" s="2">
        <v>11</v>
      </c>
      <c r="B33" s="101" t="s">
        <v>432</v>
      </c>
      <c r="C33" s="2"/>
      <c r="D33" s="102" t="s">
        <v>98</v>
      </c>
      <c r="E33" s="103">
        <v>10</v>
      </c>
      <c r="F33" s="73">
        <v>10</v>
      </c>
      <c r="G33" s="102">
        <v>1979</v>
      </c>
      <c r="H33" s="2"/>
      <c r="I33" s="84" t="s">
        <v>433</v>
      </c>
      <c r="J33" s="84" t="s">
        <v>434</v>
      </c>
      <c r="K33" s="2"/>
      <c r="L33" s="2"/>
      <c r="M33" s="2"/>
      <c r="N33" s="2"/>
      <c r="O33" s="97"/>
      <c r="P33" s="99"/>
      <c r="Q33" s="104" t="str">
        <f t="shared" si="0"/>
        <v/>
      </c>
      <c r="R33" s="105"/>
      <c r="S33" s="105"/>
      <c r="T33" s="87"/>
      <c r="U33" s="87"/>
      <c r="V33" s="87"/>
      <c r="W33" s="87"/>
      <c r="X33" s="87"/>
      <c r="Y33" s="87"/>
      <c r="Z33" s="87"/>
      <c r="AA33" s="87"/>
      <c r="AB33" s="2"/>
    </row>
    <row r="34" spans="1:28" ht="15.75" customHeight="1">
      <c r="A34" s="2">
        <v>12</v>
      </c>
      <c r="B34" s="101" t="s">
        <v>435</v>
      </c>
      <c r="C34" s="2"/>
      <c r="D34" s="102" t="s">
        <v>436</v>
      </c>
      <c r="E34" s="103">
        <v>11</v>
      </c>
      <c r="F34" s="73">
        <v>11</v>
      </c>
      <c r="G34" s="102">
        <v>1980</v>
      </c>
      <c r="H34" s="2"/>
      <c r="I34" s="84"/>
      <c r="J34" s="84"/>
      <c r="K34" s="2"/>
      <c r="L34" s="2"/>
      <c r="M34" s="2"/>
      <c r="N34" s="2"/>
      <c r="O34" s="97"/>
      <c r="P34" s="99"/>
      <c r="Q34" s="104" t="str">
        <f t="shared" si="0"/>
        <v/>
      </c>
      <c r="R34" s="105"/>
      <c r="S34" s="105"/>
      <c r="T34" s="87"/>
      <c r="U34" s="87"/>
      <c r="V34" s="87"/>
      <c r="W34" s="87"/>
      <c r="X34" s="87"/>
      <c r="Y34" s="87"/>
      <c r="Z34" s="87"/>
      <c r="AA34" s="87"/>
      <c r="AB34" s="2"/>
    </row>
    <row r="35" spans="1:28" ht="15.75" customHeight="1">
      <c r="A35" s="2">
        <v>13</v>
      </c>
      <c r="B35" s="101" t="s">
        <v>437</v>
      </c>
      <c r="C35" s="2"/>
      <c r="D35" s="102" t="s">
        <v>438</v>
      </c>
      <c r="E35" s="103">
        <v>12</v>
      </c>
      <c r="F35" s="73">
        <v>12</v>
      </c>
      <c r="G35" s="102">
        <v>1981</v>
      </c>
      <c r="H35" s="2"/>
      <c r="I35" s="84"/>
      <c r="J35" s="84"/>
      <c r="K35" s="2"/>
      <c r="L35" s="2"/>
      <c r="M35" s="2"/>
      <c r="N35" s="2"/>
      <c r="O35" s="92"/>
      <c r="P35" s="99"/>
      <c r="Q35" s="104" t="str">
        <f t="shared" si="0"/>
        <v/>
      </c>
      <c r="R35" s="105"/>
      <c r="S35" s="105"/>
      <c r="T35" s="87"/>
      <c r="U35" s="87"/>
      <c r="V35" s="87"/>
      <c r="W35" s="87"/>
      <c r="X35" s="87"/>
      <c r="Y35" s="87"/>
      <c r="Z35" s="87"/>
      <c r="AA35" s="87"/>
      <c r="AB35" s="2"/>
    </row>
    <row r="36" spans="1:28" ht="15.75" customHeight="1">
      <c r="A36" s="2">
        <v>14</v>
      </c>
      <c r="B36" s="101" t="s">
        <v>439</v>
      </c>
      <c r="C36" s="2"/>
      <c r="D36" s="2"/>
      <c r="E36" s="2"/>
      <c r="F36" s="73">
        <v>13</v>
      </c>
      <c r="G36" s="102">
        <v>1982</v>
      </c>
      <c r="H36" s="2"/>
      <c r="I36" s="84"/>
      <c r="J36" s="84"/>
      <c r="K36" s="2"/>
      <c r="L36" s="2"/>
      <c r="M36" s="2"/>
      <c r="N36" s="2"/>
      <c r="O36" s="92"/>
      <c r="P36" s="99"/>
      <c r="Q36" s="104" t="str">
        <f t="shared" si="0"/>
        <v/>
      </c>
      <c r="R36" s="105"/>
      <c r="S36" s="105"/>
      <c r="T36" s="87"/>
      <c r="U36" s="87"/>
      <c r="V36" s="87"/>
      <c r="W36" s="87"/>
      <c r="X36" s="87"/>
      <c r="Y36" s="87"/>
      <c r="Z36" s="87"/>
      <c r="AA36" s="87"/>
      <c r="AB36" s="2"/>
    </row>
    <row r="37" spans="1:28" ht="15.75" customHeight="1">
      <c r="A37" s="2">
        <v>15</v>
      </c>
      <c r="B37" s="101"/>
      <c r="C37" s="2"/>
      <c r="D37" s="2"/>
      <c r="E37" s="2"/>
      <c r="F37" s="73">
        <v>14</v>
      </c>
      <c r="G37" s="102">
        <v>1983</v>
      </c>
      <c r="H37" s="2"/>
      <c r="I37" s="84"/>
      <c r="J37" s="84"/>
      <c r="K37" s="2"/>
      <c r="L37" s="2"/>
      <c r="M37" s="2"/>
      <c r="N37" s="2"/>
      <c r="O37" s="92"/>
      <c r="P37" s="99"/>
      <c r="Q37" s="104" t="str">
        <f t="shared" si="0"/>
        <v/>
      </c>
      <c r="R37" s="105"/>
      <c r="S37" s="105"/>
      <c r="T37" s="87"/>
      <c r="U37" s="87"/>
      <c r="V37" s="87"/>
      <c r="W37" s="87"/>
      <c r="X37" s="87"/>
      <c r="Y37" s="87"/>
      <c r="Z37" s="87"/>
      <c r="AA37" s="87"/>
      <c r="AB37" s="2"/>
    </row>
    <row r="38" spans="1:28" ht="15.75" customHeight="1">
      <c r="A38" s="2">
        <v>16</v>
      </c>
      <c r="B38" s="101"/>
      <c r="C38" s="2"/>
      <c r="D38" s="2"/>
      <c r="E38" s="2"/>
      <c r="F38" s="73">
        <v>15</v>
      </c>
      <c r="G38" s="102">
        <v>1984</v>
      </c>
      <c r="H38" s="2"/>
      <c r="I38" s="84"/>
      <c r="J38" s="84"/>
      <c r="K38" s="2"/>
      <c r="L38" s="2"/>
      <c r="M38" s="2"/>
      <c r="N38" s="2"/>
      <c r="O38" s="92"/>
      <c r="P38" s="99"/>
      <c r="Q38" s="104" t="str">
        <f t="shared" si="0"/>
        <v/>
      </c>
      <c r="R38" s="105"/>
      <c r="S38" s="105"/>
      <c r="T38" s="87"/>
      <c r="U38" s="87"/>
      <c r="V38" s="87"/>
      <c r="W38" s="87"/>
      <c r="X38" s="87"/>
      <c r="Y38" s="87"/>
      <c r="Z38" s="87"/>
      <c r="AA38" s="87"/>
      <c r="AB38" s="2"/>
    </row>
    <row r="39" spans="1:28" ht="15.75" customHeight="1">
      <c r="A39" s="2">
        <v>17</v>
      </c>
      <c r="B39" s="101"/>
      <c r="C39" s="2"/>
      <c r="D39" s="2"/>
      <c r="E39" s="2"/>
      <c r="F39" s="73">
        <v>16</v>
      </c>
      <c r="G39" s="102">
        <v>1985</v>
      </c>
      <c r="H39" s="2"/>
      <c r="I39" s="84"/>
      <c r="J39" s="84"/>
      <c r="K39" s="2"/>
      <c r="L39" s="2"/>
      <c r="M39" s="2"/>
      <c r="N39" s="2"/>
      <c r="O39" s="92"/>
      <c r="P39" s="99"/>
      <c r="Q39" s="104" t="str">
        <f t="shared" si="0"/>
        <v/>
      </c>
      <c r="R39" s="105"/>
      <c r="S39" s="105"/>
      <c r="T39" s="87"/>
      <c r="U39" s="87"/>
      <c r="V39" s="87"/>
      <c r="W39" s="87"/>
      <c r="X39" s="87"/>
      <c r="Y39" s="87"/>
      <c r="Z39" s="87"/>
      <c r="AA39" s="87"/>
      <c r="AB39" s="2"/>
    </row>
    <row r="40" spans="1:28" ht="15.75" customHeight="1">
      <c r="A40" s="2">
        <v>18</v>
      </c>
      <c r="B40" s="101"/>
      <c r="C40" s="2"/>
      <c r="D40" s="2"/>
      <c r="E40" s="2"/>
      <c r="F40" s="73">
        <v>17</v>
      </c>
      <c r="G40" s="102">
        <v>1986</v>
      </c>
      <c r="H40" s="2"/>
      <c r="I40" s="84"/>
      <c r="J40" s="84"/>
      <c r="K40" s="2"/>
      <c r="L40" s="2"/>
      <c r="M40" s="2"/>
      <c r="N40" s="2"/>
      <c r="O40" s="92"/>
      <c r="P40" s="99"/>
      <c r="Q40" s="104" t="str">
        <f t="shared" si="0"/>
        <v/>
      </c>
      <c r="R40" s="105"/>
      <c r="S40" s="105"/>
      <c r="T40" s="87"/>
      <c r="U40" s="87"/>
      <c r="V40" s="87"/>
      <c r="W40" s="87"/>
      <c r="X40" s="87"/>
      <c r="Y40" s="87"/>
      <c r="Z40" s="87"/>
      <c r="AA40" s="87"/>
      <c r="AB40" s="2"/>
    </row>
    <row r="41" spans="1:28" ht="15.75" customHeight="1">
      <c r="A41" s="2">
        <v>19</v>
      </c>
      <c r="B41" s="101"/>
      <c r="C41" s="2"/>
      <c r="D41" s="2"/>
      <c r="E41" s="2"/>
      <c r="F41" s="73">
        <v>18</v>
      </c>
      <c r="G41" s="102">
        <v>1987</v>
      </c>
      <c r="H41" s="2"/>
      <c r="I41" s="2"/>
      <c r="J41" s="2"/>
      <c r="K41" s="2"/>
      <c r="L41" s="2"/>
      <c r="M41" s="2"/>
      <c r="N41" s="2"/>
      <c r="O41" s="92"/>
      <c r="P41" s="99"/>
      <c r="Q41" s="104" t="str">
        <f t="shared" si="0"/>
        <v/>
      </c>
      <c r="R41" s="105"/>
      <c r="S41" s="105"/>
      <c r="T41" s="87"/>
      <c r="U41" s="87"/>
      <c r="V41" s="87"/>
      <c r="W41" s="87"/>
      <c r="X41" s="87"/>
      <c r="Y41" s="87"/>
      <c r="Z41" s="87"/>
      <c r="AA41" s="87"/>
      <c r="AB41" s="2"/>
    </row>
    <row r="42" spans="1:28" ht="15.75" customHeight="1">
      <c r="A42" s="2">
        <v>20</v>
      </c>
      <c r="B42" s="101"/>
      <c r="C42" s="2"/>
      <c r="D42" s="2"/>
      <c r="E42" s="2"/>
      <c r="F42" s="73">
        <v>19</v>
      </c>
      <c r="G42" s="102">
        <v>1988</v>
      </c>
      <c r="H42" s="2"/>
      <c r="I42" s="2"/>
      <c r="J42" s="2"/>
      <c r="K42" s="2"/>
      <c r="L42" s="2"/>
      <c r="M42" s="2"/>
      <c r="N42" s="2"/>
      <c r="O42" s="92"/>
      <c r="P42" s="99"/>
      <c r="Q42" s="104" t="str">
        <f t="shared" si="0"/>
        <v/>
      </c>
      <c r="R42" s="105"/>
      <c r="S42" s="105"/>
      <c r="T42" s="87"/>
      <c r="U42" s="87"/>
      <c r="V42" s="87"/>
      <c r="W42" s="87"/>
      <c r="X42" s="87"/>
      <c r="Y42" s="87"/>
      <c r="Z42" s="87"/>
      <c r="AA42" s="87"/>
      <c r="AB42" s="2"/>
    </row>
    <row r="43" spans="1:28" ht="15.75" customHeight="1">
      <c r="A43" s="2">
        <v>21</v>
      </c>
      <c r="B43" s="101"/>
      <c r="C43" s="2"/>
      <c r="D43" s="2"/>
      <c r="E43" s="2"/>
      <c r="F43" s="73">
        <v>20</v>
      </c>
      <c r="G43" s="102">
        <v>1989</v>
      </c>
      <c r="H43" s="2"/>
      <c r="I43" s="2"/>
      <c r="J43" s="2"/>
      <c r="K43" s="2"/>
      <c r="L43" s="2"/>
      <c r="M43" s="2"/>
      <c r="N43" s="2"/>
      <c r="O43" s="92"/>
      <c r="P43" s="99"/>
      <c r="Q43" s="104" t="str">
        <f t="shared" si="0"/>
        <v/>
      </c>
      <c r="R43" s="105"/>
      <c r="S43" s="105"/>
      <c r="T43" s="87"/>
      <c r="U43" s="87"/>
      <c r="V43" s="87"/>
      <c r="W43" s="87"/>
      <c r="X43" s="87"/>
      <c r="Y43" s="87"/>
      <c r="Z43" s="87"/>
      <c r="AA43" s="87"/>
      <c r="AB43" s="2"/>
    </row>
    <row r="44" spans="1:28" ht="15.75" customHeight="1">
      <c r="A44" s="2">
        <v>22</v>
      </c>
      <c r="B44" s="101"/>
      <c r="C44" s="2"/>
      <c r="D44" s="2"/>
      <c r="E44" s="2"/>
      <c r="F44" s="73">
        <v>21</v>
      </c>
      <c r="G44" s="102">
        <v>1990</v>
      </c>
      <c r="H44" s="2"/>
      <c r="I44" s="2"/>
      <c r="J44" s="2"/>
      <c r="K44" s="2"/>
      <c r="L44" s="2"/>
      <c r="M44" s="2"/>
      <c r="N44" s="2"/>
      <c r="O44" s="92"/>
      <c r="P44" s="99"/>
      <c r="Q44" s="104" t="str">
        <f t="shared" si="0"/>
        <v/>
      </c>
      <c r="R44" s="105"/>
      <c r="S44" s="105"/>
      <c r="T44" s="87"/>
      <c r="U44" s="87"/>
      <c r="V44" s="87"/>
      <c r="W44" s="87"/>
      <c r="X44" s="87"/>
      <c r="Y44" s="87"/>
      <c r="Z44" s="87"/>
      <c r="AA44" s="87"/>
      <c r="AB44" s="2"/>
    </row>
    <row r="45" spans="1:28" ht="15.75" customHeight="1">
      <c r="A45" s="2">
        <v>23</v>
      </c>
      <c r="B45" s="101"/>
      <c r="C45" s="2"/>
      <c r="D45" s="2"/>
      <c r="E45" s="2"/>
      <c r="F45" s="73">
        <v>22</v>
      </c>
      <c r="G45" s="102">
        <v>1991</v>
      </c>
      <c r="H45" s="2"/>
      <c r="I45" s="2"/>
      <c r="J45" s="2"/>
      <c r="K45" s="2"/>
      <c r="L45" s="2"/>
      <c r="M45" s="2"/>
      <c r="N45" s="2"/>
      <c r="O45" s="92"/>
      <c r="P45" s="99"/>
      <c r="Q45" s="104" t="str">
        <f t="shared" si="0"/>
        <v/>
      </c>
      <c r="R45" s="105"/>
      <c r="S45" s="105"/>
      <c r="T45" s="87"/>
      <c r="U45" s="87"/>
      <c r="V45" s="87"/>
      <c r="W45" s="87"/>
      <c r="X45" s="87"/>
      <c r="Y45" s="87"/>
      <c r="Z45" s="87"/>
      <c r="AA45" s="87"/>
      <c r="AB45" s="2"/>
    </row>
    <row r="46" spans="1:28" ht="15.75" customHeight="1">
      <c r="A46" s="2">
        <v>24</v>
      </c>
      <c r="B46" s="101"/>
      <c r="C46" s="2"/>
      <c r="D46" s="2"/>
      <c r="E46" s="2"/>
      <c r="F46" s="73">
        <v>23</v>
      </c>
      <c r="G46" s="102">
        <v>1992</v>
      </c>
      <c r="H46" s="2"/>
      <c r="I46" s="2"/>
      <c r="J46" s="2"/>
      <c r="K46" s="2"/>
      <c r="L46" s="2"/>
      <c r="M46" s="2"/>
      <c r="N46" s="2"/>
      <c r="O46" s="92"/>
      <c r="P46" s="99"/>
      <c r="Q46" s="104" t="str">
        <f t="shared" si="0"/>
        <v/>
      </c>
      <c r="R46" s="105"/>
      <c r="S46" s="105"/>
      <c r="T46" s="87"/>
      <c r="U46" s="87"/>
      <c r="V46" s="87"/>
      <c r="W46" s="87"/>
      <c r="X46" s="87"/>
      <c r="Y46" s="87"/>
      <c r="Z46" s="87"/>
      <c r="AA46" s="87"/>
      <c r="AB46" s="2"/>
    </row>
    <row r="47" spans="1:28" ht="15.75" customHeight="1">
      <c r="A47" s="2">
        <v>25</v>
      </c>
      <c r="B47" s="101"/>
      <c r="C47" s="2"/>
      <c r="D47" s="2"/>
      <c r="E47" s="2"/>
      <c r="F47" s="73">
        <v>24</v>
      </c>
      <c r="G47" s="102">
        <v>1993</v>
      </c>
      <c r="H47" s="2"/>
      <c r="I47" s="2"/>
      <c r="J47" s="2"/>
      <c r="K47" s="2"/>
      <c r="L47" s="2"/>
      <c r="M47" s="2"/>
      <c r="N47" s="2"/>
      <c r="O47" s="92"/>
      <c r="P47" s="99"/>
      <c r="Q47" s="104" t="str">
        <f t="shared" si="0"/>
        <v/>
      </c>
      <c r="R47" s="105"/>
      <c r="S47" s="105"/>
      <c r="T47" s="87"/>
      <c r="U47" s="87"/>
      <c r="V47" s="87"/>
      <c r="W47" s="87"/>
      <c r="X47" s="87"/>
      <c r="Y47" s="87"/>
      <c r="Z47" s="87"/>
      <c r="AA47" s="87"/>
      <c r="AB47" s="2"/>
    </row>
    <row r="48" spans="1:28" ht="15.75" customHeight="1">
      <c r="A48" s="2">
        <v>26</v>
      </c>
      <c r="B48" s="101"/>
      <c r="C48" s="2"/>
      <c r="D48" s="2"/>
      <c r="E48" s="2"/>
      <c r="F48" s="73">
        <v>25</v>
      </c>
      <c r="G48" s="102">
        <v>1994</v>
      </c>
      <c r="H48" s="2"/>
      <c r="I48" s="2"/>
      <c r="J48" s="2"/>
      <c r="K48" s="2"/>
      <c r="L48" s="2"/>
      <c r="M48" s="2"/>
      <c r="N48" s="2"/>
      <c r="O48" s="92"/>
      <c r="P48" s="99"/>
      <c r="Q48" s="104" t="str">
        <f t="shared" si="0"/>
        <v/>
      </c>
      <c r="R48" s="105"/>
      <c r="S48" s="105"/>
      <c r="T48" s="87"/>
      <c r="U48" s="87"/>
      <c r="V48" s="87"/>
      <c r="W48" s="87"/>
      <c r="X48" s="87"/>
      <c r="Y48" s="87"/>
      <c r="Z48" s="87"/>
      <c r="AA48" s="87"/>
      <c r="AB48" s="2"/>
    </row>
    <row r="49" spans="1:28" ht="15.75" customHeight="1">
      <c r="A49" s="2">
        <v>27</v>
      </c>
      <c r="B49" s="101"/>
      <c r="C49" s="2"/>
      <c r="D49" s="2"/>
      <c r="E49" s="2"/>
      <c r="F49" s="73">
        <v>26</v>
      </c>
      <c r="G49" s="102">
        <v>1995</v>
      </c>
      <c r="H49" s="2"/>
      <c r="I49" s="2"/>
      <c r="J49" s="2"/>
      <c r="K49" s="2"/>
      <c r="L49" s="2"/>
      <c r="M49" s="2"/>
      <c r="N49" s="2"/>
      <c r="O49" s="92"/>
      <c r="P49" s="99"/>
      <c r="Q49" s="104" t="str">
        <f t="shared" si="0"/>
        <v/>
      </c>
      <c r="R49" s="105"/>
      <c r="S49" s="105"/>
      <c r="T49" s="87"/>
      <c r="U49" s="87"/>
      <c r="V49" s="87"/>
      <c r="W49" s="87"/>
      <c r="X49" s="87"/>
      <c r="Y49" s="87"/>
      <c r="Z49" s="87"/>
      <c r="AA49" s="87"/>
      <c r="AB49" s="2"/>
    </row>
    <row r="50" spans="1:28" ht="15.75" customHeight="1">
      <c r="A50" s="2">
        <v>28</v>
      </c>
      <c r="B50" s="101"/>
      <c r="C50" s="2"/>
      <c r="D50" s="2"/>
      <c r="E50" s="2"/>
      <c r="F50" s="73">
        <v>27</v>
      </c>
      <c r="G50" s="102">
        <v>1996</v>
      </c>
      <c r="H50" s="2"/>
      <c r="I50" s="2"/>
      <c r="J50" s="2"/>
      <c r="K50" s="2"/>
      <c r="L50" s="2"/>
      <c r="M50" s="2"/>
      <c r="N50" s="2"/>
      <c r="O50" s="92"/>
      <c r="P50" s="99"/>
      <c r="Q50" s="104" t="str">
        <f t="shared" si="0"/>
        <v/>
      </c>
      <c r="R50" s="105"/>
      <c r="S50" s="105"/>
      <c r="T50" s="87"/>
      <c r="U50" s="87"/>
      <c r="V50" s="87"/>
      <c r="W50" s="87"/>
      <c r="X50" s="87"/>
      <c r="Y50" s="87"/>
      <c r="Z50" s="87"/>
      <c r="AA50" s="87"/>
      <c r="AB50" s="2"/>
    </row>
    <row r="51" spans="1:28" ht="15.75" customHeight="1">
      <c r="A51" s="2">
        <v>29</v>
      </c>
      <c r="B51" s="101"/>
      <c r="C51" s="2"/>
      <c r="D51" s="2"/>
      <c r="E51" s="2"/>
      <c r="F51" s="73">
        <v>28</v>
      </c>
      <c r="G51" s="102">
        <v>1997</v>
      </c>
      <c r="H51" s="2"/>
      <c r="I51" s="2"/>
      <c r="J51" s="2"/>
      <c r="K51" s="2"/>
      <c r="L51" s="2"/>
      <c r="M51" s="2"/>
      <c r="N51" s="2"/>
      <c r="O51" s="92"/>
      <c r="P51" s="99"/>
      <c r="Q51" s="104" t="str">
        <f t="shared" si="0"/>
        <v/>
      </c>
      <c r="R51" s="105"/>
      <c r="S51" s="105"/>
      <c r="T51" s="87"/>
      <c r="U51" s="87"/>
      <c r="V51" s="87"/>
      <c r="W51" s="87"/>
      <c r="X51" s="87"/>
      <c r="Y51" s="87"/>
      <c r="Z51" s="87"/>
      <c r="AA51" s="87"/>
      <c r="AB51" s="2"/>
    </row>
    <row r="52" spans="1:28" ht="15.75" customHeight="1">
      <c r="A52" s="2">
        <v>30</v>
      </c>
      <c r="B52" s="101"/>
      <c r="C52" s="2"/>
      <c r="D52" s="2"/>
      <c r="E52" s="2"/>
      <c r="F52" s="73">
        <v>29</v>
      </c>
      <c r="G52" s="102">
        <v>1998</v>
      </c>
      <c r="H52" s="2"/>
      <c r="I52" s="2"/>
      <c r="J52" s="2"/>
      <c r="K52" s="2"/>
      <c r="L52" s="2"/>
      <c r="M52" s="2"/>
      <c r="N52" s="2"/>
      <c r="O52" s="92"/>
      <c r="P52" s="99"/>
      <c r="Q52" s="104" t="str">
        <f t="shared" si="0"/>
        <v/>
      </c>
      <c r="R52" s="105"/>
      <c r="S52" s="105"/>
      <c r="T52" s="87"/>
      <c r="U52" s="87"/>
      <c r="V52" s="87"/>
      <c r="W52" s="87"/>
      <c r="X52" s="87"/>
      <c r="Y52" s="87"/>
      <c r="Z52" s="87"/>
      <c r="AA52" s="87"/>
      <c r="AB52" s="2"/>
    </row>
    <row r="53" spans="1:28" ht="15.75" customHeight="1">
      <c r="A53" s="2">
        <v>31</v>
      </c>
      <c r="B53" s="101"/>
      <c r="C53" s="2"/>
      <c r="D53" s="2"/>
      <c r="E53" s="2"/>
      <c r="F53" s="73">
        <v>30</v>
      </c>
      <c r="G53" s="102">
        <v>1999</v>
      </c>
      <c r="H53" s="2"/>
      <c r="I53" s="2"/>
      <c r="J53" s="2"/>
      <c r="K53" s="2"/>
      <c r="L53" s="2"/>
      <c r="M53" s="2"/>
      <c r="N53" s="2"/>
      <c r="O53" s="92"/>
      <c r="P53" s="99"/>
      <c r="Q53" s="104" t="str">
        <f t="shared" si="0"/>
        <v/>
      </c>
      <c r="R53" s="105"/>
      <c r="S53" s="105"/>
      <c r="T53" s="87"/>
      <c r="U53" s="87"/>
      <c r="V53" s="87"/>
      <c r="W53" s="87"/>
      <c r="X53" s="87"/>
      <c r="Y53" s="87"/>
      <c r="Z53" s="87"/>
      <c r="AA53" s="87"/>
      <c r="AB53" s="2"/>
    </row>
    <row r="54" spans="1:28" ht="15.75" customHeight="1">
      <c r="A54" s="2">
        <v>32</v>
      </c>
      <c r="B54" s="101"/>
      <c r="C54" s="2"/>
      <c r="D54" s="2"/>
      <c r="E54" s="2"/>
      <c r="F54" s="73">
        <v>31</v>
      </c>
      <c r="G54" s="102">
        <v>2000</v>
      </c>
      <c r="H54" s="2"/>
      <c r="I54" s="2"/>
      <c r="J54" s="2"/>
      <c r="K54" s="2"/>
      <c r="L54" s="2"/>
      <c r="M54" s="2"/>
      <c r="N54" s="2"/>
      <c r="O54" s="92"/>
      <c r="P54" s="99"/>
      <c r="Q54" s="104" t="str">
        <f t="shared" si="0"/>
        <v/>
      </c>
      <c r="R54" s="105"/>
      <c r="S54" s="105"/>
      <c r="T54" s="87"/>
      <c r="U54" s="87"/>
      <c r="V54" s="87"/>
      <c r="W54" s="87"/>
      <c r="X54" s="87"/>
      <c r="Y54" s="87"/>
      <c r="Z54" s="87"/>
      <c r="AA54" s="87"/>
      <c r="AB54" s="2"/>
    </row>
    <row r="55" spans="1:28" ht="15.75" customHeight="1">
      <c r="A55" s="2">
        <v>33</v>
      </c>
      <c r="B55" s="101"/>
      <c r="C55" s="2"/>
      <c r="D55" s="2"/>
      <c r="E55" s="2"/>
      <c r="F55" s="2"/>
      <c r="G55" s="102">
        <v>2001</v>
      </c>
      <c r="H55" s="2"/>
      <c r="I55" s="2"/>
      <c r="J55" s="2"/>
      <c r="K55" s="2"/>
      <c r="L55" s="2"/>
      <c r="M55" s="2"/>
      <c r="N55" s="2"/>
      <c r="O55" s="92"/>
      <c r="P55" s="99"/>
      <c r="Q55" s="104" t="str">
        <f t="shared" si="0"/>
        <v/>
      </c>
      <c r="R55" s="105"/>
      <c r="S55" s="105"/>
      <c r="T55" s="87"/>
      <c r="U55" s="87"/>
      <c r="V55" s="87"/>
      <c r="W55" s="87"/>
      <c r="X55" s="87"/>
      <c r="Y55" s="87"/>
      <c r="Z55" s="87"/>
      <c r="AA55" s="87"/>
      <c r="AB55" s="2"/>
    </row>
    <row r="56" spans="1:28" ht="15.75" customHeight="1">
      <c r="A56" s="2">
        <v>34</v>
      </c>
      <c r="B56" s="101"/>
      <c r="C56" s="2"/>
      <c r="D56" s="2"/>
      <c r="E56" s="2"/>
      <c r="F56" s="2"/>
      <c r="G56" s="102">
        <v>2002</v>
      </c>
      <c r="H56" s="2"/>
      <c r="I56" s="2"/>
      <c r="J56" s="2"/>
      <c r="K56" s="2"/>
      <c r="L56" s="2"/>
      <c r="M56" s="2"/>
      <c r="N56" s="2"/>
      <c r="O56" s="87"/>
      <c r="P56" s="87"/>
      <c r="Q56" s="87"/>
      <c r="R56" s="87"/>
      <c r="S56" s="87"/>
      <c r="T56" s="87"/>
      <c r="U56" s="87"/>
      <c r="V56" s="87"/>
      <c r="W56" s="87"/>
      <c r="X56" s="87"/>
      <c r="Y56" s="87"/>
      <c r="Z56" s="87"/>
      <c r="AA56" s="87"/>
      <c r="AB56" s="2"/>
    </row>
    <row r="57" spans="1:28" ht="15.75" customHeight="1">
      <c r="A57" s="2">
        <v>35</v>
      </c>
      <c r="B57" s="101"/>
      <c r="C57" s="2"/>
      <c r="D57" s="2"/>
      <c r="E57" s="2"/>
      <c r="F57" s="2"/>
      <c r="G57" s="102">
        <v>2003</v>
      </c>
      <c r="H57" s="2"/>
      <c r="I57" s="2"/>
      <c r="J57" s="2"/>
      <c r="K57" s="2"/>
      <c r="L57" s="2"/>
      <c r="M57" s="2"/>
      <c r="N57" s="2"/>
      <c r="O57" s="87"/>
      <c r="P57" s="87"/>
      <c r="Q57" s="87"/>
      <c r="R57" s="87"/>
      <c r="S57" s="87"/>
      <c r="T57" s="87"/>
      <c r="U57" s="87"/>
      <c r="V57" s="87"/>
      <c r="W57" s="87"/>
      <c r="X57" s="87"/>
      <c r="Y57" s="87"/>
      <c r="Z57" s="87"/>
      <c r="AA57" s="87"/>
      <c r="AB57" s="2"/>
    </row>
    <row r="58" spans="1:28" ht="15.75" customHeight="1">
      <c r="A58" s="2"/>
      <c r="B58" s="708" t="s">
        <v>440</v>
      </c>
      <c r="C58" s="222"/>
      <c r="D58" s="222"/>
      <c r="E58" s="2"/>
      <c r="F58" s="2"/>
      <c r="G58" s="102">
        <v>2004</v>
      </c>
      <c r="H58" s="2"/>
      <c r="I58" s="2"/>
      <c r="J58" s="2"/>
      <c r="K58" s="2"/>
      <c r="L58" s="2"/>
      <c r="M58" s="2"/>
      <c r="N58" s="2"/>
      <c r="O58" s="85" t="s">
        <v>441</v>
      </c>
      <c r="P58" s="86">
        <v>2</v>
      </c>
      <c r="Q58" s="86">
        <v>3</v>
      </c>
      <c r="R58" s="86">
        <v>4</v>
      </c>
      <c r="S58" s="86">
        <v>5</v>
      </c>
      <c r="T58" s="86">
        <v>6</v>
      </c>
      <c r="U58" s="86">
        <v>7</v>
      </c>
      <c r="V58" s="86">
        <v>8</v>
      </c>
      <c r="W58" s="86">
        <v>9</v>
      </c>
      <c r="X58" s="86">
        <v>10</v>
      </c>
      <c r="Y58" s="86">
        <v>11</v>
      </c>
      <c r="Z58" s="86">
        <v>12</v>
      </c>
      <c r="AA58" s="86">
        <v>13</v>
      </c>
      <c r="AB58" s="2"/>
    </row>
    <row r="59" spans="1:28" ht="15.75" customHeight="1">
      <c r="A59" s="2"/>
      <c r="B59" s="222"/>
      <c r="C59" s="222"/>
      <c r="D59" s="222"/>
      <c r="E59" s="2"/>
      <c r="F59" s="2"/>
      <c r="G59" s="102">
        <v>2005</v>
      </c>
      <c r="H59" s="2"/>
      <c r="I59" s="2"/>
      <c r="J59" s="2"/>
      <c r="K59" s="2"/>
      <c r="L59" s="2"/>
      <c r="M59" s="2"/>
      <c r="N59" s="2"/>
      <c r="O59" s="97" t="s">
        <v>351</v>
      </c>
      <c r="P59" s="97" t="s">
        <v>352</v>
      </c>
      <c r="Q59" s="97" t="s">
        <v>19</v>
      </c>
      <c r="R59" s="97"/>
      <c r="S59" s="97"/>
      <c r="T59" s="97"/>
      <c r="U59" s="97"/>
      <c r="V59" s="97"/>
      <c r="W59" s="97"/>
      <c r="X59" s="97"/>
      <c r="Y59" s="97"/>
      <c r="Z59" s="97"/>
      <c r="AA59" s="97"/>
      <c r="AB59" s="2"/>
    </row>
    <row r="60" spans="1:28" ht="15.75" customHeight="1">
      <c r="A60" s="2"/>
      <c r="B60" s="222"/>
      <c r="C60" s="222"/>
      <c r="D60" s="222"/>
      <c r="E60" s="2"/>
      <c r="F60" s="2"/>
      <c r="G60" s="102">
        <v>2006</v>
      </c>
      <c r="H60" s="2"/>
      <c r="I60" s="2"/>
      <c r="J60" s="2"/>
      <c r="K60" s="2"/>
      <c r="L60" s="2"/>
      <c r="M60" s="2"/>
      <c r="N60" s="33">
        <v>1</v>
      </c>
      <c r="O60" s="105" t="s">
        <v>442</v>
      </c>
      <c r="P60" s="105" t="s">
        <v>442</v>
      </c>
      <c r="Q60" s="105" t="s">
        <v>442</v>
      </c>
      <c r="R60" s="105"/>
      <c r="S60" s="105"/>
      <c r="T60" s="105"/>
      <c r="U60" s="105"/>
      <c r="V60" s="105"/>
      <c r="W60" s="105"/>
      <c r="X60" s="105"/>
      <c r="Y60" s="105"/>
      <c r="Z60" s="105"/>
      <c r="AA60" s="105"/>
      <c r="AB60" s="33"/>
    </row>
    <row r="61" spans="1:28" ht="15.75" customHeight="1">
      <c r="A61" s="2"/>
      <c r="B61" s="222"/>
      <c r="C61" s="222"/>
      <c r="D61" s="222"/>
      <c r="E61" s="2"/>
      <c r="F61" s="2"/>
      <c r="G61" s="102">
        <v>2007</v>
      </c>
      <c r="H61" s="2"/>
      <c r="I61" s="2"/>
      <c r="J61" s="2"/>
      <c r="K61" s="2"/>
      <c r="L61" s="2"/>
      <c r="M61" s="2"/>
      <c r="N61" s="2">
        <v>2</v>
      </c>
      <c r="O61" s="105" t="s">
        <v>445</v>
      </c>
      <c r="P61" s="105" t="s">
        <v>445</v>
      </c>
      <c r="Q61" s="105" t="s">
        <v>445</v>
      </c>
      <c r="R61" s="105"/>
      <c r="S61" s="105"/>
      <c r="T61" s="105"/>
      <c r="U61" s="105"/>
      <c r="V61" s="105"/>
      <c r="W61" s="105"/>
      <c r="X61" s="105"/>
      <c r="Y61" s="105"/>
      <c r="Z61" s="105"/>
      <c r="AA61" s="105"/>
      <c r="AB61" s="2"/>
    </row>
    <row r="62" spans="1:28" ht="15.75" customHeight="1">
      <c r="A62" s="2"/>
      <c r="B62" s="2"/>
      <c r="C62" s="2"/>
      <c r="D62" s="2"/>
      <c r="E62" s="2"/>
      <c r="F62" s="2"/>
      <c r="G62" s="102">
        <v>2008</v>
      </c>
      <c r="H62" s="2"/>
      <c r="I62" s="2"/>
      <c r="J62" s="2"/>
      <c r="K62" s="2"/>
      <c r="L62" s="2"/>
      <c r="M62" s="2"/>
      <c r="N62" s="33">
        <v>3</v>
      </c>
      <c r="O62" s="105" t="s">
        <v>448</v>
      </c>
      <c r="P62" s="105" t="s">
        <v>448</v>
      </c>
      <c r="Q62" s="105" t="s">
        <v>448</v>
      </c>
      <c r="R62" s="105"/>
      <c r="S62" s="105"/>
      <c r="T62" s="105"/>
      <c r="U62" s="105"/>
      <c r="V62" s="105"/>
      <c r="W62" s="105"/>
      <c r="X62" s="105"/>
      <c r="Y62" s="105"/>
      <c r="Z62" s="105"/>
      <c r="AA62" s="105"/>
      <c r="AB62" s="2"/>
    </row>
    <row r="63" spans="1:28" ht="15.75" customHeight="1">
      <c r="A63" s="2"/>
      <c r="B63" s="2"/>
      <c r="C63" s="2"/>
      <c r="D63" s="2"/>
      <c r="E63" s="2"/>
      <c r="F63" s="2"/>
      <c r="G63" s="102">
        <v>2009</v>
      </c>
      <c r="H63" s="2"/>
      <c r="I63" s="2"/>
      <c r="J63" s="2"/>
      <c r="K63" s="2"/>
      <c r="L63" s="2"/>
      <c r="M63" s="2"/>
      <c r="N63" s="2">
        <v>4</v>
      </c>
      <c r="O63" s="105" t="s">
        <v>449</v>
      </c>
      <c r="P63" s="105" t="s">
        <v>449</v>
      </c>
      <c r="Q63" s="105" t="s">
        <v>449</v>
      </c>
      <c r="R63" s="105"/>
      <c r="S63" s="105"/>
      <c r="T63" s="105"/>
      <c r="U63" s="105"/>
      <c r="V63" s="105"/>
      <c r="W63" s="105"/>
      <c r="X63" s="105"/>
      <c r="Y63" s="105"/>
      <c r="Z63" s="105"/>
      <c r="AA63" s="105"/>
      <c r="AB63" s="2"/>
    </row>
    <row r="64" spans="1:28" ht="15.75" customHeight="1">
      <c r="A64" s="2"/>
      <c r="B64" s="2"/>
      <c r="C64" s="2"/>
      <c r="D64" s="2"/>
      <c r="E64" s="2"/>
      <c r="F64" s="2"/>
      <c r="G64" s="102">
        <v>2010</v>
      </c>
      <c r="H64" s="2"/>
      <c r="I64" s="2"/>
      <c r="J64" s="2"/>
      <c r="K64" s="2"/>
      <c r="L64" s="2"/>
      <c r="M64" s="2"/>
      <c r="N64" s="33">
        <v>5</v>
      </c>
      <c r="O64" s="105" t="s">
        <v>450</v>
      </c>
      <c r="P64" s="105" t="s">
        <v>450</v>
      </c>
      <c r="Q64" s="105" t="s">
        <v>450</v>
      </c>
      <c r="R64" s="105"/>
      <c r="S64" s="105"/>
      <c r="T64" s="105"/>
      <c r="U64" s="105"/>
      <c r="V64" s="105"/>
      <c r="W64" s="105"/>
      <c r="X64" s="105"/>
      <c r="Y64" s="105"/>
      <c r="Z64" s="105"/>
      <c r="AA64" s="105"/>
      <c r="AB64" s="2"/>
    </row>
    <row r="65" spans="1:28" ht="15.75" customHeight="1">
      <c r="A65" s="2"/>
      <c r="B65" s="2"/>
      <c r="C65" s="2"/>
      <c r="D65" s="2"/>
      <c r="E65" s="2"/>
      <c r="F65" s="2"/>
      <c r="G65" s="102">
        <v>2011</v>
      </c>
      <c r="H65" s="2"/>
      <c r="I65" s="2"/>
      <c r="J65" s="2"/>
      <c r="K65" s="2"/>
      <c r="L65" s="2"/>
      <c r="M65" s="2"/>
      <c r="N65" s="2">
        <v>6</v>
      </c>
      <c r="O65" s="105" t="s">
        <v>446</v>
      </c>
      <c r="P65" s="105" t="s">
        <v>446</v>
      </c>
      <c r="Q65" s="105" t="s">
        <v>446</v>
      </c>
      <c r="R65" s="107"/>
      <c r="S65" s="105"/>
      <c r="T65" s="107"/>
      <c r="U65" s="105"/>
      <c r="V65" s="105"/>
      <c r="W65" s="105"/>
      <c r="X65" s="105"/>
      <c r="Y65" s="105"/>
      <c r="Z65" s="105"/>
      <c r="AA65" s="105"/>
      <c r="AB65" s="2"/>
    </row>
    <row r="66" spans="1:28" ht="15.75" customHeight="1">
      <c r="A66" s="2"/>
      <c r="B66" s="2"/>
      <c r="C66" s="2"/>
      <c r="D66" s="2"/>
      <c r="E66" s="2"/>
      <c r="F66" s="2"/>
      <c r="G66" s="102">
        <v>2012</v>
      </c>
      <c r="H66" s="2"/>
      <c r="I66" s="2"/>
      <c r="J66" s="2"/>
      <c r="K66" s="2"/>
      <c r="L66" s="2"/>
      <c r="M66" s="2"/>
      <c r="N66" s="33">
        <v>7</v>
      </c>
      <c r="O66" s="105" t="s">
        <v>443</v>
      </c>
      <c r="P66" s="105" t="s">
        <v>443</v>
      </c>
      <c r="Q66" s="105" t="s">
        <v>443</v>
      </c>
      <c r="R66" s="105"/>
      <c r="S66" s="105"/>
      <c r="T66" s="107"/>
      <c r="U66" s="105"/>
      <c r="V66" s="105"/>
      <c r="W66" s="105"/>
      <c r="X66" s="105"/>
      <c r="Y66" s="105"/>
      <c r="Z66" s="105"/>
      <c r="AA66" s="105"/>
      <c r="AB66" s="2"/>
    </row>
    <row r="67" spans="1:28" ht="15.75" customHeight="1">
      <c r="A67" s="2"/>
      <c r="B67" s="2"/>
      <c r="C67" s="2"/>
      <c r="D67" s="2"/>
      <c r="E67" s="2"/>
      <c r="F67" s="2"/>
      <c r="G67" s="102">
        <v>2013</v>
      </c>
      <c r="H67" s="2"/>
      <c r="I67" s="2"/>
      <c r="J67" s="2"/>
      <c r="K67" s="2"/>
      <c r="L67" s="2"/>
      <c r="M67" s="2"/>
      <c r="N67" s="2">
        <v>8</v>
      </c>
      <c r="O67" s="105" t="s">
        <v>451</v>
      </c>
      <c r="P67" s="105" t="s">
        <v>451</v>
      </c>
      <c r="Q67" s="105" t="s">
        <v>451</v>
      </c>
      <c r="R67" s="105"/>
      <c r="S67" s="105"/>
      <c r="T67" s="105"/>
      <c r="U67" s="105"/>
      <c r="V67" s="105"/>
      <c r="W67" s="105"/>
      <c r="X67" s="105"/>
      <c r="Y67" s="105"/>
      <c r="Z67" s="105"/>
      <c r="AA67" s="105"/>
      <c r="AB67" s="2"/>
    </row>
    <row r="68" spans="1:28" ht="15.75" customHeight="1">
      <c r="A68" s="2"/>
      <c r="B68" s="2"/>
      <c r="C68" s="2"/>
      <c r="D68" s="2"/>
      <c r="E68" s="2"/>
      <c r="F68" s="2"/>
      <c r="G68" s="102">
        <v>2014</v>
      </c>
      <c r="H68" s="2"/>
      <c r="I68" s="2"/>
      <c r="J68" s="2"/>
      <c r="K68" s="2"/>
      <c r="L68" s="2"/>
      <c r="M68" s="2"/>
      <c r="N68" s="33">
        <v>9</v>
      </c>
      <c r="O68" s="105" t="s">
        <v>663</v>
      </c>
      <c r="P68" s="105" t="s">
        <v>663</v>
      </c>
      <c r="Q68" s="105" t="s">
        <v>663</v>
      </c>
      <c r="R68" s="105"/>
      <c r="S68" s="105"/>
      <c r="T68" s="105"/>
      <c r="U68" s="105"/>
      <c r="V68" s="105"/>
      <c r="W68" s="105"/>
      <c r="X68" s="105"/>
      <c r="Y68" s="105"/>
      <c r="Z68" s="105"/>
      <c r="AA68" s="105"/>
      <c r="AB68" s="2"/>
    </row>
    <row r="69" spans="1:28" ht="15.75" customHeight="1">
      <c r="A69" s="2"/>
      <c r="B69" s="2"/>
      <c r="C69" s="2"/>
      <c r="D69" s="2"/>
      <c r="E69" s="2"/>
      <c r="F69" s="2"/>
      <c r="G69" s="102">
        <v>2015</v>
      </c>
      <c r="H69" s="2"/>
      <c r="I69" s="2"/>
      <c r="J69" s="2"/>
      <c r="K69" s="2"/>
      <c r="L69" s="2"/>
      <c r="M69" s="2"/>
      <c r="N69" s="2">
        <v>10</v>
      </c>
      <c r="O69" s="105" t="s">
        <v>452</v>
      </c>
      <c r="P69" s="105" t="s">
        <v>452</v>
      </c>
      <c r="Q69" s="105" t="s">
        <v>452</v>
      </c>
      <c r="R69" s="105"/>
      <c r="S69" s="105"/>
      <c r="T69" s="105"/>
      <c r="U69" s="105"/>
      <c r="V69" s="105"/>
      <c r="W69" s="105"/>
      <c r="X69" s="105"/>
      <c r="Y69" s="105"/>
      <c r="Z69" s="105"/>
      <c r="AA69" s="105"/>
      <c r="AB69" s="2"/>
    </row>
    <row r="70" spans="1:28" ht="15.75" customHeight="1">
      <c r="A70" s="2"/>
      <c r="B70" s="2"/>
      <c r="C70" s="2"/>
      <c r="D70" s="2"/>
      <c r="E70" s="2"/>
      <c r="F70" s="2"/>
      <c r="G70" s="102">
        <v>2016</v>
      </c>
      <c r="H70" s="2"/>
      <c r="I70" s="2"/>
      <c r="J70" s="2"/>
      <c r="K70" s="2"/>
      <c r="L70" s="2"/>
      <c r="M70" s="2"/>
      <c r="N70" s="33">
        <v>11</v>
      </c>
      <c r="O70" s="105" t="s">
        <v>453</v>
      </c>
      <c r="P70" s="105" t="s">
        <v>453</v>
      </c>
      <c r="Q70" s="105" t="s">
        <v>453</v>
      </c>
      <c r="R70" s="105"/>
      <c r="S70" s="105"/>
      <c r="T70" s="105"/>
      <c r="U70" s="105"/>
      <c r="V70" s="105"/>
      <c r="W70" s="105"/>
      <c r="X70" s="105"/>
      <c r="Y70" s="105"/>
      <c r="Z70" s="105"/>
      <c r="AA70" s="105"/>
      <c r="AB70" s="2"/>
    </row>
    <row r="71" spans="1:28" ht="15.75" customHeight="1">
      <c r="A71" s="2"/>
      <c r="B71" s="2"/>
      <c r="C71" s="2"/>
      <c r="D71" s="2"/>
      <c r="E71" s="2"/>
      <c r="F71" s="2"/>
      <c r="G71" s="102">
        <v>2017</v>
      </c>
      <c r="H71" s="2"/>
      <c r="I71" s="2"/>
      <c r="J71" s="2"/>
      <c r="K71" s="2"/>
      <c r="L71" s="2"/>
      <c r="M71" s="2"/>
      <c r="N71" s="2">
        <v>12</v>
      </c>
      <c r="O71" s="105" t="s">
        <v>454</v>
      </c>
      <c r="P71" s="105" t="s">
        <v>454</v>
      </c>
      <c r="Q71" s="105" t="s">
        <v>454</v>
      </c>
      <c r="R71" s="105"/>
      <c r="S71" s="105"/>
      <c r="T71" s="105"/>
      <c r="U71" s="105"/>
      <c r="V71" s="105"/>
      <c r="W71" s="105"/>
      <c r="X71" s="105"/>
      <c r="Y71" s="105"/>
      <c r="Z71" s="105"/>
      <c r="AA71" s="105"/>
      <c r="AB71" s="2"/>
    </row>
    <row r="72" spans="1:28" ht="15.75" customHeight="1">
      <c r="A72" s="2"/>
      <c r="B72" s="2"/>
      <c r="C72" s="2"/>
      <c r="D72" s="2"/>
      <c r="E72" s="2"/>
      <c r="F72" s="2"/>
      <c r="G72" s="102">
        <v>2018</v>
      </c>
      <c r="H72" s="2"/>
      <c r="I72" s="2"/>
      <c r="J72" s="2"/>
      <c r="K72" s="2"/>
      <c r="L72" s="2"/>
      <c r="M72" s="2"/>
      <c r="N72" s="33">
        <v>13</v>
      </c>
      <c r="O72" s="105" t="s">
        <v>455</v>
      </c>
      <c r="P72" s="105" t="s">
        <v>455</v>
      </c>
      <c r="Q72" s="105" t="s">
        <v>455</v>
      </c>
      <c r="R72" s="105"/>
      <c r="S72" s="105"/>
      <c r="T72" s="105"/>
      <c r="U72" s="105"/>
      <c r="V72" s="105"/>
      <c r="W72" s="105"/>
      <c r="X72" s="105"/>
      <c r="Y72" s="105"/>
      <c r="Z72" s="105"/>
      <c r="AA72" s="105"/>
      <c r="AB72" s="2"/>
    </row>
    <row r="73" spans="1:28" ht="15.75" customHeight="1">
      <c r="A73" s="2"/>
      <c r="B73" s="2"/>
      <c r="C73" s="2"/>
      <c r="D73" s="2"/>
      <c r="E73" s="2"/>
      <c r="F73" s="2"/>
      <c r="G73" s="102">
        <v>2019</v>
      </c>
      <c r="H73" s="2"/>
      <c r="I73" s="2"/>
      <c r="J73" s="2"/>
      <c r="K73" s="2"/>
      <c r="L73" s="2"/>
      <c r="M73" s="2"/>
      <c r="N73" s="2">
        <v>14</v>
      </c>
      <c r="O73" s="105" t="s">
        <v>456</v>
      </c>
      <c r="P73" s="105" t="s">
        <v>456</v>
      </c>
      <c r="Q73" s="105" t="s">
        <v>456</v>
      </c>
      <c r="R73" s="105"/>
      <c r="S73" s="105"/>
      <c r="T73" s="105"/>
      <c r="U73" s="105"/>
      <c r="V73" s="105"/>
      <c r="W73" s="105"/>
      <c r="X73" s="105"/>
      <c r="Y73" s="105"/>
      <c r="Z73" s="105"/>
      <c r="AA73" s="105"/>
      <c r="AB73" s="2"/>
    </row>
    <row r="74" spans="1:28" ht="15.75" customHeight="1">
      <c r="A74" s="2"/>
      <c r="B74" s="2"/>
      <c r="C74" s="2"/>
      <c r="D74" s="2"/>
      <c r="E74" s="2"/>
      <c r="F74" s="2"/>
      <c r="G74" s="102">
        <v>2020</v>
      </c>
      <c r="H74" s="2"/>
      <c r="I74" s="2"/>
      <c r="J74" s="2"/>
      <c r="K74" s="2"/>
      <c r="L74" s="2"/>
      <c r="M74" s="2"/>
      <c r="N74" s="33">
        <v>15</v>
      </c>
      <c r="O74" s="105" t="s">
        <v>444</v>
      </c>
      <c r="P74" s="105" t="s">
        <v>444</v>
      </c>
      <c r="Q74" s="105" t="s">
        <v>444</v>
      </c>
      <c r="R74" s="105"/>
      <c r="S74" s="105"/>
      <c r="T74" s="105"/>
      <c r="U74" s="105"/>
      <c r="V74" s="105"/>
      <c r="W74" s="105"/>
      <c r="X74" s="105"/>
      <c r="Y74" s="105"/>
      <c r="Z74" s="105"/>
      <c r="AA74" s="105"/>
      <c r="AB74" s="2"/>
    </row>
    <row r="75" spans="1:28" ht="15.75" customHeight="1">
      <c r="A75" s="2"/>
      <c r="B75" s="2"/>
      <c r="C75" s="2"/>
      <c r="D75" s="2"/>
      <c r="E75" s="2"/>
      <c r="F75" s="2"/>
      <c r="G75" s="102">
        <v>2021</v>
      </c>
      <c r="H75" s="2"/>
      <c r="I75" s="2"/>
      <c r="J75" s="2"/>
      <c r="K75" s="2"/>
      <c r="L75" s="2"/>
      <c r="M75" s="2"/>
      <c r="N75" s="33">
        <v>16</v>
      </c>
      <c r="O75" s="105" t="s">
        <v>447</v>
      </c>
      <c r="P75" s="105" t="s">
        <v>447</v>
      </c>
      <c r="Q75" s="105" t="s">
        <v>447</v>
      </c>
      <c r="R75" s="105"/>
      <c r="S75" s="105"/>
      <c r="T75" s="105"/>
      <c r="U75" s="105"/>
      <c r="V75" s="105"/>
      <c r="W75" s="105"/>
      <c r="X75" s="105"/>
      <c r="Y75" s="105"/>
      <c r="Z75" s="105"/>
      <c r="AA75" s="105"/>
      <c r="AB75" s="2"/>
    </row>
    <row r="76" spans="1:28" ht="15.75" customHeight="1">
      <c r="A76" s="2"/>
      <c r="B76" s="2"/>
      <c r="C76" s="2"/>
      <c r="D76" s="2"/>
      <c r="E76" s="2"/>
      <c r="F76" s="2"/>
      <c r="G76" s="102">
        <v>2022</v>
      </c>
      <c r="H76" s="2"/>
      <c r="I76" s="2"/>
      <c r="J76" s="2"/>
      <c r="K76" s="2"/>
      <c r="L76" s="2"/>
      <c r="M76" s="2"/>
      <c r="N76" s="2">
        <v>17</v>
      </c>
      <c r="O76" s="105" t="s">
        <v>664</v>
      </c>
      <c r="P76" s="105" t="s">
        <v>664</v>
      </c>
      <c r="Q76" s="105" t="s">
        <v>664</v>
      </c>
      <c r="R76" s="105"/>
      <c r="S76" s="105"/>
      <c r="T76" s="105"/>
      <c r="U76" s="105"/>
      <c r="V76" s="105"/>
      <c r="W76" s="105"/>
      <c r="X76" s="105"/>
      <c r="Y76" s="105"/>
      <c r="Z76" s="105"/>
      <c r="AA76" s="105"/>
      <c r="AB76" s="2"/>
    </row>
    <row r="77" spans="1:28" ht="15.75" customHeight="1">
      <c r="A77" s="2"/>
      <c r="B77" s="2"/>
      <c r="C77" s="2"/>
      <c r="D77" s="2"/>
      <c r="E77" s="2"/>
      <c r="F77" s="2"/>
      <c r="G77" s="102">
        <v>2023</v>
      </c>
      <c r="H77" s="2"/>
      <c r="I77" s="2"/>
      <c r="J77" s="2"/>
      <c r="K77" s="2"/>
      <c r="L77" s="2"/>
      <c r="M77" s="2"/>
      <c r="N77" s="33">
        <v>18</v>
      </c>
      <c r="O77" s="105" t="s">
        <v>665</v>
      </c>
      <c r="P77" s="105" t="s">
        <v>665</v>
      </c>
      <c r="Q77" s="105" t="s">
        <v>665</v>
      </c>
      <c r="R77" s="105"/>
      <c r="S77" s="105"/>
      <c r="T77" s="105"/>
      <c r="U77" s="105"/>
      <c r="V77" s="105"/>
      <c r="W77" s="105"/>
      <c r="X77" s="105"/>
      <c r="Y77" s="105"/>
      <c r="Z77" s="105"/>
      <c r="AA77" s="105"/>
      <c r="AB77" s="2"/>
    </row>
    <row r="78" spans="1:28" ht="15.75" customHeight="1">
      <c r="A78" s="2"/>
      <c r="B78" s="2"/>
      <c r="C78" s="2"/>
      <c r="D78" s="2"/>
      <c r="E78" s="2"/>
      <c r="F78" s="2"/>
      <c r="G78" s="102">
        <v>2024</v>
      </c>
      <c r="H78" s="2"/>
      <c r="I78" s="2"/>
      <c r="J78" s="2"/>
      <c r="K78" s="2"/>
      <c r="L78" s="2"/>
      <c r="M78" s="2"/>
      <c r="N78" s="2">
        <v>19</v>
      </c>
      <c r="O78" s="105" t="s">
        <v>666</v>
      </c>
      <c r="P78" s="105" t="s">
        <v>666</v>
      </c>
      <c r="Q78" s="105" t="s">
        <v>666</v>
      </c>
      <c r="R78" s="105"/>
      <c r="S78" s="105"/>
      <c r="T78" s="105"/>
      <c r="U78" s="105"/>
      <c r="V78" s="105"/>
      <c r="W78" s="105"/>
      <c r="X78" s="105"/>
      <c r="Y78" s="105"/>
      <c r="Z78" s="105"/>
      <c r="AA78" s="105"/>
      <c r="AB78" s="2"/>
    </row>
    <row r="79" spans="1:28" ht="15.75" customHeight="1">
      <c r="A79" s="2"/>
      <c r="B79" s="2"/>
      <c r="C79" s="2"/>
      <c r="D79" s="2"/>
      <c r="E79" s="2"/>
      <c r="F79" s="2"/>
      <c r="G79" s="102">
        <v>2025</v>
      </c>
      <c r="H79" s="2"/>
      <c r="I79" s="2"/>
      <c r="J79" s="2"/>
      <c r="K79" s="2"/>
      <c r="L79" s="2"/>
      <c r="M79" s="2"/>
      <c r="N79" s="33">
        <v>20</v>
      </c>
      <c r="O79" s="105"/>
      <c r="P79" s="105"/>
      <c r="Q79" s="105"/>
      <c r="R79" s="105"/>
      <c r="S79" s="105"/>
      <c r="T79" s="105"/>
      <c r="U79" s="105"/>
      <c r="V79" s="105"/>
      <c r="W79" s="105"/>
      <c r="X79" s="105"/>
      <c r="Y79" s="105"/>
      <c r="Z79" s="105"/>
      <c r="AA79" s="105"/>
      <c r="AB79" s="2"/>
    </row>
    <row r="80" spans="1:28" ht="15.75" customHeight="1">
      <c r="A80" s="2"/>
      <c r="B80" s="2"/>
      <c r="C80" s="2"/>
      <c r="D80" s="2"/>
      <c r="E80" s="2"/>
      <c r="F80" s="2"/>
      <c r="G80" s="102">
        <v>2026</v>
      </c>
      <c r="H80" s="2"/>
      <c r="I80" s="2"/>
      <c r="J80" s="2"/>
      <c r="K80" s="2"/>
      <c r="L80" s="2"/>
      <c r="M80" s="2"/>
      <c r="N80" s="2"/>
      <c r="O80" s="2"/>
      <c r="P80" s="2"/>
      <c r="Q80" s="2"/>
      <c r="R80" s="2"/>
      <c r="S80" s="2"/>
      <c r="T80" s="2"/>
      <c r="U80" s="2"/>
      <c r="V80" s="2"/>
      <c r="W80" s="2"/>
      <c r="X80" s="2"/>
      <c r="Y80" s="2"/>
      <c r="Z80" s="2"/>
      <c r="AA80" s="2"/>
      <c r="AB80" s="2"/>
    </row>
    <row r="81" spans="1:28" ht="15.75" customHeight="1">
      <c r="A81" s="2"/>
      <c r="B81" s="2"/>
      <c r="C81" s="2"/>
      <c r="D81" s="2"/>
      <c r="E81" s="2"/>
      <c r="F81" s="2"/>
      <c r="G81" s="102">
        <v>2027</v>
      </c>
      <c r="H81" s="2"/>
      <c r="I81" s="2"/>
      <c r="J81" s="2"/>
      <c r="K81" s="2"/>
      <c r="L81" s="2"/>
      <c r="M81" s="2"/>
      <c r="N81" s="2"/>
      <c r="O81" s="2"/>
      <c r="P81" s="2"/>
      <c r="Q81" s="2"/>
      <c r="R81" s="2"/>
      <c r="S81" s="2"/>
      <c r="T81" s="2"/>
      <c r="U81" s="2"/>
      <c r="V81" s="2"/>
      <c r="W81" s="2"/>
      <c r="X81" s="2"/>
      <c r="Y81" s="2"/>
      <c r="Z81" s="2"/>
      <c r="AA81" s="2"/>
      <c r="AB81" s="2"/>
    </row>
    <row r="82" spans="1:28" ht="15.75" customHeight="1">
      <c r="A82" s="2"/>
      <c r="B82" s="2"/>
      <c r="C82" s="2"/>
      <c r="D82" s="2"/>
      <c r="E82" s="2"/>
      <c r="F82" s="2"/>
      <c r="G82" s="102">
        <v>2028</v>
      </c>
      <c r="H82" s="2"/>
      <c r="I82" s="2"/>
      <c r="J82" s="2"/>
      <c r="K82" s="2"/>
      <c r="L82" s="2"/>
      <c r="M82" s="2"/>
      <c r="N82" s="2"/>
      <c r="O82" s="2"/>
      <c r="P82" s="2"/>
      <c r="Q82" s="2"/>
      <c r="R82" s="2"/>
      <c r="S82" s="2"/>
      <c r="T82" s="2"/>
      <c r="U82" s="2"/>
      <c r="V82" s="2"/>
      <c r="W82" s="2"/>
      <c r="X82" s="2"/>
      <c r="Y82" s="2"/>
      <c r="Z82" s="2"/>
      <c r="AA82" s="2"/>
      <c r="AB82" s="2"/>
    </row>
    <row r="83" spans="1:28" ht="15.75" customHeight="1">
      <c r="A83" s="2"/>
      <c r="B83" s="2"/>
      <c r="C83" s="2"/>
      <c r="D83" s="2"/>
      <c r="E83" s="2"/>
      <c r="F83" s="2"/>
      <c r="G83" s="102">
        <v>2029</v>
      </c>
      <c r="H83" s="2"/>
      <c r="I83" s="2"/>
      <c r="J83" s="2"/>
      <c r="K83" s="2"/>
      <c r="L83" s="2"/>
      <c r="M83" s="2"/>
      <c r="N83" s="2"/>
      <c r="O83" s="2"/>
      <c r="P83" s="2"/>
      <c r="Q83" s="2"/>
      <c r="R83" s="2"/>
      <c r="S83" s="2"/>
      <c r="T83" s="2"/>
      <c r="U83" s="2"/>
      <c r="V83" s="2"/>
      <c r="W83" s="2"/>
      <c r="X83" s="2"/>
      <c r="Y83" s="2"/>
      <c r="Z83" s="2"/>
      <c r="AA83" s="2"/>
      <c r="AB83" s="2"/>
    </row>
    <row r="84" spans="1:28" ht="15.75" customHeight="1">
      <c r="A84" s="2"/>
      <c r="B84" s="2"/>
      <c r="C84" s="2"/>
      <c r="D84" s="2"/>
      <c r="E84" s="2"/>
      <c r="F84" s="2"/>
      <c r="G84" s="102">
        <v>2030</v>
      </c>
      <c r="H84" s="2"/>
      <c r="I84" s="2"/>
      <c r="J84" s="2"/>
      <c r="K84" s="2"/>
      <c r="L84" s="2"/>
      <c r="M84" s="2"/>
      <c r="N84" s="2"/>
      <c r="O84" s="2"/>
      <c r="P84" s="2"/>
      <c r="Q84" s="2"/>
      <c r="R84" s="2"/>
      <c r="S84" s="2"/>
      <c r="T84" s="2"/>
      <c r="U84" s="2"/>
      <c r="V84" s="2"/>
      <c r="W84" s="2"/>
      <c r="X84" s="2"/>
      <c r="Y84" s="2"/>
      <c r="Z84" s="2"/>
      <c r="AA84" s="2"/>
      <c r="AB84" s="2"/>
    </row>
    <row r="85" spans="1:28" ht="15.75" customHeight="1">
      <c r="A85" s="2"/>
      <c r="B85" s="2"/>
      <c r="C85" s="2"/>
      <c r="D85" s="2"/>
      <c r="E85" s="2"/>
      <c r="F85" s="2"/>
      <c r="G85" s="102">
        <v>2031</v>
      </c>
      <c r="H85" s="2"/>
      <c r="I85" s="2"/>
      <c r="J85" s="2"/>
      <c r="K85" s="2"/>
      <c r="L85" s="2"/>
      <c r="M85" s="2"/>
      <c r="N85" s="2"/>
      <c r="O85" s="2"/>
      <c r="P85" s="2"/>
      <c r="Q85" s="2"/>
      <c r="R85" s="2"/>
      <c r="S85" s="2"/>
      <c r="T85" s="2"/>
      <c r="U85" s="2"/>
      <c r="V85" s="2"/>
      <c r="W85" s="2"/>
      <c r="X85" s="2"/>
      <c r="Y85" s="2"/>
      <c r="Z85" s="2"/>
      <c r="AA85" s="2"/>
      <c r="AB85" s="2"/>
    </row>
    <row r="86" spans="1:28" ht="15.75" customHeight="1">
      <c r="A86" s="2"/>
      <c r="B86" s="2"/>
      <c r="C86" s="2"/>
      <c r="D86" s="2"/>
      <c r="E86" s="2"/>
      <c r="F86" s="2"/>
      <c r="G86" s="102">
        <v>2032</v>
      </c>
      <c r="H86" s="2"/>
      <c r="I86" s="2"/>
      <c r="J86" s="2"/>
      <c r="K86" s="2"/>
      <c r="L86" s="2"/>
      <c r="M86" s="2"/>
      <c r="N86" s="2"/>
      <c r="O86" s="2"/>
      <c r="P86" s="2"/>
      <c r="Q86" s="2"/>
      <c r="R86" s="2"/>
      <c r="S86" s="2"/>
      <c r="T86" s="2"/>
      <c r="U86" s="2"/>
      <c r="V86" s="2"/>
      <c r="W86" s="2"/>
      <c r="X86" s="2"/>
      <c r="Y86" s="2"/>
      <c r="Z86" s="2"/>
      <c r="AA86" s="2"/>
      <c r="AB86" s="2"/>
    </row>
    <row r="87" spans="1:28" ht="15.75" customHeight="1">
      <c r="A87" s="2"/>
      <c r="B87" s="2"/>
      <c r="C87" s="2"/>
      <c r="D87" s="2"/>
      <c r="E87" s="2"/>
      <c r="F87" s="2"/>
      <c r="G87" s="102">
        <v>2033</v>
      </c>
      <c r="H87" s="2"/>
      <c r="I87" s="2"/>
      <c r="J87" s="2"/>
      <c r="K87" s="2"/>
      <c r="L87" s="2"/>
      <c r="M87" s="2"/>
      <c r="N87" s="2"/>
      <c r="O87" s="2"/>
      <c r="P87" s="2"/>
      <c r="Q87" s="2"/>
      <c r="R87" s="2"/>
      <c r="S87" s="2"/>
      <c r="T87" s="2"/>
      <c r="U87" s="2"/>
      <c r="V87" s="2"/>
      <c r="W87" s="2"/>
      <c r="X87" s="2"/>
      <c r="Y87" s="2"/>
      <c r="Z87" s="2"/>
      <c r="AA87" s="2"/>
      <c r="AB87" s="2"/>
    </row>
    <row r="88" spans="1:28" ht="15.75" customHeight="1">
      <c r="A88" s="2"/>
      <c r="B88" s="2"/>
      <c r="C88" s="2"/>
      <c r="D88" s="2"/>
      <c r="E88" s="2"/>
      <c r="F88" s="2"/>
      <c r="G88" s="102">
        <v>2034</v>
      </c>
      <c r="H88" s="2"/>
      <c r="I88" s="2"/>
      <c r="J88" s="2"/>
      <c r="K88" s="2"/>
      <c r="L88" s="2"/>
      <c r="M88" s="2"/>
      <c r="N88" s="2"/>
      <c r="O88" s="2"/>
      <c r="P88" s="2"/>
      <c r="Q88" s="2"/>
      <c r="R88" s="2"/>
      <c r="S88" s="2"/>
      <c r="T88" s="2"/>
      <c r="U88" s="2"/>
      <c r="V88" s="2"/>
      <c r="W88" s="2"/>
      <c r="X88" s="2"/>
      <c r="Y88" s="2"/>
      <c r="Z88" s="2"/>
      <c r="AA88" s="2"/>
      <c r="AB88" s="2"/>
    </row>
    <row r="89" spans="1:28" ht="15.75" customHeight="1">
      <c r="A89" s="2"/>
      <c r="B89" s="2"/>
      <c r="C89" s="2"/>
      <c r="D89" s="2"/>
      <c r="E89" s="2"/>
      <c r="F89" s="2"/>
      <c r="G89" s="102">
        <v>2035</v>
      </c>
      <c r="H89" s="2"/>
      <c r="I89" s="2"/>
      <c r="J89" s="2"/>
      <c r="K89" s="2"/>
      <c r="L89" s="2"/>
      <c r="M89" s="2"/>
      <c r="N89" s="2"/>
      <c r="O89" s="2"/>
      <c r="P89" s="2"/>
      <c r="Q89" s="2"/>
      <c r="R89" s="2"/>
      <c r="S89" s="2"/>
      <c r="T89" s="2"/>
      <c r="U89" s="2"/>
      <c r="V89" s="2"/>
      <c r="W89" s="2"/>
      <c r="X89" s="2"/>
      <c r="Y89" s="2"/>
      <c r="Z89" s="2"/>
      <c r="AA89" s="2"/>
      <c r="AB89" s="2"/>
    </row>
    <row r="90" spans="1:28" ht="15.75" customHeight="1">
      <c r="A90" s="2"/>
      <c r="B90" s="2"/>
      <c r="C90" s="2"/>
      <c r="D90" s="2"/>
      <c r="E90" s="2"/>
      <c r="F90" s="2"/>
      <c r="G90" s="102">
        <v>2036</v>
      </c>
      <c r="H90" s="2"/>
      <c r="I90" s="2"/>
      <c r="J90" s="2"/>
      <c r="K90" s="2"/>
      <c r="L90" s="2"/>
      <c r="M90" s="2"/>
      <c r="N90" s="2"/>
      <c r="O90" s="2"/>
      <c r="P90" s="2"/>
      <c r="Q90" s="2"/>
      <c r="R90" s="2"/>
      <c r="S90" s="2"/>
      <c r="T90" s="2"/>
      <c r="U90" s="2"/>
      <c r="V90" s="2"/>
      <c r="W90" s="2"/>
      <c r="X90" s="2"/>
      <c r="Y90" s="2"/>
      <c r="Z90" s="2"/>
      <c r="AA90" s="2"/>
      <c r="AB90" s="2"/>
    </row>
    <row r="91" spans="1:28" ht="15.75" customHeight="1">
      <c r="A91" s="2"/>
      <c r="B91" s="2"/>
      <c r="C91" s="2"/>
      <c r="D91" s="2"/>
      <c r="E91" s="2"/>
      <c r="F91" s="2"/>
      <c r="G91" s="102">
        <v>2037</v>
      </c>
      <c r="H91" s="2"/>
      <c r="I91" s="2"/>
      <c r="J91" s="2"/>
      <c r="K91" s="2"/>
      <c r="L91" s="2"/>
      <c r="M91" s="2"/>
      <c r="N91" s="2"/>
      <c r="O91" s="2"/>
      <c r="P91" s="2"/>
      <c r="Q91" s="2"/>
      <c r="R91" s="2"/>
      <c r="S91" s="2"/>
      <c r="T91" s="2"/>
      <c r="U91" s="2"/>
      <c r="V91" s="2"/>
      <c r="W91" s="2"/>
      <c r="X91" s="2"/>
      <c r="Y91" s="2"/>
      <c r="Z91" s="2"/>
      <c r="AA91" s="2"/>
      <c r="AB91" s="2"/>
    </row>
    <row r="92" spans="1:28" ht="15.75" customHeight="1">
      <c r="A92" s="2"/>
      <c r="B92" s="2"/>
      <c r="C92" s="2"/>
      <c r="D92" s="2"/>
      <c r="E92" s="2"/>
      <c r="F92" s="2"/>
      <c r="G92" s="102">
        <v>2038</v>
      </c>
      <c r="H92" s="2"/>
      <c r="I92" s="2"/>
      <c r="J92" s="2"/>
      <c r="K92" s="2"/>
      <c r="L92" s="2"/>
      <c r="M92" s="2"/>
      <c r="N92" s="2"/>
      <c r="O92" s="2"/>
      <c r="P92" s="2"/>
      <c r="Q92" s="2"/>
      <c r="R92" s="2"/>
      <c r="S92" s="2"/>
      <c r="T92" s="2"/>
      <c r="U92" s="2"/>
      <c r="V92" s="2"/>
      <c r="W92" s="2"/>
      <c r="X92" s="2"/>
      <c r="Y92" s="2"/>
      <c r="Z92" s="2"/>
      <c r="AA92" s="2"/>
      <c r="AB92" s="2"/>
    </row>
    <row r="93" spans="1:28" ht="15.75" customHeight="1">
      <c r="A93" s="2"/>
      <c r="B93" s="2"/>
      <c r="C93" s="2"/>
      <c r="D93" s="2"/>
      <c r="E93" s="2"/>
      <c r="F93" s="2"/>
      <c r="G93" s="102">
        <v>2039</v>
      </c>
      <c r="H93" s="2"/>
      <c r="I93" s="2"/>
      <c r="J93" s="2"/>
      <c r="K93" s="2"/>
      <c r="L93" s="2"/>
      <c r="M93" s="2"/>
      <c r="N93" s="2"/>
      <c r="O93" s="2"/>
      <c r="P93" s="2"/>
      <c r="Q93" s="2"/>
      <c r="R93" s="2"/>
      <c r="S93" s="2"/>
      <c r="T93" s="2"/>
      <c r="U93" s="2"/>
      <c r="V93" s="2"/>
      <c r="W93" s="2"/>
      <c r="X93" s="2"/>
      <c r="Y93" s="2"/>
      <c r="Z93" s="2"/>
      <c r="AA93" s="2"/>
      <c r="AB93" s="2"/>
    </row>
    <row r="94" spans="1:28" ht="15.75" customHeight="1">
      <c r="A94" s="2"/>
      <c r="B94" s="2"/>
      <c r="C94" s="2"/>
      <c r="D94" s="2"/>
      <c r="E94" s="2"/>
      <c r="F94" s="2"/>
      <c r="G94" s="102">
        <v>2040</v>
      </c>
      <c r="H94" s="2"/>
      <c r="I94" s="2"/>
      <c r="J94" s="2"/>
      <c r="K94" s="2"/>
      <c r="L94" s="2"/>
      <c r="M94" s="2"/>
      <c r="N94" s="2"/>
      <c r="O94" s="2"/>
      <c r="P94" s="2"/>
      <c r="Q94" s="2"/>
      <c r="R94" s="2"/>
      <c r="S94" s="2"/>
      <c r="T94" s="2"/>
      <c r="U94" s="2"/>
      <c r="V94" s="2"/>
      <c r="W94" s="2"/>
      <c r="X94" s="2"/>
      <c r="Y94" s="2"/>
      <c r="Z94" s="2"/>
      <c r="AA94" s="2"/>
      <c r="AB94" s="2"/>
    </row>
    <row r="95" spans="1:28" ht="15.75" customHeight="1">
      <c r="A95" s="2"/>
      <c r="B95" s="2"/>
      <c r="C95" s="2"/>
      <c r="D95" s="2"/>
      <c r="E95" s="2"/>
      <c r="F95" s="2"/>
      <c r="G95" s="102">
        <v>2041</v>
      </c>
      <c r="H95" s="2"/>
      <c r="I95" s="2"/>
      <c r="J95" s="2"/>
      <c r="K95" s="2"/>
      <c r="L95" s="2"/>
      <c r="M95" s="2"/>
      <c r="N95" s="2"/>
      <c r="O95" s="2"/>
      <c r="P95" s="2"/>
      <c r="Q95" s="2"/>
      <c r="R95" s="2"/>
      <c r="S95" s="2"/>
      <c r="T95" s="2"/>
      <c r="U95" s="2"/>
      <c r="V95" s="2"/>
      <c r="W95" s="2"/>
      <c r="X95" s="2"/>
      <c r="Y95" s="2"/>
      <c r="Z95" s="2"/>
      <c r="AA95" s="2"/>
      <c r="AB95" s="2"/>
    </row>
    <row r="96" spans="1:28" ht="15.75" customHeight="1">
      <c r="A96" s="2"/>
      <c r="B96" s="2"/>
      <c r="C96" s="2"/>
      <c r="D96" s="2"/>
      <c r="E96" s="2"/>
      <c r="F96" s="2"/>
      <c r="G96" s="102">
        <v>2042</v>
      </c>
      <c r="H96" s="2"/>
      <c r="I96" s="2"/>
      <c r="J96" s="2"/>
      <c r="K96" s="2"/>
      <c r="L96" s="2"/>
      <c r="M96" s="2"/>
      <c r="N96" s="2"/>
      <c r="O96" s="2"/>
      <c r="P96" s="2"/>
      <c r="Q96" s="2"/>
      <c r="R96" s="2"/>
      <c r="S96" s="2"/>
      <c r="T96" s="2"/>
      <c r="U96" s="2"/>
      <c r="V96" s="2"/>
      <c r="W96" s="2"/>
      <c r="X96" s="2"/>
      <c r="Y96" s="2"/>
      <c r="Z96" s="2"/>
      <c r="AA96" s="2"/>
      <c r="AB96" s="2"/>
    </row>
    <row r="97" spans="1:28" ht="15.75" customHeight="1">
      <c r="A97" s="2"/>
      <c r="B97" s="2"/>
      <c r="C97" s="2"/>
      <c r="D97" s="2"/>
      <c r="E97" s="2"/>
      <c r="F97" s="2"/>
      <c r="G97" s="102">
        <v>2043</v>
      </c>
      <c r="H97" s="2"/>
      <c r="I97" s="2"/>
      <c r="J97" s="2"/>
      <c r="K97" s="2"/>
      <c r="L97" s="2"/>
      <c r="M97" s="2"/>
      <c r="N97" s="2"/>
      <c r="O97" s="2"/>
      <c r="P97" s="2"/>
      <c r="Q97" s="2"/>
      <c r="R97" s="2"/>
      <c r="S97" s="2"/>
      <c r="T97" s="2"/>
      <c r="U97" s="2"/>
      <c r="V97" s="2"/>
      <c r="W97" s="2"/>
      <c r="X97" s="2"/>
      <c r="Y97" s="2"/>
      <c r="Z97" s="2"/>
      <c r="AA97" s="2"/>
      <c r="AB97" s="2"/>
    </row>
    <row r="98" spans="1:28" ht="15.75" customHeight="1">
      <c r="A98" s="2"/>
      <c r="B98" s="2"/>
      <c r="C98" s="2"/>
      <c r="D98" s="2"/>
      <c r="E98" s="2"/>
      <c r="F98" s="2"/>
      <c r="G98" s="102">
        <v>2044</v>
      </c>
      <c r="H98" s="2"/>
      <c r="I98" s="2"/>
      <c r="J98" s="2"/>
      <c r="K98" s="2"/>
      <c r="L98" s="2"/>
      <c r="M98" s="2"/>
      <c r="N98" s="2"/>
      <c r="O98" s="2"/>
      <c r="P98" s="2"/>
      <c r="Q98" s="2"/>
      <c r="R98" s="2"/>
      <c r="S98" s="2"/>
      <c r="T98" s="2"/>
      <c r="U98" s="2"/>
      <c r="V98" s="2"/>
      <c r="W98" s="2"/>
      <c r="X98" s="2"/>
      <c r="Y98" s="2"/>
      <c r="Z98" s="2"/>
      <c r="AA98" s="2"/>
      <c r="AB98" s="2"/>
    </row>
    <row r="99" spans="1:28" ht="15.75" customHeight="1">
      <c r="A99" s="2"/>
      <c r="B99" s="2"/>
      <c r="C99" s="2"/>
      <c r="D99" s="2"/>
      <c r="E99" s="2"/>
      <c r="F99" s="2"/>
      <c r="G99" s="102">
        <v>2045</v>
      </c>
      <c r="H99" s="2"/>
      <c r="I99" s="2"/>
      <c r="J99" s="2"/>
      <c r="K99" s="2"/>
      <c r="L99" s="2"/>
      <c r="M99" s="2"/>
      <c r="N99" s="2"/>
      <c r="O99" s="2"/>
      <c r="P99" s="2"/>
      <c r="Q99" s="2"/>
      <c r="R99" s="2"/>
      <c r="S99" s="2"/>
      <c r="T99" s="2"/>
      <c r="U99" s="2"/>
      <c r="V99" s="2"/>
      <c r="W99" s="2"/>
      <c r="X99" s="2"/>
      <c r="Y99" s="2"/>
      <c r="Z99" s="2"/>
      <c r="AA99" s="2"/>
      <c r="AB99" s="2"/>
    </row>
    <row r="100" spans="1:28" ht="15.75" customHeight="1">
      <c r="A100" s="2"/>
      <c r="B100" s="2"/>
      <c r="C100" s="2"/>
      <c r="D100" s="2"/>
      <c r="E100" s="2"/>
      <c r="F100" s="2"/>
      <c r="G100" s="102">
        <v>2046</v>
      </c>
      <c r="H100" s="2"/>
      <c r="I100" s="2"/>
      <c r="J100" s="2"/>
      <c r="K100" s="2"/>
      <c r="L100" s="2"/>
      <c r="M100" s="2"/>
      <c r="N100" s="2"/>
      <c r="O100" s="2"/>
      <c r="P100" s="2"/>
      <c r="Q100" s="2"/>
      <c r="R100" s="2"/>
      <c r="S100" s="2"/>
      <c r="T100" s="2"/>
      <c r="U100" s="2"/>
      <c r="V100" s="2"/>
      <c r="W100" s="2"/>
      <c r="X100" s="2"/>
      <c r="Y100" s="2"/>
      <c r="Z100" s="2"/>
      <c r="AA100" s="2"/>
      <c r="AB100" s="2"/>
    </row>
    <row r="101" spans="1:28" ht="15.75" customHeight="1">
      <c r="A101" s="2"/>
      <c r="B101" s="2"/>
      <c r="C101" s="2"/>
      <c r="D101" s="2"/>
      <c r="E101" s="2"/>
      <c r="F101" s="2"/>
      <c r="G101" s="102">
        <v>2047</v>
      </c>
      <c r="H101" s="2"/>
      <c r="I101" s="2"/>
      <c r="J101" s="2"/>
      <c r="K101" s="2"/>
      <c r="L101" s="2"/>
      <c r="M101" s="2"/>
      <c r="N101" s="2"/>
      <c r="O101" s="2"/>
      <c r="P101" s="2"/>
      <c r="Q101" s="2"/>
      <c r="R101" s="2"/>
      <c r="S101" s="2"/>
      <c r="T101" s="2"/>
      <c r="U101" s="2"/>
      <c r="V101" s="2"/>
      <c r="W101" s="2"/>
      <c r="X101" s="2"/>
      <c r="Y101" s="2"/>
      <c r="Z101" s="2"/>
      <c r="AA101" s="2"/>
      <c r="AB101" s="2"/>
    </row>
    <row r="102" spans="1:28" ht="15.75" customHeight="1">
      <c r="A102" s="2"/>
      <c r="B102" s="2"/>
      <c r="C102" s="2"/>
      <c r="D102" s="2"/>
      <c r="E102" s="2"/>
      <c r="F102" s="2"/>
      <c r="G102" s="102">
        <v>2048</v>
      </c>
      <c r="H102" s="2"/>
      <c r="I102" s="2"/>
      <c r="J102" s="2"/>
      <c r="K102" s="2"/>
      <c r="L102" s="2"/>
      <c r="M102" s="2"/>
      <c r="N102" s="2"/>
      <c r="O102" s="2"/>
      <c r="P102" s="2"/>
      <c r="Q102" s="2"/>
      <c r="R102" s="2"/>
      <c r="S102" s="2"/>
      <c r="T102" s="2"/>
      <c r="U102" s="2"/>
      <c r="V102" s="2"/>
      <c r="W102" s="2"/>
      <c r="X102" s="2"/>
      <c r="Y102" s="2"/>
      <c r="Z102" s="2"/>
      <c r="AA102" s="2"/>
      <c r="AB102" s="2"/>
    </row>
    <row r="103" spans="1:28" ht="15.75" customHeight="1">
      <c r="A103" s="2"/>
      <c r="B103" s="2"/>
      <c r="C103" s="2"/>
      <c r="D103" s="2"/>
      <c r="E103" s="2"/>
      <c r="F103" s="2"/>
      <c r="G103" s="102">
        <v>2049</v>
      </c>
      <c r="H103" s="2"/>
      <c r="I103" s="2"/>
      <c r="J103" s="2"/>
      <c r="K103" s="2"/>
      <c r="L103" s="2"/>
      <c r="M103" s="2"/>
      <c r="N103" s="2"/>
      <c r="O103" s="2"/>
      <c r="P103" s="2"/>
      <c r="Q103" s="2"/>
      <c r="R103" s="2"/>
      <c r="S103" s="2"/>
      <c r="T103" s="2"/>
      <c r="U103" s="2"/>
      <c r="V103" s="2"/>
      <c r="W103" s="2"/>
      <c r="X103" s="2"/>
      <c r="Y103" s="2"/>
      <c r="Z103" s="2"/>
      <c r="AA103" s="2"/>
      <c r="AB103" s="2"/>
    </row>
    <row r="104" spans="1:28" ht="15.75" customHeight="1">
      <c r="A104" s="2"/>
      <c r="B104" s="2"/>
      <c r="C104" s="2"/>
      <c r="D104" s="2"/>
      <c r="E104" s="2"/>
      <c r="F104" s="2"/>
      <c r="G104" s="102">
        <v>2050</v>
      </c>
      <c r="H104" s="2"/>
      <c r="I104" s="2"/>
      <c r="J104" s="2"/>
      <c r="K104" s="2"/>
      <c r="L104" s="2"/>
      <c r="M104" s="2"/>
      <c r="N104" s="2"/>
      <c r="O104" s="2"/>
      <c r="P104" s="2"/>
      <c r="Q104" s="2"/>
      <c r="R104" s="2"/>
      <c r="S104" s="2"/>
      <c r="T104" s="2"/>
      <c r="U104" s="2"/>
      <c r="V104" s="2"/>
      <c r="W104" s="2"/>
      <c r="X104" s="2"/>
      <c r="Y104" s="2"/>
      <c r="Z104" s="2"/>
      <c r="AA104" s="2"/>
      <c r="AB104" s="2"/>
    </row>
    <row r="105" spans="1:28"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
    <mergeCell ref="O2:U2"/>
    <mergeCell ref="B58:D61"/>
  </mergeCells>
  <phoneticPr fontId="110"/>
  <dataValidations count="2">
    <dataValidation type="list" allowBlank="1" showErrorMessage="1" sqref="C9" xr:uid="{00000000-0002-0000-0900-000000000000}">
      <formula1>YEAR</formula1>
    </dataValidation>
    <dataValidation type="list" allowBlank="1" showErrorMessage="1" sqref="B9" xr:uid="{00000000-0002-0000-0900-000001000000}">
      <formula1>MONTH</formula1>
    </dataValidation>
  </dataValidations>
  <pageMargins left="0.7" right="0.7" top="0.75" bottom="0.75"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11367b8-a49f-4dcf-9bc3-6a5b743a2d28">
      <Terms xmlns="http://schemas.microsoft.com/office/infopath/2007/PartnerControls"/>
    </lcf76f155ced4ddcb4097134ff3c332f>
    <TaxCatchAll xmlns="e209190c-6f90-45bc-87b7-06aca7a1e86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77FA5AC33DFAF4AACC2A2C03C393300" ma:contentTypeVersion="22" ma:contentTypeDescription="新しいドキュメントを作成します。" ma:contentTypeScope="" ma:versionID="07aa6dfc65e19fd2fe8779f6199b8b44">
  <xsd:schema xmlns:xsd="http://www.w3.org/2001/XMLSchema" xmlns:xs="http://www.w3.org/2001/XMLSchema" xmlns:p="http://schemas.microsoft.com/office/2006/metadata/properties" xmlns:ns2="611367b8-a49f-4dcf-9bc3-6a5b743a2d28" xmlns:ns3="e209190c-6f90-45bc-87b7-06aca7a1e864" targetNamespace="http://schemas.microsoft.com/office/2006/metadata/properties" ma:root="true" ma:fieldsID="9a268678b5d814a05238a58f550c3e37" ns2:_="" ns3:_="">
    <xsd:import namespace="611367b8-a49f-4dcf-9bc3-6a5b743a2d28"/>
    <xsd:import namespace="e209190c-6f90-45bc-87b7-06aca7a1e86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367b8-a49f-4dcf-9bc3-6a5b743a2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149f108b-3949-4bef-8d7c-90a57c6988c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09190c-6f90-45bc-87b7-06aca7a1e864"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element name="TaxCatchAll" ma:index="21" nillable="true" ma:displayName="Taxonomy Catch All Column" ma:hidden="true" ma:list="{d1494670-89d2-401e-be03-0388ceeadb4c}" ma:internalName="TaxCatchAll" ma:showField="CatchAllData" ma:web="e209190c-6f90-45bc-87b7-06aca7a1e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E5EF06-858B-4941-B8B9-FF25FD912787}">
  <ds:schemaRefs>
    <ds:schemaRef ds:uri="http://schemas.microsoft.com/sharepoint/v3/contenttype/forms"/>
  </ds:schemaRefs>
</ds:datastoreItem>
</file>

<file path=customXml/itemProps2.xml><?xml version="1.0" encoding="utf-8"?>
<ds:datastoreItem xmlns:ds="http://schemas.openxmlformats.org/officeDocument/2006/customXml" ds:itemID="{0CB75E6F-9171-4886-881E-1CD946C62A80}">
  <ds:schemaRefs>
    <ds:schemaRef ds:uri="http://schemas.microsoft.com/office/2006/documentManagement/types"/>
    <ds:schemaRef ds:uri="http://purl.org/dc/terms/"/>
    <ds:schemaRef ds:uri="e209190c-6f90-45bc-87b7-06aca7a1e864"/>
    <ds:schemaRef ds:uri="http://schemas.microsoft.com/office/2006/metadata/properties"/>
    <ds:schemaRef ds:uri="http://purl.org/dc/dcmitype/"/>
    <ds:schemaRef ds:uri="http://schemas.microsoft.com/office/infopath/2007/PartnerControls"/>
    <ds:schemaRef ds:uri="611367b8-a49f-4dcf-9bc3-6a5b743a2d28"/>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238935DF-AB48-4B96-B0A1-4CDD2A140A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1367b8-a49f-4dcf-9bc3-6a5b743a2d28"/>
    <ds:schemaRef ds:uri="e209190c-6f90-45bc-87b7-06aca7a1e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35</vt:i4>
      </vt:variant>
    </vt:vector>
  </HeadingPairs>
  <TitlesOfParts>
    <vt:vector size="47" baseType="lpstr">
      <vt:lpstr>Instruction</vt:lpstr>
      <vt:lpstr>(1) AF</vt:lpstr>
      <vt:lpstr>(2) Check list</vt:lpstr>
      <vt:lpstr>(3) Fr_Annex</vt:lpstr>
      <vt:lpstr>(4) Employment</vt:lpstr>
      <vt:lpstr>(5) Health</vt:lpstr>
      <vt:lpstr>(6) Questionnaire</vt:lpstr>
      <vt:lpstr>How to</vt:lpstr>
      <vt:lpstr>ADM</vt:lpstr>
      <vt:lpstr>ADM(Q)</vt:lpstr>
      <vt:lpstr>Data</vt:lpstr>
      <vt:lpstr>修正点</vt:lpstr>
      <vt:lpstr>'How to'!AREA</vt:lpstr>
      <vt:lpstr>AREA</vt:lpstr>
      <vt:lpstr>brothers</vt:lpstr>
      <vt:lpstr>CHECK</vt:lpstr>
      <vt:lpstr>'How to'!DATE</vt:lpstr>
      <vt:lpstr>DATE</vt:lpstr>
      <vt:lpstr>japan_reason</vt:lpstr>
      <vt:lpstr>'How to'!MARRY</vt:lpstr>
      <vt:lpstr>MARRY</vt:lpstr>
      <vt:lpstr>'How to'!MONTH</vt:lpstr>
      <vt:lpstr>MONTH</vt:lpstr>
      <vt:lpstr>parents</vt:lpstr>
      <vt:lpstr>position</vt:lpstr>
      <vt:lpstr>'(1) AF'!Print_Area</vt:lpstr>
      <vt:lpstr>'(2) Check list'!Print_Area</vt:lpstr>
      <vt:lpstr>'(3) Fr_Annex'!Print_Area</vt:lpstr>
      <vt:lpstr>'(4) Employment'!Print_Area</vt:lpstr>
      <vt:lpstr>'(5) Health'!Print_Area</vt:lpstr>
      <vt:lpstr>QYES</vt:lpstr>
      <vt:lpstr>QYESNO</vt:lpstr>
      <vt:lpstr>salary</vt:lpstr>
      <vt:lpstr>'How to'!SCHOOL</vt:lpstr>
      <vt:lpstr>SCHOOL</vt:lpstr>
      <vt:lpstr>'How to'!SEX</vt:lpstr>
      <vt:lpstr>SEX</vt:lpstr>
      <vt:lpstr>'How to'!SP</vt:lpstr>
      <vt:lpstr>SP</vt:lpstr>
      <vt:lpstr>Title</vt:lpstr>
      <vt:lpstr>transportation</vt:lpstr>
      <vt:lpstr>trasnportation</vt:lpstr>
      <vt:lpstr>'How to'!TYPE</vt:lpstr>
      <vt:lpstr>TYPE</vt:lpstr>
      <vt:lpstr>'How to'!YEAR</vt:lpstr>
      <vt:lpstr>YEAR</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080153 森下 泰至</dc:creator>
  <cp:keywords/>
  <dc:description/>
  <cp:lastModifiedBy>HOSHINO Miku [星野 未来]</cp:lastModifiedBy>
  <cp:revision/>
  <cp:lastPrinted>2024-02-01T08:53:57Z</cp:lastPrinted>
  <dcterms:created xsi:type="dcterms:W3CDTF">2018-05-21T09:46:56Z</dcterms:created>
  <dcterms:modified xsi:type="dcterms:W3CDTF">2024-02-01T09:02:18Z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0x010100B77FA5AC33DFAF4AACC2A2C03C393300</vt:lpwstr>
  </property>
  <property fmtid="{D5CDD505-2E9C-101B-9397-08002B2CF9AE}" pid="3" name="MediaServiceImageTags">
    <vt:lpwstr/>
  </property>
</Properties>
</file>