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650" windowHeight="5175" tabRatio="547" activeTab="0"/>
  </bookViews>
  <sheets>
    <sheet name="積算（家具の調達）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<sst xmlns="http://schemas.openxmlformats.org/spreadsheetml/2006/main" count="69" uniqueCount="45">
  <si>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（単位：円）</t>
  </si>
  <si>
    <t>項目</t>
  </si>
  <si>
    <t>金額</t>
  </si>
  <si>
    <t>×</t>
  </si>
  <si>
    <t>積算根拠</t>
  </si>
  <si>
    <t>備考欄</t>
  </si>
  <si>
    <t>単価</t>
  </si>
  <si>
    <t>回数</t>
  </si>
  <si>
    <t>消費税額（10%）</t>
  </si>
  <si>
    <t>個</t>
  </si>
  <si>
    <t>個</t>
  </si>
  <si>
    <t>×</t>
  </si>
  <si>
    <t>一般管理費（10%）</t>
  </si>
  <si>
    <t>セット</t>
  </si>
  <si>
    <t>I.食堂家具</t>
  </si>
  <si>
    <t>（1）食堂テーブル（長方形）</t>
  </si>
  <si>
    <t>（２）食堂テーブル（正方形）</t>
  </si>
  <si>
    <t>（３）食堂椅子</t>
  </si>
  <si>
    <t>（４）調味料台</t>
  </si>
  <si>
    <t>II.図書資料室家具</t>
  </si>
  <si>
    <t>（５）木製スツール</t>
  </si>
  <si>
    <t>（６）ウッドフレームマルチワゴン</t>
  </si>
  <si>
    <t>（７）ディスプレイラック</t>
  </si>
  <si>
    <t>（８）打合せテーブル</t>
  </si>
  <si>
    <t>（９）打合せ椅子</t>
  </si>
  <si>
    <t>III.ロビー家具</t>
  </si>
  <si>
    <t>（10）搬出・廃棄・処分</t>
  </si>
  <si>
    <t>式</t>
  </si>
  <si>
    <t>（１）食堂テーブル
・丸テーブル大：2台、φ2000×H700mm
・丸テーブル中：1台、φ1500×H700mm
・半円テーブル：1台、φ2000×H700mm
・正方形テーブル：17台、W1100×D1100×H700mm
・長方形小テーブル：5台、W700×D600×H700mm
（２）食堂椅子：103脚、W400×D400×H800mm
（３）食堂調味料台：1台、W750×D1200×H700mm
（４）図書資料室ローチェア：8台
W500×D1050×H380mm（4脚セットしてバームクーヘン型となる形状）
（５） 図書資料室ワゴン：計3個、
W80×D40×H123mm（2個）、W67×D37×H112mm（1個）
（６）図書資料室ガラス製陳列棚：2台、W1200×D450×H700mm
（７）ロビー打合せテーブル：2台
・W750×D1200×H710mm　1台
・W900×D1500×H700mm　1台
（８）ロビー打合せ椅子（革張り）：8脚、W480×D580×H830mm</t>
  </si>
  <si>
    <t>V.家具組立</t>
  </si>
  <si>
    <t>IV.配送</t>
  </si>
  <si>
    <t>VI.既存家具の廃棄・処分</t>
  </si>
  <si>
    <t>小計（Ⅰ+Ⅱ+III+IV+V+VI）</t>
  </si>
  <si>
    <t>・数量：8脚
・サイズ：W410×D410×H380mm
・仕様：ネイビーブルー、座面ウレタンフォーム入り、布地張り、脚木材
・参考銘柄：HIHARA 332-54</t>
  </si>
  <si>
    <t>・数量：2
・サイズ：W450×D500×H899mm
・仕様：ホワイト、2段収納（各段の間隔は330mm以上）、フレーム：ブナ成型合板、本体：スチールメラミン焼付塗装、積載量50Kg
・参考銘柄：HIHARA 366-73</t>
  </si>
  <si>
    <t>・数量：6
・サイズ：W800×D567×H1402mm（見出し含む高さ）
・仕様：シルバーグレー（表面）×イエロー（裏面）、3段収納（各段の間隔は330mm以上）、2か所ストッパー付、上部に見出付（201mm）、積載量100Kg、スチール：メラミン焼付塗装
・参考銘柄：HIHARA 466-620</t>
  </si>
  <si>
    <t>・数量：1台
・サイズ：φ1200×H700mm
・仕様：円形、天然木突板（ウレタン塗装、ウォールナット）、スチールパイプ脚（黒）
・参考銘柄：TT-B320･WNV（天板）、S･LS-B320･BK（脚）（OLIVER）</t>
  </si>
  <si>
    <t>・数量：4脚
・サイズ：W510×D520×H770mm
・仕様：背/座面ウォールナット3D成型合板
・参考銘柄：S･CW-A130･WN･ST (OLIVER)</t>
  </si>
  <si>
    <t>計算</t>
  </si>
  <si>
    <t>・数量：13台
・サイズ：W1500×D750×H720mm程度
・仕様：メラミン化粧板
・参考銘柄①：化粧板－S・TT-561・N・FSC・Q（Oliver） 
　　　　　　脚－S・LB-15A・BL・M（Oliver）
・参考銘柄②：LM-158TR（脚色：DGY、天板色：603-641）（PLUS）</t>
  </si>
  <si>
    <t>・数量：22台
・サイズ：W750×D750×H720mm程度
・仕様：メラミン化粧板
・参考銘柄：化粧板－S・TT-561・N・FSC・B（Oliver）
　　　　　　脚－S・LB-14・BL・L（Oliver）
・参考銘柄②：LM-075CS（脚色：DGY、天板色：602-864）（PLUS）</t>
  </si>
  <si>
    <t>・数量：94脚
・サイズ：W510×D570×H810mm程度
・仕様：アームレス、ループ脚、スタッキング可
・参考銘柄：S・CS-2850A・NB・WS（OLIVER）
・参考銘柄②：DC-350（25-047）、色40-538（PLUS）</t>
  </si>
  <si>
    <t>・数量：1台
・サイズ：W1200×D750×H720mm
・仕様：メラミン化粧板
・参考銘柄：化粧板－S・TT-561・N・FSC・L（Oliver）
・参考銘柄②：LM-128TR（脚色：DGY、天板色：603-643）（PLUS）</t>
  </si>
  <si>
    <t>【数量図書】JICA関西家具の調達（食堂、図書資料室、ロビー）</t>
  </si>
  <si>
    <t>合　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</si>
</sst>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&quot;@&quot;000,000"/>
    <numFmt numFmtId="179" formatCode="&quot;@&quot;0,000"/>
    <numFmt numFmtId="180" formatCode="#,##0_);[Red]\(#,##0\)"/>
    <numFmt numFmtId="181" formatCode="&quot;@&quot;000"/>
    <numFmt numFmtId="182" formatCode="&quot;@&quot;00,000"/>
    <numFmt numFmtId="183" formatCode="#,##0.0_ "/>
    <numFmt numFmtId="184" formatCode="#,##0.00_ "/>
    <numFmt numFmtId="185" formatCode="#,##0.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6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0" xfId="63" applyFont="1" applyFill="1" applyBorder="1" applyAlignment="1">
      <alignment vertical="center"/>
      <protection/>
    </xf>
    <xf numFmtId="177" fontId="4" fillId="0" borderId="0" xfId="63" applyNumberFormat="1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right" vertical="center"/>
      <protection/>
    </xf>
    <xf numFmtId="5" fontId="4" fillId="0" borderId="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76" fontId="4" fillId="0" borderId="0" xfId="63" applyNumberFormat="1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right"/>
      <protection/>
    </xf>
    <xf numFmtId="176" fontId="4" fillId="0" borderId="10" xfId="63" applyNumberFormat="1" applyFont="1" applyFill="1" applyBorder="1" applyAlignment="1">
      <alignment horizontal="right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176" fontId="4" fillId="0" borderId="13" xfId="63" applyNumberFormat="1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/>
      <protection/>
    </xf>
    <xf numFmtId="176" fontId="5" fillId="0" borderId="15" xfId="63" applyNumberFormat="1" applyFont="1" applyFill="1" applyBorder="1" applyAlignment="1">
      <alignment horizontal="right"/>
      <protection/>
    </xf>
    <xf numFmtId="49" fontId="5" fillId="0" borderId="16" xfId="63" applyNumberFormat="1" applyFont="1" applyFill="1" applyBorder="1" applyAlignment="1">
      <alignment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176" fontId="5" fillId="0" borderId="18" xfId="63" applyNumberFormat="1" applyFont="1" applyFill="1" applyBorder="1" applyAlignment="1">
      <alignment horizontal="right"/>
      <protection/>
    </xf>
    <xf numFmtId="49" fontId="5" fillId="0" borderId="19" xfId="63" applyNumberFormat="1" applyFont="1" applyFill="1" applyBorder="1" applyAlignment="1">
      <alignment vertical="center"/>
      <protection/>
    </xf>
    <xf numFmtId="176" fontId="5" fillId="0" borderId="20" xfId="63" applyNumberFormat="1" applyFont="1" applyFill="1" applyBorder="1" applyAlignment="1">
      <alignment horizontal="right"/>
      <protection/>
    </xf>
    <xf numFmtId="177" fontId="4" fillId="0" borderId="0" xfId="63" applyNumberFormat="1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/>
      <protection/>
    </xf>
    <xf numFmtId="5" fontId="4" fillId="0" borderId="0" xfId="63" applyNumberFormat="1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/>
      <protection/>
    </xf>
    <xf numFmtId="177" fontId="4" fillId="0" borderId="10" xfId="63" applyNumberFormat="1" applyFont="1" applyFill="1" applyBorder="1" applyAlignment="1">
      <alignment horizontal="center"/>
      <protection/>
    </xf>
    <xf numFmtId="0" fontId="5" fillId="0" borderId="16" xfId="63" applyFont="1" applyFill="1" applyBorder="1" applyAlignment="1">
      <alignment vertical="center"/>
      <protection/>
    </xf>
    <xf numFmtId="0" fontId="5" fillId="0" borderId="15" xfId="63" applyFont="1" applyFill="1" applyBorder="1" applyAlignment="1">
      <alignment horizontal="right"/>
      <protection/>
    </xf>
    <xf numFmtId="0" fontId="5" fillId="0" borderId="15" xfId="63" applyFont="1" applyFill="1" applyBorder="1" applyAlignment="1">
      <alignment/>
      <protection/>
    </xf>
    <xf numFmtId="0" fontId="5" fillId="0" borderId="15" xfId="63" applyFont="1" applyFill="1" applyBorder="1" applyAlignment="1">
      <alignment vertical="center"/>
      <protection/>
    </xf>
    <xf numFmtId="178" fontId="4" fillId="0" borderId="10" xfId="63" applyNumberFormat="1" applyFont="1" applyFill="1" applyBorder="1" applyAlignment="1">
      <alignment/>
      <protection/>
    </xf>
    <xf numFmtId="0" fontId="4" fillId="0" borderId="10" xfId="63" applyFont="1" applyFill="1" applyBorder="1" applyAlignment="1">
      <alignment/>
      <protection/>
    </xf>
    <xf numFmtId="0" fontId="5" fillId="0" borderId="15" xfId="63" applyNumberFormat="1" applyFont="1" applyFill="1" applyBorder="1" applyAlignment="1">
      <alignment horizontal="right"/>
      <protection/>
    </xf>
    <xf numFmtId="5" fontId="5" fillId="0" borderId="15" xfId="63" applyNumberFormat="1" applyFont="1" applyFill="1" applyBorder="1" applyAlignment="1">
      <alignment horizontal="left"/>
      <protection/>
    </xf>
    <xf numFmtId="0" fontId="5" fillId="0" borderId="15" xfId="63" applyNumberFormat="1" applyFont="1" applyFill="1" applyBorder="1" applyAlignment="1">
      <alignment horizontal="left"/>
      <protection/>
    </xf>
    <xf numFmtId="0" fontId="5" fillId="0" borderId="20" xfId="63" applyNumberFormat="1" applyFont="1" applyFill="1" applyBorder="1" applyAlignment="1">
      <alignment horizontal="right"/>
      <protection/>
    </xf>
    <xf numFmtId="5" fontId="5" fillId="0" borderId="20" xfId="63" applyNumberFormat="1" applyFont="1" applyFill="1" applyBorder="1" applyAlignment="1">
      <alignment horizontal="left"/>
      <protection/>
    </xf>
    <xf numFmtId="0" fontId="5" fillId="0" borderId="20" xfId="63" applyNumberFormat="1" applyFont="1" applyFill="1" applyBorder="1" applyAlignment="1">
      <alignment horizontal="left"/>
      <protection/>
    </xf>
    <xf numFmtId="9" fontId="4" fillId="0" borderId="18" xfId="63" applyNumberFormat="1" applyFont="1" applyFill="1" applyBorder="1" applyAlignment="1">
      <alignment horizontal="right"/>
      <protection/>
    </xf>
    <xf numFmtId="177" fontId="4" fillId="0" borderId="18" xfId="63" applyNumberFormat="1" applyFont="1" applyFill="1" applyBorder="1" applyAlignment="1">
      <alignment horizontal="center"/>
      <protection/>
    </xf>
    <xf numFmtId="5" fontId="4" fillId="0" borderId="18" xfId="63" applyNumberFormat="1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right" vertical="center"/>
      <protection/>
    </xf>
    <xf numFmtId="176" fontId="4" fillId="0" borderId="21" xfId="63" applyNumberFormat="1" applyFont="1" applyFill="1" applyBorder="1" applyAlignment="1">
      <alignment horizontal="right"/>
      <protection/>
    </xf>
    <xf numFmtId="178" fontId="4" fillId="0" borderId="21" xfId="63" applyNumberFormat="1" applyFont="1" applyFill="1" applyBorder="1" applyAlignment="1">
      <alignment/>
      <protection/>
    </xf>
    <xf numFmtId="0" fontId="4" fillId="0" borderId="21" xfId="63" applyFont="1" applyFill="1" applyBorder="1" applyAlignment="1">
      <alignment/>
      <protection/>
    </xf>
    <xf numFmtId="0" fontId="4" fillId="0" borderId="22" xfId="0" applyFont="1" applyFill="1" applyBorder="1" applyAlignment="1">
      <alignment vertical="center"/>
    </xf>
    <xf numFmtId="0" fontId="4" fillId="0" borderId="10" xfId="63" applyFont="1" applyFill="1" applyBorder="1" applyAlignment="1">
      <alignment vertical="center" wrapText="1"/>
      <protection/>
    </xf>
    <xf numFmtId="0" fontId="4" fillId="0" borderId="2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15" xfId="63" applyFont="1" applyFill="1" applyBorder="1" applyAlignment="1">
      <alignment vertical="center" wrapText="1"/>
      <protection/>
    </xf>
    <xf numFmtId="0" fontId="5" fillId="0" borderId="20" xfId="63" applyFont="1" applyFill="1" applyBorder="1" applyAlignment="1">
      <alignment vertical="center" wrapText="1"/>
      <protection/>
    </xf>
    <xf numFmtId="0" fontId="4" fillId="0" borderId="18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176" fontId="4" fillId="0" borderId="25" xfId="63" applyNumberFormat="1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人件費積算など岡野さん作成（050113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G28"/>
  <sheetViews>
    <sheetView tabSelected="1" view="pageBreakPreview" zoomScaleNormal="80" zoomScaleSheetLayoutView="100" workbookViewId="0" topLeftCell="A19">
      <selection activeCell="A28" sqref="A28"/>
    </sheetView>
  </sheetViews>
  <sheetFormatPr defaultColWidth="10.57421875" defaultRowHeight="22.5" customHeight="1"/>
  <cols>
    <col min="1" max="1" width="37.00390625" style="1" customWidth="1"/>
    <col min="2" max="2" width="17.7109375" style="6" customWidth="1"/>
    <col min="3" max="3" width="13.00390625" style="4" customWidth="1"/>
    <col min="4" max="4" width="3.57421875" style="2" customWidth="1"/>
    <col min="5" max="5" width="5.7109375" style="3" customWidth="1"/>
    <col min="6" max="6" width="5.7109375" style="2" customWidth="1"/>
    <col min="7" max="7" width="60.57421875" style="1" customWidth="1"/>
    <col min="8" max="8" width="43.28125" style="1" customWidth="1"/>
    <col min="9" max="16384" width="10.57421875" style="1" customWidth="1"/>
  </cols>
  <sheetData>
    <row r="1" ht="14.25"/>
    <row r="2" spans="1:7" ht="26.25" customHeight="1">
      <c r="A2" s="54" t="s">
        <v>43</v>
      </c>
      <c r="B2" s="54"/>
      <c r="C2" s="54"/>
      <c r="D2" s="54"/>
      <c r="E2" s="54"/>
      <c r="F2" s="54"/>
      <c r="G2" s="54"/>
    </row>
    <row r="3" spans="1:7" ht="14.25">
      <c r="A3" s="5"/>
      <c r="B3" s="7"/>
      <c r="C3" s="5"/>
      <c r="D3" s="5"/>
      <c r="E3" s="5"/>
      <c r="F3" s="5"/>
      <c r="G3" s="39"/>
    </row>
    <row r="4" spans="2:7" ht="15" thickBot="1">
      <c r="B4" s="7"/>
      <c r="C4" s="1"/>
      <c r="D4" s="1"/>
      <c r="E4" s="1"/>
      <c r="F4" s="1"/>
      <c r="G4" s="3" t="s">
        <v>0</v>
      </c>
    </row>
    <row r="5" spans="1:7" ht="22.5" customHeight="1">
      <c r="A5" s="9"/>
      <c r="B5" s="55" t="s">
        <v>38</v>
      </c>
      <c r="C5" s="55"/>
      <c r="D5" s="55"/>
      <c r="E5" s="55"/>
      <c r="F5" s="55"/>
      <c r="G5" s="56" t="s">
        <v>5</v>
      </c>
    </row>
    <row r="6" spans="1:7" ht="22.5" customHeight="1" thickBot="1">
      <c r="A6" s="10" t="s">
        <v>1</v>
      </c>
      <c r="B6" s="11" t="s">
        <v>2</v>
      </c>
      <c r="C6" s="58" t="s">
        <v>4</v>
      </c>
      <c r="D6" s="58"/>
      <c r="E6" s="58"/>
      <c r="F6" s="58"/>
      <c r="G6" s="57"/>
    </row>
    <row r="7" spans="1:7" ht="22.5" customHeight="1" thickBot="1">
      <c r="A7" s="24" t="s">
        <v>14</v>
      </c>
      <c r="B7" s="13">
        <f>SUM(B8:B11)</f>
        <v>0</v>
      </c>
      <c r="C7" s="25" t="s">
        <v>6</v>
      </c>
      <c r="D7" s="26"/>
      <c r="E7" s="25" t="s">
        <v>7</v>
      </c>
      <c r="F7" s="26"/>
      <c r="G7" s="27"/>
    </row>
    <row r="8" spans="1:7" ht="106.5" customHeight="1">
      <c r="A8" s="43" t="s">
        <v>15</v>
      </c>
      <c r="B8" s="8">
        <f aca="true" t="shared" si="0" ref="B8:B20">C8*E8</f>
        <v>0</v>
      </c>
      <c r="C8" s="28"/>
      <c r="D8" s="23" t="s">
        <v>3</v>
      </c>
      <c r="E8" s="29">
        <v>13</v>
      </c>
      <c r="F8" s="29" t="s">
        <v>9</v>
      </c>
      <c r="G8" s="44" t="s">
        <v>39</v>
      </c>
    </row>
    <row r="9" spans="1:7" ht="106.5" customHeight="1">
      <c r="A9" s="45" t="s">
        <v>16</v>
      </c>
      <c r="B9" s="8">
        <f t="shared" si="0"/>
        <v>0</v>
      </c>
      <c r="C9" s="28"/>
      <c r="D9" s="12" t="s">
        <v>11</v>
      </c>
      <c r="E9" s="12">
        <v>22</v>
      </c>
      <c r="F9" s="12" t="s">
        <v>10</v>
      </c>
      <c r="G9" s="46" t="s">
        <v>40</v>
      </c>
    </row>
    <row r="10" spans="1:7" ht="87.75" customHeight="1">
      <c r="A10" s="45" t="s">
        <v>17</v>
      </c>
      <c r="B10" s="8">
        <f t="shared" si="0"/>
        <v>0</v>
      </c>
      <c r="C10" s="28"/>
      <c r="D10" s="12" t="s">
        <v>11</v>
      </c>
      <c r="E10" s="12">
        <v>94</v>
      </c>
      <c r="F10" s="12" t="s">
        <v>10</v>
      </c>
      <c r="G10" s="46" t="s">
        <v>41</v>
      </c>
    </row>
    <row r="11" spans="1:7" ht="93.75" customHeight="1" thickBot="1">
      <c r="A11" s="45" t="s">
        <v>18</v>
      </c>
      <c r="B11" s="8">
        <f t="shared" si="0"/>
        <v>0</v>
      </c>
      <c r="C11" s="28"/>
      <c r="D11" s="12" t="s">
        <v>11</v>
      </c>
      <c r="E11" s="12">
        <v>1</v>
      </c>
      <c r="F11" s="12" t="s">
        <v>10</v>
      </c>
      <c r="G11" s="46" t="s">
        <v>42</v>
      </c>
    </row>
    <row r="12" spans="1:7" ht="22.5" customHeight="1" thickBot="1">
      <c r="A12" s="24" t="s">
        <v>19</v>
      </c>
      <c r="B12" s="13">
        <f>SUM(B13:B15)</f>
        <v>0</v>
      </c>
      <c r="C12" s="25" t="s">
        <v>6</v>
      </c>
      <c r="D12" s="26"/>
      <c r="E12" s="25" t="s">
        <v>7</v>
      </c>
      <c r="F12" s="26"/>
      <c r="G12" s="27"/>
    </row>
    <row r="13" spans="1:7" ht="89.25" customHeight="1">
      <c r="A13" s="47" t="s">
        <v>20</v>
      </c>
      <c r="B13" s="8">
        <f t="shared" si="0"/>
        <v>0</v>
      </c>
      <c r="C13" s="28"/>
      <c r="D13" s="12" t="s">
        <v>11</v>
      </c>
      <c r="E13" s="12">
        <v>8</v>
      </c>
      <c r="F13" s="12" t="s">
        <v>10</v>
      </c>
      <c r="G13" s="46" t="s">
        <v>33</v>
      </c>
    </row>
    <row r="14" spans="1:7" ht="96.75" customHeight="1">
      <c r="A14" s="47" t="s">
        <v>21</v>
      </c>
      <c r="B14" s="8">
        <f t="shared" si="0"/>
        <v>0</v>
      </c>
      <c r="C14" s="28"/>
      <c r="D14" s="12" t="s">
        <v>11</v>
      </c>
      <c r="E14" s="12">
        <v>2</v>
      </c>
      <c r="F14" s="12" t="s">
        <v>10</v>
      </c>
      <c r="G14" s="46" t="s">
        <v>34</v>
      </c>
    </row>
    <row r="15" spans="1:7" ht="105" customHeight="1" thickBot="1">
      <c r="A15" s="47" t="s">
        <v>22</v>
      </c>
      <c r="B15" s="8">
        <f t="shared" si="0"/>
        <v>0</v>
      </c>
      <c r="C15" s="28"/>
      <c r="D15" s="12" t="s">
        <v>11</v>
      </c>
      <c r="E15" s="12">
        <v>6</v>
      </c>
      <c r="F15" s="12" t="s">
        <v>13</v>
      </c>
      <c r="G15" s="46" t="s">
        <v>35</v>
      </c>
    </row>
    <row r="16" spans="1:7" ht="22.5" customHeight="1" thickBot="1">
      <c r="A16" s="24" t="s">
        <v>25</v>
      </c>
      <c r="B16" s="13">
        <f>SUM(B17:B18)</f>
        <v>0</v>
      </c>
      <c r="C16" s="25" t="s">
        <v>6</v>
      </c>
      <c r="D16" s="26"/>
      <c r="E16" s="25" t="s">
        <v>7</v>
      </c>
      <c r="F16" s="26"/>
      <c r="G16" s="27"/>
    </row>
    <row r="17" spans="1:7" ht="102" customHeight="1">
      <c r="A17" s="47" t="s">
        <v>23</v>
      </c>
      <c r="B17" s="8">
        <f t="shared" si="0"/>
        <v>0</v>
      </c>
      <c r="C17" s="28"/>
      <c r="D17" s="12" t="s">
        <v>11</v>
      </c>
      <c r="E17" s="12">
        <v>1</v>
      </c>
      <c r="F17" s="12" t="s">
        <v>10</v>
      </c>
      <c r="G17" s="46" t="s">
        <v>36</v>
      </c>
    </row>
    <row r="18" spans="1:7" ht="78" customHeight="1" thickBot="1">
      <c r="A18" s="47" t="s">
        <v>24</v>
      </c>
      <c r="B18" s="8">
        <f>C18*E18</f>
        <v>0</v>
      </c>
      <c r="C18" s="28"/>
      <c r="D18" s="12" t="s">
        <v>11</v>
      </c>
      <c r="E18" s="12">
        <v>4</v>
      </c>
      <c r="F18" s="12" t="s">
        <v>10</v>
      </c>
      <c r="G18" s="46" t="s">
        <v>37</v>
      </c>
    </row>
    <row r="19" spans="1:7" ht="22.5" customHeight="1" thickBot="1">
      <c r="A19" s="24" t="s">
        <v>31</v>
      </c>
      <c r="B19" s="13">
        <f>B20</f>
        <v>0</v>
      </c>
      <c r="C19" s="25" t="s">
        <v>6</v>
      </c>
      <c r="D19" s="26"/>
      <c r="E19" s="25" t="s">
        <v>7</v>
      </c>
      <c r="F19" s="26"/>
      <c r="G19" s="27"/>
    </row>
    <row r="20" spans="1:7" ht="282.75" customHeight="1" thickBot="1">
      <c r="A20" s="47" t="s">
        <v>26</v>
      </c>
      <c r="B20" s="8">
        <f t="shared" si="0"/>
        <v>0</v>
      </c>
      <c r="C20" s="28"/>
      <c r="D20" s="12" t="s">
        <v>11</v>
      </c>
      <c r="E20" s="12">
        <v>1</v>
      </c>
      <c r="F20" s="12" t="s">
        <v>27</v>
      </c>
      <c r="G20" s="46" t="s">
        <v>28</v>
      </c>
    </row>
    <row r="21" spans="1:7" ht="22.5" customHeight="1" thickBot="1">
      <c r="A21" s="24" t="s">
        <v>30</v>
      </c>
      <c r="B21" s="13"/>
      <c r="C21" s="25" t="s">
        <v>6</v>
      </c>
      <c r="D21" s="26"/>
      <c r="E21" s="25" t="s">
        <v>7</v>
      </c>
      <c r="F21" s="26"/>
      <c r="G21" s="53"/>
    </row>
    <row r="22" spans="1:7" ht="22.5" customHeight="1" thickBot="1">
      <c r="A22" s="24" t="s">
        <v>29</v>
      </c>
      <c r="B22" s="13"/>
      <c r="C22" s="25" t="s">
        <v>6</v>
      </c>
      <c r="D22" s="26"/>
      <c r="E22" s="25" t="s">
        <v>7</v>
      </c>
      <c r="F22" s="26"/>
      <c r="G22" s="53"/>
    </row>
    <row r="23" spans="1:7" ht="2.25" customHeight="1" thickBot="1">
      <c r="A23" s="48"/>
      <c r="B23" s="40"/>
      <c r="C23" s="41"/>
      <c r="D23" s="42"/>
      <c r="E23" s="42"/>
      <c r="F23" s="42"/>
      <c r="G23" s="49"/>
    </row>
    <row r="24" spans="1:7" ht="25.5" customHeight="1" thickBot="1">
      <c r="A24" s="14" t="s">
        <v>32</v>
      </c>
      <c r="B24" s="13">
        <f>B7+B12+B16+B19+B21+B22</f>
        <v>0</v>
      </c>
      <c r="C24" s="30"/>
      <c r="D24" s="31"/>
      <c r="E24" s="32"/>
      <c r="F24" s="32"/>
      <c r="G24" s="50"/>
    </row>
    <row r="25" spans="1:7" ht="25.5" customHeight="1" thickBot="1">
      <c r="A25" s="14" t="s">
        <v>12</v>
      </c>
      <c r="B25" s="13">
        <f>B24*0.1</f>
        <v>0</v>
      </c>
      <c r="C25" s="30"/>
      <c r="D25" s="31"/>
      <c r="E25" s="32"/>
      <c r="F25" s="32"/>
      <c r="G25" s="50"/>
    </row>
    <row r="26" spans="1:7" ht="25.5" customHeight="1" thickBot="1">
      <c r="A26" s="17" t="s">
        <v>8</v>
      </c>
      <c r="B26" s="18">
        <f>(B24+B25)*0.1</f>
        <v>0</v>
      </c>
      <c r="C26" s="33"/>
      <c r="D26" s="34"/>
      <c r="E26" s="35"/>
      <c r="F26" s="35"/>
      <c r="G26" s="51"/>
    </row>
    <row r="27" spans="1:7" ht="22.5" customHeight="1" thickBot="1" thickTop="1">
      <c r="A27" s="15" t="s">
        <v>44</v>
      </c>
      <c r="B27" s="16">
        <f>B24+B25+B26</f>
        <v>0</v>
      </c>
      <c r="C27" s="36"/>
      <c r="D27" s="37"/>
      <c r="E27" s="38"/>
      <c r="F27" s="37"/>
      <c r="G27" s="52"/>
    </row>
    <row r="28" spans="1:5" s="19" customFormat="1" ht="22.5" customHeight="1">
      <c r="A28" s="20"/>
      <c r="B28" s="6"/>
      <c r="C28" s="21"/>
      <c r="E28" s="22"/>
    </row>
  </sheetData>
  <sheetProtection/>
  <mergeCells count="4">
    <mergeCell ref="A2:G2"/>
    <mergeCell ref="B5:F5"/>
    <mergeCell ref="G5:G6"/>
    <mergeCell ref="C6:F6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賢一</dc:creator>
  <cp:keywords/>
  <dc:description/>
  <cp:lastModifiedBy>村上　聡</cp:lastModifiedBy>
  <cp:lastPrinted>2021-12-07T00:21:39Z</cp:lastPrinted>
  <dcterms:created xsi:type="dcterms:W3CDTF">2010-03-30T03:51:43Z</dcterms:created>
  <dcterms:modified xsi:type="dcterms:W3CDTF">2021-12-09T01:51:31Z</dcterms:modified>
  <cp:category/>
  <cp:version/>
  <cp:contentType/>
  <cp:contentStatus/>
</cp:coreProperties>
</file>