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0332FC4-A23E-4175-99AD-B29B3865AF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見積様式" sheetId="1" r:id="rId1"/>
  </sheets>
  <definedNames>
    <definedName name="_xlnm.Print_Area" localSheetId="0">見積様式!$A$1:$H$114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12" i="1"/>
  <c r="G109" i="1"/>
  <c r="G106" i="1"/>
  <c r="G102" i="1"/>
  <c r="F99" i="1"/>
  <c r="G99" i="1"/>
  <c r="G97" i="1"/>
  <c r="G96" i="1"/>
  <c r="G95" i="1"/>
  <c r="G94" i="1"/>
  <c r="G93" i="1"/>
  <c r="G92" i="1"/>
  <c r="G90" i="1"/>
  <c r="G89" i="1"/>
  <c r="G88" i="1"/>
  <c r="G87" i="1"/>
  <c r="G86" i="1"/>
  <c r="G85" i="1"/>
  <c r="G84" i="1"/>
  <c r="G81" i="1"/>
  <c r="G80" i="1"/>
  <c r="G79" i="1"/>
  <c r="G76" i="1"/>
  <c r="G72" i="1"/>
  <c r="G69" i="1"/>
  <c r="G68" i="1"/>
  <c r="G67" i="1"/>
  <c r="G66" i="1"/>
  <c r="F66" i="1"/>
  <c r="G64" i="1"/>
  <c r="G59" i="1"/>
  <c r="G54" i="1"/>
  <c r="G53" i="1"/>
  <c r="G52" i="1"/>
  <c r="G49" i="1"/>
  <c r="G48" i="1"/>
  <c r="G47" i="1"/>
  <c r="G46" i="1"/>
  <c r="F48" i="1"/>
  <c r="F47" i="1"/>
  <c r="F46" i="1"/>
  <c r="G44" i="1"/>
  <c r="G40" i="1"/>
  <c r="G39" i="1"/>
  <c r="G32" i="1"/>
  <c r="G29" i="1"/>
  <c r="G28" i="1"/>
  <c r="G27" i="1"/>
  <c r="G26" i="1"/>
  <c r="F28" i="1"/>
  <c r="F27" i="1"/>
  <c r="F26" i="1"/>
  <c r="G14" i="1"/>
  <c r="G13" i="1"/>
  <c r="G5" i="1"/>
  <c r="G8" i="1"/>
  <c r="G6" i="1"/>
  <c r="G83" i="1"/>
  <c r="G82" i="1"/>
  <c r="G77" i="1"/>
  <c r="G78" i="1"/>
  <c r="G75" i="1"/>
  <c r="G74" i="1"/>
  <c r="G73" i="1"/>
  <c r="G63" i="1"/>
  <c r="G62" i="1"/>
  <c r="G43" i="1"/>
  <c r="G42" i="1"/>
  <c r="G41" i="1"/>
  <c r="G37" i="1"/>
  <c r="G38" i="1"/>
  <c r="G36" i="1"/>
  <c r="G35" i="1"/>
  <c r="G34" i="1"/>
  <c r="G33" i="1"/>
  <c r="G17" i="1"/>
  <c r="G18" i="1"/>
  <c r="G19" i="1"/>
  <c r="G20" i="1"/>
  <c r="G21" i="1"/>
  <c r="G22" i="1"/>
  <c r="G23" i="1"/>
  <c r="G16" i="1"/>
  <c r="G15" i="1"/>
  <c r="G12" i="1"/>
  <c r="G11" i="1"/>
  <c r="G10" i="1"/>
  <c r="G9" i="1"/>
  <c r="G24" i="1" l="1"/>
  <c r="F56" i="1"/>
  <c r="G56" i="1" s="1"/>
  <c r="F58" i="1"/>
  <c r="G58" i="1" s="1"/>
  <c r="F57" i="1"/>
  <c r="G57" i="1" s="1"/>
  <c r="F67" i="1"/>
  <c r="F68" i="1"/>
  <c r="G91" i="1" l="1"/>
  <c r="H78" i="1"/>
  <c r="H38" i="1"/>
  <c r="H43" i="1" s="1"/>
  <c r="H23" i="1"/>
  <c r="H8" i="1"/>
  <c r="H9" i="1" s="1"/>
  <c r="H10" i="1" s="1"/>
  <c r="H11" i="1" s="1"/>
  <c r="H41" i="1" l="1"/>
  <c r="H42" i="1"/>
  <c r="F101" i="1" l="1"/>
  <c r="G101" i="1" s="1"/>
  <c r="F100" i="1"/>
  <c r="G100" i="1" s="1"/>
</calcChain>
</file>

<file path=xl/sharedStrings.xml><?xml version="1.0" encoding="utf-8"?>
<sst xmlns="http://schemas.openxmlformats.org/spreadsheetml/2006/main" count="212" uniqueCount="102">
  <si>
    <t>積算内訳様式（例）</t>
  </si>
  <si>
    <t>2024-2026年度JICA広報誌の編集・発行業務</t>
    <phoneticPr fontId="1"/>
  </si>
  <si>
    <t>単年度</t>
    <rPh sb="0" eb="3">
      <t>タンネンド</t>
    </rPh>
    <phoneticPr fontId="1"/>
  </si>
  <si>
    <t>１　和文広報誌（通常号）／1か月ベース</t>
    <rPh sb="2" eb="4">
      <t>ワブン</t>
    </rPh>
    <rPh sb="4" eb="7">
      <t>コウホウシ</t>
    </rPh>
    <rPh sb="8" eb="10">
      <t>ツウジョウ</t>
    </rPh>
    <rPh sb="10" eb="11">
      <t>ゴウ</t>
    </rPh>
    <rPh sb="15" eb="16">
      <t>ゲツ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</si>
  <si>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</si>
  <si>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</si>
  <si>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</si>
  <si>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</si>
  <si>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（１）編集費</t>
    <rPh sb="3" eb="5">
      <t>ヘンシュウ</t>
    </rPh>
    <rPh sb="5" eb="6">
      <t>ヒ</t>
    </rPh>
    <phoneticPr fontId="1"/>
  </si>
  <si>
    <t>企画調整</t>
    <rPh sb="0" eb="2">
      <t>キカク</t>
    </rPh>
    <rPh sb="2" eb="4">
      <t>チョウセイ</t>
    </rPh>
    <phoneticPr fontId="1"/>
  </si>
  <si>
    <t>式</t>
    <rPh sb="0" eb="1">
      <t>シキ</t>
    </rPh>
    <phoneticPr fontId="1"/>
  </si>
  <si>
    <t>　</t>
    <phoneticPr fontId="1"/>
  </si>
  <si>
    <t>原稿執筆</t>
    <rPh sb="0" eb="2">
      <t>ゲンコウ</t>
    </rPh>
    <rPh sb="2" eb="4">
      <t>シッピツ</t>
    </rPh>
    <phoneticPr fontId="1"/>
  </si>
  <si>
    <t>写真・イラスト</t>
    <rPh sb="0" eb="2">
      <t>シャシン</t>
    </rPh>
    <phoneticPr fontId="3"/>
  </si>
  <si>
    <t>デザイン</t>
  </si>
  <si>
    <t>DTP作成</t>
    <rPh sb="3" eb="5">
      <t>サクセイ</t>
    </rPh>
    <phoneticPr fontId="1"/>
  </si>
  <si>
    <t>校正・校閲</t>
    <rPh sb="0" eb="2">
      <t>コウセイ</t>
    </rPh>
    <rPh sb="3" eb="5">
      <t>コウエツ</t>
    </rPh>
    <phoneticPr fontId="1"/>
  </si>
  <si>
    <t>ノベルティ企画、読者アンケートの作成及び回答者への対応</t>
    <rPh sb="5" eb="7">
      <t>キカク</t>
    </rPh>
    <rPh sb="8" eb="10">
      <t>ドクシャ</t>
    </rPh>
    <rPh sb="16" eb="18">
      <t>サクセイ</t>
    </rPh>
    <rPh sb="18" eb="19">
      <t>オヨ</t>
    </rPh>
    <rPh sb="20" eb="22">
      <t>カイトウ</t>
    </rPh>
    <rPh sb="22" eb="23">
      <t>シャ</t>
    </rPh>
    <rPh sb="25" eb="27">
      <t>タイオウ</t>
    </rPh>
    <phoneticPr fontId="3"/>
  </si>
  <si>
    <t>（２）管理費（編集費の●％）</t>
    <rPh sb="3" eb="5">
      <t>カンリ</t>
    </rPh>
    <phoneticPr fontId="1"/>
  </si>
  <si>
    <t>（３）直接経費</t>
    <rPh sb="3" eb="5">
      <t>チョクセツ</t>
    </rPh>
    <rPh sb="5" eb="7">
      <t>ケイヒ</t>
    </rPh>
    <phoneticPr fontId="1"/>
  </si>
  <si>
    <t>印刷・製本・発送（33,000部）</t>
    <rPh sb="0" eb="2">
      <t>インサツ</t>
    </rPh>
    <rPh sb="3" eb="5">
      <t>セイホン</t>
    </rPh>
    <rPh sb="6" eb="8">
      <t>ハッソウ</t>
    </rPh>
    <rPh sb="15" eb="16">
      <t>ブ</t>
    </rPh>
    <phoneticPr fontId="1"/>
  </si>
  <si>
    <t xml:space="preserve"> </t>
    <phoneticPr fontId="1"/>
  </si>
  <si>
    <t>グラビア写真（地球ギャラリー）</t>
    <rPh sb="4" eb="6">
      <t>シャシン</t>
    </rPh>
    <rPh sb="7" eb="9">
      <t>チキュウ</t>
    </rPh>
    <phoneticPr fontId="1"/>
  </si>
  <si>
    <t>ノベルティ制作</t>
    <rPh sb="5" eb="7">
      <t>セイサク</t>
    </rPh>
    <phoneticPr fontId="1"/>
  </si>
  <si>
    <t>PDF版作成（40頁）</t>
    <rPh sb="3" eb="4">
      <t>バン</t>
    </rPh>
    <rPh sb="4" eb="6">
      <t>サクセイ</t>
    </rPh>
    <rPh sb="9" eb="10">
      <t>ページ</t>
    </rPh>
    <phoneticPr fontId="1"/>
  </si>
  <si>
    <t>取材謝金</t>
    <rPh sb="0" eb="2">
      <t>シュザイ</t>
    </rPh>
    <rPh sb="2" eb="4">
      <t>シャキン</t>
    </rPh>
    <phoneticPr fontId="1"/>
  </si>
  <si>
    <t>連載ゲスト出演料</t>
    <rPh sb="0" eb="2">
      <t>レンサイ</t>
    </rPh>
    <rPh sb="5" eb="7">
      <t>シュツエン</t>
    </rPh>
    <rPh sb="7" eb="8">
      <t>リョウ</t>
    </rPh>
    <phoneticPr fontId="1"/>
  </si>
  <si>
    <t>諸経費(資料・材料費、通信・交通費、一般読者発送業務、プレゼント発送業務)</t>
    <rPh sb="0" eb="3">
      <t>ショケイヒ</t>
    </rPh>
    <rPh sb="4" eb="6">
      <t>シリョウ</t>
    </rPh>
    <rPh sb="7" eb="10">
      <t>ザイリョウヒ</t>
    </rPh>
    <rPh sb="11" eb="13">
      <t>ツウシン</t>
    </rPh>
    <rPh sb="14" eb="17">
      <t>コウツウヒ</t>
    </rPh>
    <rPh sb="18" eb="20">
      <t>イッパン</t>
    </rPh>
    <rPh sb="20" eb="22">
      <t>ドクシャ</t>
    </rPh>
    <rPh sb="22" eb="24">
      <t>ハッソウ</t>
    </rPh>
    <rPh sb="24" eb="26">
      <t>ギョウム</t>
    </rPh>
    <rPh sb="32" eb="34">
      <t>ハッソウ</t>
    </rPh>
    <rPh sb="34" eb="36">
      <t>ギョウム</t>
    </rPh>
    <phoneticPr fontId="1"/>
  </si>
  <si>
    <t>読者アンケートシステム使用料</t>
    <rPh sb="0" eb="2">
      <t>ドクシャ</t>
    </rPh>
    <rPh sb="11" eb="14">
      <t>シヨウリョウ</t>
    </rPh>
    <phoneticPr fontId="1"/>
  </si>
  <si>
    <t>合本製作費</t>
    <rPh sb="0" eb="2">
      <t>ガッポン</t>
    </rPh>
    <rPh sb="2" eb="5">
      <t>セイサクヒ</t>
    </rPh>
    <phoneticPr fontId="1"/>
  </si>
  <si>
    <t>1号合計</t>
    <rPh sb="1" eb="2">
      <t>ゴウ</t>
    </rPh>
    <rPh sb="2" eb="4">
      <t>ゴウケイ</t>
    </rPh>
    <phoneticPr fontId="1"/>
  </si>
  <si>
    <t>2024年度　6号分</t>
    <rPh sb="4" eb="6">
      <t>ネンド</t>
    </rPh>
    <rPh sb="8" eb="9">
      <t>ゴウ</t>
    </rPh>
    <rPh sb="9" eb="10">
      <t>ブン</t>
    </rPh>
    <phoneticPr fontId="1"/>
  </si>
  <si>
    <t>2025年度　6号分</t>
    <rPh sb="4" eb="6">
      <t>ネンド</t>
    </rPh>
    <rPh sb="8" eb="9">
      <t>ゴウ</t>
    </rPh>
    <rPh sb="9" eb="10">
      <t>ブン</t>
    </rPh>
    <phoneticPr fontId="1"/>
  </si>
  <si>
    <t>2026年度　6号分</t>
    <rPh sb="4" eb="5">
      <t>ネン</t>
    </rPh>
    <rPh sb="5" eb="6">
      <t>ド</t>
    </rPh>
    <rPh sb="8" eb="9">
      <t>ゴウ</t>
    </rPh>
    <rPh sb="9" eb="10">
      <t>ブン</t>
    </rPh>
    <phoneticPr fontId="1"/>
  </si>
  <si>
    <t>１　和文広報誌（2024‐2026年度　合計(税抜)　※6×3＝計18号分)</t>
    <rPh sb="2" eb="4">
      <t>ワブン</t>
    </rPh>
    <rPh sb="17" eb="19">
      <t>ネンド</t>
    </rPh>
    <rPh sb="20" eb="22">
      <t>ゴウケイ</t>
    </rPh>
    <rPh sb="23" eb="24">
      <t>ゼイ</t>
    </rPh>
    <rPh sb="24" eb="25">
      <t>ヌ</t>
    </rPh>
    <rPh sb="32" eb="33">
      <t>ケイ</t>
    </rPh>
    <rPh sb="35" eb="36">
      <t>ゴウ</t>
    </rPh>
    <rPh sb="36" eb="37">
      <t>ブン</t>
    </rPh>
    <phoneticPr fontId="1"/>
  </si>
  <si>
    <t>２　英文広報誌／1回ベース（四半期）</t>
    <rPh sb="2" eb="4">
      <t>エイブン</t>
    </rPh>
    <rPh sb="4" eb="7">
      <t>コウホウシ</t>
    </rPh>
    <rPh sb="9" eb="10">
      <t>カイ</t>
    </rPh>
    <rPh sb="14" eb="17">
      <t>シハンキ</t>
    </rPh>
    <phoneticPr fontId="1"/>
  </si>
  <si>
    <t>英語編集費</t>
    <rPh sb="0" eb="2">
      <t>エイゴ</t>
    </rPh>
    <rPh sb="2" eb="4">
      <t>ヘンシュウ</t>
    </rPh>
    <rPh sb="4" eb="5">
      <t>ヒ</t>
    </rPh>
    <phoneticPr fontId="3"/>
  </si>
  <si>
    <t>英語翻訳</t>
    <rPh sb="0" eb="2">
      <t>エイゴ</t>
    </rPh>
    <rPh sb="2" eb="4">
      <t>ホンヤク</t>
    </rPh>
    <phoneticPr fontId="3"/>
  </si>
  <si>
    <t>新規ページ制作費（3P想定）</t>
    <rPh sb="0" eb="2">
      <t>シンキ</t>
    </rPh>
    <rPh sb="5" eb="7">
      <t>セイサク</t>
    </rPh>
    <rPh sb="7" eb="8">
      <t>ヒ</t>
    </rPh>
    <rPh sb="11" eb="13">
      <t>ソウテイ</t>
    </rPh>
    <phoneticPr fontId="3"/>
  </si>
  <si>
    <t>印刷・製本・発送（8,000部）</t>
    <rPh sb="0" eb="2">
      <t>インサツ</t>
    </rPh>
    <rPh sb="3" eb="5">
      <t>セイホン</t>
    </rPh>
    <rPh sb="6" eb="8">
      <t>ハッソウ</t>
    </rPh>
    <rPh sb="14" eb="15">
      <t>ブ</t>
    </rPh>
    <phoneticPr fontId="1"/>
  </si>
  <si>
    <t>PDF版作成（16頁）</t>
    <rPh sb="3" eb="4">
      <t>バン</t>
    </rPh>
    <rPh sb="4" eb="6">
      <t>サクセイ</t>
    </rPh>
    <rPh sb="9" eb="10">
      <t>ページ</t>
    </rPh>
    <phoneticPr fontId="1"/>
  </si>
  <si>
    <t>写真(借料・撮影費)</t>
    <rPh sb="0" eb="2">
      <t>シャシン</t>
    </rPh>
    <rPh sb="3" eb="5">
      <t>シャクリョウ</t>
    </rPh>
    <rPh sb="6" eb="8">
      <t>サツエイ</t>
    </rPh>
    <rPh sb="8" eb="9">
      <t>ヒ</t>
    </rPh>
    <phoneticPr fontId="1"/>
  </si>
  <si>
    <t>１号合計</t>
    <rPh sb="1" eb="2">
      <t>ゴウ</t>
    </rPh>
    <rPh sb="2" eb="4">
      <t>ゴウケイ</t>
    </rPh>
    <phoneticPr fontId="1"/>
  </si>
  <si>
    <t>2024年度　4号分</t>
    <rPh sb="4" eb="6">
      <t>ネンド</t>
    </rPh>
    <rPh sb="8" eb="9">
      <t>ゴウ</t>
    </rPh>
    <rPh sb="9" eb="10">
      <t>ブン</t>
    </rPh>
    <phoneticPr fontId="1"/>
  </si>
  <si>
    <t>回</t>
    <rPh sb="0" eb="1">
      <t>カイ</t>
    </rPh>
    <phoneticPr fontId="1"/>
  </si>
  <si>
    <t>2025年度　4号分</t>
    <rPh sb="4" eb="6">
      <t>ネンド</t>
    </rPh>
    <rPh sb="8" eb="9">
      <t>ゴウ</t>
    </rPh>
    <rPh sb="9" eb="10">
      <t>ブン</t>
    </rPh>
    <phoneticPr fontId="1"/>
  </si>
  <si>
    <t>2026年度　4号分</t>
    <rPh sb="4" eb="6">
      <t>ネンド</t>
    </rPh>
    <rPh sb="8" eb="9">
      <t>ゴウ</t>
    </rPh>
    <rPh sb="9" eb="10">
      <t>ブン</t>
    </rPh>
    <phoneticPr fontId="1"/>
  </si>
  <si>
    <t>２　英文広報誌（2024‐2026年度　合計(税抜)　※4回×3年＝計12号分)</t>
    <rPh sb="17" eb="19">
      <t>ネンド</t>
    </rPh>
    <rPh sb="20" eb="22">
      <t>ゴウケイ</t>
    </rPh>
    <rPh sb="23" eb="24">
      <t>ゼイ</t>
    </rPh>
    <rPh sb="24" eb="25">
      <t>ヌ</t>
    </rPh>
    <rPh sb="29" eb="30">
      <t>カイ</t>
    </rPh>
    <rPh sb="32" eb="33">
      <t>ネン</t>
    </rPh>
    <rPh sb="34" eb="35">
      <t>ケイ</t>
    </rPh>
    <rPh sb="37" eb="38">
      <t>ゴウ</t>
    </rPh>
    <rPh sb="38" eb="39">
      <t>ブン</t>
    </rPh>
    <phoneticPr fontId="1"/>
  </si>
  <si>
    <t>フォトグラファー派遣</t>
  </si>
  <si>
    <t>海外取材費</t>
    <rPh sb="0" eb="2">
      <t>カイガイ</t>
    </rPh>
    <rPh sb="2" eb="4">
      <t>シュザイ</t>
    </rPh>
    <phoneticPr fontId="1"/>
  </si>
  <si>
    <t>海外取材年度計　【定額計上】</t>
  </si>
  <si>
    <t>2024年度　海外取材費</t>
    <rPh sb="4" eb="6">
      <t>ネンド</t>
    </rPh>
    <rPh sb="7" eb="9">
      <t>カイガイ</t>
    </rPh>
    <rPh sb="9" eb="11">
      <t>シュザイ</t>
    </rPh>
    <phoneticPr fontId="1"/>
  </si>
  <si>
    <t>2025年度　海外取材費</t>
    <rPh sb="4" eb="6">
      <t>ネンド</t>
    </rPh>
    <rPh sb="7" eb="9">
      <t>カイガイ</t>
    </rPh>
    <rPh sb="9" eb="12">
      <t>シュザイヒ</t>
    </rPh>
    <phoneticPr fontId="1"/>
  </si>
  <si>
    <t>2026年度　海外取材費</t>
    <rPh sb="4" eb="6">
      <t>ネンド</t>
    </rPh>
    <rPh sb="7" eb="9">
      <t>カイガイ</t>
    </rPh>
    <rPh sb="9" eb="12">
      <t>シュザイヒ</t>
    </rPh>
    <phoneticPr fontId="1"/>
  </si>
  <si>
    <t>３　海外取材費（2024－2026年度　合計（税抜））【定額計上】</t>
  </si>
  <si>
    <t>４　ウェブ記事制作費</t>
    <rPh sb="5" eb="7">
      <t>キジ</t>
    </rPh>
    <rPh sb="7" eb="9">
      <t>セイサク</t>
    </rPh>
    <rPh sb="9" eb="10">
      <t>ヒ</t>
    </rPh>
    <phoneticPr fontId="1"/>
  </si>
  <si>
    <t>サイト記事制作・運営費（日・英・仏・西）</t>
    <rPh sb="3" eb="5">
      <t>キジ</t>
    </rPh>
    <rPh sb="5" eb="7">
      <t>セイサク</t>
    </rPh>
    <rPh sb="8" eb="11">
      <t>ウンエイヒ</t>
    </rPh>
    <rPh sb="12" eb="13">
      <t>ニチ</t>
    </rPh>
    <rPh sb="14" eb="15">
      <t>エイ</t>
    </rPh>
    <rPh sb="16" eb="17">
      <t>フツ</t>
    </rPh>
    <rPh sb="18" eb="19">
      <t>ニシ</t>
    </rPh>
    <phoneticPr fontId="1"/>
  </si>
  <si>
    <t>和文・英文広報誌の電子化作業費</t>
    <rPh sb="0" eb="2">
      <t>ワブン</t>
    </rPh>
    <rPh sb="3" eb="5">
      <t>エイブン</t>
    </rPh>
    <rPh sb="5" eb="8">
      <t>コウホウシ</t>
    </rPh>
    <rPh sb="9" eb="12">
      <t>デンシカ</t>
    </rPh>
    <rPh sb="12" eb="14">
      <t>サギョウ</t>
    </rPh>
    <rPh sb="14" eb="15">
      <t>ヒ</t>
    </rPh>
    <phoneticPr fontId="1"/>
  </si>
  <si>
    <t>本</t>
    <rPh sb="0" eb="1">
      <t>ホン</t>
    </rPh>
    <phoneticPr fontId="1"/>
  </si>
  <si>
    <t>ウェブ記事製作費年度計</t>
    <rPh sb="3" eb="5">
      <t>キジ</t>
    </rPh>
    <rPh sb="5" eb="8">
      <t>セイサクヒ</t>
    </rPh>
    <rPh sb="8" eb="10">
      <t>ネンド</t>
    </rPh>
    <rPh sb="10" eb="11">
      <t>ケイ</t>
    </rPh>
    <phoneticPr fontId="1"/>
  </si>
  <si>
    <t>2024年度　ウェブ記事制作費</t>
    <rPh sb="4" eb="6">
      <t>ネンド</t>
    </rPh>
    <rPh sb="10" eb="12">
      <t>キジ</t>
    </rPh>
    <rPh sb="12" eb="14">
      <t>セイサク</t>
    </rPh>
    <rPh sb="14" eb="15">
      <t>ヒ</t>
    </rPh>
    <phoneticPr fontId="1"/>
  </si>
  <si>
    <t>2025年度　ウェブ記事制作費</t>
    <rPh sb="4" eb="6">
      <t>ネンド</t>
    </rPh>
    <rPh sb="10" eb="12">
      <t>キジ</t>
    </rPh>
    <rPh sb="12" eb="14">
      <t>セイサク</t>
    </rPh>
    <rPh sb="14" eb="15">
      <t>ヒ</t>
    </rPh>
    <phoneticPr fontId="1"/>
  </si>
  <si>
    <t>2026年度　ウェブ記事制作費</t>
    <rPh sb="4" eb="6">
      <t>ネンド</t>
    </rPh>
    <rPh sb="10" eb="12">
      <t>キジ</t>
    </rPh>
    <rPh sb="12" eb="14">
      <t>セイサク</t>
    </rPh>
    <rPh sb="14" eb="15">
      <t>ヒ</t>
    </rPh>
    <phoneticPr fontId="1"/>
  </si>
  <si>
    <t>４　ウェブ記事制作費（2024－2026年度　合計（税抜））</t>
    <rPh sb="20" eb="22">
      <t>ネンド</t>
    </rPh>
    <rPh sb="23" eb="25">
      <t>ゴウケイ</t>
    </rPh>
    <rPh sb="26" eb="28">
      <t>ゼイヌキ</t>
    </rPh>
    <phoneticPr fontId="1"/>
  </si>
  <si>
    <t>５　読者リーチ企画実施費／1年ベース</t>
    <rPh sb="2" eb="4">
      <t>ドクシャ</t>
    </rPh>
    <rPh sb="7" eb="9">
      <t>キカク</t>
    </rPh>
    <rPh sb="9" eb="11">
      <t>ジッシ</t>
    </rPh>
    <rPh sb="11" eb="12">
      <t>ヒ</t>
    </rPh>
    <rPh sb="14" eb="15">
      <t>ネン</t>
    </rPh>
    <phoneticPr fontId="1"/>
  </si>
  <si>
    <t>（１）JICA Magazine ウェブサイト運営費（※別添ウェブ仕様書を参照のこと）</t>
    <rPh sb="23" eb="25">
      <t>ウンエイ</t>
    </rPh>
    <rPh sb="25" eb="26">
      <t>ヒ</t>
    </rPh>
    <rPh sb="28" eb="30">
      <t>ベッテン</t>
    </rPh>
    <rPh sb="33" eb="36">
      <t>シヨウショ</t>
    </rPh>
    <rPh sb="37" eb="39">
      <t>サンショウ</t>
    </rPh>
    <phoneticPr fontId="1"/>
  </si>
  <si>
    <t>サイト改修費</t>
    <rPh sb="3" eb="5">
      <t>カイシュウ</t>
    </rPh>
    <rPh sb="5" eb="6">
      <t>ヒ</t>
    </rPh>
    <phoneticPr fontId="1"/>
  </si>
  <si>
    <t>ヶ月</t>
    <rPh sb="1" eb="2">
      <t>ゲツ</t>
    </rPh>
    <phoneticPr fontId="1"/>
  </si>
  <si>
    <t>月額サーバ費</t>
    <phoneticPr fontId="1"/>
  </si>
  <si>
    <t>月額保守運営費</t>
    <phoneticPr fontId="1"/>
  </si>
  <si>
    <t>月額サーバー保守運営費</t>
    <phoneticPr fontId="1"/>
  </si>
  <si>
    <t>年額サーバ費</t>
    <phoneticPr fontId="1"/>
  </si>
  <si>
    <t>年額SSL証明書取得費</t>
  </si>
  <si>
    <t>（２）コンテンツ制作</t>
    <rPh sb="8" eb="10">
      <t>セイサク</t>
    </rPh>
    <phoneticPr fontId="1"/>
  </si>
  <si>
    <t>企画・構成費</t>
    <rPh sb="0" eb="2">
      <t>キカク</t>
    </rPh>
    <rPh sb="3" eb="5">
      <t>コウセイ</t>
    </rPh>
    <rPh sb="5" eb="6">
      <t>ヒ</t>
    </rPh>
    <phoneticPr fontId="1"/>
  </si>
  <si>
    <t>撮影費</t>
    <rPh sb="0" eb="2">
      <t>サツエイ</t>
    </rPh>
    <rPh sb="2" eb="3">
      <t>ヒ</t>
    </rPh>
    <phoneticPr fontId="1"/>
  </si>
  <si>
    <t>編集費</t>
    <rPh sb="0" eb="2">
      <t>ヘンシュウ</t>
    </rPh>
    <rPh sb="2" eb="3">
      <t>ヒ</t>
    </rPh>
    <phoneticPr fontId="1"/>
  </si>
  <si>
    <t>その他諸経費</t>
    <rPh sb="2" eb="3">
      <t>ホカ</t>
    </rPh>
    <rPh sb="3" eb="6">
      <t>ショケイヒ</t>
    </rPh>
    <phoneticPr fontId="1"/>
  </si>
  <si>
    <t>（３）イベント</t>
    <phoneticPr fontId="1"/>
  </si>
  <si>
    <t>イベント協賛費</t>
    <rPh sb="4" eb="6">
      <t>キョウサン</t>
    </rPh>
    <rPh sb="6" eb="7">
      <t>ヒ</t>
    </rPh>
    <phoneticPr fontId="1"/>
  </si>
  <si>
    <t>ブース内企画制作費</t>
    <rPh sb="3" eb="4">
      <t>ナイ</t>
    </rPh>
    <rPh sb="4" eb="6">
      <t>キカク</t>
    </rPh>
    <rPh sb="6" eb="8">
      <t>セイサク</t>
    </rPh>
    <rPh sb="8" eb="9">
      <t>ヒ</t>
    </rPh>
    <phoneticPr fontId="1"/>
  </si>
  <si>
    <t>（４）ウェブ・SNS広告費</t>
    <rPh sb="10" eb="12">
      <t>コウコク</t>
    </rPh>
    <rPh sb="12" eb="13">
      <t>ヒ</t>
    </rPh>
    <phoneticPr fontId="1"/>
  </si>
  <si>
    <t>記事制作・掲載費</t>
    <rPh sb="0" eb="2">
      <t>キジ</t>
    </rPh>
    <rPh sb="2" eb="4">
      <t>セイサク</t>
    </rPh>
    <rPh sb="5" eb="7">
      <t>ケイサイ</t>
    </rPh>
    <rPh sb="7" eb="8">
      <t>ヒ</t>
    </rPh>
    <phoneticPr fontId="1"/>
  </si>
  <si>
    <t>サイト誘導費</t>
    <rPh sb="3" eb="5">
      <t>ユウドウ</t>
    </rPh>
    <rPh sb="5" eb="6">
      <t>ヒ</t>
    </rPh>
    <phoneticPr fontId="1"/>
  </si>
  <si>
    <t>（５）ツール制作</t>
    <rPh sb="6" eb="8">
      <t>セイサク</t>
    </rPh>
    <phoneticPr fontId="1"/>
  </si>
  <si>
    <t>チラシ、パネル等のツール制作費</t>
    <rPh sb="7" eb="8">
      <t>トウ</t>
    </rPh>
    <rPh sb="12" eb="14">
      <t>セイサク</t>
    </rPh>
    <rPh sb="14" eb="15">
      <t>ヒ</t>
    </rPh>
    <phoneticPr fontId="1"/>
  </si>
  <si>
    <t>（６）直接経費</t>
    <rPh sb="3" eb="5">
      <t>チョクセツ</t>
    </rPh>
    <rPh sb="5" eb="7">
      <t>ケイヒ</t>
    </rPh>
    <phoneticPr fontId="1"/>
  </si>
  <si>
    <t>取材出張旅費</t>
    <rPh sb="0" eb="2">
      <t>シュザイ</t>
    </rPh>
    <rPh sb="2" eb="4">
      <t>シュッチョウ</t>
    </rPh>
    <rPh sb="4" eb="6">
      <t>リョヒ</t>
    </rPh>
    <phoneticPr fontId="1"/>
  </si>
  <si>
    <t>事務機器借料費/必要備品購入費</t>
    <rPh sb="0" eb="2">
      <t>ジム</t>
    </rPh>
    <rPh sb="2" eb="4">
      <t>キキ</t>
    </rPh>
    <rPh sb="4" eb="6">
      <t>シャクリョウ</t>
    </rPh>
    <rPh sb="6" eb="7">
      <t>ヒ</t>
    </rPh>
    <rPh sb="8" eb="10">
      <t>ヒツヨウ</t>
    </rPh>
    <rPh sb="10" eb="12">
      <t>ビヒン</t>
    </rPh>
    <rPh sb="12" eb="14">
      <t>コウニュウ</t>
    </rPh>
    <rPh sb="14" eb="15">
      <t>ヒ</t>
    </rPh>
    <phoneticPr fontId="1"/>
  </si>
  <si>
    <t>6号（年度）合計</t>
    <rPh sb="1" eb="2">
      <t>ゴウ</t>
    </rPh>
    <rPh sb="3" eb="5">
      <t>ネンド</t>
    </rPh>
    <rPh sb="6" eb="8">
      <t>ゴウケイ</t>
    </rPh>
    <phoneticPr fontId="1"/>
  </si>
  <si>
    <t>2024年度　12か月分</t>
    <rPh sb="4" eb="6">
      <t>ネンド</t>
    </rPh>
    <rPh sb="10" eb="12">
      <t>ゲツブン</t>
    </rPh>
    <phoneticPr fontId="1"/>
  </si>
  <si>
    <t>2025年度　12か月分</t>
    <rPh sb="4" eb="6">
      <t>ネンド</t>
    </rPh>
    <rPh sb="10" eb="11">
      <t>ゲツ</t>
    </rPh>
    <rPh sb="11" eb="12">
      <t>ブン</t>
    </rPh>
    <phoneticPr fontId="1"/>
  </si>
  <si>
    <t>2026年度　12か月分</t>
    <rPh sb="4" eb="6">
      <t>ネンド</t>
    </rPh>
    <rPh sb="10" eb="11">
      <t>ゲツ</t>
    </rPh>
    <rPh sb="11" eb="12">
      <t>ブン</t>
    </rPh>
    <phoneticPr fontId="1"/>
  </si>
  <si>
    <t>５　発信企画構成実施費（2024‐2026年度　合計(税抜)　※6×3＝計18号分)</t>
    <rPh sb="2" eb="4">
      <t>ハッシン</t>
    </rPh>
    <rPh sb="4" eb="6">
      <t>キカク</t>
    </rPh>
    <rPh sb="6" eb="8">
      <t>コウセイ</t>
    </rPh>
    <rPh sb="8" eb="10">
      <t>ジッシ</t>
    </rPh>
    <rPh sb="10" eb="11">
      <t>ヒ</t>
    </rPh>
    <rPh sb="21" eb="23">
      <t>ネンド</t>
    </rPh>
    <rPh sb="24" eb="26">
      <t>ゴウケイ</t>
    </rPh>
    <rPh sb="27" eb="28">
      <t>ゼイ</t>
    </rPh>
    <rPh sb="28" eb="29">
      <t>ヌ</t>
    </rPh>
    <rPh sb="36" eb="37">
      <t>ケイ</t>
    </rPh>
    <rPh sb="39" eb="40">
      <t>ゴウ</t>
    </rPh>
    <rPh sb="40" eb="41">
      <t>ブン</t>
    </rPh>
    <phoneticPr fontId="1"/>
  </si>
  <si>
    <t>６　2024－2026年度総計（税抜）</t>
    <rPh sb="11" eb="13">
      <t>ネンド</t>
    </rPh>
    <rPh sb="13" eb="15">
      <t>ソウケイ</t>
    </rPh>
    <rPh sb="16" eb="17">
      <t>ゼイ</t>
    </rPh>
    <rPh sb="17" eb="18">
      <t>ヌ</t>
    </rPh>
    <phoneticPr fontId="1"/>
  </si>
  <si>
    <t>総計（円）</t>
    <rPh sb="0" eb="2">
      <t>ソウケイ</t>
    </rPh>
    <rPh sb="3" eb="4">
      <t>エン</t>
    </rPh>
    <phoneticPr fontId="1"/>
  </si>
  <si>
    <t>　　　2024－2026年度総計（１+２+３+４+５）</t>
    <phoneticPr fontId="1"/>
  </si>
  <si>
    <t>７　2024－2026年度総計（消費税相当）　</t>
    <rPh sb="16" eb="19">
      <t>ショウヒゼイ</t>
    </rPh>
    <rPh sb="19" eb="21">
      <t>ソウトウ</t>
    </rPh>
    <phoneticPr fontId="1"/>
  </si>
  <si>
    <t>　　　2024－2026年度総計（６の消費税（10％）相当）</t>
    <rPh sb="19" eb="22">
      <t>ショウヒゼイ</t>
    </rPh>
    <rPh sb="27" eb="29">
      <t>ソウトウ</t>
    </rPh>
    <phoneticPr fontId="1"/>
  </si>
  <si>
    <t>８　2024－2026年度総計（税込）</t>
    <rPh sb="16" eb="18">
      <t>ゼイコミ</t>
    </rPh>
    <phoneticPr fontId="1"/>
  </si>
  <si>
    <t>　　　2024－2026年度総計（６＋７）</t>
    <phoneticPr fontId="1"/>
  </si>
  <si>
    <t>３　和文広報誌　海外取材費／フォトグラファー派遣　年度ベース（定額計上）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</si>
</sst>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trike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176" fontId="2" fillId="2" borderId="28" xfId="0" applyNumberFormat="1" applyFont="1" applyFill="1" applyBorder="1">
      <alignment vertical="center"/>
    </xf>
    <xf numFmtId="176" fontId="2" fillId="2" borderId="20" xfId="0" applyNumberFormat="1" applyFont="1" applyFill="1" applyBorder="1">
      <alignment vertical="center"/>
    </xf>
    <xf numFmtId="38" fontId="3" fillId="2" borderId="9" xfId="1" applyFont="1" applyFill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  <xf numFmtId="38" fontId="2" fillId="2" borderId="14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176" fontId="2" fillId="2" borderId="50" xfId="0" applyNumberFormat="1" applyFont="1" applyFill="1" applyBorder="1">
      <alignment vertical="center"/>
    </xf>
    <xf numFmtId="38" fontId="2" fillId="2" borderId="0" xfId="1" applyFont="1" applyFill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38" fontId="2" fillId="2" borderId="7" xfId="1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0" fontId="2" fillId="2" borderId="51" xfId="0" applyFont="1" applyFill="1" applyBorder="1">
      <alignment vertical="center"/>
    </xf>
    <xf numFmtId="38" fontId="2" fillId="2" borderId="31" xfId="1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/>
    </xf>
    <xf numFmtId="38" fontId="2" fillId="2" borderId="33" xfId="1" applyFont="1" applyFill="1" applyBorder="1" applyAlignment="1">
      <alignment horizontal="right" vertical="center"/>
    </xf>
    <xf numFmtId="38" fontId="3" fillId="2" borderId="34" xfId="1" applyFont="1" applyFill="1" applyBorder="1" applyAlignment="1">
      <alignment horizontal="right" vertical="center"/>
    </xf>
    <xf numFmtId="176" fontId="3" fillId="2" borderId="35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42" xfId="0" applyFont="1" applyFill="1" applyBorder="1">
      <alignment vertical="center"/>
    </xf>
    <xf numFmtId="38" fontId="3" fillId="2" borderId="0" xfId="1" applyFont="1" applyFill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38" fontId="3" fillId="2" borderId="40" xfId="1" applyFont="1" applyFill="1" applyBorder="1" applyAlignment="1">
      <alignment horizontal="right" vertical="center"/>
    </xf>
    <xf numFmtId="176" fontId="3" fillId="2" borderId="24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38" fontId="2" fillId="2" borderId="12" xfId="1" applyFont="1" applyFill="1" applyBorder="1" applyAlignment="1">
      <alignment horizontal="right" vertical="center"/>
    </xf>
    <xf numFmtId="0" fontId="2" fillId="2" borderId="16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38" fontId="2" fillId="2" borderId="51" xfId="1" applyFont="1" applyFill="1" applyBorder="1" applyAlignment="1">
      <alignment horizontal="right" vertical="center"/>
    </xf>
    <xf numFmtId="0" fontId="2" fillId="2" borderId="54" xfId="0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40" xfId="1" applyFont="1" applyFill="1" applyBorder="1" applyAlignment="1">
      <alignment horizontal="right" vertical="center"/>
    </xf>
    <xf numFmtId="0" fontId="2" fillId="2" borderId="43" xfId="0" applyFont="1" applyFill="1" applyBorder="1">
      <alignment vertical="center"/>
    </xf>
    <xf numFmtId="38" fontId="2" fillId="2" borderId="43" xfId="1" applyFont="1" applyFill="1" applyBorder="1" applyAlignment="1">
      <alignment horizontal="right" vertical="center"/>
    </xf>
    <xf numFmtId="176" fontId="3" fillId="2" borderId="0" xfId="0" applyNumberFormat="1" applyFont="1" applyFill="1">
      <alignment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56" xfId="1" applyFont="1" applyFill="1" applyBorder="1" applyAlignment="1">
      <alignment horizontal="right" vertical="center"/>
    </xf>
    <xf numFmtId="38" fontId="4" fillId="2" borderId="0" xfId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38" fontId="2" fillId="2" borderId="10" xfId="1" applyFont="1" applyFill="1" applyBorder="1" applyAlignment="1">
      <alignment horizontal="right" vertical="center"/>
    </xf>
    <xf numFmtId="176" fontId="2" fillId="2" borderId="6" xfId="0" applyNumberFormat="1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38" xfId="0" applyFont="1" applyFill="1" applyBorder="1">
      <alignment vertical="center"/>
    </xf>
    <xf numFmtId="38" fontId="2" fillId="2" borderId="55" xfId="1" applyFont="1" applyFill="1" applyBorder="1" applyAlignment="1">
      <alignment horizontal="right" vertical="center"/>
    </xf>
    <xf numFmtId="38" fontId="2" fillId="2" borderId="57" xfId="1" applyFont="1" applyFill="1" applyBorder="1" applyAlignment="1">
      <alignment horizontal="right" vertical="center"/>
    </xf>
    <xf numFmtId="176" fontId="2" fillId="2" borderId="55" xfId="0" applyNumberFormat="1" applyFont="1" applyFill="1" applyBorder="1">
      <alignment vertical="center"/>
    </xf>
    <xf numFmtId="0" fontId="2" fillId="2" borderId="4" xfId="0" applyFont="1" applyFill="1" applyBorder="1">
      <alignment vertical="center"/>
    </xf>
    <xf numFmtId="38" fontId="2" fillId="2" borderId="4" xfId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right" vertical="center"/>
    </xf>
    <xf numFmtId="0" fontId="2" fillId="2" borderId="29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38" fontId="2" fillId="2" borderId="48" xfId="1" applyFont="1" applyFill="1" applyBorder="1" applyAlignment="1">
      <alignment horizontal="right" vertical="center"/>
    </xf>
    <xf numFmtId="176" fontId="2" fillId="2" borderId="47" xfId="0" applyNumberFormat="1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38" fontId="2" fillId="2" borderId="49" xfId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/>
    </xf>
    <xf numFmtId="38" fontId="2" fillId="2" borderId="52" xfId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horizontal="center" vertical="center"/>
    </xf>
    <xf numFmtId="38" fontId="2" fillId="2" borderId="36" xfId="0" applyNumberFormat="1" applyFont="1" applyFill="1" applyBorder="1" applyAlignment="1">
      <alignment horizontal="right" vertical="center"/>
    </xf>
    <xf numFmtId="176" fontId="2" fillId="2" borderId="41" xfId="0" applyNumberFormat="1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0" xfId="0" applyNumberFormat="1" applyFont="1" applyFill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38" fontId="2" fillId="2" borderId="39" xfId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38" fontId="6" fillId="2" borderId="0" xfId="1" applyFont="1" applyFill="1" applyAlignment="1">
      <alignment horizontal="right" vertical="center"/>
    </xf>
    <xf numFmtId="176" fontId="4" fillId="2" borderId="0" xfId="0" applyNumberFormat="1" applyFont="1" applyFill="1">
      <alignment vertical="center"/>
    </xf>
    <xf numFmtId="0" fontId="2" fillId="2" borderId="53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38" fontId="2" fillId="2" borderId="11" xfId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right" vertical="center"/>
    </xf>
    <xf numFmtId="0" fontId="2" fillId="2" borderId="17" xfId="0" applyFont="1" applyFill="1" applyBorder="1">
      <alignment vertical="center"/>
    </xf>
    <xf numFmtId="38" fontId="2" fillId="2" borderId="16" xfId="1" applyFont="1" applyFill="1" applyBorder="1" applyAlignment="1">
      <alignment horizontal="right" vertical="center"/>
    </xf>
    <xf numFmtId="0" fontId="2" fillId="2" borderId="26" xfId="0" applyFont="1" applyFill="1" applyBorder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38" fontId="3" fillId="2" borderId="46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38" fontId="2" fillId="2" borderId="59" xfId="1" applyFont="1" applyFill="1" applyBorder="1" applyAlignment="1">
      <alignment horizontal="right" vertical="center"/>
    </xf>
    <xf numFmtId="38" fontId="3" fillId="2" borderId="46" xfId="1" applyFont="1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12"/>
  <sheetViews>
    <sheetView tabSelected="1" zoomScale="70" zoomScaleNormal="70" zoomScaleSheetLayoutView="70" workbookViewId="0">
      <selection activeCell="G20" sqref="G20"/>
    </sheetView>
  </sheetViews>
  <sheetFormatPr defaultColWidth="9" defaultRowHeight="14.4" x14ac:dyDescent="0.2"/>
  <cols>
    <col min="1" max="1" width="4.5" style="20" customWidth="1"/>
    <col min="2" max="2" width="9" style="20"/>
    <col min="3" max="3" width="78" style="20" customWidth="1"/>
    <col min="4" max="5" width="9" style="20"/>
    <col min="6" max="6" width="14.5" style="8" customWidth="1"/>
    <col min="7" max="7" width="17.59765625" style="8" customWidth="1"/>
    <col min="8" max="8" width="22.796875" style="20" customWidth="1"/>
    <col min="9" max="16384" width="9" style="20"/>
  </cols>
  <sheetData>
    <row r="1" spans="2:8" ht="22.5" customHeight="1" x14ac:dyDescent="0.2">
      <c r="B1" s="20" t="s">
        <v>0</v>
      </c>
      <c r="F1" s="20"/>
      <c r="G1" s="20"/>
    </row>
    <row r="2" spans="2:8" ht="15" thickBot="1" x14ac:dyDescent="0.25">
      <c r="B2" s="113" t="s">
        <v>1</v>
      </c>
      <c r="C2" s="113"/>
      <c r="D2" s="113"/>
      <c r="E2" s="113"/>
      <c r="F2" s="113"/>
      <c r="G2" s="113"/>
      <c r="H2" s="113"/>
    </row>
    <row r="3" spans="2:8" x14ac:dyDescent="0.2">
      <c r="B3" s="54"/>
      <c r="C3" s="54"/>
      <c r="D3" s="54"/>
      <c r="E3" s="54"/>
      <c r="F3" s="55"/>
      <c r="G3" s="111" t="s">
        <v>2</v>
      </c>
      <c r="H3" s="112"/>
    </row>
    <row r="4" spans="2:8" x14ac:dyDescent="0.2">
      <c r="B4" s="9" t="s">
        <v>3</v>
      </c>
      <c r="C4" s="10"/>
      <c r="D4" s="106" t="s">
        <v>4</v>
      </c>
      <c r="E4" s="107"/>
      <c r="F4" s="57" t="s">
        <v>5</v>
      </c>
      <c r="G4" s="11" t="s">
        <v>6</v>
      </c>
      <c r="H4" s="58" t="s">
        <v>7</v>
      </c>
    </row>
    <row r="5" spans="2:8" x14ac:dyDescent="0.2">
      <c r="B5" s="9" t="s">
        <v>8</v>
      </c>
      <c r="C5" s="59"/>
      <c r="D5" s="60"/>
      <c r="E5" s="60"/>
      <c r="F5" s="61"/>
      <c r="G5" s="3">
        <f>SUM(G6:G12)</f>
        <v>0</v>
      </c>
      <c r="H5" s="23"/>
    </row>
    <row r="6" spans="2:8" x14ac:dyDescent="0.2">
      <c r="B6" s="27"/>
      <c r="C6" s="12" t="s">
        <v>9</v>
      </c>
      <c r="D6" s="28">
        <v>1</v>
      </c>
      <c r="E6" s="28" t="s">
        <v>10</v>
      </c>
      <c r="F6" s="29"/>
      <c r="G6" s="5">
        <f t="shared" ref="G6:G12" si="0">D6*F6</f>
        <v>0</v>
      </c>
      <c r="H6" s="13" t="s">
        <v>11</v>
      </c>
    </row>
    <row r="7" spans="2:8" x14ac:dyDescent="0.2">
      <c r="B7" s="30"/>
      <c r="C7" s="14" t="s">
        <v>12</v>
      </c>
      <c r="D7" s="31">
        <v>1</v>
      </c>
      <c r="E7" s="31" t="s">
        <v>10</v>
      </c>
      <c r="F7" s="32"/>
      <c r="G7" s="4">
        <f>D7*F7</f>
        <v>0</v>
      </c>
      <c r="H7" s="2" t="s">
        <v>11</v>
      </c>
    </row>
    <row r="8" spans="2:8" x14ac:dyDescent="0.2">
      <c r="B8" s="30"/>
      <c r="C8" s="14" t="s">
        <v>13</v>
      </c>
      <c r="D8" s="31">
        <v>1</v>
      </c>
      <c r="E8" s="31" t="s">
        <v>10</v>
      </c>
      <c r="F8" s="32"/>
      <c r="G8" s="4">
        <f>D8*F8</f>
        <v>0</v>
      </c>
      <c r="H8" s="2" t="str">
        <f>H7</f>
        <v>　</v>
      </c>
    </row>
    <row r="9" spans="2:8" x14ac:dyDescent="0.2">
      <c r="B9" s="30"/>
      <c r="C9" s="14" t="s">
        <v>14</v>
      </c>
      <c r="D9" s="31">
        <v>1</v>
      </c>
      <c r="E9" s="31" t="s">
        <v>10</v>
      </c>
      <c r="F9" s="32"/>
      <c r="G9" s="4">
        <f t="shared" si="0"/>
        <v>0</v>
      </c>
      <c r="H9" s="2" t="str">
        <f>H8</f>
        <v>　</v>
      </c>
    </row>
    <row r="10" spans="2:8" x14ac:dyDescent="0.2">
      <c r="B10" s="30"/>
      <c r="C10" s="14" t="s">
        <v>15</v>
      </c>
      <c r="D10" s="31">
        <v>1</v>
      </c>
      <c r="E10" s="31" t="s">
        <v>10</v>
      </c>
      <c r="F10" s="32"/>
      <c r="G10" s="4">
        <f t="shared" si="0"/>
        <v>0</v>
      </c>
      <c r="H10" s="2" t="str">
        <f>H9</f>
        <v>　</v>
      </c>
    </row>
    <row r="11" spans="2:8" x14ac:dyDescent="0.2">
      <c r="B11" s="62"/>
      <c r="C11" s="63" t="s">
        <v>16</v>
      </c>
      <c r="D11" s="31">
        <v>1</v>
      </c>
      <c r="E11" s="31" t="s">
        <v>10</v>
      </c>
      <c r="F11" s="32"/>
      <c r="G11" s="4">
        <f t="shared" si="0"/>
        <v>0</v>
      </c>
      <c r="H11" s="2" t="str">
        <f>H10</f>
        <v>　</v>
      </c>
    </row>
    <row r="12" spans="2:8" x14ac:dyDescent="0.2">
      <c r="B12" s="64"/>
      <c r="C12" s="65" t="s">
        <v>17</v>
      </c>
      <c r="D12" s="66">
        <v>1</v>
      </c>
      <c r="E12" s="66" t="s">
        <v>10</v>
      </c>
      <c r="F12" s="67"/>
      <c r="G12" s="6">
        <f t="shared" si="0"/>
        <v>0</v>
      </c>
      <c r="H12" s="68"/>
    </row>
    <row r="13" spans="2:8" x14ac:dyDescent="0.2">
      <c r="B13" s="9" t="s">
        <v>18</v>
      </c>
      <c r="C13" s="59"/>
      <c r="D13" s="59"/>
      <c r="E13" s="59"/>
      <c r="F13" s="61"/>
      <c r="G13" s="3">
        <f>G5*F13</f>
        <v>0</v>
      </c>
      <c r="H13" s="25"/>
    </row>
    <row r="14" spans="2:8" x14ac:dyDescent="0.2">
      <c r="B14" s="9" t="s">
        <v>19</v>
      </c>
      <c r="C14" s="59"/>
      <c r="D14" s="59"/>
      <c r="E14" s="59"/>
      <c r="F14" s="61"/>
      <c r="G14" s="3">
        <f>SUM(G15:G23)</f>
        <v>0</v>
      </c>
      <c r="H14" s="26"/>
    </row>
    <row r="15" spans="2:8" x14ac:dyDescent="0.2">
      <c r="B15" s="27"/>
      <c r="C15" s="12" t="s">
        <v>20</v>
      </c>
      <c r="D15" s="28">
        <v>1</v>
      </c>
      <c r="E15" s="28" t="s">
        <v>10</v>
      </c>
      <c r="F15" s="29"/>
      <c r="G15" s="5">
        <f>D15*F15</f>
        <v>0</v>
      </c>
      <c r="H15" s="13" t="s">
        <v>21</v>
      </c>
    </row>
    <row r="16" spans="2:8" x14ac:dyDescent="0.2">
      <c r="B16" s="69"/>
      <c r="C16" s="70" t="s">
        <v>22</v>
      </c>
      <c r="D16" s="71">
        <v>1</v>
      </c>
      <c r="E16" s="71" t="s">
        <v>10</v>
      </c>
      <c r="F16" s="72"/>
      <c r="G16" s="4">
        <f>D16*F16</f>
        <v>0</v>
      </c>
      <c r="H16" s="1" t="s">
        <v>11</v>
      </c>
    </row>
    <row r="17" spans="2:8" x14ac:dyDescent="0.2">
      <c r="B17" s="30"/>
      <c r="C17" s="14" t="s">
        <v>23</v>
      </c>
      <c r="D17" s="31">
        <v>1</v>
      </c>
      <c r="E17" s="31" t="s">
        <v>10</v>
      </c>
      <c r="F17" s="32"/>
      <c r="G17" s="4">
        <f t="shared" ref="G17:G23" si="1">D17*F17</f>
        <v>0</v>
      </c>
      <c r="H17" s="2" t="s">
        <v>11</v>
      </c>
    </row>
    <row r="18" spans="2:8" x14ac:dyDescent="0.2">
      <c r="B18" s="30"/>
      <c r="C18" s="14" t="s">
        <v>24</v>
      </c>
      <c r="D18" s="31">
        <v>1</v>
      </c>
      <c r="E18" s="31" t="s">
        <v>10</v>
      </c>
      <c r="F18" s="32"/>
      <c r="G18" s="4">
        <f t="shared" si="1"/>
        <v>0</v>
      </c>
      <c r="H18" s="2" t="s">
        <v>21</v>
      </c>
    </row>
    <row r="19" spans="2:8" x14ac:dyDescent="0.2">
      <c r="B19" s="30"/>
      <c r="C19" s="14" t="s">
        <v>25</v>
      </c>
      <c r="D19" s="31">
        <v>1</v>
      </c>
      <c r="E19" s="31" t="s">
        <v>10</v>
      </c>
      <c r="F19" s="32"/>
      <c r="G19" s="4">
        <f t="shared" si="1"/>
        <v>0</v>
      </c>
      <c r="H19" s="2" t="s">
        <v>11</v>
      </c>
    </row>
    <row r="20" spans="2:8" x14ac:dyDescent="0.2">
      <c r="B20" s="30"/>
      <c r="C20" s="14" t="s">
        <v>26</v>
      </c>
      <c r="D20" s="31">
        <v>1</v>
      </c>
      <c r="E20" s="31" t="s">
        <v>10</v>
      </c>
      <c r="F20" s="32"/>
      <c r="G20" s="4">
        <f t="shared" si="1"/>
        <v>0</v>
      </c>
      <c r="H20" s="2" t="s">
        <v>21</v>
      </c>
    </row>
    <row r="21" spans="2:8" x14ac:dyDescent="0.2">
      <c r="B21" s="30"/>
      <c r="C21" s="14" t="s">
        <v>27</v>
      </c>
      <c r="D21" s="31">
        <v>1</v>
      </c>
      <c r="E21" s="31" t="s">
        <v>10</v>
      </c>
      <c r="F21" s="32"/>
      <c r="G21" s="4">
        <f t="shared" si="1"/>
        <v>0</v>
      </c>
      <c r="H21" s="2"/>
    </row>
    <row r="22" spans="2:8" x14ac:dyDescent="0.2">
      <c r="B22" s="30"/>
      <c r="C22" s="14" t="s">
        <v>28</v>
      </c>
      <c r="D22" s="31">
        <v>1</v>
      </c>
      <c r="E22" s="31" t="s">
        <v>10</v>
      </c>
      <c r="F22" s="32"/>
      <c r="G22" s="4">
        <f t="shared" si="1"/>
        <v>0</v>
      </c>
      <c r="H22" s="2" t="s">
        <v>21</v>
      </c>
    </row>
    <row r="23" spans="2:8" ht="15" thickBot="1" x14ac:dyDescent="0.25">
      <c r="B23" s="62"/>
      <c r="C23" s="63" t="s">
        <v>29</v>
      </c>
      <c r="D23" s="73">
        <v>1</v>
      </c>
      <c r="E23" s="73" t="s">
        <v>10</v>
      </c>
      <c r="F23" s="74"/>
      <c r="G23" s="15">
        <f t="shared" si="1"/>
        <v>0</v>
      </c>
      <c r="H23" s="2" t="str">
        <f>H20</f>
        <v xml:space="preserve"> </v>
      </c>
    </row>
    <row r="24" spans="2:8" ht="15.6" thickTop="1" thickBot="1" x14ac:dyDescent="0.25">
      <c r="B24" s="108" t="s">
        <v>30</v>
      </c>
      <c r="C24" s="109"/>
      <c r="D24" s="16"/>
      <c r="E24" s="16"/>
      <c r="F24" s="17"/>
      <c r="G24" s="18">
        <f>SUM(G13:G14,G5)</f>
        <v>0</v>
      </c>
      <c r="H24" s="19"/>
    </row>
    <row r="25" spans="2:8" ht="15" thickBot="1" x14ac:dyDescent="0.25"/>
    <row r="26" spans="2:8" x14ac:dyDescent="0.2">
      <c r="B26" s="46" t="s">
        <v>31</v>
      </c>
      <c r="C26" s="9"/>
      <c r="D26" s="75">
        <v>6</v>
      </c>
      <c r="E26" s="75" t="s">
        <v>10</v>
      </c>
      <c r="F26" s="76">
        <f>G24</f>
        <v>0</v>
      </c>
      <c r="G26" s="101">
        <f>D26*F26</f>
        <v>0</v>
      </c>
      <c r="H26" s="48"/>
    </row>
    <row r="27" spans="2:8" x14ac:dyDescent="0.2">
      <c r="B27" s="46" t="s">
        <v>32</v>
      </c>
      <c r="C27" s="9"/>
      <c r="D27" s="75">
        <v>6</v>
      </c>
      <c r="E27" s="75" t="s">
        <v>10</v>
      </c>
      <c r="F27" s="76">
        <f>G24</f>
        <v>0</v>
      </c>
      <c r="G27" s="5">
        <f>D27*F27</f>
        <v>0</v>
      </c>
      <c r="H27" s="26"/>
    </row>
    <row r="28" spans="2:8" ht="15" thickBot="1" x14ac:dyDescent="0.25">
      <c r="B28" s="46" t="s">
        <v>33</v>
      </c>
      <c r="C28" s="50"/>
      <c r="D28" s="75">
        <v>6</v>
      </c>
      <c r="E28" s="75" t="s">
        <v>10</v>
      </c>
      <c r="F28" s="76">
        <f>G24</f>
        <v>0</v>
      </c>
      <c r="G28" s="5">
        <f>D28*F28</f>
        <v>0</v>
      </c>
      <c r="H28" s="77"/>
    </row>
    <row r="29" spans="2:8" ht="15.6" thickTop="1" thickBot="1" x14ac:dyDescent="0.25">
      <c r="B29" s="21"/>
      <c r="C29" s="110" t="s">
        <v>34</v>
      </c>
      <c r="D29" s="110"/>
      <c r="E29" s="110"/>
      <c r="F29" s="110"/>
      <c r="G29" s="18">
        <f>SUM(G26:G28)</f>
        <v>0</v>
      </c>
      <c r="H29" s="19"/>
    </row>
    <row r="30" spans="2:8" ht="15.6" thickTop="1" thickBot="1" x14ac:dyDescent="0.25">
      <c r="G30" s="22"/>
      <c r="H30" s="39"/>
    </row>
    <row r="31" spans="2:8" x14ac:dyDescent="0.2">
      <c r="B31" s="9" t="s">
        <v>35</v>
      </c>
      <c r="C31" s="10"/>
      <c r="D31" s="106" t="s">
        <v>4</v>
      </c>
      <c r="E31" s="107"/>
      <c r="F31" s="57" t="s">
        <v>5</v>
      </c>
      <c r="G31" s="40" t="s">
        <v>6</v>
      </c>
      <c r="H31" s="56" t="s">
        <v>7</v>
      </c>
    </row>
    <row r="32" spans="2:8" x14ac:dyDescent="0.2">
      <c r="B32" s="9" t="s">
        <v>8</v>
      </c>
      <c r="C32" s="59"/>
      <c r="D32" s="60"/>
      <c r="E32" s="60"/>
      <c r="F32" s="61"/>
      <c r="G32" s="24">
        <f>SUM(G33:G38)</f>
        <v>0</v>
      </c>
      <c r="H32" s="23"/>
    </row>
    <row r="33" spans="2:8" x14ac:dyDescent="0.2">
      <c r="B33" s="30"/>
      <c r="C33" s="14" t="s">
        <v>36</v>
      </c>
      <c r="D33" s="28">
        <v>1</v>
      </c>
      <c r="E33" s="28" t="s">
        <v>10</v>
      </c>
      <c r="F33" s="32"/>
      <c r="G33" s="5">
        <f t="shared" ref="G33:G38" si="2">D33*F33</f>
        <v>0</v>
      </c>
      <c r="H33" s="2" t="s">
        <v>11</v>
      </c>
    </row>
    <row r="34" spans="2:8" x14ac:dyDescent="0.2">
      <c r="B34" s="30"/>
      <c r="C34" s="14" t="s">
        <v>37</v>
      </c>
      <c r="D34" s="31">
        <v>1</v>
      </c>
      <c r="E34" s="31" t="s">
        <v>10</v>
      </c>
      <c r="F34" s="32"/>
      <c r="G34" s="4">
        <f t="shared" si="2"/>
        <v>0</v>
      </c>
      <c r="H34" s="2"/>
    </row>
    <row r="35" spans="2:8" x14ac:dyDescent="0.2">
      <c r="B35" s="30"/>
      <c r="C35" s="14" t="s">
        <v>14</v>
      </c>
      <c r="D35" s="31">
        <v>1</v>
      </c>
      <c r="E35" s="31" t="s">
        <v>10</v>
      </c>
      <c r="F35" s="32"/>
      <c r="G35" s="4">
        <f t="shared" si="2"/>
        <v>0</v>
      </c>
      <c r="H35" s="2"/>
    </row>
    <row r="36" spans="2:8" x14ac:dyDescent="0.2">
      <c r="B36" s="30"/>
      <c r="C36" s="14" t="s">
        <v>15</v>
      </c>
      <c r="D36" s="31">
        <v>1</v>
      </c>
      <c r="E36" s="31" t="s">
        <v>10</v>
      </c>
      <c r="F36" s="32"/>
      <c r="G36" s="4">
        <f t="shared" si="2"/>
        <v>0</v>
      </c>
      <c r="H36" s="2"/>
    </row>
    <row r="37" spans="2:8" x14ac:dyDescent="0.2">
      <c r="B37" s="30"/>
      <c r="C37" s="14" t="s">
        <v>16</v>
      </c>
      <c r="D37" s="31">
        <v>1</v>
      </c>
      <c r="E37" s="31" t="s">
        <v>10</v>
      </c>
      <c r="F37" s="32"/>
      <c r="G37" s="4">
        <f t="shared" si="2"/>
        <v>0</v>
      </c>
      <c r="H37" s="2" t="s">
        <v>11</v>
      </c>
    </row>
    <row r="38" spans="2:8" x14ac:dyDescent="0.2">
      <c r="B38" s="30"/>
      <c r="C38" s="14" t="s">
        <v>38</v>
      </c>
      <c r="D38" s="31">
        <v>1</v>
      </c>
      <c r="E38" s="31" t="s">
        <v>10</v>
      </c>
      <c r="F38" s="32"/>
      <c r="G38" s="6">
        <f t="shared" si="2"/>
        <v>0</v>
      </c>
      <c r="H38" s="2" t="str">
        <f>H37</f>
        <v>　</v>
      </c>
    </row>
    <row r="39" spans="2:8" x14ac:dyDescent="0.2">
      <c r="B39" s="9" t="s">
        <v>18</v>
      </c>
      <c r="C39" s="59"/>
      <c r="D39" s="59"/>
      <c r="E39" s="59"/>
      <c r="F39" s="61"/>
      <c r="G39" s="3">
        <f>G32*F39</f>
        <v>0</v>
      </c>
      <c r="H39" s="25"/>
    </row>
    <row r="40" spans="2:8" x14ac:dyDescent="0.2">
      <c r="B40" s="9" t="s">
        <v>19</v>
      </c>
      <c r="C40" s="59"/>
      <c r="D40" s="59"/>
      <c r="E40" s="59"/>
      <c r="F40" s="61"/>
      <c r="G40" s="3">
        <f>SUM(G41:G43)</f>
        <v>0</v>
      </c>
      <c r="H40" s="26"/>
    </row>
    <row r="41" spans="2:8" x14ac:dyDescent="0.2">
      <c r="B41" s="27"/>
      <c r="C41" s="12" t="s">
        <v>39</v>
      </c>
      <c r="D41" s="28">
        <v>1</v>
      </c>
      <c r="E41" s="28" t="s">
        <v>10</v>
      </c>
      <c r="F41" s="29"/>
      <c r="G41" s="5">
        <f>D41*F41</f>
        <v>0</v>
      </c>
      <c r="H41" s="13" t="str">
        <f>H38</f>
        <v>　</v>
      </c>
    </row>
    <row r="42" spans="2:8" x14ac:dyDescent="0.2">
      <c r="B42" s="30"/>
      <c r="C42" s="14" t="s">
        <v>40</v>
      </c>
      <c r="D42" s="31">
        <v>1</v>
      </c>
      <c r="E42" s="31" t="s">
        <v>10</v>
      </c>
      <c r="F42" s="32"/>
      <c r="G42" s="4">
        <f>D42*F42</f>
        <v>0</v>
      </c>
      <c r="H42" s="2" t="str">
        <f>H38</f>
        <v>　</v>
      </c>
    </row>
    <row r="43" spans="2:8" ht="15" thickBot="1" x14ac:dyDescent="0.25">
      <c r="B43" s="30"/>
      <c r="C43" s="14" t="s">
        <v>41</v>
      </c>
      <c r="D43" s="33">
        <v>1</v>
      </c>
      <c r="E43" s="33" t="s">
        <v>10</v>
      </c>
      <c r="F43" s="32"/>
      <c r="G43" s="15">
        <f>D43*F43</f>
        <v>0</v>
      </c>
      <c r="H43" s="2" t="str">
        <f>H38</f>
        <v>　</v>
      </c>
    </row>
    <row r="44" spans="2:8" ht="15.6" thickTop="1" thickBot="1" x14ac:dyDescent="0.25">
      <c r="B44" s="108" t="s">
        <v>42</v>
      </c>
      <c r="C44" s="109"/>
      <c r="D44" s="109"/>
      <c r="E44" s="109"/>
      <c r="F44" s="109"/>
      <c r="G44" s="18">
        <f>SUM(G39:G40,G32)</f>
        <v>0</v>
      </c>
      <c r="H44" s="19"/>
    </row>
    <row r="45" spans="2:8" ht="15" thickBot="1" x14ac:dyDescent="0.25">
      <c r="B45" s="54"/>
      <c r="C45" s="54"/>
      <c r="D45" s="78"/>
      <c r="E45" s="78"/>
      <c r="F45" s="55"/>
      <c r="H45" s="79"/>
    </row>
    <row r="46" spans="2:8" x14ac:dyDescent="0.2">
      <c r="B46" s="46" t="s">
        <v>43</v>
      </c>
      <c r="C46" s="9"/>
      <c r="D46" s="75">
        <v>4</v>
      </c>
      <c r="E46" s="60" t="s">
        <v>44</v>
      </c>
      <c r="F46" s="61">
        <f>G44</f>
        <v>0</v>
      </c>
      <c r="G46" s="34">
        <f>D46*F46</f>
        <v>0</v>
      </c>
      <c r="H46" s="48"/>
    </row>
    <row r="47" spans="2:8" x14ac:dyDescent="0.2">
      <c r="B47" s="46" t="s">
        <v>45</v>
      </c>
      <c r="C47" s="9"/>
      <c r="D47" s="75">
        <v>4</v>
      </c>
      <c r="E47" s="60" t="s">
        <v>44</v>
      </c>
      <c r="F47" s="61">
        <f>G44</f>
        <v>0</v>
      </c>
      <c r="G47" s="35">
        <f>D47*F47</f>
        <v>0</v>
      </c>
      <c r="H47" s="26"/>
    </row>
    <row r="48" spans="2:8" ht="15" thickBot="1" x14ac:dyDescent="0.25">
      <c r="B48" s="49" t="s">
        <v>46</v>
      </c>
      <c r="C48" s="50"/>
      <c r="D48" s="80">
        <v>4</v>
      </c>
      <c r="E48" s="81" t="s">
        <v>44</v>
      </c>
      <c r="F48" s="82">
        <f>G44</f>
        <v>0</v>
      </c>
      <c r="G48" s="36">
        <f>D48*F48</f>
        <v>0</v>
      </c>
      <c r="H48" s="77"/>
    </row>
    <row r="49" spans="2:8" ht="15.6" thickTop="1" thickBot="1" x14ac:dyDescent="0.25">
      <c r="B49" s="21"/>
      <c r="C49" s="37" t="s">
        <v>47</v>
      </c>
      <c r="D49" s="37"/>
      <c r="E49" s="37"/>
      <c r="F49" s="38"/>
      <c r="G49" s="18">
        <f>SUM(G46:G48)</f>
        <v>0</v>
      </c>
      <c r="H49" s="19"/>
    </row>
    <row r="50" spans="2:8" ht="27" customHeight="1" thickTop="1" thickBot="1" x14ac:dyDescent="0.25">
      <c r="B50" s="83"/>
      <c r="C50" s="83"/>
      <c r="D50" s="83"/>
      <c r="E50" s="83"/>
      <c r="F50" s="61"/>
      <c r="G50" s="22"/>
      <c r="H50" s="39"/>
    </row>
    <row r="51" spans="2:8" x14ac:dyDescent="0.2">
      <c r="B51" s="9" t="s">
        <v>101</v>
      </c>
      <c r="C51" s="59"/>
      <c r="D51" s="106" t="s">
        <v>4</v>
      </c>
      <c r="E51" s="107"/>
      <c r="F51" s="57" t="s">
        <v>5</v>
      </c>
      <c r="G51" s="40" t="s">
        <v>6</v>
      </c>
      <c r="H51" s="56" t="s">
        <v>7</v>
      </c>
    </row>
    <row r="52" spans="2:8" x14ac:dyDescent="0.2">
      <c r="B52" s="9" t="s">
        <v>48</v>
      </c>
      <c r="C52" s="59"/>
      <c r="D52" s="59"/>
      <c r="E52" s="59"/>
      <c r="F52" s="59"/>
      <c r="G52" s="3">
        <f>G53</f>
        <v>1200000</v>
      </c>
      <c r="H52" s="23"/>
    </row>
    <row r="53" spans="2:8" ht="15" thickBot="1" x14ac:dyDescent="0.25">
      <c r="B53" s="30"/>
      <c r="C53" s="14" t="s">
        <v>49</v>
      </c>
      <c r="D53" s="33">
        <v>1</v>
      </c>
      <c r="E53" s="33" t="s">
        <v>44</v>
      </c>
      <c r="F53" s="41">
        <v>1200000</v>
      </c>
      <c r="G53" s="15">
        <f>D53*F53</f>
        <v>1200000</v>
      </c>
      <c r="H53" s="2" t="s">
        <v>11</v>
      </c>
    </row>
    <row r="54" spans="2:8" ht="15.6" thickTop="1" thickBot="1" x14ac:dyDescent="0.25">
      <c r="B54" s="108" t="s">
        <v>50</v>
      </c>
      <c r="C54" s="109"/>
      <c r="D54" s="109"/>
      <c r="E54" s="109"/>
      <c r="F54" s="109"/>
      <c r="G54" s="18">
        <f>G52</f>
        <v>1200000</v>
      </c>
      <c r="H54" s="19"/>
    </row>
    <row r="55" spans="2:8" ht="15" thickBot="1" x14ac:dyDescent="0.25"/>
    <row r="56" spans="2:8" x14ac:dyDescent="0.2">
      <c r="B56" s="46" t="s">
        <v>51</v>
      </c>
      <c r="C56" s="9"/>
      <c r="D56" s="75">
        <v>1</v>
      </c>
      <c r="E56" s="60" t="s">
        <v>44</v>
      </c>
      <c r="F56" s="61">
        <f>G54</f>
        <v>1200000</v>
      </c>
      <c r="G56" s="34">
        <f>D56*F56</f>
        <v>1200000</v>
      </c>
      <c r="H56" s="48"/>
    </row>
    <row r="57" spans="2:8" x14ac:dyDescent="0.2">
      <c r="B57" s="46" t="s">
        <v>52</v>
      </c>
      <c r="C57" s="9"/>
      <c r="D57" s="75">
        <v>1</v>
      </c>
      <c r="E57" s="60" t="s">
        <v>44</v>
      </c>
      <c r="F57" s="61">
        <f>G54</f>
        <v>1200000</v>
      </c>
      <c r="G57" s="35">
        <f>D57*F57</f>
        <v>1200000</v>
      </c>
      <c r="H57" s="26"/>
    </row>
    <row r="58" spans="2:8" ht="15" thickBot="1" x14ac:dyDescent="0.25">
      <c r="B58" s="46" t="s">
        <v>53</v>
      </c>
      <c r="C58" s="9"/>
      <c r="D58" s="80">
        <v>1</v>
      </c>
      <c r="E58" s="81" t="s">
        <v>44</v>
      </c>
      <c r="F58" s="82">
        <f>G54</f>
        <v>1200000</v>
      </c>
      <c r="G58" s="36">
        <f>D58*F58</f>
        <v>1200000</v>
      </c>
      <c r="H58" s="77"/>
    </row>
    <row r="59" spans="2:8" ht="15.6" thickTop="1" thickBot="1" x14ac:dyDescent="0.25">
      <c r="B59" s="21"/>
      <c r="C59" s="110" t="s">
        <v>54</v>
      </c>
      <c r="D59" s="110"/>
      <c r="E59" s="110"/>
      <c r="F59" s="110"/>
      <c r="G59" s="18">
        <f>SUM(G56:G58)</f>
        <v>3600000</v>
      </c>
      <c r="H59" s="19"/>
    </row>
    <row r="60" spans="2:8" s="84" customFormat="1" ht="15.6" thickTop="1" thickBot="1" x14ac:dyDescent="0.25">
      <c r="F60" s="85"/>
      <c r="G60" s="42"/>
      <c r="H60" s="86"/>
    </row>
    <row r="61" spans="2:8" s="84" customFormat="1" x14ac:dyDescent="0.2">
      <c r="B61" s="9" t="s">
        <v>55</v>
      </c>
      <c r="C61" s="59"/>
      <c r="D61" s="106" t="s">
        <v>4</v>
      </c>
      <c r="E61" s="107"/>
      <c r="F61" s="57" t="s">
        <v>5</v>
      </c>
      <c r="G61" s="40" t="s">
        <v>6</v>
      </c>
      <c r="H61" s="56" t="s">
        <v>7</v>
      </c>
    </row>
    <row r="62" spans="2:8" s="84" customFormat="1" x14ac:dyDescent="0.2">
      <c r="B62" s="9"/>
      <c r="C62" s="59" t="s">
        <v>56</v>
      </c>
      <c r="D62" s="75">
        <v>1</v>
      </c>
      <c r="E62" s="75" t="s">
        <v>10</v>
      </c>
      <c r="F62" s="61"/>
      <c r="G62" s="35">
        <f>D62*F62</f>
        <v>0</v>
      </c>
      <c r="H62" s="23"/>
    </row>
    <row r="63" spans="2:8" s="84" customFormat="1" ht="15" thickBot="1" x14ac:dyDescent="0.25">
      <c r="B63" s="30"/>
      <c r="C63" s="14" t="s">
        <v>57</v>
      </c>
      <c r="D63" s="33">
        <v>10</v>
      </c>
      <c r="E63" s="33" t="s">
        <v>58</v>
      </c>
      <c r="F63" s="32"/>
      <c r="G63" s="15">
        <f>D63*F63</f>
        <v>0</v>
      </c>
      <c r="H63" s="2" t="s">
        <v>11</v>
      </c>
    </row>
    <row r="64" spans="2:8" s="84" customFormat="1" ht="15.6" thickTop="1" thickBot="1" x14ac:dyDescent="0.25">
      <c r="B64" s="108" t="s">
        <v>59</v>
      </c>
      <c r="C64" s="109"/>
      <c r="D64" s="109"/>
      <c r="E64" s="109"/>
      <c r="F64" s="109"/>
      <c r="G64" s="18">
        <f>G62+G63</f>
        <v>0</v>
      </c>
      <c r="H64" s="19"/>
    </row>
    <row r="65" spans="2:8" s="84" customFormat="1" ht="15" thickBot="1" x14ac:dyDescent="0.25">
      <c r="B65" s="43"/>
      <c r="C65" s="43"/>
      <c r="D65" s="43"/>
      <c r="E65" s="43"/>
      <c r="F65" s="44"/>
      <c r="G65" s="42"/>
      <c r="H65" s="86"/>
    </row>
    <row r="66" spans="2:8" s="84" customFormat="1" x14ac:dyDescent="0.2">
      <c r="B66" s="46" t="s">
        <v>60</v>
      </c>
      <c r="C66" s="9"/>
      <c r="D66" s="75">
        <v>1</v>
      </c>
      <c r="E66" s="75" t="s">
        <v>10</v>
      </c>
      <c r="F66" s="61">
        <f>G64</f>
        <v>0</v>
      </c>
      <c r="G66" s="34">
        <f>D66*F66</f>
        <v>0</v>
      </c>
      <c r="H66" s="48"/>
    </row>
    <row r="67" spans="2:8" s="84" customFormat="1" x14ac:dyDescent="0.2">
      <c r="B67" s="46" t="s">
        <v>61</v>
      </c>
      <c r="C67" s="9"/>
      <c r="D67" s="75">
        <v>1</v>
      </c>
      <c r="E67" s="75" t="s">
        <v>10</v>
      </c>
      <c r="F67" s="61">
        <f>G64</f>
        <v>0</v>
      </c>
      <c r="G67" s="35">
        <f>D67*F67</f>
        <v>0</v>
      </c>
      <c r="H67" s="26"/>
    </row>
    <row r="68" spans="2:8" s="84" customFormat="1" ht="15" thickBot="1" x14ac:dyDescent="0.25">
      <c r="B68" s="46" t="s">
        <v>62</v>
      </c>
      <c r="C68" s="9"/>
      <c r="D68" s="75">
        <v>1</v>
      </c>
      <c r="E68" s="75" t="s">
        <v>10</v>
      </c>
      <c r="F68" s="82">
        <f>G64</f>
        <v>0</v>
      </c>
      <c r="G68" s="36">
        <f>D68*F68</f>
        <v>0</v>
      </c>
      <c r="H68" s="77"/>
    </row>
    <row r="69" spans="2:8" ht="15.6" thickTop="1" thickBot="1" x14ac:dyDescent="0.25">
      <c r="B69" s="21"/>
      <c r="C69" s="37" t="s">
        <v>63</v>
      </c>
      <c r="D69" s="87"/>
      <c r="E69" s="87"/>
      <c r="F69" s="38"/>
      <c r="G69" s="18">
        <f>SUM(G66:G68)</f>
        <v>0</v>
      </c>
      <c r="H69" s="19"/>
    </row>
    <row r="70" spans="2:8" ht="15.6" thickTop="1" thickBot="1" x14ac:dyDescent="0.25">
      <c r="F70" s="44"/>
      <c r="G70" s="45"/>
      <c r="H70" s="39"/>
    </row>
    <row r="71" spans="2:8" x14ac:dyDescent="0.2">
      <c r="B71" s="9" t="s">
        <v>64</v>
      </c>
      <c r="C71" s="10"/>
      <c r="D71" s="106" t="s">
        <v>4</v>
      </c>
      <c r="E71" s="107"/>
      <c r="F71" s="57" t="s">
        <v>5</v>
      </c>
      <c r="G71" s="40" t="s">
        <v>6</v>
      </c>
      <c r="H71" s="56" t="s">
        <v>7</v>
      </c>
    </row>
    <row r="72" spans="2:8" x14ac:dyDescent="0.2">
      <c r="B72" s="9" t="s">
        <v>65</v>
      </c>
      <c r="C72" s="59"/>
      <c r="D72" s="60"/>
      <c r="E72" s="60"/>
      <c r="F72" s="61"/>
      <c r="G72" s="3">
        <f>SUM(G73:G78)</f>
        <v>0</v>
      </c>
      <c r="H72" s="23"/>
    </row>
    <row r="73" spans="2:8" x14ac:dyDescent="0.2">
      <c r="B73" s="27"/>
      <c r="C73" s="12" t="s">
        <v>66</v>
      </c>
      <c r="D73" s="28">
        <v>12</v>
      </c>
      <c r="E73" s="88" t="s">
        <v>67</v>
      </c>
      <c r="F73" s="89"/>
      <c r="G73" s="5">
        <f t="shared" ref="G73:G78" si="3">D73*F73</f>
        <v>0</v>
      </c>
      <c r="H73" s="13" t="s">
        <v>11</v>
      </c>
    </row>
    <row r="74" spans="2:8" x14ac:dyDescent="0.2">
      <c r="B74" s="69"/>
      <c r="C74" s="70" t="s">
        <v>68</v>
      </c>
      <c r="D74" s="31">
        <v>12</v>
      </c>
      <c r="E74" s="90" t="s">
        <v>67</v>
      </c>
      <c r="F74" s="91"/>
      <c r="G74" s="4">
        <f t="shared" si="3"/>
        <v>0</v>
      </c>
      <c r="H74" s="2"/>
    </row>
    <row r="75" spans="2:8" x14ac:dyDescent="0.2">
      <c r="B75" s="69"/>
      <c r="C75" s="70" t="s">
        <v>69</v>
      </c>
      <c r="D75" s="31">
        <v>12</v>
      </c>
      <c r="E75" s="90" t="s">
        <v>67</v>
      </c>
      <c r="F75" s="91"/>
      <c r="G75" s="4">
        <f t="shared" si="3"/>
        <v>0</v>
      </c>
      <c r="H75" s="2"/>
    </row>
    <row r="76" spans="2:8" x14ac:dyDescent="0.2">
      <c r="B76" s="69"/>
      <c r="C76" s="70" t="s">
        <v>70</v>
      </c>
      <c r="D76" s="31">
        <v>12</v>
      </c>
      <c r="E76" s="90" t="s">
        <v>67</v>
      </c>
      <c r="F76" s="91"/>
      <c r="G76" s="4">
        <f>D76*F76</f>
        <v>0</v>
      </c>
      <c r="H76" s="2"/>
    </row>
    <row r="77" spans="2:8" x14ac:dyDescent="0.2">
      <c r="B77" s="30"/>
      <c r="C77" s="92" t="s">
        <v>71</v>
      </c>
      <c r="D77" s="31">
        <v>12</v>
      </c>
      <c r="E77" s="90" t="s">
        <v>67</v>
      </c>
      <c r="F77" s="93"/>
      <c r="G77" s="4">
        <f t="shared" si="3"/>
        <v>0</v>
      </c>
      <c r="H77" s="2" t="s">
        <v>11</v>
      </c>
    </row>
    <row r="78" spans="2:8" x14ac:dyDescent="0.2">
      <c r="B78" s="30"/>
      <c r="C78" s="92" t="s">
        <v>72</v>
      </c>
      <c r="D78" s="31">
        <v>12</v>
      </c>
      <c r="E78" s="90" t="s">
        <v>67</v>
      </c>
      <c r="F78" s="93"/>
      <c r="G78" s="6">
        <f t="shared" si="3"/>
        <v>0</v>
      </c>
      <c r="H78" s="7" t="str">
        <f>H77</f>
        <v>　</v>
      </c>
    </row>
    <row r="79" spans="2:8" x14ac:dyDescent="0.2">
      <c r="B79" s="9" t="s">
        <v>73</v>
      </c>
      <c r="C79" s="59"/>
      <c r="D79" s="59"/>
      <c r="E79" s="59"/>
      <c r="F79" s="61"/>
      <c r="G79" s="3">
        <f>SUM(G80:G83)</f>
        <v>0</v>
      </c>
      <c r="H79" s="25"/>
    </row>
    <row r="80" spans="2:8" x14ac:dyDescent="0.2">
      <c r="B80" s="27"/>
      <c r="C80" s="12" t="s">
        <v>74</v>
      </c>
      <c r="D80" s="28">
        <v>12</v>
      </c>
      <c r="E80" s="88" t="s">
        <v>67</v>
      </c>
      <c r="F80" s="89"/>
      <c r="G80" s="5">
        <f>F80*D80</f>
        <v>0</v>
      </c>
      <c r="H80" s="13" t="s">
        <v>11</v>
      </c>
    </row>
    <row r="81" spans="2:8" x14ac:dyDescent="0.2">
      <c r="B81" s="30"/>
      <c r="C81" s="92" t="s">
        <v>75</v>
      </c>
      <c r="D81" s="31">
        <v>6</v>
      </c>
      <c r="E81" s="90" t="s">
        <v>58</v>
      </c>
      <c r="F81" s="93"/>
      <c r="G81" s="4">
        <f>F81*D81</f>
        <v>0</v>
      </c>
      <c r="H81" s="2" t="s">
        <v>11</v>
      </c>
    </row>
    <row r="82" spans="2:8" x14ac:dyDescent="0.2">
      <c r="B82" s="69"/>
      <c r="C82" s="94" t="s">
        <v>76</v>
      </c>
      <c r="D82" s="71">
        <v>6</v>
      </c>
      <c r="E82" s="95" t="s">
        <v>58</v>
      </c>
      <c r="F82" s="91"/>
      <c r="G82" s="4">
        <f>F82*D82</f>
        <v>0</v>
      </c>
      <c r="H82" s="2" t="s">
        <v>11</v>
      </c>
    </row>
    <row r="83" spans="2:8" x14ac:dyDescent="0.2">
      <c r="B83" s="30"/>
      <c r="C83" s="92" t="s">
        <v>77</v>
      </c>
      <c r="D83" s="31">
        <v>6</v>
      </c>
      <c r="E83" s="90" t="s">
        <v>58</v>
      </c>
      <c r="F83" s="93"/>
      <c r="G83" s="6">
        <f>F83*D83</f>
        <v>0</v>
      </c>
      <c r="H83" s="7" t="s">
        <v>21</v>
      </c>
    </row>
    <row r="84" spans="2:8" x14ac:dyDescent="0.2">
      <c r="B84" s="9" t="s">
        <v>78</v>
      </c>
      <c r="C84" s="59"/>
      <c r="D84" s="59"/>
      <c r="E84" s="59"/>
      <c r="F84" s="61"/>
      <c r="G84" s="3">
        <f>SUM(G85:G87)</f>
        <v>0</v>
      </c>
      <c r="H84" s="25"/>
    </row>
    <row r="85" spans="2:8" x14ac:dyDescent="0.2">
      <c r="B85" s="27"/>
      <c r="C85" s="12" t="s">
        <v>79</v>
      </c>
      <c r="D85" s="28">
        <v>1</v>
      </c>
      <c r="E85" s="88" t="s">
        <v>10</v>
      </c>
      <c r="F85" s="89"/>
      <c r="G85" s="5">
        <f>F85*D85</f>
        <v>0</v>
      </c>
      <c r="H85" s="13" t="s">
        <v>11</v>
      </c>
    </row>
    <row r="86" spans="2:8" x14ac:dyDescent="0.2">
      <c r="B86" s="30"/>
      <c r="C86" s="92" t="s">
        <v>74</v>
      </c>
      <c r="D86" s="31">
        <v>1</v>
      </c>
      <c r="E86" s="90" t="s">
        <v>10</v>
      </c>
      <c r="F86" s="93"/>
      <c r="G86" s="4">
        <f>F86*D86</f>
        <v>0</v>
      </c>
      <c r="H86" s="2" t="s">
        <v>11</v>
      </c>
    </row>
    <row r="87" spans="2:8" x14ac:dyDescent="0.2">
      <c r="B87" s="69"/>
      <c r="C87" s="94" t="s">
        <v>80</v>
      </c>
      <c r="D87" s="71">
        <v>1</v>
      </c>
      <c r="E87" s="95" t="s">
        <v>10</v>
      </c>
      <c r="F87" s="91"/>
      <c r="G87" s="4">
        <f>F87*D87</f>
        <v>0</v>
      </c>
      <c r="H87" s="2" t="s">
        <v>11</v>
      </c>
    </row>
    <row r="88" spans="2:8" x14ac:dyDescent="0.2">
      <c r="B88" s="9" t="s">
        <v>81</v>
      </c>
      <c r="C88" s="59"/>
      <c r="D88" s="59"/>
      <c r="E88" s="59"/>
      <c r="F88" s="61"/>
      <c r="G88" s="3">
        <f>SUM(G89:G91)</f>
        <v>0</v>
      </c>
      <c r="H88" s="25"/>
    </row>
    <row r="89" spans="2:8" x14ac:dyDescent="0.2">
      <c r="B89" s="30"/>
      <c r="C89" s="92" t="s">
        <v>74</v>
      </c>
      <c r="D89" s="31">
        <v>12</v>
      </c>
      <c r="E89" s="90" t="s">
        <v>67</v>
      </c>
      <c r="F89" s="93"/>
      <c r="G89" s="5">
        <f>F89*D89</f>
        <v>0</v>
      </c>
      <c r="H89" s="13" t="s">
        <v>11</v>
      </c>
    </row>
    <row r="90" spans="2:8" x14ac:dyDescent="0.2">
      <c r="B90" s="69"/>
      <c r="C90" s="94" t="s">
        <v>82</v>
      </c>
      <c r="D90" s="71">
        <v>6</v>
      </c>
      <c r="E90" s="95" t="s">
        <v>58</v>
      </c>
      <c r="F90" s="91"/>
      <c r="G90" s="4">
        <f>F90*D90</f>
        <v>0</v>
      </c>
      <c r="H90" s="2" t="s">
        <v>11</v>
      </c>
    </row>
    <row r="91" spans="2:8" x14ac:dyDescent="0.2">
      <c r="B91" s="30"/>
      <c r="C91" s="92" t="s">
        <v>83</v>
      </c>
      <c r="D91" s="31">
        <v>6</v>
      </c>
      <c r="E91" s="90" t="s">
        <v>58</v>
      </c>
      <c r="F91" s="93"/>
      <c r="G91" s="4">
        <f>F91*D91</f>
        <v>0</v>
      </c>
      <c r="H91" s="2" t="s">
        <v>11</v>
      </c>
    </row>
    <row r="92" spans="2:8" x14ac:dyDescent="0.2">
      <c r="B92" s="9" t="s">
        <v>84</v>
      </c>
      <c r="C92" s="59"/>
      <c r="D92" s="59"/>
      <c r="E92" s="59"/>
      <c r="F92" s="61"/>
      <c r="G92" s="3">
        <f>G93</f>
        <v>0</v>
      </c>
      <c r="H92" s="25"/>
    </row>
    <row r="93" spans="2:8" x14ac:dyDescent="0.2">
      <c r="B93" s="30"/>
      <c r="C93" s="92" t="s">
        <v>85</v>
      </c>
      <c r="D93" s="31">
        <v>1</v>
      </c>
      <c r="E93" s="90" t="s">
        <v>10</v>
      </c>
      <c r="F93" s="93"/>
      <c r="G93" s="4">
        <f>F93*D93</f>
        <v>0</v>
      </c>
      <c r="H93" s="2" t="s">
        <v>11</v>
      </c>
    </row>
    <row r="94" spans="2:8" x14ac:dyDescent="0.2">
      <c r="B94" s="9" t="s">
        <v>86</v>
      </c>
      <c r="C94" s="59"/>
      <c r="D94" s="59"/>
      <c r="E94" s="59"/>
      <c r="F94" s="61"/>
      <c r="G94" s="3">
        <f>SUM(G95:G96)</f>
        <v>0</v>
      </c>
      <c r="H94" s="25"/>
    </row>
    <row r="95" spans="2:8" x14ac:dyDescent="0.2">
      <c r="B95" s="30"/>
      <c r="C95" s="92" t="s">
        <v>87</v>
      </c>
      <c r="D95" s="31">
        <v>1</v>
      </c>
      <c r="E95" s="90" t="s">
        <v>10</v>
      </c>
      <c r="F95" s="93"/>
      <c r="G95" s="4">
        <f>F95*D95</f>
        <v>0</v>
      </c>
      <c r="H95" s="2" t="s">
        <v>11</v>
      </c>
    </row>
    <row r="96" spans="2:8" ht="15" thickBot="1" x14ac:dyDescent="0.25">
      <c r="B96" s="30"/>
      <c r="C96" s="92" t="s">
        <v>88</v>
      </c>
      <c r="D96" s="31">
        <v>1</v>
      </c>
      <c r="E96" s="90" t="s">
        <v>10</v>
      </c>
      <c r="F96" s="93"/>
      <c r="G96" s="4">
        <f>F96*D96</f>
        <v>0</v>
      </c>
      <c r="H96" s="2" t="s">
        <v>11</v>
      </c>
    </row>
    <row r="97" spans="2:8" ht="15.6" thickTop="1" thickBot="1" x14ac:dyDescent="0.25">
      <c r="B97" s="108" t="s">
        <v>89</v>
      </c>
      <c r="C97" s="109"/>
      <c r="D97" s="16"/>
      <c r="E97" s="16"/>
      <c r="F97" s="17"/>
      <c r="G97" s="18">
        <f>SUM(G72+G79+G84+G88+G92+G94)</f>
        <v>0</v>
      </c>
      <c r="H97" s="19"/>
    </row>
    <row r="98" spans="2:8" ht="18.75" customHeight="1" thickBot="1" x14ac:dyDescent="0.25"/>
    <row r="99" spans="2:8" x14ac:dyDescent="0.2">
      <c r="B99" s="46" t="s">
        <v>90</v>
      </c>
      <c r="C99" s="9"/>
      <c r="D99" s="75">
        <v>1</v>
      </c>
      <c r="E99" s="96" t="s">
        <v>10</v>
      </c>
      <c r="F99" s="47">
        <f>G97</f>
        <v>0</v>
      </c>
      <c r="G99" s="34">
        <f>D99*F99</f>
        <v>0</v>
      </c>
      <c r="H99" s="48"/>
    </row>
    <row r="100" spans="2:8" x14ac:dyDescent="0.2">
      <c r="B100" s="46" t="s">
        <v>91</v>
      </c>
      <c r="C100" s="9"/>
      <c r="D100" s="75">
        <v>1</v>
      </c>
      <c r="E100" s="96" t="s">
        <v>10</v>
      </c>
      <c r="F100" s="47">
        <f>G97</f>
        <v>0</v>
      </c>
      <c r="G100" s="35">
        <f>D100*F100</f>
        <v>0</v>
      </c>
      <c r="H100" s="26"/>
    </row>
    <row r="101" spans="2:8" ht="15" thickBot="1" x14ac:dyDescent="0.25">
      <c r="B101" s="49" t="s">
        <v>92</v>
      </c>
      <c r="C101" s="50"/>
      <c r="D101" s="80">
        <v>1</v>
      </c>
      <c r="E101" s="97" t="s">
        <v>10</v>
      </c>
      <c r="F101" s="51">
        <f>G97</f>
        <v>0</v>
      </c>
      <c r="G101" s="52">
        <f>D101*F101</f>
        <v>0</v>
      </c>
      <c r="H101" s="53"/>
    </row>
    <row r="102" spans="2:8" ht="15.6" thickTop="1" thickBot="1" x14ac:dyDescent="0.25">
      <c r="B102" s="21"/>
      <c r="C102" s="37" t="s">
        <v>93</v>
      </c>
      <c r="D102" s="37"/>
      <c r="E102" s="37"/>
      <c r="F102" s="38"/>
      <c r="G102" s="18">
        <f>SUM(G99:G101)</f>
        <v>0</v>
      </c>
      <c r="H102" s="19"/>
    </row>
    <row r="103" spans="2:8" ht="15" thickTop="1" x14ac:dyDescent="0.2"/>
    <row r="104" spans="2:8" ht="15" thickBot="1" x14ac:dyDescent="0.25"/>
    <row r="105" spans="2:8" x14ac:dyDescent="0.2">
      <c r="B105" s="103" t="s">
        <v>94</v>
      </c>
      <c r="C105" s="104"/>
      <c r="D105" s="104"/>
      <c r="E105" s="104"/>
      <c r="F105" s="104"/>
      <c r="G105" s="98" t="s">
        <v>95</v>
      </c>
    </row>
    <row r="106" spans="2:8" ht="15" thickBot="1" x14ac:dyDescent="0.25">
      <c r="B106" s="9" t="s">
        <v>96</v>
      </c>
      <c r="C106" s="59"/>
      <c r="D106" s="60"/>
      <c r="E106" s="60"/>
      <c r="F106" s="61"/>
      <c r="G106" s="99">
        <f>SUM(G29,G49,G59,G69,G102)</f>
        <v>3600000</v>
      </c>
    </row>
    <row r="107" spans="2:8" ht="15" thickBot="1" x14ac:dyDescent="0.25">
      <c r="G107" s="100"/>
    </row>
    <row r="108" spans="2:8" x14ac:dyDescent="0.2">
      <c r="B108" s="103" t="s">
        <v>97</v>
      </c>
      <c r="C108" s="104"/>
      <c r="D108" s="104"/>
      <c r="E108" s="104"/>
      <c r="F108" s="105"/>
      <c r="G108" s="98" t="s">
        <v>95</v>
      </c>
    </row>
    <row r="109" spans="2:8" ht="15" thickBot="1" x14ac:dyDescent="0.25">
      <c r="B109" s="9" t="s">
        <v>98</v>
      </c>
      <c r="C109" s="59"/>
      <c r="D109" s="60"/>
      <c r="E109" s="60"/>
      <c r="F109" s="61"/>
      <c r="G109" s="102">
        <f>G106*0.1</f>
        <v>360000</v>
      </c>
    </row>
    <row r="110" spans="2:8" ht="15" thickBot="1" x14ac:dyDescent="0.25">
      <c r="G110" s="100"/>
    </row>
    <row r="111" spans="2:8" x14ac:dyDescent="0.2">
      <c r="B111" s="103" t="s">
        <v>99</v>
      </c>
      <c r="C111" s="104"/>
      <c r="D111" s="104"/>
      <c r="E111" s="104"/>
      <c r="F111" s="105"/>
      <c r="G111" s="98" t="s">
        <v>95</v>
      </c>
    </row>
    <row r="112" spans="2:8" ht="15" thickBot="1" x14ac:dyDescent="0.25">
      <c r="B112" s="9" t="s">
        <v>100</v>
      </c>
      <c r="C112" s="59"/>
      <c r="D112" s="60"/>
      <c r="E112" s="60"/>
      <c r="F112" s="61"/>
      <c r="G112" s="99">
        <f>G106+G109</f>
        <v>3960000</v>
      </c>
    </row>
  </sheetData>
  <mergeCells count="17">
    <mergeCell ref="G3:H3"/>
    <mergeCell ref="D4:E4"/>
    <mergeCell ref="B24:C24"/>
    <mergeCell ref="C29:F29"/>
    <mergeCell ref="B2:H2"/>
    <mergeCell ref="B111:F111"/>
    <mergeCell ref="D31:E31"/>
    <mergeCell ref="B44:F44"/>
    <mergeCell ref="B54:F54"/>
    <mergeCell ref="B97:C97"/>
    <mergeCell ref="B105:F105"/>
    <mergeCell ref="B108:F108"/>
    <mergeCell ref="B64:F64"/>
    <mergeCell ref="C59:F59"/>
    <mergeCell ref="D51:E51"/>
    <mergeCell ref="D61:E61"/>
    <mergeCell ref="D71:E71"/>
  </mergeCells>
  <phoneticPr fontId="1"/>
  <pageMargins left="0.7" right="0.7" top="0.75" bottom="0.75" header="0.3" footer="0.3"/>
  <pageSetup paperSize="8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見積様式</vt:lpstr>
      <vt:lpstr>見積様式!Print_Area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2023-11-21T08:10:37Z</dcterms:created>
  <dcterms:modified xsi:type="dcterms:W3CDTF">2023-11-21T08:10:43Z</dcterms:modified>
  <cp:category/>
  <cp:contentStatus/>
</cp:coreProperties>
</file>