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4A1C4E57-A83E-49B6-B41C-901BDC01459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費用積算表" sheetId="27" r:id="rId1"/>
    <sheet name="定期刊行物（海外）　書類　単価表" sheetId="7" r:id="rId2"/>
    <sheet name="定期刊行物（海外）　荷物　単価表" sheetId="28" r:id="rId3"/>
    <sheet name="定期刊行物（国内）　単価表　宅配便発送" sheetId="29" r:id="rId4"/>
  </sheets>
  <externalReferences>
    <externalReference r:id="rId5"/>
  </externalReferences>
  <definedNames>
    <definedName name="_xlnm.Print_Area" localSheetId="2">'定期刊行物（海外）　荷物　単価表'!$A$1:$I$278</definedName>
    <definedName name="_xlnm.Print_Area" localSheetId="1">'定期刊行物（海外）　書類　単価表'!$A$1:$L$282</definedName>
    <definedName name="_xlnm.Print_Area" localSheetId="3">'定期刊行物（国内）　単価表　宅配便発送'!$A$1:$P$31</definedName>
    <definedName name="_xlnm.Print_Area" localSheetId="0">費用積算表!$A$1:$G$113</definedName>
    <definedName name="エリア" localSheetId="0">[1]支部別!#REF!</definedName>
    <definedName name="エリア">[1]支部別!#REF!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7" l="1"/>
  <c r="D9" i="27"/>
  <c r="D17" i="27"/>
  <c r="D31" i="27"/>
  <c r="D14" i="27"/>
  <c r="D10" i="27"/>
  <c r="D18" i="27"/>
  <c r="D13" i="27"/>
  <c r="D11" i="27"/>
  <c r="D8" i="27"/>
  <c r="D7" i="27"/>
  <c r="D15" i="27"/>
  <c r="F80" i="27"/>
  <c r="D68" i="27"/>
  <c r="F68" i="27" s="1"/>
  <c r="D53" i="27"/>
  <c r="F53" i="27" s="1"/>
  <c r="F38" i="27"/>
  <c r="D23" i="27" l="1"/>
  <c r="F23" i="27" s="1"/>
  <c r="F8" i="27"/>
  <c r="P28" i="29" l="1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B27" i="29"/>
  <c r="L48" i="7" l="1"/>
  <c r="D93" i="27"/>
  <c r="D92" i="27"/>
  <c r="D91" i="27"/>
  <c r="D87" i="27"/>
  <c r="D86" i="27"/>
  <c r="D85" i="27"/>
  <c r="D75" i="27"/>
  <c r="D74" i="27"/>
  <c r="D73" i="27"/>
  <c r="D69" i="27"/>
  <c r="D67" i="27"/>
  <c r="D63" i="27"/>
  <c r="D62" i="27"/>
  <c r="D61" i="27"/>
  <c r="D52" i="27"/>
  <c r="D48" i="27"/>
  <c r="D47" i="27"/>
  <c r="D46" i="27"/>
  <c r="D45" i="27"/>
  <c r="D44" i="27"/>
  <c r="D43" i="27"/>
  <c r="D33" i="27"/>
  <c r="D32" i="27"/>
  <c r="D30" i="27"/>
  <c r="D29" i="27"/>
  <c r="D28" i="27"/>
  <c r="D24" i="27"/>
  <c r="D22" i="27"/>
  <c r="D12" i="27"/>
  <c r="F9" i="27" l="1"/>
  <c r="F7" i="27"/>
  <c r="F62" i="27"/>
  <c r="D56" i="27"/>
  <c r="F56" i="27" s="1"/>
  <c r="D57" i="27"/>
  <c r="F57" i="27" s="1"/>
  <c r="D55" i="27"/>
  <c r="F55" i="27" s="1"/>
  <c r="D54" i="27"/>
  <c r="F54" i="27" s="1"/>
  <c r="F52" i="27"/>
  <c r="F39" i="27"/>
  <c r="F37" i="27"/>
  <c r="F40" i="27"/>
  <c r="F41" i="27"/>
  <c r="D26" i="27"/>
  <c r="F26" i="27" s="1"/>
  <c r="D27" i="27"/>
  <c r="F27" i="27" s="1"/>
  <c r="D25" i="27"/>
  <c r="F25" i="27"/>
  <c r="F11" i="27"/>
  <c r="F12" i="27"/>
  <c r="F10" i="27"/>
  <c r="F13" i="27"/>
  <c r="F14" i="27"/>
  <c r="F86" i="27"/>
  <c r="F85" i="27"/>
  <c r="F74" i="27"/>
  <c r="F73" i="27"/>
  <c r="F32" i="27"/>
  <c r="F107" i="27"/>
  <c r="F95" i="27"/>
  <c r="F94" i="27"/>
  <c r="F92" i="27"/>
  <c r="F81" i="27"/>
  <c r="F59" i="27"/>
  <c r="F58" i="27"/>
  <c r="F47" i="27"/>
  <c r="F46" i="27"/>
  <c r="F44" i="27"/>
  <c r="F43" i="27"/>
  <c r="F42" i="27"/>
  <c r="F31" i="27"/>
  <c r="F29" i="27"/>
  <c r="F28" i="27"/>
  <c r="F24" i="27"/>
  <c r="F17" i="27"/>
  <c r="F16" i="27"/>
  <c r="F106" i="27"/>
  <c r="F101" i="27"/>
  <c r="F100" i="27"/>
  <c r="F91" i="27"/>
  <c r="F22" i="27"/>
  <c r="F79" i="27"/>
  <c r="F69" i="27"/>
  <c r="F67" i="27"/>
  <c r="F61" i="27"/>
  <c r="F103" i="27" l="1"/>
  <c r="F97" i="27"/>
  <c r="F88" i="27"/>
  <c r="F76" i="27"/>
  <c r="F82" i="27"/>
  <c r="F109" i="27"/>
  <c r="F70" i="27"/>
  <c r="F49" i="27"/>
  <c r="F19" i="27"/>
  <c r="F64" i="27"/>
  <c r="F34" i="27"/>
  <c r="F110" i="27" l="1"/>
  <c r="F111" i="27" s="1"/>
</calcChain>
</file>

<file path=xl/sharedStrings.xml><?xml version="1.0" encoding="utf-8"?>
<sst xmlns="http://schemas.openxmlformats.org/spreadsheetml/2006/main" count="493" uniqueCount="231">
  <si>
    <t>定期刊行物・研修教材の配送業務に係る年間費用積算表</t>
    <rPh sb="24" eb="25">
      <t>ヒョウ</t>
    </rPh>
    <phoneticPr fontId="2"/>
  </si>
  <si>
    <t>＜費用内訳＞</t>
    <rPh sb="1" eb="3">
      <t>ヒヨウ</t>
    </rPh>
    <rPh sb="3" eb="5">
      <t>ウチワケ</t>
    </rPh>
    <phoneticPr fontId="2"/>
  </si>
  <si>
    <t>１．JICA Magazine（和）　添付４シート①参照</t>
    <rPh sb="16" eb="17">
      <t>ワ</t>
    </rPh>
    <rPh sb="19" eb="21">
      <t>テンプ</t>
    </rPh>
    <rPh sb="26" eb="28">
      <t>サンショウ</t>
    </rPh>
    <phoneticPr fontId="2"/>
  </si>
  <si>
    <t>想定件数</t>
    <rPh sb="0" eb="2">
      <t>ソウテイ</t>
    </rPh>
    <rPh sb="2" eb="3">
      <t>ケン</t>
    </rPh>
    <rPh sb="3" eb="4">
      <t>カズ</t>
    </rPh>
    <phoneticPr fontId="2"/>
  </si>
  <si>
    <t>単価</t>
    <rPh sb="0" eb="1">
      <t>タン</t>
    </rPh>
    <rPh sb="1" eb="2">
      <t>アタイ</t>
    </rPh>
    <phoneticPr fontId="2"/>
  </si>
  <si>
    <t>金額</t>
    <rPh sb="0" eb="1">
      <t>キン</t>
    </rPh>
    <rPh sb="1" eb="2">
      <t>ガク</t>
    </rPh>
    <phoneticPr fontId="2"/>
  </si>
  <si>
    <t>①国内ゆうメール（1部）：ラベル作成・貼り付け・梱包</t>
    <rPh sb="1" eb="3">
      <t>コクナイ</t>
    </rPh>
    <rPh sb="10" eb="11">
      <t>ブ</t>
    </rPh>
    <rPh sb="16" eb="18">
      <t>サクセイ</t>
    </rPh>
    <rPh sb="19" eb="20">
      <t>ハ</t>
    </rPh>
    <rPh sb="21" eb="22">
      <t>ツ</t>
    </rPh>
    <rPh sb="24" eb="26">
      <t>コンポウ</t>
    </rPh>
    <phoneticPr fontId="2"/>
  </si>
  <si>
    <t>②国内ゆうメール（1部）：封筒</t>
    <rPh sb="1" eb="3">
      <t>コクナイ</t>
    </rPh>
    <rPh sb="10" eb="11">
      <t>ブ</t>
    </rPh>
    <rPh sb="13" eb="15">
      <t>フウトウ</t>
    </rPh>
    <phoneticPr fontId="2"/>
  </si>
  <si>
    <t>②国内ゆうメール（1部）：送料</t>
    <rPh sb="1" eb="3">
      <t>コクナイ</t>
    </rPh>
    <rPh sb="10" eb="11">
      <t>ブ</t>
    </rPh>
    <rPh sb="13" eb="15">
      <t>ソウリョウ</t>
    </rPh>
    <phoneticPr fontId="2"/>
  </si>
  <si>
    <t>③国内ゆうメール（2部）：ラベル作成・貼り付け・梱包</t>
    <rPh sb="1" eb="3">
      <t>コクナイ</t>
    </rPh>
    <rPh sb="10" eb="11">
      <t>ブ</t>
    </rPh>
    <rPh sb="16" eb="18">
      <t>サクセイ</t>
    </rPh>
    <rPh sb="19" eb="20">
      <t>ハ</t>
    </rPh>
    <rPh sb="21" eb="22">
      <t>ツ</t>
    </rPh>
    <rPh sb="24" eb="26">
      <t>コンポウ</t>
    </rPh>
    <phoneticPr fontId="2"/>
  </si>
  <si>
    <t>④国内ゆうメール（2部）：封筒</t>
    <rPh sb="1" eb="3">
      <t>コクナイ</t>
    </rPh>
    <rPh sb="10" eb="11">
      <t>ブ</t>
    </rPh>
    <rPh sb="13" eb="15">
      <t>フウトウ</t>
    </rPh>
    <phoneticPr fontId="2"/>
  </si>
  <si>
    <t>⑤国内ゆうメール（2部）：送料</t>
    <rPh sb="1" eb="3">
      <t>コクナイ</t>
    </rPh>
    <rPh sb="10" eb="11">
      <t>ブ</t>
    </rPh>
    <rPh sb="13" eb="15">
      <t>ソウリョウ</t>
    </rPh>
    <phoneticPr fontId="2"/>
  </si>
  <si>
    <t>⑥国内宅配便発送：宛名ラベル作成・貼り付け・梱包</t>
    <rPh sb="1" eb="3">
      <t>コクナイ</t>
    </rPh>
    <rPh sb="3" eb="6">
      <t>タクハイビン</t>
    </rPh>
    <rPh sb="6" eb="8">
      <t>ハッソウ</t>
    </rPh>
    <rPh sb="9" eb="11">
      <t>アテナ</t>
    </rPh>
    <rPh sb="14" eb="16">
      <t>サクセイ</t>
    </rPh>
    <rPh sb="17" eb="18">
      <t>ハ</t>
    </rPh>
    <rPh sb="19" eb="20">
      <t>ツ</t>
    </rPh>
    <rPh sb="22" eb="24">
      <t>コンポウ</t>
    </rPh>
    <phoneticPr fontId="2"/>
  </si>
  <si>
    <t>⑦国内宅配便発送：梱包資材</t>
    <rPh sb="1" eb="3">
      <t>コクナイ</t>
    </rPh>
    <rPh sb="3" eb="6">
      <t>タクハイビン</t>
    </rPh>
    <rPh sb="6" eb="8">
      <t>ハッソウ</t>
    </rPh>
    <rPh sb="9" eb="11">
      <t>コンポウ</t>
    </rPh>
    <rPh sb="11" eb="13">
      <t>シザイ</t>
    </rPh>
    <phoneticPr fontId="2"/>
  </si>
  <si>
    <t>⑧国内宅配便発送：送料（地域・重量別）</t>
    <rPh sb="1" eb="3">
      <t>コクナイ</t>
    </rPh>
    <rPh sb="3" eb="5">
      <t>タクハイ</t>
    </rPh>
    <rPh sb="5" eb="6">
      <t>ビン</t>
    </rPh>
    <rPh sb="6" eb="8">
      <t>ハッソウ</t>
    </rPh>
    <rPh sb="9" eb="11">
      <t>ソウリョウ</t>
    </rPh>
    <rPh sb="12" eb="14">
      <t>チイキ</t>
    </rPh>
    <rPh sb="15" eb="17">
      <t>ジュウリョウ</t>
    </rPh>
    <rPh sb="17" eb="18">
      <t>ベツ</t>
    </rPh>
    <phoneticPr fontId="2"/>
  </si>
  <si>
    <t>手入力</t>
    <rPh sb="0" eb="1">
      <t>テ</t>
    </rPh>
    <rPh sb="1" eb="3">
      <t>ニュウリョク</t>
    </rPh>
    <phoneticPr fontId="2"/>
  </si>
  <si>
    <t>⑨海外発送：ラベル作成・貼り付け・梱包</t>
    <rPh sb="1" eb="3">
      <t>カイガイ</t>
    </rPh>
    <rPh sb="3" eb="5">
      <t>ハッソウ</t>
    </rPh>
    <rPh sb="9" eb="11">
      <t>サクセイ</t>
    </rPh>
    <rPh sb="12" eb="13">
      <t>ハ</t>
    </rPh>
    <rPh sb="14" eb="15">
      <t>ツ</t>
    </rPh>
    <rPh sb="17" eb="19">
      <t>コンポウ</t>
    </rPh>
    <phoneticPr fontId="2"/>
  </si>
  <si>
    <t>⑩海外発送：梱包資材</t>
    <rPh sb="1" eb="3">
      <t>カイガイ</t>
    </rPh>
    <rPh sb="3" eb="5">
      <t>ハッソウ</t>
    </rPh>
    <rPh sb="6" eb="8">
      <t>コンポウ</t>
    </rPh>
    <rPh sb="8" eb="10">
      <t>シザイ</t>
    </rPh>
    <phoneticPr fontId="2"/>
  </si>
  <si>
    <t>⑪海外発送：送料（地域・重量別）</t>
    <rPh sb="1" eb="3">
      <t>カイガイ</t>
    </rPh>
    <rPh sb="3" eb="5">
      <t>ハッソウ</t>
    </rPh>
    <rPh sb="6" eb="8">
      <t>ソウリョウ</t>
    </rPh>
    <rPh sb="9" eb="11">
      <t>チイキ</t>
    </rPh>
    <rPh sb="12" eb="14">
      <t>ジュウリョウ</t>
    </rPh>
    <rPh sb="14" eb="15">
      <t>ベツ</t>
    </rPh>
    <phoneticPr fontId="2"/>
  </si>
  <si>
    <t>※シート①から積算して下さい。</t>
    <rPh sb="7" eb="9">
      <t>セキサン</t>
    </rPh>
    <rPh sb="11" eb="12">
      <t>クダ</t>
    </rPh>
    <phoneticPr fontId="2"/>
  </si>
  <si>
    <t>小　計</t>
    <rPh sb="0" eb="1">
      <t>ショウ</t>
    </rPh>
    <rPh sb="2" eb="3">
      <t>ケイ</t>
    </rPh>
    <phoneticPr fontId="2"/>
  </si>
  <si>
    <t>２．JICA Magazine（英）　添付４シート②参照</t>
    <rPh sb="16" eb="17">
      <t>エイ</t>
    </rPh>
    <rPh sb="19" eb="21">
      <t>テンプ</t>
    </rPh>
    <phoneticPr fontId="2"/>
  </si>
  <si>
    <t>⑧国内宅配便発送：送料（地域・重量別）</t>
    <rPh sb="1" eb="3">
      <t>コクナイ</t>
    </rPh>
    <rPh sb="3" eb="5">
      <t>タクハイ</t>
    </rPh>
    <rPh sb="5" eb="6">
      <t>ビン</t>
    </rPh>
    <rPh sb="6" eb="8">
      <t>ハッソウ</t>
    </rPh>
    <rPh sb="9" eb="11">
      <t>ソウリョウ</t>
    </rPh>
    <rPh sb="12" eb="14">
      <t>チイキ</t>
    </rPh>
    <rPh sb="15" eb="18">
      <t>ジュウリョウベツ</t>
    </rPh>
    <phoneticPr fontId="2"/>
  </si>
  <si>
    <t>※シート②から積算して下さい。</t>
    <rPh sb="7" eb="9">
      <t>セキサン</t>
    </rPh>
    <rPh sb="11" eb="12">
      <t>クダ</t>
    </rPh>
    <phoneticPr fontId="2"/>
  </si>
  <si>
    <t>３．JICA年報（和）　添付４シート③参照</t>
    <rPh sb="6" eb="8">
      <t>ネンポウ</t>
    </rPh>
    <rPh sb="9" eb="10">
      <t>ワ</t>
    </rPh>
    <rPh sb="12" eb="14">
      <t>テンプ</t>
    </rPh>
    <phoneticPr fontId="2"/>
  </si>
  <si>
    <t>⑪海外発送：送料（地域・重量別）</t>
    <rPh sb="1" eb="3">
      <t>カイガイ</t>
    </rPh>
    <rPh sb="3" eb="5">
      <t>ハッソウ</t>
    </rPh>
    <rPh sb="6" eb="8">
      <t>ソウリョウ</t>
    </rPh>
    <rPh sb="9" eb="11">
      <t>チイキ</t>
    </rPh>
    <rPh sb="12" eb="15">
      <t>ジュウリョウベツ</t>
    </rPh>
    <phoneticPr fontId="2"/>
  </si>
  <si>
    <t>※シート③から積算して下さい。</t>
    <rPh sb="7" eb="9">
      <t>セキサン</t>
    </rPh>
    <rPh sb="11" eb="12">
      <t>クダ</t>
    </rPh>
    <phoneticPr fontId="2"/>
  </si>
  <si>
    <t>４．JICA年報（英）　添付４シート④参照</t>
    <rPh sb="6" eb="8">
      <t>ネンポウ</t>
    </rPh>
    <rPh sb="9" eb="10">
      <t>エイ</t>
    </rPh>
    <rPh sb="12" eb="14">
      <t>テンプ</t>
    </rPh>
    <phoneticPr fontId="2"/>
  </si>
  <si>
    <t>①国内ゆうメール：ラベル作成・貼り付け・梱包</t>
    <rPh sb="1" eb="3">
      <t>コクナイ</t>
    </rPh>
    <rPh sb="12" eb="14">
      <t>サクセイ</t>
    </rPh>
    <rPh sb="15" eb="16">
      <t>ハ</t>
    </rPh>
    <rPh sb="17" eb="18">
      <t>ツ</t>
    </rPh>
    <rPh sb="20" eb="22">
      <t>コンポウ</t>
    </rPh>
    <phoneticPr fontId="2"/>
  </si>
  <si>
    <t>②国内ゆうメール：封筒</t>
    <rPh sb="1" eb="3">
      <t>コクナイ</t>
    </rPh>
    <rPh sb="9" eb="11">
      <t>フウトウ</t>
    </rPh>
    <phoneticPr fontId="2"/>
  </si>
  <si>
    <t>②国内ゆうメール：送料</t>
    <rPh sb="1" eb="3">
      <t>コクナイ</t>
    </rPh>
    <rPh sb="9" eb="11">
      <t>ソウリョウ</t>
    </rPh>
    <phoneticPr fontId="2"/>
  </si>
  <si>
    <t>④国内ゆうメール：封筒</t>
    <rPh sb="1" eb="3">
      <t>コクナイ</t>
    </rPh>
    <rPh sb="9" eb="11">
      <t>フウトウ</t>
    </rPh>
    <phoneticPr fontId="2"/>
  </si>
  <si>
    <t>⑤国内ゆうメール：送料</t>
    <rPh sb="1" eb="3">
      <t>コクナイ</t>
    </rPh>
    <rPh sb="9" eb="11">
      <t>ソウリョウ</t>
    </rPh>
    <phoneticPr fontId="2"/>
  </si>
  <si>
    <t>※シート④から積算して下さい。</t>
    <rPh sb="7" eb="9">
      <t>セキサン</t>
    </rPh>
    <rPh sb="11" eb="12">
      <t>クダ</t>
    </rPh>
    <phoneticPr fontId="2"/>
  </si>
  <si>
    <t>５．クロスロード国内（通常号）　添付４シート⑤参照</t>
    <rPh sb="8" eb="10">
      <t>コクナイ</t>
    </rPh>
    <rPh sb="11" eb="13">
      <t>ツウジョウ</t>
    </rPh>
    <rPh sb="13" eb="14">
      <t>ゴウ</t>
    </rPh>
    <rPh sb="16" eb="18">
      <t>テンプ</t>
    </rPh>
    <phoneticPr fontId="2"/>
  </si>
  <si>
    <t>※シート⑤から積算して下さい。</t>
    <rPh sb="7" eb="9">
      <t>セキサン</t>
    </rPh>
    <rPh sb="11" eb="12">
      <t>クダ</t>
    </rPh>
    <phoneticPr fontId="2"/>
  </si>
  <si>
    <t>６．クロスロード在外（通常号・増刊号）　添付４シート⑥参照</t>
    <rPh sb="8" eb="10">
      <t>ザイガイ</t>
    </rPh>
    <rPh sb="11" eb="13">
      <t>ツウジョウ</t>
    </rPh>
    <rPh sb="13" eb="14">
      <t>ゴウ</t>
    </rPh>
    <rPh sb="15" eb="18">
      <t>ゾウカンゴウ</t>
    </rPh>
    <rPh sb="20" eb="22">
      <t>テンプ</t>
    </rPh>
    <phoneticPr fontId="2"/>
  </si>
  <si>
    <t>①海外発送：ラベル作成・貼り付け・梱包</t>
    <rPh sb="1" eb="3">
      <t>カイガイ</t>
    </rPh>
    <rPh sb="3" eb="5">
      <t>ハッソウ</t>
    </rPh>
    <rPh sb="9" eb="11">
      <t>サクセイ</t>
    </rPh>
    <rPh sb="12" eb="13">
      <t>ハ</t>
    </rPh>
    <rPh sb="14" eb="15">
      <t>ツ</t>
    </rPh>
    <rPh sb="17" eb="19">
      <t>コンポウ</t>
    </rPh>
    <phoneticPr fontId="2"/>
  </si>
  <si>
    <t>②海外発送：梱包資材</t>
    <rPh sb="1" eb="3">
      <t>カイガイ</t>
    </rPh>
    <rPh sb="3" eb="5">
      <t>ハッソウ</t>
    </rPh>
    <rPh sb="6" eb="8">
      <t>コンポウ</t>
    </rPh>
    <rPh sb="8" eb="10">
      <t>シザイ</t>
    </rPh>
    <phoneticPr fontId="2"/>
  </si>
  <si>
    <t>③海外発送：送料（地域・重量別）</t>
    <rPh sb="1" eb="3">
      <t>カイガイ</t>
    </rPh>
    <rPh sb="3" eb="5">
      <t>ハッソウ</t>
    </rPh>
    <rPh sb="6" eb="8">
      <t>ソウリョウ</t>
    </rPh>
    <rPh sb="9" eb="11">
      <t>チイキ</t>
    </rPh>
    <rPh sb="12" eb="15">
      <t>ジュウリョウベツ</t>
    </rPh>
    <phoneticPr fontId="2"/>
  </si>
  <si>
    <t>※シート⑥から積算して下さい。</t>
    <rPh sb="7" eb="9">
      <t>セキサン</t>
    </rPh>
    <rPh sb="11" eb="12">
      <t>クダ</t>
    </rPh>
    <phoneticPr fontId="2"/>
  </si>
  <si>
    <t>７．クロスロード増刊①OBOG号　添付４シート⑦参照</t>
    <rPh sb="8" eb="10">
      <t>ゾウカン</t>
    </rPh>
    <rPh sb="15" eb="16">
      <t>ゴウ</t>
    </rPh>
    <rPh sb="17" eb="19">
      <t>テンプ</t>
    </rPh>
    <phoneticPr fontId="2"/>
  </si>
  <si>
    <t>※シート⑦から積算して下さい。</t>
    <rPh sb="7" eb="9">
      <t>セキサン</t>
    </rPh>
    <rPh sb="11" eb="12">
      <t>クダ</t>
    </rPh>
    <phoneticPr fontId="2"/>
  </si>
  <si>
    <t>８．クロスロード増刊②応募関心者号　添付４シート⑦参照</t>
    <rPh sb="8" eb="10">
      <t>ゾウカン</t>
    </rPh>
    <rPh sb="11" eb="13">
      <t>オウボ</t>
    </rPh>
    <rPh sb="13" eb="15">
      <t>カンシン</t>
    </rPh>
    <rPh sb="15" eb="16">
      <t>シャ</t>
    </rPh>
    <rPh sb="16" eb="17">
      <t>ゴウ</t>
    </rPh>
    <rPh sb="18" eb="20">
      <t>テンプ</t>
    </rPh>
    <phoneticPr fontId="2"/>
  </si>
  <si>
    <t>①国内宅配便発送：宛名ラベル作成・貼り付け・梱包</t>
    <rPh sb="1" eb="3">
      <t>コクナイ</t>
    </rPh>
    <rPh sb="3" eb="6">
      <t>タクハイビン</t>
    </rPh>
    <rPh sb="6" eb="8">
      <t>ハッソウ</t>
    </rPh>
    <rPh sb="9" eb="11">
      <t>アテナ</t>
    </rPh>
    <rPh sb="14" eb="16">
      <t>サクセイ</t>
    </rPh>
    <rPh sb="17" eb="18">
      <t>ハ</t>
    </rPh>
    <rPh sb="19" eb="20">
      <t>ツ</t>
    </rPh>
    <rPh sb="22" eb="24">
      <t>コンポウ</t>
    </rPh>
    <phoneticPr fontId="2"/>
  </si>
  <si>
    <t>②国内宅配便発送：梱包資材</t>
    <rPh sb="1" eb="3">
      <t>コクナイ</t>
    </rPh>
    <rPh sb="3" eb="6">
      <t>タクハイビン</t>
    </rPh>
    <rPh sb="6" eb="8">
      <t>ハッソウ</t>
    </rPh>
    <rPh sb="9" eb="11">
      <t>コンポウ</t>
    </rPh>
    <rPh sb="11" eb="13">
      <t>シザイ</t>
    </rPh>
    <phoneticPr fontId="2"/>
  </si>
  <si>
    <t>③国内宅配便発送：送料（地域・重量別）</t>
    <rPh sb="1" eb="3">
      <t>コクナイ</t>
    </rPh>
    <rPh sb="3" eb="5">
      <t>タクハイ</t>
    </rPh>
    <rPh sb="5" eb="6">
      <t>ビン</t>
    </rPh>
    <rPh sb="6" eb="8">
      <t>ハッソウ</t>
    </rPh>
    <rPh sb="9" eb="11">
      <t>ソウリョウ</t>
    </rPh>
    <rPh sb="12" eb="14">
      <t>チイキ</t>
    </rPh>
    <rPh sb="15" eb="18">
      <t>ジュウリョウベツ</t>
    </rPh>
    <phoneticPr fontId="2"/>
  </si>
  <si>
    <t>９．来日前研修員ｵﾘｴﾝﾃｰｼｮﾝ資料一式　添付４シート⑧参照</t>
    <rPh sb="2" eb="5">
      <t>ライニチマエ</t>
    </rPh>
    <rPh sb="5" eb="7">
      <t>ケンシュウ</t>
    </rPh>
    <rPh sb="7" eb="8">
      <t>イン</t>
    </rPh>
    <rPh sb="17" eb="19">
      <t>シリョウ</t>
    </rPh>
    <rPh sb="19" eb="21">
      <t>イッシキ</t>
    </rPh>
    <rPh sb="22" eb="24">
      <t>テンプ</t>
    </rPh>
    <phoneticPr fontId="2"/>
  </si>
  <si>
    <t>③国内宅配便発送：送料</t>
    <rPh sb="1" eb="3">
      <t>コクナイ</t>
    </rPh>
    <rPh sb="3" eb="5">
      <t>タクハイ</t>
    </rPh>
    <rPh sb="5" eb="6">
      <t>ビン</t>
    </rPh>
    <rPh sb="6" eb="8">
      <t>ハッソウ</t>
    </rPh>
    <rPh sb="9" eb="11">
      <t>ソウリョウ</t>
    </rPh>
    <phoneticPr fontId="2"/>
  </si>
  <si>
    <t>④海外発送：ラベル作成・貼り付け・梱包</t>
    <rPh sb="1" eb="3">
      <t>カイガイ</t>
    </rPh>
    <rPh sb="3" eb="5">
      <t>ハッソウ</t>
    </rPh>
    <rPh sb="9" eb="11">
      <t>サクセイ</t>
    </rPh>
    <rPh sb="12" eb="13">
      <t>ハ</t>
    </rPh>
    <rPh sb="14" eb="15">
      <t>ツ</t>
    </rPh>
    <rPh sb="17" eb="19">
      <t>コンポウ</t>
    </rPh>
    <phoneticPr fontId="2"/>
  </si>
  <si>
    <t>⑤海外発送：梱包資材</t>
    <rPh sb="1" eb="3">
      <t>カイガイ</t>
    </rPh>
    <rPh sb="3" eb="5">
      <t>ハッソウ</t>
    </rPh>
    <rPh sb="6" eb="8">
      <t>コンポウ</t>
    </rPh>
    <rPh sb="8" eb="10">
      <t>シザイ</t>
    </rPh>
    <phoneticPr fontId="2"/>
  </si>
  <si>
    <t>⑥海外発送：送料</t>
    <rPh sb="1" eb="3">
      <t>カイガイ</t>
    </rPh>
    <rPh sb="3" eb="5">
      <t>ハッソウ</t>
    </rPh>
    <rPh sb="6" eb="8">
      <t>ソウリョウ</t>
    </rPh>
    <phoneticPr fontId="2"/>
  </si>
  <si>
    <t>手入力</t>
    <rPh sb="0" eb="3">
      <t>テニュウリョク</t>
    </rPh>
    <phoneticPr fontId="2"/>
  </si>
  <si>
    <t>※シートから⑧積算して下さい。</t>
    <rPh sb="7" eb="9">
      <t>セキサン</t>
    </rPh>
    <rPh sb="11" eb="12">
      <t>クダ</t>
    </rPh>
    <phoneticPr fontId="2"/>
  </si>
  <si>
    <t>１０．青年研修向け教材　添付４シート⑨参照</t>
    <rPh sb="3" eb="5">
      <t>セイネン</t>
    </rPh>
    <rPh sb="5" eb="7">
      <t>ケンシュウ</t>
    </rPh>
    <rPh sb="7" eb="8">
      <t>ム</t>
    </rPh>
    <rPh sb="9" eb="11">
      <t>キョウザイ</t>
    </rPh>
    <rPh sb="12" eb="14">
      <t>テンプ</t>
    </rPh>
    <phoneticPr fontId="2"/>
  </si>
  <si>
    <t>③海外発送：送料</t>
    <rPh sb="1" eb="3">
      <t>カイガイ</t>
    </rPh>
    <rPh sb="3" eb="5">
      <t>ハッソウ</t>
    </rPh>
    <rPh sb="6" eb="8">
      <t>ソウリョウ</t>
    </rPh>
    <phoneticPr fontId="2"/>
  </si>
  <si>
    <t>※シート⑨から積算して下さい。</t>
    <rPh sb="7" eb="9">
      <t>セキサン</t>
    </rPh>
    <rPh sb="11" eb="12">
      <t>クダ</t>
    </rPh>
    <phoneticPr fontId="2"/>
  </si>
  <si>
    <t>１１．国内機関研修員用物品　添付４シート⑩参照</t>
    <rPh sb="3" eb="5">
      <t>コクナイ</t>
    </rPh>
    <rPh sb="5" eb="7">
      <t>キカン</t>
    </rPh>
    <rPh sb="7" eb="10">
      <t>ケンシュウイン</t>
    </rPh>
    <rPh sb="10" eb="11">
      <t>ヨウ</t>
    </rPh>
    <rPh sb="11" eb="13">
      <t>ブッピン</t>
    </rPh>
    <rPh sb="14" eb="16">
      <t>テンプ</t>
    </rPh>
    <phoneticPr fontId="2"/>
  </si>
  <si>
    <t>※シート⑩から積算して下さい。</t>
    <rPh sb="7" eb="9">
      <t>セキサン</t>
    </rPh>
    <rPh sb="11" eb="12">
      <t>クダ</t>
    </rPh>
    <phoneticPr fontId="2"/>
  </si>
  <si>
    <t>1年間合計</t>
    <rPh sb="1" eb="3">
      <t>ネンカン</t>
    </rPh>
    <rPh sb="3" eb="5">
      <t>ゴウケイ</t>
    </rPh>
    <phoneticPr fontId="2"/>
  </si>
  <si>
    <t>2年間合計</t>
    <rPh sb="1" eb="3">
      <t>ネンカン</t>
    </rPh>
    <rPh sb="3" eb="5">
      <t>ゴウケイ</t>
    </rPh>
    <phoneticPr fontId="2"/>
  </si>
  <si>
    <r>
      <t>【留意事項】
（１）上記の各定期刊行物について費用を積算願います。なお、単価については</t>
    </r>
    <r>
      <rPr>
        <u/>
        <sz val="14"/>
        <color rgb="FF000000"/>
        <rFont val="ＭＳ Ｐゴシック"/>
        <family val="3"/>
        <charset val="128"/>
      </rPr>
      <t>税抜価格</t>
    </r>
    <r>
      <rPr>
        <sz val="14"/>
        <color rgb="FF000000"/>
        <rFont val="ＭＳ Ｐゴシック"/>
        <family val="3"/>
        <charset val="128"/>
      </rPr>
      <t xml:space="preserve">を計上して下さい。
（２）上記表に記入している件数については、今年度の予測（添付2）を踏まえ作成したものであり、実際の契約件数ではないことに留意ください。
（３）国内及び海外発送料に関しては、日本国内は地域ごと、海外は国ごとに区分してそれぞれの単価を示したものを、入札金額根拠として併せて提出下さい。入札金額根拠として算出した単価については、入札後に増額変更はできないことに留意ください。特に海外発送については、トラッキングが可能で各地域に配送できることが確実なクーリエを選定の上、単価を設定して下さい。
</t>
    </r>
    <rPh sb="85" eb="87">
      <t>テンプ</t>
    </rPh>
    <phoneticPr fontId="2"/>
  </si>
  <si>
    <t xml:space="preserve"> </t>
    <phoneticPr fontId="11"/>
  </si>
  <si>
    <t>書類　定期刊行物　単価表</t>
    <rPh sb="0" eb="2">
      <t>ショルイ</t>
    </rPh>
    <rPh sb="3" eb="8">
      <t>テイキカンコウブツ</t>
    </rPh>
    <rPh sb="9" eb="12">
      <t>タンカヒョウ</t>
    </rPh>
    <phoneticPr fontId="11"/>
  </si>
  <si>
    <t>アジア地域</t>
    <rPh sb="3" eb="5">
      <t>チイキ</t>
    </rPh>
    <phoneticPr fontId="11"/>
  </si>
  <si>
    <t>　　 地域
重量（Kg）</t>
    <rPh sb="3" eb="5">
      <t>チイキ</t>
    </rPh>
    <rPh sb="10" eb="12">
      <t>ジュウリョウ</t>
    </rPh>
    <phoneticPr fontId="11"/>
  </si>
  <si>
    <t>インドネシア
シンガポール
タイ
中国
フィリピン
マレーシア
ベトナム                                                                                                                                                                                                                                                                                                                                                         　香港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韓国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台湾</t>
    <rPh sb="17" eb="19">
      <t>チュウゴク</t>
    </rPh>
    <rPh sb="382" eb="384">
      <t>ホンコン</t>
    </rPh>
    <rPh sb="721" eb="723">
      <t>カンコク</t>
    </rPh>
    <rPh sb="1053" eb="1055">
      <t>タイワン</t>
    </rPh>
    <phoneticPr fontId="11"/>
  </si>
  <si>
    <t xml:space="preserve">カンボジア
ミャンマー
ラオス
</t>
    <phoneticPr fontId="11"/>
  </si>
  <si>
    <t>ブータン</t>
    <phoneticPr fontId="11"/>
  </si>
  <si>
    <t>パキスタン</t>
    <phoneticPr fontId="11"/>
  </si>
  <si>
    <t>アフガニスタン</t>
    <phoneticPr fontId="11"/>
  </si>
  <si>
    <t xml:space="preserve">インド
</t>
    <phoneticPr fontId="11"/>
  </si>
  <si>
    <t>スリランカ
バングラデシュ
モルディブ</t>
    <phoneticPr fontId="11"/>
  </si>
  <si>
    <t>ネパール
モンゴル</t>
    <phoneticPr fontId="11"/>
  </si>
  <si>
    <t>東ティモール</t>
    <phoneticPr fontId="11"/>
  </si>
  <si>
    <t>ウズベキスタン
キルギス
タジキスタン
カザフスタン</t>
    <phoneticPr fontId="11"/>
  </si>
  <si>
    <t>その他　アジア地域</t>
    <rPh sb="2" eb="3">
      <t>タ</t>
    </rPh>
    <rPh sb="7" eb="9">
      <t>チイキ</t>
    </rPh>
    <phoneticPr fontId="11"/>
  </si>
  <si>
    <t>単価</t>
    <rPh sb="0" eb="2">
      <t>タンカ</t>
    </rPh>
    <phoneticPr fontId="11"/>
  </si>
  <si>
    <t>以後1.0kg</t>
    <rPh sb="0" eb="2">
      <t>イゴ</t>
    </rPh>
    <phoneticPr fontId="11"/>
  </si>
  <si>
    <t>大洋州地域</t>
    <rPh sb="0" eb="2">
      <t>タイヨウ</t>
    </rPh>
    <rPh sb="2" eb="3">
      <t>シュウ</t>
    </rPh>
    <rPh sb="3" eb="5">
      <t>チイキ</t>
    </rPh>
    <phoneticPr fontId="11"/>
  </si>
  <si>
    <t>フィジー</t>
    <phoneticPr fontId="11"/>
  </si>
  <si>
    <t xml:space="preserve">サモア
トンガ
</t>
    <phoneticPr fontId="11"/>
  </si>
  <si>
    <t xml:space="preserve">パプアニューギニア 　　　　　　ニュージーランド　　　　　　　　オーストラリア
</t>
    <phoneticPr fontId="11"/>
  </si>
  <si>
    <t>バヌアツ</t>
    <phoneticPr fontId="11"/>
  </si>
  <si>
    <t>ミクロネシア
パラオ
マーシャル　　　　　　　　　　ナウル</t>
    <phoneticPr fontId="11"/>
  </si>
  <si>
    <t>ソロモン　　　　　　　　　　　　キリバツ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モーリシャス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シエラレオーネ  　　　　     　                                                                                                                                                                                                                 ツバル　　　　　　　                                                                                                                                                                                 　　　グラナダ　　　　　　　　　                                                                                                                                                                                                                　フレンチポリネシア</t>
    <phoneticPr fontId="11"/>
  </si>
  <si>
    <t>その他　大洋州地域</t>
    <rPh sb="2" eb="3">
      <t>タ</t>
    </rPh>
    <rPh sb="4" eb="6">
      <t>タイヨウ</t>
    </rPh>
    <rPh sb="6" eb="7">
      <t>シュウ</t>
    </rPh>
    <rPh sb="7" eb="9">
      <t>チイキ</t>
    </rPh>
    <phoneticPr fontId="11"/>
  </si>
  <si>
    <t>　</t>
    <phoneticPr fontId="11"/>
  </si>
  <si>
    <t>中東地域</t>
    <rPh sb="0" eb="2">
      <t>チュウトウ</t>
    </rPh>
    <rPh sb="2" eb="4">
      <t>チイキ</t>
    </rPh>
    <phoneticPr fontId="11"/>
  </si>
  <si>
    <t>エジプト
チュニジア</t>
    <phoneticPr fontId="11"/>
  </si>
  <si>
    <t xml:space="preserve">モロッコ
</t>
    <phoneticPr fontId="11"/>
  </si>
  <si>
    <t>イエメン
サウジアラビア　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クェート　　                                                                                                                                                                                                                                                       レバノン　                                                                                                                                                                                                                                    カタール                                                                                                                                                                                                                                                              　UAE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リビア　　　　　　                                                                                                                                                                                                                                                    バーレーン</t>
    <phoneticPr fontId="11"/>
  </si>
  <si>
    <t>ヨルダン
シリア</t>
    <phoneticPr fontId="11"/>
  </si>
  <si>
    <t>イラク</t>
    <phoneticPr fontId="11"/>
  </si>
  <si>
    <t>イラン</t>
    <phoneticPr fontId="11"/>
  </si>
  <si>
    <t>イスラエル
（パレスチナ）</t>
    <phoneticPr fontId="11"/>
  </si>
  <si>
    <t>その他　中東地域</t>
    <rPh sb="2" eb="3">
      <t>タ</t>
    </rPh>
    <rPh sb="4" eb="6">
      <t>チュウトウ</t>
    </rPh>
    <rPh sb="6" eb="8">
      <t>チイキ</t>
    </rPh>
    <phoneticPr fontId="11"/>
  </si>
  <si>
    <t>アフリカ地域</t>
    <rPh sb="4" eb="6">
      <t>チイキ</t>
    </rPh>
    <phoneticPr fontId="11"/>
  </si>
  <si>
    <t xml:space="preserve">ケニア
ザンビア
ジンバブエ
セネガル
タンザニア
ナイジェリア
マラウイ
南アフリカ
ボツワナ
ブルキナファソ
マダガスカル
セネガル
ウガンダ ガーナ
</t>
    <phoneticPr fontId="11"/>
  </si>
  <si>
    <t xml:space="preserve">コートジボワール
ベナン
コンゴ民主共和国
ナミビア
ルワンダ
</t>
    <phoneticPr fontId="11"/>
  </si>
  <si>
    <t>カメルーン</t>
    <phoneticPr fontId="11"/>
  </si>
  <si>
    <t>エチオピア
ジプチ
                                                                                                                                                                                                                                                                         スーダン　　　　　　                                                                                                                                                                                                                    南スーダン</t>
    <rPh sb="497" eb="498">
      <t>ミナミ</t>
    </rPh>
    <phoneticPr fontId="11"/>
  </si>
  <si>
    <t>ニジェール　　　　　                                                                                                                                                                                                                  マリ　　　　　　　                                                                                                                                                                                                                                          　ギニア</t>
    <phoneticPr fontId="11"/>
  </si>
  <si>
    <t xml:space="preserve">モザンビーク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エリトリア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ガンビア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レソット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リベリア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ソマリア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スワジーランド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アンゴラ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アルジェリア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コモロ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ギニアビサウ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　ガボン
</t>
    <phoneticPr fontId="11"/>
  </si>
  <si>
    <t>その他　アフリカ地域</t>
    <rPh sb="2" eb="3">
      <t>タ</t>
    </rPh>
    <rPh sb="8" eb="10">
      <t>チイキ</t>
    </rPh>
    <phoneticPr fontId="11"/>
  </si>
  <si>
    <t>中南米地域</t>
    <rPh sb="0" eb="3">
      <t>チュウナンベイ</t>
    </rPh>
    <rPh sb="3" eb="5">
      <t>チイキ</t>
    </rPh>
    <phoneticPr fontId="11"/>
  </si>
  <si>
    <t>チリ
アルゼンチン
コロンビア
パラグアイ
ウルグアイ
ベネズエラ
ペルー
エクアドル
ブラジル
ボリビア　　　　　　　　　　キュラソー島　　　　　　　　　ガイアナ</t>
    <rPh sb="68" eb="69">
      <t>シマ</t>
    </rPh>
    <phoneticPr fontId="11"/>
  </si>
  <si>
    <t xml:space="preserve">パナマ
ジャマイカ
ホンジュラス
コスタリカ
エルサルバドル
グアテマラ
ニカラグア
</t>
    <phoneticPr fontId="11"/>
  </si>
  <si>
    <t>メキシコ</t>
    <phoneticPr fontId="11"/>
  </si>
  <si>
    <t>セントルシア
ドミニカ</t>
    <phoneticPr fontId="11"/>
  </si>
  <si>
    <t>ドミニカ共和国</t>
    <phoneticPr fontId="11"/>
  </si>
  <si>
    <t>ベリーズ 　　　　　　　　　　　　　　　　　　　アウティグアバブーダ　　　　　　　　　　　　　　　　　　　バルバドス　　　　　　　　　　　　　セントクリストファー　　　　　　　　　　　　　　パナマ　　　　　　　　　　　　　　　　　　　　　　　セントビンセント　　　　　　　　　　　　　　　　　　　　トリニダットトバコ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ネザーランドアンティレス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ギャナ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スリナム　　　　　　　　　　　　セントクリストファーネイビー</t>
    <phoneticPr fontId="11"/>
  </si>
  <si>
    <t>その他　中南米地域</t>
    <rPh sb="2" eb="3">
      <t>タ</t>
    </rPh>
    <rPh sb="4" eb="7">
      <t>チュウナンベイ</t>
    </rPh>
    <rPh sb="7" eb="9">
      <t>チイキ</t>
    </rPh>
    <phoneticPr fontId="11"/>
  </si>
  <si>
    <t>欧州地域・北米</t>
    <rPh sb="0" eb="2">
      <t>オウシュウ</t>
    </rPh>
    <rPh sb="2" eb="4">
      <t>チイキ</t>
    </rPh>
    <rPh sb="5" eb="7">
      <t>ホクベイ</t>
    </rPh>
    <phoneticPr fontId="2"/>
  </si>
  <si>
    <t>地域</t>
    <rPh sb="0" eb="2">
      <t>チイキ</t>
    </rPh>
    <phoneticPr fontId="2"/>
  </si>
  <si>
    <t>アメリカ合衆国</t>
    <phoneticPr fontId="2"/>
  </si>
  <si>
    <t>英国</t>
    <rPh sb="0" eb="2">
      <t>エイコク</t>
    </rPh>
    <phoneticPr fontId="2"/>
  </si>
  <si>
    <t>セルビア</t>
    <phoneticPr fontId="2"/>
  </si>
  <si>
    <t>オーストリア</t>
    <phoneticPr fontId="11"/>
  </si>
  <si>
    <t>ハンガリー</t>
    <phoneticPr fontId="11"/>
  </si>
  <si>
    <t>トルコ</t>
    <phoneticPr fontId="2"/>
  </si>
  <si>
    <t>スイス</t>
    <phoneticPr fontId="11"/>
  </si>
  <si>
    <t>その他　</t>
    <rPh sb="2" eb="3">
      <t>タ</t>
    </rPh>
    <phoneticPr fontId="11"/>
  </si>
  <si>
    <t>カナダ</t>
    <phoneticPr fontId="11"/>
  </si>
  <si>
    <t>フランス</t>
    <phoneticPr fontId="2"/>
  </si>
  <si>
    <t>ギリシャ</t>
    <phoneticPr fontId="11"/>
  </si>
  <si>
    <t>デンマーク</t>
    <phoneticPr fontId="11"/>
  </si>
  <si>
    <t>オランダ</t>
    <phoneticPr fontId="2"/>
  </si>
  <si>
    <t>キプロス</t>
    <phoneticPr fontId="11"/>
  </si>
  <si>
    <t>欧州地域・北米</t>
    <rPh sb="0" eb="2">
      <t>オウシュウ</t>
    </rPh>
    <rPh sb="2" eb="4">
      <t>チイキ</t>
    </rPh>
    <rPh sb="5" eb="7">
      <t>ホクベイ</t>
    </rPh>
    <phoneticPr fontId="11"/>
  </si>
  <si>
    <t>ベルギー</t>
    <phoneticPr fontId="2"/>
  </si>
  <si>
    <t>グレナダ</t>
    <phoneticPr fontId="11"/>
  </si>
  <si>
    <t>エストニア</t>
    <phoneticPr fontId="11"/>
  </si>
  <si>
    <t>ノルウェー</t>
    <phoneticPr fontId="2"/>
  </si>
  <si>
    <t>ブルガリア</t>
    <phoneticPr fontId="11"/>
  </si>
  <si>
    <t>ドイツ</t>
    <phoneticPr fontId="11"/>
  </si>
  <si>
    <t>マルタ</t>
    <phoneticPr fontId="11"/>
  </si>
  <si>
    <t>チェコ</t>
    <phoneticPr fontId="11"/>
  </si>
  <si>
    <t>アイルランド</t>
    <phoneticPr fontId="11"/>
  </si>
  <si>
    <t>ルーマニア</t>
    <phoneticPr fontId="11"/>
  </si>
  <si>
    <t>重量</t>
    <rPh sb="0" eb="2">
      <t>ジュウリョウ</t>
    </rPh>
    <phoneticPr fontId="2"/>
  </si>
  <si>
    <t>イタリア</t>
    <phoneticPr fontId="11"/>
  </si>
  <si>
    <t>ポーランド</t>
    <phoneticPr fontId="11"/>
  </si>
  <si>
    <t>コソボ</t>
    <phoneticPr fontId="11"/>
  </si>
  <si>
    <t>フィンランド</t>
    <phoneticPr fontId="11"/>
  </si>
  <si>
    <t>ウクライナ</t>
    <phoneticPr fontId="11"/>
  </si>
  <si>
    <t>（ｋｇ）</t>
    <phoneticPr fontId="2"/>
  </si>
  <si>
    <t>ポルトガル</t>
    <phoneticPr fontId="11"/>
  </si>
  <si>
    <t>スペイン</t>
    <phoneticPr fontId="11"/>
  </si>
  <si>
    <t>スェーデン</t>
    <phoneticPr fontId="11"/>
  </si>
  <si>
    <t>ルクセンブルグ</t>
    <phoneticPr fontId="11"/>
  </si>
  <si>
    <t>モーリタニア</t>
    <phoneticPr fontId="11"/>
  </si>
  <si>
    <t>バルカン</t>
    <phoneticPr fontId="11"/>
  </si>
  <si>
    <t>ボスニアヘレツボビア</t>
    <phoneticPr fontId="11"/>
  </si>
  <si>
    <t>荷物　定期刊行物　単価表</t>
    <rPh sb="0" eb="2">
      <t>ニモツ</t>
    </rPh>
    <rPh sb="3" eb="8">
      <t>テイキカンコウブツ</t>
    </rPh>
    <rPh sb="9" eb="11">
      <t>タンカ</t>
    </rPh>
    <rPh sb="11" eb="12">
      <t>ヒョウ</t>
    </rPh>
    <phoneticPr fontId="11"/>
  </si>
  <si>
    <t>インドネシア
シンガポール
タイ、中国
フィリピン
マレーシア
ベトナム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韓国、香港、台湾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7" eb="19">
      <t>チュウゴク</t>
    </rPh>
    <rPh sb="210" eb="212">
      <t>カンコク</t>
    </rPh>
    <rPh sb="213" eb="215">
      <t>ホンコン</t>
    </rPh>
    <rPh sb="216" eb="218">
      <t>タイワン</t>
    </rPh>
    <phoneticPr fontId="11"/>
  </si>
  <si>
    <t>パプアニューギニア
ニュージーランド　　　オーストラリア</t>
    <phoneticPr fontId="11"/>
  </si>
  <si>
    <t>ミクロネシア
パラオ
マーシャル</t>
    <phoneticPr fontId="11"/>
  </si>
  <si>
    <t>ソロモン　</t>
    <phoneticPr fontId="11"/>
  </si>
  <si>
    <t>イエメン
サウジアラビア　　　クェート　　　　　　　　　　　　　　　　　　　　レバノン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カタール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UAE</t>
    <phoneticPr fontId="11"/>
  </si>
  <si>
    <t>イスラエル
（パレスチナ）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リビア</t>
    <phoneticPr fontId="11"/>
  </si>
  <si>
    <t xml:space="preserve">ケニア
ザンビア
ジンバブエ
セネガル
タンザニア
ナイジェリア
マラウイ
南アフリカ
ボツワナ、ガーナ
ブルキナファソ
マダガスカル
セネガル
ウガンダ
</t>
    <phoneticPr fontId="11"/>
  </si>
  <si>
    <t>エチオピア
ジプチ
スーダン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南スーダン</t>
    <rPh sb="212" eb="213">
      <t>ミナミ</t>
    </rPh>
    <phoneticPr fontId="11"/>
  </si>
  <si>
    <t>ニジェール</t>
    <phoneticPr fontId="11"/>
  </si>
  <si>
    <t>モザンビーク
ウガンダ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コンゴ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ガボン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アルジェリア</t>
    <phoneticPr fontId="11"/>
  </si>
  <si>
    <t>チリ
アルゼンチン
コロンビア
パラグアイ
ウルグアイ
ベネズエラ
ペルー
エクアドル
ブラジル
ボリビア</t>
    <phoneticPr fontId="11"/>
  </si>
  <si>
    <t>パナマ
ジャマイカ
ホンジュラス
コスタリカ
エルサルバドル
グアテマラ
ニカラグア
ハバナ</t>
    <phoneticPr fontId="11"/>
  </si>
  <si>
    <t>ベリーズ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キューバ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ハイチ</t>
    <phoneticPr fontId="11"/>
  </si>
  <si>
    <t>アメリカ</t>
    <phoneticPr fontId="2"/>
  </si>
  <si>
    <t>その他</t>
    <rPh sb="2" eb="3">
      <t>タ</t>
    </rPh>
    <phoneticPr fontId="11"/>
  </si>
  <si>
    <t>バルカン</t>
    <phoneticPr fontId="2"/>
  </si>
  <si>
    <t>　</t>
    <phoneticPr fontId="2"/>
  </si>
  <si>
    <t>レバノン</t>
    <phoneticPr fontId="2"/>
  </si>
  <si>
    <t>国内宅配料金表</t>
    <rPh sb="0" eb="2">
      <t>コクナイ</t>
    </rPh>
    <rPh sb="2" eb="4">
      <t>タクハイ</t>
    </rPh>
    <rPh sb="4" eb="6">
      <t>リョウキン</t>
    </rPh>
    <rPh sb="6" eb="7">
      <t>ヒョウ</t>
    </rPh>
    <phoneticPr fontId="2"/>
  </si>
  <si>
    <t>東京都</t>
    <rPh sb="0" eb="2">
      <t>トウキョウ</t>
    </rPh>
    <rPh sb="2" eb="3">
      <t>ト</t>
    </rPh>
    <phoneticPr fontId="2"/>
  </si>
  <si>
    <t>埼玉県</t>
    <rPh sb="0" eb="3">
      <t>サイタマケン</t>
    </rPh>
    <phoneticPr fontId="2"/>
  </si>
  <si>
    <t>茨城県</t>
    <rPh sb="0" eb="3">
      <t>イバラギケン</t>
    </rPh>
    <phoneticPr fontId="2"/>
  </si>
  <si>
    <t>新潟県</t>
    <rPh sb="0" eb="3">
      <t>ニイガタケン</t>
    </rPh>
    <phoneticPr fontId="2"/>
  </si>
  <si>
    <t>岐阜県</t>
    <rPh sb="0" eb="3">
      <t>ギフケン</t>
    </rPh>
    <phoneticPr fontId="2"/>
  </si>
  <si>
    <t>宮城県</t>
    <rPh sb="0" eb="3">
      <t>ミヤギケン</t>
    </rPh>
    <phoneticPr fontId="2"/>
  </si>
  <si>
    <t>富山県</t>
    <rPh sb="0" eb="3">
      <t>トヤマケン</t>
    </rPh>
    <phoneticPr fontId="2"/>
  </si>
  <si>
    <t>滋賀県</t>
    <rPh sb="0" eb="3">
      <t>シガケン</t>
    </rPh>
    <phoneticPr fontId="2"/>
  </si>
  <si>
    <t>青森県</t>
    <rPh sb="0" eb="2">
      <t>アオモリ</t>
    </rPh>
    <rPh sb="2" eb="3">
      <t>ケン</t>
    </rPh>
    <phoneticPr fontId="2"/>
  </si>
  <si>
    <t>徳島県</t>
    <rPh sb="0" eb="3">
      <t>トクシマケン</t>
    </rPh>
    <phoneticPr fontId="2"/>
  </si>
  <si>
    <t>鳥取県</t>
    <rPh sb="0" eb="3">
      <t>トットリケン</t>
    </rPh>
    <phoneticPr fontId="2"/>
  </si>
  <si>
    <t>北海道</t>
    <rPh sb="0" eb="3">
      <t>ホッカイドウ</t>
    </rPh>
    <phoneticPr fontId="2"/>
  </si>
  <si>
    <t>福岡県</t>
    <rPh sb="0" eb="3">
      <t>フクオカケン</t>
    </rPh>
    <phoneticPr fontId="2"/>
  </si>
  <si>
    <t>熊本県</t>
    <rPh sb="0" eb="2">
      <t>クマモト</t>
    </rPh>
    <rPh sb="2" eb="3">
      <t>ケン</t>
    </rPh>
    <phoneticPr fontId="2"/>
  </si>
  <si>
    <t>沖縄</t>
    <rPh sb="0" eb="2">
      <t>オキナワ</t>
    </rPh>
    <phoneticPr fontId="2"/>
  </si>
  <si>
    <t>千葉県</t>
    <rPh sb="0" eb="3">
      <t>チバケン</t>
    </rPh>
    <phoneticPr fontId="2"/>
  </si>
  <si>
    <t>栃木県</t>
    <rPh sb="0" eb="2">
      <t>トチギ</t>
    </rPh>
    <rPh sb="2" eb="3">
      <t>ケン</t>
    </rPh>
    <phoneticPr fontId="2"/>
  </si>
  <si>
    <t>長野県</t>
    <rPh sb="0" eb="3">
      <t>ナガノケン</t>
    </rPh>
    <phoneticPr fontId="2"/>
  </si>
  <si>
    <t>静岡県</t>
    <rPh sb="0" eb="3">
      <t>シズオカケン</t>
    </rPh>
    <phoneticPr fontId="2"/>
  </si>
  <si>
    <t>山形県</t>
    <rPh sb="0" eb="3">
      <t>ヤマガタケン</t>
    </rPh>
    <phoneticPr fontId="2"/>
  </si>
  <si>
    <t>石川県</t>
    <rPh sb="0" eb="3">
      <t>イシカワケン</t>
    </rPh>
    <phoneticPr fontId="2"/>
  </si>
  <si>
    <t>京都府</t>
    <rPh sb="0" eb="3">
      <t>キョウトフ</t>
    </rPh>
    <phoneticPr fontId="2"/>
  </si>
  <si>
    <t>岩手県</t>
    <rPh sb="0" eb="3">
      <t>イワテケン</t>
    </rPh>
    <phoneticPr fontId="2"/>
  </si>
  <si>
    <t>香川県</t>
    <rPh sb="0" eb="3">
      <t>カガワケン</t>
    </rPh>
    <phoneticPr fontId="2"/>
  </si>
  <si>
    <t>島根県</t>
    <rPh sb="0" eb="3">
      <t>シマネケン</t>
    </rPh>
    <phoneticPr fontId="2"/>
  </si>
  <si>
    <t>佐賀県</t>
    <rPh sb="0" eb="3">
      <t>サガケン</t>
    </rPh>
    <phoneticPr fontId="2"/>
  </si>
  <si>
    <t>宮崎県</t>
    <rPh sb="0" eb="2">
      <t>ミヤサキ</t>
    </rPh>
    <rPh sb="2" eb="3">
      <t>ケン</t>
    </rPh>
    <phoneticPr fontId="2"/>
  </si>
  <si>
    <t>神奈川県</t>
    <rPh sb="0" eb="3">
      <t>カナガワ</t>
    </rPh>
    <rPh sb="3" eb="4">
      <t>ケン</t>
    </rPh>
    <phoneticPr fontId="2"/>
  </si>
  <si>
    <t>群馬県</t>
    <rPh sb="0" eb="2">
      <t>グンマ</t>
    </rPh>
    <rPh sb="2" eb="3">
      <t>ケン</t>
    </rPh>
    <phoneticPr fontId="2"/>
  </si>
  <si>
    <t>愛知県</t>
    <rPh sb="0" eb="3">
      <t>アイチケン</t>
    </rPh>
    <phoneticPr fontId="2"/>
  </si>
  <si>
    <t>福島県</t>
    <rPh sb="0" eb="3">
      <t>フクシマケン</t>
    </rPh>
    <phoneticPr fontId="2"/>
  </si>
  <si>
    <t>福井県</t>
    <rPh sb="0" eb="3">
      <t>フクイケン</t>
    </rPh>
    <phoneticPr fontId="2"/>
  </si>
  <si>
    <t>大阪府</t>
    <rPh sb="0" eb="3">
      <t>オオサカフ</t>
    </rPh>
    <phoneticPr fontId="2"/>
  </si>
  <si>
    <t>秋田県</t>
    <rPh sb="0" eb="2">
      <t>アキタ</t>
    </rPh>
    <rPh sb="2" eb="3">
      <t>ケン</t>
    </rPh>
    <phoneticPr fontId="2"/>
  </si>
  <si>
    <t>愛媛県</t>
    <rPh sb="0" eb="3">
      <t>エヒメケン</t>
    </rPh>
    <phoneticPr fontId="2"/>
  </si>
  <si>
    <t>岡山県</t>
    <rPh sb="0" eb="3">
      <t>オカヤマケン</t>
    </rPh>
    <phoneticPr fontId="2"/>
  </si>
  <si>
    <t>長崎県</t>
    <rPh sb="0" eb="3">
      <t>ナガサキケン</t>
    </rPh>
    <phoneticPr fontId="2"/>
  </si>
  <si>
    <t>鹿児島県</t>
    <rPh sb="0" eb="3">
      <t>カゴシマ</t>
    </rPh>
    <rPh sb="3" eb="4">
      <t>ケン</t>
    </rPh>
    <phoneticPr fontId="2"/>
  </si>
  <si>
    <t>山梨県</t>
    <rPh sb="0" eb="2">
      <t>ヤマナシ</t>
    </rPh>
    <rPh sb="2" eb="3">
      <t>ケン</t>
    </rPh>
    <phoneticPr fontId="2"/>
  </si>
  <si>
    <t>三重県</t>
    <rPh sb="0" eb="2">
      <t>ミエ</t>
    </rPh>
    <rPh sb="2" eb="3">
      <t>ケン</t>
    </rPh>
    <phoneticPr fontId="2"/>
  </si>
  <si>
    <t>兵庫県</t>
    <rPh sb="0" eb="3">
      <t>ヒョウゴケン</t>
    </rPh>
    <phoneticPr fontId="2"/>
  </si>
  <si>
    <t>高知県</t>
    <rPh sb="0" eb="3">
      <t>コウチケン</t>
    </rPh>
    <phoneticPr fontId="2"/>
  </si>
  <si>
    <t>広島県</t>
    <rPh sb="0" eb="3">
      <t>ヒロシマケン</t>
    </rPh>
    <phoneticPr fontId="2"/>
  </si>
  <si>
    <t>大分県</t>
    <rPh sb="0" eb="3">
      <t>オオイタケン</t>
    </rPh>
    <phoneticPr fontId="2"/>
  </si>
  <si>
    <t>奈良県</t>
    <rPh sb="0" eb="3">
      <t>ナラケン</t>
    </rPh>
    <phoneticPr fontId="2"/>
  </si>
  <si>
    <t>山口県</t>
    <rPh sb="0" eb="2">
      <t>ヤマグチ</t>
    </rPh>
    <rPh sb="2" eb="3">
      <t>ケン</t>
    </rPh>
    <phoneticPr fontId="2"/>
  </si>
  <si>
    <t>和歌山県</t>
    <rPh sb="0" eb="3">
      <t>ワカヤマ</t>
    </rPh>
    <rPh sb="3" eb="4">
      <t>ケン</t>
    </rPh>
    <phoneticPr fontId="2"/>
  </si>
  <si>
    <t>重量（サイズ）</t>
    <rPh sb="0" eb="2">
      <t>ジュウリョウ</t>
    </rPh>
    <phoneticPr fontId="2"/>
  </si>
  <si>
    <t xml:space="preserve"> </t>
    <phoneticPr fontId="2"/>
  </si>
  <si>
    <t>2kg  （60)</t>
    <phoneticPr fontId="2"/>
  </si>
  <si>
    <t>5kg  （80)</t>
    <phoneticPr fontId="2"/>
  </si>
  <si>
    <t>10kg  (100)</t>
    <phoneticPr fontId="2"/>
  </si>
  <si>
    <t xml:space="preserve">12kg </t>
    <phoneticPr fontId="2"/>
  </si>
  <si>
    <t xml:space="preserve">15kｇ  </t>
    <phoneticPr fontId="2"/>
  </si>
  <si>
    <t>20ｋｇ</t>
    <phoneticPr fontId="2"/>
  </si>
  <si>
    <t>＊以後、2.0kg, 5.0kg, 10.0kgで設定された金額を同重量毎に加算額とする。</t>
    <rPh sb="1" eb="3">
      <t>イゴ</t>
    </rPh>
    <rPh sb="25" eb="27">
      <t>セッテイ</t>
    </rPh>
    <rPh sb="30" eb="32">
      <t>キンガク</t>
    </rPh>
    <rPh sb="33" eb="34">
      <t>ドウ</t>
    </rPh>
    <rPh sb="34" eb="36">
      <t>ジュウリョウ</t>
    </rPh>
    <rPh sb="36" eb="37">
      <t>ゴト</t>
    </rPh>
    <rPh sb="38" eb="40">
      <t>カサン</t>
    </rPh>
    <rPh sb="40" eb="41">
      <t>ガク</t>
    </rPh>
    <phoneticPr fontId="2"/>
  </si>
  <si>
    <t>添付2</t>
    <rPh sb="0" eb="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</si>
</sst>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</cellStyleXfs>
  <cellXfs count="183">
    <xf numFmtId="0" fontId="0" fillId="0" borderId="0" xfId="0"/>
    <xf numFmtId="177" fontId="4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7" fontId="4" fillId="0" borderId="0" xfId="1" applyNumberFormat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/>
    </xf>
    <xf numFmtId="176" fontId="6" fillId="5" borderId="1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2" fillId="0" borderId="11" xfId="0" applyFont="1" applyBorder="1" applyAlignment="1">
      <alignment vertical="top" wrapText="1"/>
    </xf>
    <xf numFmtId="0" fontId="12" fillId="6" borderId="12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top"/>
    </xf>
    <xf numFmtId="0" fontId="12" fillId="0" borderId="14" xfId="0" applyFont="1" applyBorder="1" applyAlignment="1">
      <alignment vertical="top" wrapText="1"/>
    </xf>
    <xf numFmtId="0" fontId="12" fillId="7" borderId="15" xfId="0" applyFont="1" applyFill="1" applyBorder="1" applyAlignment="1">
      <alignment vertical="top"/>
    </xf>
    <xf numFmtId="0" fontId="12" fillId="7" borderId="16" xfId="0" applyFont="1" applyFill="1" applyBorder="1" applyAlignment="1">
      <alignment vertical="top"/>
    </xf>
    <xf numFmtId="0" fontId="0" fillId="0" borderId="11" xfId="0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8" borderId="13" xfId="0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5" borderId="19" xfId="0" applyFill="1" applyBorder="1" applyAlignment="1">
      <alignment vertical="center"/>
    </xf>
    <xf numFmtId="0" fontId="12" fillId="0" borderId="25" xfId="0" applyFont="1" applyBorder="1" applyAlignment="1">
      <alignment vertical="top" wrapText="1"/>
    </xf>
    <xf numFmtId="0" fontId="12" fillId="6" borderId="26" xfId="0" applyFont="1" applyFill="1" applyBorder="1" applyAlignment="1">
      <alignment horizontal="center" vertical="top" wrapText="1"/>
    </xf>
    <xf numFmtId="0" fontId="12" fillId="6" borderId="27" xfId="0" applyFont="1" applyFill="1" applyBorder="1" applyAlignment="1">
      <alignment horizontal="center" vertical="top" wrapText="1"/>
    </xf>
    <xf numFmtId="0" fontId="12" fillId="6" borderId="28" xfId="0" applyFont="1" applyFill="1" applyBorder="1" applyAlignment="1">
      <alignment horizontal="center" vertical="top" wrapText="1"/>
    </xf>
    <xf numFmtId="0" fontId="12" fillId="0" borderId="29" xfId="0" applyFont="1" applyBorder="1" applyAlignment="1">
      <alignment vertical="top" wrapText="1"/>
    </xf>
    <xf numFmtId="0" fontId="12" fillId="7" borderId="30" xfId="0" applyFont="1" applyFill="1" applyBorder="1" applyAlignment="1">
      <alignment vertical="top"/>
    </xf>
    <xf numFmtId="0" fontId="12" fillId="7" borderId="31" xfId="0" applyFont="1" applyFill="1" applyBorder="1" applyAlignment="1">
      <alignment vertical="top"/>
    </xf>
    <xf numFmtId="0" fontId="0" fillId="0" borderId="25" xfId="0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0" fillId="8" borderId="21" xfId="0" applyFill="1" applyBorder="1" applyAlignment="1">
      <alignment vertical="center"/>
    </xf>
    <xf numFmtId="0" fontId="0" fillId="8" borderId="39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8" borderId="37" xfId="0" applyFill="1" applyBorder="1" applyAlignment="1">
      <alignment vertical="center"/>
    </xf>
    <xf numFmtId="0" fontId="0" fillId="8" borderId="19" xfId="0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19" xfId="0" applyFont="1" applyBorder="1"/>
    <xf numFmtId="0" fontId="1" fillId="0" borderId="40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0" fillId="0" borderId="29" xfId="0" applyBorder="1" applyAlignment="1">
      <alignment vertical="center"/>
    </xf>
    <xf numFmtId="0" fontId="1" fillId="0" borderId="44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5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6" borderId="0" xfId="0" applyFont="1" applyFill="1" applyAlignment="1">
      <alignment horizontal="center" vertical="top" wrapText="1"/>
    </xf>
    <xf numFmtId="0" fontId="12" fillId="7" borderId="40" xfId="0" applyFont="1" applyFill="1" applyBorder="1" applyAlignment="1">
      <alignment vertical="top"/>
    </xf>
    <xf numFmtId="0" fontId="12" fillId="7" borderId="54" xfId="0" applyFont="1" applyFill="1" applyBorder="1" applyAlignment="1">
      <alignment vertical="top"/>
    </xf>
    <xf numFmtId="0" fontId="12" fillId="7" borderId="55" xfId="0" applyFont="1" applyFill="1" applyBorder="1" applyAlignment="1">
      <alignment vertical="top"/>
    </xf>
    <xf numFmtId="0" fontId="0" fillId="8" borderId="15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31" xfId="0" applyFill="1" applyBorder="1" applyAlignment="1">
      <alignment vertical="center"/>
    </xf>
    <xf numFmtId="0" fontId="0" fillId="8" borderId="52" xfId="0" applyFill="1" applyBorder="1" applyAlignment="1">
      <alignment vertical="center"/>
    </xf>
    <xf numFmtId="0" fontId="0" fillId="8" borderId="56" xfId="0" applyFill="1" applyBorder="1" applyAlignment="1">
      <alignment vertical="center"/>
    </xf>
    <xf numFmtId="0" fontId="0" fillId="8" borderId="57" xfId="0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8" borderId="59" xfId="0" applyFill="1" applyBorder="1" applyAlignment="1">
      <alignment vertical="center"/>
    </xf>
    <xf numFmtId="0" fontId="0" fillId="8" borderId="33" xfId="0" applyFill="1" applyBorder="1" applyAlignment="1">
      <alignment vertical="center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7" borderId="19" xfId="0" applyFont="1" applyFill="1" applyBorder="1" applyAlignment="1">
      <alignment vertical="top"/>
    </xf>
    <xf numFmtId="0" fontId="0" fillId="0" borderId="60" xfId="0" applyBorder="1" applyAlignment="1">
      <alignment vertical="center"/>
    </xf>
    <xf numFmtId="0" fontId="0" fillId="8" borderId="51" xfId="0" applyFill="1" applyBorder="1" applyAlignment="1">
      <alignment vertical="center"/>
    </xf>
    <xf numFmtId="0" fontId="0" fillId="8" borderId="61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horizontal="right"/>
    </xf>
    <xf numFmtId="0" fontId="0" fillId="0" borderId="10" xfId="0" applyBorder="1"/>
    <xf numFmtId="0" fontId="0" fillId="0" borderId="29" xfId="0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8" borderId="12" xfId="0" applyFill="1" applyBorder="1" applyAlignment="1">
      <alignment vertical="center"/>
    </xf>
    <xf numFmtId="0" fontId="0" fillId="8" borderId="62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22" xfId="0" applyBorder="1"/>
    <xf numFmtId="0" fontId="0" fillId="0" borderId="42" xfId="0" applyBorder="1" applyAlignment="1">
      <alignment wrapText="1"/>
    </xf>
    <xf numFmtId="0" fontId="0" fillId="0" borderId="54" xfId="0" applyBorder="1"/>
    <xf numFmtId="0" fontId="0" fillId="0" borderId="55" xfId="0" applyBorder="1"/>
    <xf numFmtId="0" fontId="0" fillId="0" borderId="29" xfId="0" applyBorder="1"/>
    <xf numFmtId="0" fontId="0" fillId="0" borderId="46" xfId="0" applyBorder="1" applyAlignment="1">
      <alignment wrapText="1"/>
    </xf>
    <xf numFmtId="0" fontId="0" fillId="0" borderId="63" xfId="0" applyBorder="1"/>
    <xf numFmtId="0" fontId="0" fillId="0" borderId="28" xfId="0" applyBorder="1"/>
    <xf numFmtId="0" fontId="0" fillId="0" borderId="25" xfId="0" applyBorder="1"/>
    <xf numFmtId="0" fontId="0" fillId="0" borderId="33" xfId="0" applyBorder="1"/>
    <xf numFmtId="0" fontId="12" fillId="0" borderId="64" xfId="0" applyFont="1" applyBorder="1" applyAlignment="1">
      <alignment vertical="top" wrapText="1"/>
    </xf>
    <xf numFmtId="0" fontId="0" fillId="8" borderId="4" xfId="0" applyFill="1" applyBorder="1" applyAlignment="1">
      <alignment wrapText="1"/>
    </xf>
    <xf numFmtId="0" fontId="0" fillId="8" borderId="1" xfId="0" applyFill="1" applyBorder="1"/>
    <xf numFmtId="0" fontId="0" fillId="8" borderId="32" xfId="0" applyFill="1" applyBorder="1"/>
    <xf numFmtId="0" fontId="0" fillId="8" borderId="4" xfId="0" applyFill="1" applyBorder="1"/>
    <xf numFmtId="0" fontId="0" fillId="8" borderId="34" xfId="0" applyFill="1" applyBorder="1"/>
    <xf numFmtId="0" fontId="0" fillId="8" borderId="35" xfId="0" applyFill="1" applyBorder="1"/>
    <xf numFmtId="0" fontId="0" fillId="8" borderId="36" xfId="0" applyFill="1" applyBorder="1"/>
    <xf numFmtId="0" fontId="12" fillId="0" borderId="10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0" borderId="0" xfId="0" applyFont="1"/>
    <xf numFmtId="0" fontId="12" fillId="0" borderId="45" xfId="0" applyFont="1" applyBorder="1"/>
    <xf numFmtId="0" fontId="12" fillId="0" borderId="46" xfId="0" applyFont="1" applyBorder="1"/>
    <xf numFmtId="0" fontId="12" fillId="0" borderId="46" xfId="0" applyFont="1" applyBorder="1" applyAlignment="1">
      <alignment wrapText="1"/>
    </xf>
    <xf numFmtId="0" fontId="12" fillId="0" borderId="4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176" fontId="19" fillId="0" borderId="0" xfId="1" applyNumberFormat="1" applyFont="1" applyAlignment="1">
      <alignment horizontal="right" vertical="center"/>
    </xf>
    <xf numFmtId="176" fontId="16" fillId="0" borderId="7" xfId="1" applyNumberFormat="1" applyFont="1" applyBorder="1" applyAlignment="1">
      <alignment horizontal="left" vertical="center" wrapText="1"/>
    </xf>
    <xf numFmtId="176" fontId="6" fillId="0" borderId="8" xfId="1" applyNumberFormat="1" applyFont="1" applyBorder="1" applyAlignment="1">
      <alignment horizontal="left" vertical="center" wrapText="1"/>
    </xf>
    <xf numFmtId="176" fontId="6" fillId="0" borderId="6" xfId="1" applyNumberFormat="1" applyFont="1" applyBorder="1" applyAlignment="1">
      <alignment horizontal="left" vertical="center" wrapText="1"/>
    </xf>
    <xf numFmtId="176" fontId="6" fillId="2" borderId="2" xfId="1" applyNumberFormat="1" applyFont="1" applyFill="1" applyBorder="1" applyAlignment="1">
      <alignment vertical="center"/>
    </xf>
    <xf numFmtId="176" fontId="6" fillId="2" borderId="3" xfId="1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176" fontId="6" fillId="3" borderId="7" xfId="1" applyNumberFormat="1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8" fillId="4" borderId="7" xfId="1" applyNumberFormat="1" applyFont="1" applyFill="1" applyBorder="1" applyAlignment="1">
      <alignment horizontal="center" vertical="center"/>
    </xf>
    <xf numFmtId="176" fontId="8" fillId="4" borderId="8" xfId="1" applyNumberFormat="1" applyFont="1" applyFill="1" applyBorder="1" applyAlignment="1">
      <alignment horizontal="center" vertical="center"/>
    </xf>
    <xf numFmtId="176" fontId="8" fillId="4" borderId="6" xfId="1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6" borderId="30" xfId="0" applyFill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03\shared\200_&#22269;&#20869;&#20107;&#26989;&#37096;\&#37096;&#20869;\1480_&#24066;&#27665;&#21442;&#21152;&#21332;&#21147;&#23460;\2290_&#38738;&#24180;&#25307;&#12408;&#12356;&#12481;&#12540;&#12512;\&#20840;&#21729;\00.H16&#24180;&#24230;&#21463;&#20837;&#38306;&#20418;\01.&#21463;&#20837;&#35336;&#30011;\&#38738;&#24180;&#25307;&#12408;&#12356;&#35506;&#20849;&#26377;H12&#24180;&#12502;&#12525;&#12483;&#12463;&#20250;&#35696;\&#20840;&#20307;&#36039;&#26009;\&#26806;&#21407;&#20849;&#26377;\H&#65305;&#23455;&#32318;\9&#24180;&#24230;&#21463;&#20837;&#35336;&#30011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部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13"/>
  <sheetViews>
    <sheetView tabSelected="1" view="pageBreakPreview" zoomScaleNormal="100" zoomScaleSheetLayoutView="100" workbookViewId="0">
      <selection activeCell="J16" sqref="J16"/>
    </sheetView>
  </sheetViews>
  <sheetFormatPr defaultColWidth="9" defaultRowHeight="18" customHeight="1" x14ac:dyDescent="0.2"/>
  <cols>
    <col min="1" max="1" width="24.6328125" style="4" bestFit="1" customWidth="1"/>
    <col min="2" max="2" width="9" style="4" customWidth="1"/>
    <col min="3" max="3" width="34.90625" style="4" customWidth="1"/>
    <col min="4" max="4" width="12.26953125" style="4" bestFit="1" customWidth="1"/>
    <col min="5" max="5" width="19" style="4" bestFit="1" customWidth="1"/>
    <col min="6" max="6" width="19.08984375" style="4" bestFit="1" customWidth="1"/>
    <col min="7" max="7" width="22.453125" style="5" customWidth="1"/>
    <col min="8" max="16384" width="9" style="1"/>
  </cols>
  <sheetData>
    <row r="1" spans="1:7" ht="18" customHeight="1" thickBot="1" x14ac:dyDescent="0.25">
      <c r="F1" s="154" t="s">
        <v>230</v>
      </c>
    </row>
    <row r="2" spans="1:7" ht="18" customHeight="1" thickBot="1" x14ac:dyDescent="0.25">
      <c r="A2" s="166" t="s">
        <v>0</v>
      </c>
      <c r="B2" s="167"/>
      <c r="C2" s="167"/>
      <c r="D2" s="167"/>
      <c r="E2" s="167"/>
      <c r="F2" s="168"/>
      <c r="G2" s="22"/>
    </row>
    <row r="3" spans="1:7" ht="14.25" customHeight="1" x14ac:dyDescent="0.2">
      <c r="A3" s="6"/>
      <c r="B3" s="6"/>
      <c r="C3" s="6"/>
      <c r="D3" s="6"/>
    </row>
    <row r="4" spans="1:7" ht="16.5" customHeight="1" x14ac:dyDescent="0.2">
      <c r="A4" s="169" t="s">
        <v>1</v>
      </c>
      <c r="B4" s="169"/>
      <c r="C4" s="169"/>
      <c r="D4" s="169"/>
      <c r="E4" s="169"/>
      <c r="F4" s="169"/>
    </row>
    <row r="5" spans="1:7" ht="11.25" customHeight="1" x14ac:dyDescent="0.2"/>
    <row r="6" spans="1:7" ht="18" customHeight="1" x14ac:dyDescent="0.2">
      <c r="A6" s="158" t="s">
        <v>2</v>
      </c>
      <c r="B6" s="159"/>
      <c r="C6" s="160"/>
      <c r="D6" s="7" t="s">
        <v>3</v>
      </c>
      <c r="E6" s="24" t="s">
        <v>4</v>
      </c>
      <c r="F6" s="24" t="s">
        <v>5</v>
      </c>
    </row>
    <row r="7" spans="1:7" ht="16.5" customHeight="1" x14ac:dyDescent="0.2">
      <c r="A7" s="26" t="s">
        <v>6</v>
      </c>
      <c r="B7" s="9"/>
      <c r="C7" s="10"/>
      <c r="D7" s="25">
        <f>20160*6</f>
        <v>120960</v>
      </c>
      <c r="E7" s="11"/>
      <c r="F7" s="12">
        <f>D7*E7</f>
        <v>0</v>
      </c>
    </row>
    <row r="8" spans="1:7" ht="16.5" customHeight="1" x14ac:dyDescent="0.2">
      <c r="A8" s="26" t="s">
        <v>7</v>
      </c>
      <c r="B8" s="9"/>
      <c r="C8" s="10"/>
      <c r="D8" s="25">
        <f>20160*6</f>
        <v>120960</v>
      </c>
      <c r="E8" s="11"/>
      <c r="F8" s="12">
        <f t="shared" ref="F8" si="0">D8*E8</f>
        <v>0</v>
      </c>
    </row>
    <row r="9" spans="1:7" ht="16.5" customHeight="1" x14ac:dyDescent="0.2">
      <c r="A9" s="26" t="s">
        <v>8</v>
      </c>
      <c r="B9" s="9"/>
      <c r="C9" s="10"/>
      <c r="D9" s="25">
        <f>20160*6</f>
        <v>120960</v>
      </c>
      <c r="E9" s="11"/>
      <c r="F9" s="12">
        <f t="shared" ref="F9:F17" si="1">D9*E9</f>
        <v>0</v>
      </c>
    </row>
    <row r="10" spans="1:7" ht="16.5" customHeight="1" x14ac:dyDescent="0.2">
      <c r="A10" s="8" t="s">
        <v>9</v>
      </c>
      <c r="B10" s="9"/>
      <c r="C10" s="10"/>
      <c r="D10" s="25">
        <f>93*6</f>
        <v>558</v>
      </c>
      <c r="E10" s="11"/>
      <c r="F10" s="12">
        <f>D10*E10</f>
        <v>0</v>
      </c>
    </row>
    <row r="11" spans="1:7" ht="16.5" customHeight="1" x14ac:dyDescent="0.2">
      <c r="A11" s="8" t="s">
        <v>10</v>
      </c>
      <c r="B11" s="9"/>
      <c r="C11" s="10"/>
      <c r="D11" s="25">
        <f>93*6</f>
        <v>558</v>
      </c>
      <c r="E11" s="11"/>
      <c r="F11" s="12">
        <f>D11*E11</f>
        <v>0</v>
      </c>
    </row>
    <row r="12" spans="1:7" s="2" customFormat="1" ht="16.5" x14ac:dyDescent="0.2">
      <c r="A12" s="8" t="s">
        <v>11</v>
      </c>
      <c r="B12" s="9"/>
      <c r="C12" s="10"/>
      <c r="D12" s="25">
        <f>93*6</f>
        <v>558</v>
      </c>
      <c r="E12" s="11"/>
      <c r="F12" s="12">
        <f>D12*E12</f>
        <v>0</v>
      </c>
      <c r="G12" s="5"/>
    </row>
    <row r="13" spans="1:7" s="2" customFormat="1" ht="16.5" x14ac:dyDescent="0.2">
      <c r="A13" s="8" t="s">
        <v>12</v>
      </c>
      <c r="B13" s="9"/>
      <c r="C13" s="10"/>
      <c r="D13" s="25">
        <f>(16+203)*6</f>
        <v>1314</v>
      </c>
      <c r="E13" s="11"/>
      <c r="F13" s="12">
        <f t="shared" si="1"/>
        <v>0</v>
      </c>
      <c r="G13" s="5"/>
    </row>
    <row r="14" spans="1:7" s="2" customFormat="1" ht="16.5" x14ac:dyDescent="0.2">
      <c r="A14" s="8" t="s">
        <v>13</v>
      </c>
      <c r="B14" s="9"/>
      <c r="C14" s="10"/>
      <c r="D14" s="25">
        <f>(16+203)*6</f>
        <v>1314</v>
      </c>
      <c r="E14" s="11"/>
      <c r="F14" s="12">
        <f t="shared" si="1"/>
        <v>0</v>
      </c>
      <c r="G14" s="5"/>
    </row>
    <row r="15" spans="1:7" s="2" customFormat="1" ht="16.5" x14ac:dyDescent="0.2">
      <c r="A15" s="8" t="s">
        <v>14</v>
      </c>
      <c r="B15" s="9"/>
      <c r="C15" s="10"/>
      <c r="D15" s="25">
        <f>(16+203)*6</f>
        <v>1314</v>
      </c>
      <c r="E15" s="13"/>
      <c r="F15" s="12" t="s">
        <v>15</v>
      </c>
      <c r="G15" s="5"/>
    </row>
    <row r="16" spans="1:7" s="2" customFormat="1" ht="16.5" x14ac:dyDescent="0.2">
      <c r="A16" s="8" t="s">
        <v>16</v>
      </c>
      <c r="B16" s="9"/>
      <c r="C16" s="10"/>
      <c r="D16" s="25">
        <f>(107-12)*6</f>
        <v>570</v>
      </c>
      <c r="E16" s="11"/>
      <c r="F16" s="12">
        <f t="shared" si="1"/>
        <v>0</v>
      </c>
      <c r="G16" s="5"/>
    </row>
    <row r="17" spans="1:7" s="2" customFormat="1" ht="16.5" x14ac:dyDescent="0.2">
      <c r="A17" s="8" t="s">
        <v>17</v>
      </c>
      <c r="B17" s="9"/>
      <c r="C17" s="10"/>
      <c r="D17" s="25">
        <f>(107-12)*6</f>
        <v>570</v>
      </c>
      <c r="E17" s="11"/>
      <c r="F17" s="12">
        <f t="shared" si="1"/>
        <v>0</v>
      </c>
      <c r="G17" s="5"/>
    </row>
    <row r="18" spans="1:7" s="2" customFormat="1" ht="16.5" x14ac:dyDescent="0.2">
      <c r="A18" s="8" t="s">
        <v>18</v>
      </c>
      <c r="B18" s="9"/>
      <c r="C18" s="10"/>
      <c r="D18" s="25">
        <f>(107-12)*6</f>
        <v>570</v>
      </c>
      <c r="E18" s="13"/>
      <c r="F18" s="12" t="s">
        <v>15</v>
      </c>
      <c r="G18" s="5" t="s">
        <v>19</v>
      </c>
    </row>
    <row r="19" spans="1:7" s="2" customFormat="1" ht="16.5" x14ac:dyDescent="0.2">
      <c r="A19" s="8"/>
      <c r="B19" s="9"/>
      <c r="C19" s="10"/>
      <c r="D19" s="164" t="s">
        <v>20</v>
      </c>
      <c r="E19" s="165"/>
      <c r="F19" s="11">
        <f>SUM(F7:F18)</f>
        <v>0</v>
      </c>
      <c r="G19" s="5"/>
    </row>
    <row r="20" spans="1:7" s="2" customFormat="1" ht="11.25" customHeight="1" x14ac:dyDescent="0.2">
      <c r="A20" s="4"/>
      <c r="B20" s="4"/>
      <c r="C20" s="4"/>
      <c r="D20" s="4"/>
      <c r="E20" s="4"/>
      <c r="F20" s="4"/>
      <c r="G20" s="5"/>
    </row>
    <row r="21" spans="1:7" ht="18" customHeight="1" x14ac:dyDescent="0.2">
      <c r="A21" s="158" t="s">
        <v>21</v>
      </c>
      <c r="B21" s="159"/>
      <c r="C21" s="160"/>
      <c r="D21" s="7" t="s">
        <v>3</v>
      </c>
      <c r="E21" s="24" t="s">
        <v>4</v>
      </c>
      <c r="F21" s="24" t="s">
        <v>5</v>
      </c>
    </row>
    <row r="22" spans="1:7" ht="16.5" customHeight="1" x14ac:dyDescent="0.2">
      <c r="A22" s="26" t="s">
        <v>6</v>
      </c>
      <c r="B22" s="9"/>
      <c r="C22" s="10"/>
      <c r="D22" s="25">
        <f>(2+1063)*4</f>
        <v>4260</v>
      </c>
      <c r="E22" s="11"/>
      <c r="F22" s="12">
        <f>D22*E22</f>
        <v>0</v>
      </c>
    </row>
    <row r="23" spans="1:7" ht="16.5" customHeight="1" x14ac:dyDescent="0.2">
      <c r="A23" s="26" t="s">
        <v>7</v>
      </c>
      <c r="B23" s="9"/>
      <c r="C23" s="10"/>
      <c r="D23" s="25">
        <f>(2+1063)*4</f>
        <v>4260</v>
      </c>
      <c r="E23" s="11"/>
      <c r="F23" s="12">
        <f t="shared" ref="F23" si="2">D23*E23</f>
        <v>0</v>
      </c>
    </row>
    <row r="24" spans="1:7" ht="16.5" customHeight="1" x14ac:dyDescent="0.2">
      <c r="A24" s="26" t="s">
        <v>8</v>
      </c>
      <c r="B24" s="9"/>
      <c r="C24" s="10"/>
      <c r="D24" s="25">
        <f>(2+1063)*4</f>
        <v>4260</v>
      </c>
      <c r="E24" s="11"/>
      <c r="F24" s="12">
        <f t="shared" ref="F24:F32" si="3">D24*E24</f>
        <v>0</v>
      </c>
    </row>
    <row r="25" spans="1:7" ht="16.5" customHeight="1" x14ac:dyDescent="0.2">
      <c r="A25" s="8" t="s">
        <v>9</v>
      </c>
      <c r="B25" s="9"/>
      <c r="C25" s="10"/>
      <c r="D25" s="25">
        <f>5*6</f>
        <v>30</v>
      </c>
      <c r="E25" s="11"/>
      <c r="F25" s="12">
        <f>D25*E25</f>
        <v>0</v>
      </c>
    </row>
    <row r="26" spans="1:7" ht="16.5" customHeight="1" x14ac:dyDescent="0.2">
      <c r="A26" s="8" t="s">
        <v>10</v>
      </c>
      <c r="B26" s="9"/>
      <c r="C26" s="10"/>
      <c r="D26" s="25">
        <f>5*6</f>
        <v>30</v>
      </c>
      <c r="E26" s="11"/>
      <c r="F26" s="12">
        <f>D26*E26</f>
        <v>0</v>
      </c>
    </row>
    <row r="27" spans="1:7" s="2" customFormat="1" ht="16.5" x14ac:dyDescent="0.2">
      <c r="A27" s="8" t="s">
        <v>11</v>
      </c>
      <c r="B27" s="9"/>
      <c r="C27" s="10"/>
      <c r="D27" s="25">
        <f>5*6</f>
        <v>30</v>
      </c>
      <c r="E27" s="11"/>
      <c r="F27" s="12">
        <f>D27*E27</f>
        <v>0</v>
      </c>
      <c r="G27" s="5"/>
    </row>
    <row r="28" spans="1:7" s="2" customFormat="1" ht="16.5" x14ac:dyDescent="0.2">
      <c r="A28" s="8" t="s">
        <v>12</v>
      </c>
      <c r="B28" s="9"/>
      <c r="C28" s="10"/>
      <c r="D28" s="25">
        <f>(14-2+9)*4</f>
        <v>84</v>
      </c>
      <c r="E28" s="11"/>
      <c r="F28" s="12">
        <f t="shared" si="3"/>
        <v>0</v>
      </c>
      <c r="G28" s="5"/>
    </row>
    <row r="29" spans="1:7" s="2" customFormat="1" ht="16.5" x14ac:dyDescent="0.2">
      <c r="A29" s="8" t="s">
        <v>13</v>
      </c>
      <c r="B29" s="9"/>
      <c r="C29" s="10"/>
      <c r="D29" s="25">
        <f>(14-2+9)*4</f>
        <v>84</v>
      </c>
      <c r="E29" s="11"/>
      <c r="F29" s="12">
        <f t="shared" si="3"/>
        <v>0</v>
      </c>
      <c r="G29" s="5"/>
    </row>
    <row r="30" spans="1:7" s="2" customFormat="1" ht="16.5" x14ac:dyDescent="0.2">
      <c r="A30" s="8" t="s">
        <v>22</v>
      </c>
      <c r="B30" s="9"/>
      <c r="C30" s="10"/>
      <c r="D30" s="25">
        <f>(14-2+9)*4</f>
        <v>84</v>
      </c>
      <c r="E30" s="13"/>
      <c r="F30" s="12" t="s">
        <v>15</v>
      </c>
      <c r="G30" s="5"/>
    </row>
    <row r="31" spans="1:7" s="2" customFormat="1" ht="16.5" x14ac:dyDescent="0.2">
      <c r="A31" s="8" t="s">
        <v>16</v>
      </c>
      <c r="B31" s="9"/>
      <c r="C31" s="10"/>
      <c r="D31" s="25">
        <f>(107-11)*4</f>
        <v>384</v>
      </c>
      <c r="E31" s="11"/>
      <c r="F31" s="12">
        <f t="shared" si="3"/>
        <v>0</v>
      </c>
      <c r="G31" s="5"/>
    </row>
    <row r="32" spans="1:7" s="2" customFormat="1" ht="16.5" x14ac:dyDescent="0.2">
      <c r="A32" s="8" t="s">
        <v>17</v>
      </c>
      <c r="B32" s="9"/>
      <c r="C32" s="10"/>
      <c r="D32" s="25">
        <f>(107-11)*4</f>
        <v>384</v>
      </c>
      <c r="E32" s="11"/>
      <c r="F32" s="12">
        <f t="shared" si="3"/>
        <v>0</v>
      </c>
      <c r="G32" s="5"/>
    </row>
    <row r="33" spans="1:7" s="2" customFormat="1" ht="16.5" x14ac:dyDescent="0.2">
      <c r="A33" s="8" t="s">
        <v>18</v>
      </c>
      <c r="B33" s="9"/>
      <c r="C33" s="10"/>
      <c r="D33" s="25">
        <f>(107-11)*4</f>
        <v>384</v>
      </c>
      <c r="E33" s="13"/>
      <c r="F33" s="12" t="s">
        <v>15</v>
      </c>
      <c r="G33" s="5" t="s">
        <v>23</v>
      </c>
    </row>
    <row r="34" spans="1:7" s="2" customFormat="1" ht="16.5" x14ac:dyDescent="0.2">
      <c r="A34" s="8"/>
      <c r="B34" s="9"/>
      <c r="C34" s="10"/>
      <c r="D34" s="164" t="s">
        <v>20</v>
      </c>
      <c r="E34" s="165"/>
      <c r="F34" s="11">
        <f>SUM(F22:F33)</f>
        <v>0</v>
      </c>
      <c r="G34" s="5"/>
    </row>
    <row r="35" spans="1:7" s="2" customFormat="1" ht="16.5" x14ac:dyDescent="0.2">
      <c r="A35" s="9"/>
      <c r="B35" s="9"/>
      <c r="C35" s="9"/>
      <c r="D35" s="23"/>
      <c r="E35" s="23"/>
      <c r="F35" s="9"/>
      <c r="G35" s="5"/>
    </row>
    <row r="36" spans="1:7" ht="18" customHeight="1" x14ac:dyDescent="0.2">
      <c r="A36" s="158" t="s">
        <v>24</v>
      </c>
      <c r="B36" s="159"/>
      <c r="C36" s="160"/>
      <c r="D36" s="7" t="s">
        <v>3</v>
      </c>
      <c r="E36" s="24" t="s">
        <v>4</v>
      </c>
      <c r="F36" s="24" t="s">
        <v>5</v>
      </c>
    </row>
    <row r="37" spans="1:7" ht="16.5" customHeight="1" x14ac:dyDescent="0.2">
      <c r="A37" s="26" t="s">
        <v>6</v>
      </c>
      <c r="B37" s="9"/>
      <c r="C37" s="10"/>
      <c r="D37" s="25">
        <v>448</v>
      </c>
      <c r="E37" s="11"/>
      <c r="F37" s="12">
        <f>D37*E37</f>
        <v>0</v>
      </c>
    </row>
    <row r="38" spans="1:7" ht="16.5" customHeight="1" x14ac:dyDescent="0.2">
      <c r="A38" s="26" t="s">
        <v>7</v>
      </c>
      <c r="B38" s="9"/>
      <c r="C38" s="10"/>
      <c r="D38" s="25">
        <v>448</v>
      </c>
      <c r="E38" s="11"/>
      <c r="F38" s="12">
        <f>D38*E38</f>
        <v>0</v>
      </c>
    </row>
    <row r="39" spans="1:7" ht="16.5" customHeight="1" x14ac:dyDescent="0.2">
      <c r="A39" s="26" t="s">
        <v>8</v>
      </c>
      <c r="B39" s="9"/>
      <c r="C39" s="10"/>
      <c r="D39" s="25">
        <v>448</v>
      </c>
      <c r="E39" s="11"/>
      <c r="F39" s="12">
        <f>D39*E39</f>
        <v>0</v>
      </c>
    </row>
    <row r="40" spans="1:7" ht="16.5" customHeight="1" x14ac:dyDescent="0.2">
      <c r="A40" s="8" t="s">
        <v>9</v>
      </c>
      <c r="B40" s="9"/>
      <c r="C40" s="10"/>
      <c r="D40" s="25">
        <v>0</v>
      </c>
      <c r="E40" s="11"/>
      <c r="F40" s="12">
        <f>D40*E40</f>
        <v>0</v>
      </c>
    </row>
    <row r="41" spans="1:7" ht="16.5" customHeight="1" x14ac:dyDescent="0.2">
      <c r="A41" s="8" t="s">
        <v>10</v>
      </c>
      <c r="B41" s="9"/>
      <c r="C41" s="10"/>
      <c r="D41" s="25">
        <v>0</v>
      </c>
      <c r="E41" s="11"/>
      <c r="F41" s="12">
        <f t="shared" ref="F41:F47" si="4">D41*E41</f>
        <v>0</v>
      </c>
    </row>
    <row r="42" spans="1:7" s="2" customFormat="1" ht="16.5" x14ac:dyDescent="0.2">
      <c r="A42" s="8" t="s">
        <v>11</v>
      </c>
      <c r="B42" s="9"/>
      <c r="C42" s="10"/>
      <c r="D42" s="25">
        <v>0</v>
      </c>
      <c r="E42" s="11"/>
      <c r="F42" s="12">
        <f t="shared" si="4"/>
        <v>0</v>
      </c>
      <c r="G42" s="5"/>
    </row>
    <row r="43" spans="1:7" s="2" customFormat="1" ht="16.5" x14ac:dyDescent="0.2">
      <c r="A43" s="8" t="s">
        <v>12</v>
      </c>
      <c r="B43" s="9"/>
      <c r="C43" s="10"/>
      <c r="D43" s="25">
        <f>15-1+3</f>
        <v>17</v>
      </c>
      <c r="E43" s="11"/>
      <c r="F43" s="12">
        <f t="shared" si="4"/>
        <v>0</v>
      </c>
      <c r="G43" s="5"/>
    </row>
    <row r="44" spans="1:7" s="2" customFormat="1" ht="16.5" x14ac:dyDescent="0.2">
      <c r="A44" s="8" t="s">
        <v>13</v>
      </c>
      <c r="B44" s="9"/>
      <c r="C44" s="10"/>
      <c r="D44" s="25">
        <f>15-1+3</f>
        <v>17</v>
      </c>
      <c r="E44" s="11"/>
      <c r="F44" s="12">
        <f t="shared" si="4"/>
        <v>0</v>
      </c>
      <c r="G44" s="5"/>
    </row>
    <row r="45" spans="1:7" s="2" customFormat="1" ht="16.5" x14ac:dyDescent="0.2">
      <c r="A45" s="8" t="s">
        <v>22</v>
      </c>
      <c r="B45" s="9"/>
      <c r="C45" s="10"/>
      <c r="D45" s="25">
        <f>15-1+3</f>
        <v>17</v>
      </c>
      <c r="E45" s="13"/>
      <c r="F45" s="12" t="s">
        <v>15</v>
      </c>
      <c r="G45" s="5"/>
    </row>
    <row r="46" spans="1:7" s="2" customFormat="1" ht="16.5" x14ac:dyDescent="0.2">
      <c r="A46" s="8" t="s">
        <v>16</v>
      </c>
      <c r="B46" s="9"/>
      <c r="C46" s="10"/>
      <c r="D46" s="25">
        <f>108-19</f>
        <v>89</v>
      </c>
      <c r="E46" s="11"/>
      <c r="F46" s="12">
        <f t="shared" si="4"/>
        <v>0</v>
      </c>
      <c r="G46" s="5"/>
    </row>
    <row r="47" spans="1:7" s="2" customFormat="1" ht="16.5" x14ac:dyDescent="0.2">
      <c r="A47" s="8" t="s">
        <v>17</v>
      </c>
      <c r="B47" s="9"/>
      <c r="C47" s="10"/>
      <c r="D47" s="25">
        <f>108-9</f>
        <v>99</v>
      </c>
      <c r="E47" s="11"/>
      <c r="F47" s="12">
        <f t="shared" si="4"/>
        <v>0</v>
      </c>
      <c r="G47" s="5"/>
    </row>
    <row r="48" spans="1:7" s="2" customFormat="1" ht="16.5" x14ac:dyDescent="0.2">
      <c r="A48" s="8" t="s">
        <v>25</v>
      </c>
      <c r="B48" s="9"/>
      <c r="C48" s="10"/>
      <c r="D48" s="25">
        <f>108-9</f>
        <v>99</v>
      </c>
      <c r="E48" s="13"/>
      <c r="F48" s="12" t="s">
        <v>15</v>
      </c>
      <c r="G48" s="5" t="s">
        <v>26</v>
      </c>
    </row>
    <row r="49" spans="1:7" ht="18" customHeight="1" x14ac:dyDescent="0.2">
      <c r="A49" s="8"/>
      <c r="B49" s="9"/>
      <c r="C49" s="10"/>
      <c r="D49" s="164" t="s">
        <v>20</v>
      </c>
      <c r="E49" s="165"/>
      <c r="F49" s="11">
        <f>SUM(F40:F48)</f>
        <v>0</v>
      </c>
    </row>
    <row r="50" spans="1:7" ht="18" customHeight="1" x14ac:dyDescent="0.2">
      <c r="A50" s="14"/>
      <c r="B50" s="14"/>
      <c r="C50" s="14"/>
      <c r="D50" s="15"/>
      <c r="E50" s="15"/>
      <c r="F50" s="14"/>
    </row>
    <row r="51" spans="1:7" ht="18" customHeight="1" x14ac:dyDescent="0.2">
      <c r="A51" s="158" t="s">
        <v>27</v>
      </c>
      <c r="B51" s="159"/>
      <c r="C51" s="160"/>
      <c r="D51" s="7" t="s">
        <v>3</v>
      </c>
      <c r="E51" s="24" t="s">
        <v>4</v>
      </c>
      <c r="F51" s="24" t="s">
        <v>5</v>
      </c>
    </row>
    <row r="52" spans="1:7" ht="16.5" customHeight="1" x14ac:dyDescent="0.2">
      <c r="A52" s="26" t="s">
        <v>28</v>
      </c>
      <c r="B52" s="9"/>
      <c r="C52" s="10"/>
      <c r="D52" s="25">
        <f>155+1</f>
        <v>156</v>
      </c>
      <c r="E52" s="11"/>
      <c r="F52" s="12">
        <f t="shared" ref="F52:F59" si="5">D52*E52</f>
        <v>0</v>
      </c>
    </row>
    <row r="53" spans="1:7" ht="16.5" customHeight="1" x14ac:dyDescent="0.2">
      <c r="A53" s="26" t="s">
        <v>29</v>
      </c>
      <c r="B53" s="9"/>
      <c r="C53" s="10"/>
      <c r="D53" s="25">
        <f>155+1</f>
        <v>156</v>
      </c>
      <c r="E53" s="11"/>
      <c r="F53" s="12">
        <f t="shared" ref="F53" si="6">D53*E53</f>
        <v>0</v>
      </c>
    </row>
    <row r="54" spans="1:7" ht="16.5" customHeight="1" x14ac:dyDescent="0.2">
      <c r="A54" s="26" t="s">
        <v>30</v>
      </c>
      <c r="B54" s="9"/>
      <c r="C54" s="10"/>
      <c r="D54" s="25">
        <f>155+1</f>
        <v>156</v>
      </c>
      <c r="E54" s="11"/>
      <c r="F54" s="12">
        <f t="shared" si="5"/>
        <v>0</v>
      </c>
    </row>
    <row r="55" spans="1:7" ht="16.5" customHeight="1" x14ac:dyDescent="0.2">
      <c r="A55" s="8" t="s">
        <v>9</v>
      </c>
      <c r="B55" s="9"/>
      <c r="C55" s="10"/>
      <c r="D55" s="25">
        <f>15-1+1</f>
        <v>15</v>
      </c>
      <c r="E55" s="11"/>
      <c r="F55" s="12">
        <f t="shared" si="5"/>
        <v>0</v>
      </c>
    </row>
    <row r="56" spans="1:7" ht="16.5" customHeight="1" x14ac:dyDescent="0.2">
      <c r="A56" s="8" t="s">
        <v>31</v>
      </c>
      <c r="B56" s="9"/>
      <c r="C56" s="10"/>
      <c r="D56" s="25">
        <f>15-1+1</f>
        <v>15</v>
      </c>
      <c r="E56" s="11"/>
      <c r="F56" s="12">
        <f t="shared" si="5"/>
        <v>0</v>
      </c>
    </row>
    <row r="57" spans="1:7" s="2" customFormat="1" ht="16.5" x14ac:dyDescent="0.2">
      <c r="A57" s="8" t="s">
        <v>32</v>
      </c>
      <c r="B57" s="9"/>
      <c r="C57" s="10"/>
      <c r="D57" s="25">
        <f>15-1+1</f>
        <v>15</v>
      </c>
      <c r="E57" s="11"/>
      <c r="F57" s="12">
        <f t="shared" si="5"/>
        <v>0</v>
      </c>
      <c r="G57" s="5"/>
    </row>
    <row r="58" spans="1:7" s="2" customFormat="1" ht="16.5" x14ac:dyDescent="0.2">
      <c r="A58" s="8" t="s">
        <v>12</v>
      </c>
      <c r="B58" s="9"/>
      <c r="C58" s="10"/>
      <c r="D58" s="25">
        <v>1</v>
      </c>
      <c r="E58" s="11"/>
      <c r="F58" s="12">
        <f t="shared" si="5"/>
        <v>0</v>
      </c>
      <c r="G58" s="5"/>
    </row>
    <row r="59" spans="1:7" s="2" customFormat="1" ht="16.5" x14ac:dyDescent="0.2">
      <c r="A59" s="8" t="s">
        <v>13</v>
      </c>
      <c r="B59" s="9"/>
      <c r="C59" s="10"/>
      <c r="D59" s="25">
        <v>1</v>
      </c>
      <c r="E59" s="11"/>
      <c r="F59" s="12">
        <f t="shared" si="5"/>
        <v>0</v>
      </c>
      <c r="G59" s="5"/>
    </row>
    <row r="60" spans="1:7" s="2" customFormat="1" ht="16.5" x14ac:dyDescent="0.2">
      <c r="A60" s="8" t="s">
        <v>22</v>
      </c>
      <c r="B60" s="9"/>
      <c r="C60" s="10"/>
      <c r="D60" s="25">
        <v>1</v>
      </c>
      <c r="E60" s="13"/>
      <c r="F60" s="12" t="s">
        <v>15</v>
      </c>
      <c r="G60" s="5"/>
    </row>
    <row r="61" spans="1:7" s="2" customFormat="1" ht="16.5" x14ac:dyDescent="0.2">
      <c r="A61" s="8" t="s">
        <v>16</v>
      </c>
      <c r="B61" s="9"/>
      <c r="C61" s="10"/>
      <c r="D61" s="25">
        <f>107-8+32</f>
        <v>131</v>
      </c>
      <c r="E61" s="11"/>
      <c r="F61" s="12">
        <f>D61*E61</f>
        <v>0</v>
      </c>
      <c r="G61" s="5"/>
    </row>
    <row r="62" spans="1:7" s="2" customFormat="1" ht="16.5" x14ac:dyDescent="0.2">
      <c r="A62" s="8" t="s">
        <v>17</v>
      </c>
      <c r="B62" s="9"/>
      <c r="C62" s="10"/>
      <c r="D62" s="25">
        <f>107-8+32</f>
        <v>131</v>
      </c>
      <c r="E62" s="11"/>
      <c r="F62" s="12">
        <f>D62*E62</f>
        <v>0</v>
      </c>
      <c r="G62" s="5"/>
    </row>
    <row r="63" spans="1:7" s="2" customFormat="1" ht="16.5" x14ac:dyDescent="0.2">
      <c r="A63" s="8" t="s">
        <v>25</v>
      </c>
      <c r="B63" s="9"/>
      <c r="C63" s="10"/>
      <c r="D63" s="25">
        <f>107-8+32</f>
        <v>131</v>
      </c>
      <c r="E63" s="13"/>
      <c r="F63" s="12" t="s">
        <v>15</v>
      </c>
      <c r="G63" s="5" t="s">
        <v>33</v>
      </c>
    </row>
    <row r="64" spans="1:7" ht="18" customHeight="1" x14ac:dyDescent="0.2">
      <c r="A64" s="8"/>
      <c r="B64" s="9"/>
      <c r="C64" s="10"/>
      <c r="D64" s="164" t="s">
        <v>20</v>
      </c>
      <c r="E64" s="165"/>
      <c r="F64" s="11">
        <f>SUM(F52:F63)</f>
        <v>0</v>
      </c>
    </row>
    <row r="65" spans="1:7" ht="18" customHeight="1" x14ac:dyDescent="0.2">
      <c r="A65" s="14"/>
      <c r="B65" s="14"/>
      <c r="C65" s="14"/>
      <c r="D65" s="15"/>
      <c r="E65" s="15"/>
      <c r="F65" s="14"/>
    </row>
    <row r="66" spans="1:7" ht="18" customHeight="1" x14ac:dyDescent="0.2">
      <c r="A66" s="158" t="s">
        <v>34</v>
      </c>
      <c r="B66" s="159"/>
      <c r="C66" s="160"/>
      <c r="D66" s="7" t="s">
        <v>3</v>
      </c>
      <c r="E66" s="24" t="s">
        <v>4</v>
      </c>
      <c r="F66" s="24" t="s">
        <v>5</v>
      </c>
    </row>
    <row r="67" spans="1:7" ht="16.5" customHeight="1" x14ac:dyDescent="0.2">
      <c r="A67" s="26" t="s">
        <v>28</v>
      </c>
      <c r="B67" s="9"/>
      <c r="C67" s="10"/>
      <c r="D67" s="25">
        <f>856*10</f>
        <v>8560</v>
      </c>
      <c r="E67" s="11"/>
      <c r="F67" s="12">
        <f>D67*E67</f>
        <v>0</v>
      </c>
    </row>
    <row r="68" spans="1:7" s="2" customFormat="1" ht="16.5" x14ac:dyDescent="0.2">
      <c r="A68" s="26" t="s">
        <v>29</v>
      </c>
      <c r="B68" s="9"/>
      <c r="C68" s="10"/>
      <c r="D68" s="25">
        <f>856*10</f>
        <v>8560</v>
      </c>
      <c r="E68" s="11"/>
      <c r="F68" s="12">
        <f>D68*E68</f>
        <v>0</v>
      </c>
      <c r="G68" s="5"/>
    </row>
    <row r="69" spans="1:7" s="2" customFormat="1" ht="16.5" x14ac:dyDescent="0.2">
      <c r="A69" s="26" t="s">
        <v>30</v>
      </c>
      <c r="B69" s="9"/>
      <c r="C69" s="10"/>
      <c r="D69" s="25">
        <f>856*10</f>
        <v>8560</v>
      </c>
      <c r="E69" s="11"/>
      <c r="F69" s="12">
        <f>D69*E69</f>
        <v>0</v>
      </c>
      <c r="G69" s="5"/>
    </row>
    <row r="70" spans="1:7" ht="18" customHeight="1" x14ac:dyDescent="0.2">
      <c r="A70" s="8"/>
      <c r="B70" s="9"/>
      <c r="C70" s="10"/>
      <c r="D70" s="164" t="s">
        <v>20</v>
      </c>
      <c r="E70" s="165"/>
      <c r="F70" s="11">
        <f>SUM(F67:F69)</f>
        <v>0</v>
      </c>
      <c r="G70" s="5" t="s">
        <v>35</v>
      </c>
    </row>
    <row r="71" spans="1:7" s="2" customFormat="1" ht="18" customHeight="1" x14ac:dyDescent="0.2">
      <c r="A71" s="4"/>
      <c r="B71" s="4"/>
      <c r="C71" s="4"/>
      <c r="D71" s="4"/>
      <c r="E71" s="4"/>
      <c r="F71" s="4"/>
      <c r="G71" s="5"/>
    </row>
    <row r="72" spans="1:7" s="2" customFormat="1" ht="18" customHeight="1" x14ac:dyDescent="0.2">
      <c r="A72" s="158" t="s">
        <v>36</v>
      </c>
      <c r="B72" s="159"/>
      <c r="C72" s="160"/>
      <c r="D72" s="7" t="s">
        <v>3</v>
      </c>
      <c r="E72" s="24" t="s">
        <v>4</v>
      </c>
      <c r="F72" s="24" t="s">
        <v>5</v>
      </c>
      <c r="G72" s="5"/>
    </row>
    <row r="73" spans="1:7" ht="16.5" customHeight="1" x14ac:dyDescent="0.2">
      <c r="A73" s="8" t="s">
        <v>37</v>
      </c>
      <c r="B73" s="9"/>
      <c r="C73" s="10"/>
      <c r="D73" s="25">
        <f>93*12</f>
        <v>1116</v>
      </c>
      <c r="E73" s="11"/>
      <c r="F73" s="12">
        <f>D73*E73</f>
        <v>0</v>
      </c>
    </row>
    <row r="74" spans="1:7" s="2" customFormat="1" ht="16.5" x14ac:dyDescent="0.2">
      <c r="A74" s="8" t="s">
        <v>38</v>
      </c>
      <c r="B74" s="9"/>
      <c r="C74" s="10"/>
      <c r="D74" s="25">
        <f>93*12</f>
        <v>1116</v>
      </c>
      <c r="E74" s="11"/>
      <c r="F74" s="12">
        <f>D74*E74</f>
        <v>0</v>
      </c>
      <c r="G74" s="5"/>
    </row>
    <row r="75" spans="1:7" s="2" customFormat="1" ht="16.5" x14ac:dyDescent="0.2">
      <c r="A75" s="8" t="s">
        <v>39</v>
      </c>
      <c r="B75" s="9"/>
      <c r="C75" s="10"/>
      <c r="D75" s="25">
        <f>93*12</f>
        <v>1116</v>
      </c>
      <c r="E75" s="13"/>
      <c r="F75" s="12" t="s">
        <v>15</v>
      </c>
      <c r="G75" s="5" t="s">
        <v>40</v>
      </c>
    </row>
    <row r="76" spans="1:7" ht="18" customHeight="1" x14ac:dyDescent="0.2">
      <c r="A76" s="8"/>
      <c r="B76" s="9"/>
      <c r="C76" s="10"/>
      <c r="D76" s="164" t="s">
        <v>20</v>
      </c>
      <c r="E76" s="165"/>
      <c r="F76" s="11">
        <f>SUM(F73:F75)</f>
        <v>0</v>
      </c>
    </row>
    <row r="77" spans="1:7" ht="16.5" customHeight="1" x14ac:dyDescent="0.2"/>
    <row r="78" spans="1:7" ht="18" customHeight="1" x14ac:dyDescent="0.2">
      <c r="A78" s="158" t="s">
        <v>41</v>
      </c>
      <c r="B78" s="159"/>
      <c r="C78" s="160"/>
      <c r="D78" s="7" t="s">
        <v>3</v>
      </c>
      <c r="E78" s="24" t="s">
        <v>4</v>
      </c>
      <c r="F78" s="24" t="s">
        <v>5</v>
      </c>
    </row>
    <row r="79" spans="1:7" ht="16.5" customHeight="1" x14ac:dyDescent="0.2">
      <c r="A79" s="26" t="s">
        <v>28</v>
      </c>
      <c r="B79" s="9"/>
      <c r="C79" s="10"/>
      <c r="D79" s="25">
        <v>30510</v>
      </c>
      <c r="E79" s="11"/>
      <c r="F79" s="12">
        <f>D79*E79</f>
        <v>0</v>
      </c>
    </row>
    <row r="80" spans="1:7" s="2" customFormat="1" ht="16.5" x14ac:dyDescent="0.2">
      <c r="A80" s="26" t="s">
        <v>29</v>
      </c>
      <c r="B80" s="9"/>
      <c r="C80" s="10"/>
      <c r="D80" s="25">
        <v>30510</v>
      </c>
      <c r="E80" s="11"/>
      <c r="F80" s="12">
        <f>D80*E80</f>
        <v>0</v>
      </c>
      <c r="G80" s="5"/>
    </row>
    <row r="81" spans="1:7" s="2" customFormat="1" ht="16.5" x14ac:dyDescent="0.2">
      <c r="A81" s="26" t="s">
        <v>30</v>
      </c>
      <c r="B81" s="9"/>
      <c r="C81" s="10"/>
      <c r="D81" s="25">
        <v>30510</v>
      </c>
      <c r="E81" s="11"/>
      <c r="F81" s="12">
        <f>D81*E81</f>
        <v>0</v>
      </c>
      <c r="G81" s="5"/>
    </row>
    <row r="82" spans="1:7" ht="18" customHeight="1" x14ac:dyDescent="0.2">
      <c r="A82" s="8"/>
      <c r="B82" s="9"/>
      <c r="C82" s="10"/>
      <c r="D82" s="164" t="s">
        <v>20</v>
      </c>
      <c r="E82" s="165"/>
      <c r="F82" s="11">
        <f>SUM(F79:F81)</f>
        <v>0</v>
      </c>
      <c r="G82" s="5" t="s">
        <v>42</v>
      </c>
    </row>
    <row r="83" spans="1:7" s="2" customFormat="1" ht="14" x14ac:dyDescent="0.2">
      <c r="A83" s="4"/>
      <c r="B83" s="4"/>
      <c r="C83" s="4"/>
      <c r="D83" s="4"/>
      <c r="E83" s="4"/>
      <c r="F83" s="4"/>
      <c r="G83" s="5"/>
    </row>
    <row r="84" spans="1:7" s="2" customFormat="1" ht="18" customHeight="1" x14ac:dyDescent="0.2">
      <c r="A84" s="158" t="s">
        <v>43</v>
      </c>
      <c r="B84" s="159"/>
      <c r="C84" s="160"/>
      <c r="D84" s="7" t="s">
        <v>3</v>
      </c>
      <c r="E84" s="24" t="s">
        <v>4</v>
      </c>
      <c r="F84" s="24" t="s">
        <v>5</v>
      </c>
      <c r="G84" s="5"/>
    </row>
    <row r="85" spans="1:7" s="2" customFormat="1" ht="16.5" x14ac:dyDescent="0.2">
      <c r="A85" s="8" t="s">
        <v>44</v>
      </c>
      <c r="B85" s="9"/>
      <c r="C85" s="10"/>
      <c r="D85" s="25">
        <f>146+20+43+156+32+30+16</f>
        <v>443</v>
      </c>
      <c r="E85" s="11"/>
      <c r="F85" s="12">
        <f>D85*E85</f>
        <v>0</v>
      </c>
      <c r="G85" s="5"/>
    </row>
    <row r="86" spans="1:7" s="2" customFormat="1" ht="16.5" x14ac:dyDescent="0.2">
      <c r="A86" s="8" t="s">
        <v>45</v>
      </c>
      <c r="B86" s="9"/>
      <c r="C86" s="10"/>
      <c r="D86" s="25">
        <f>146+20+43+156+32+30+16</f>
        <v>443</v>
      </c>
      <c r="E86" s="11"/>
      <c r="F86" s="12">
        <f>D86*E86</f>
        <v>0</v>
      </c>
      <c r="G86" s="5"/>
    </row>
    <row r="87" spans="1:7" s="2" customFormat="1" ht="16.5" x14ac:dyDescent="0.2">
      <c r="A87" s="8" t="s">
        <v>46</v>
      </c>
      <c r="B87" s="9"/>
      <c r="C87" s="10"/>
      <c r="D87" s="25">
        <f>146+20+43+156+32+30+16</f>
        <v>443</v>
      </c>
      <c r="E87" s="13"/>
      <c r="F87" s="12" t="s">
        <v>15</v>
      </c>
      <c r="G87" s="5"/>
    </row>
    <row r="88" spans="1:7" ht="18" customHeight="1" x14ac:dyDescent="0.2">
      <c r="A88" s="8"/>
      <c r="B88" s="9"/>
      <c r="C88" s="10"/>
      <c r="D88" s="164" t="s">
        <v>20</v>
      </c>
      <c r="E88" s="165"/>
      <c r="F88" s="11">
        <f>SUM(F85:F87)</f>
        <v>0</v>
      </c>
      <c r="G88" s="5" t="s">
        <v>42</v>
      </c>
    </row>
    <row r="89" spans="1:7" s="2" customFormat="1" ht="14" x14ac:dyDescent="0.2">
      <c r="A89" s="4"/>
      <c r="B89" s="4"/>
      <c r="C89" s="4"/>
      <c r="D89" s="4"/>
      <c r="E89" s="4"/>
      <c r="F89" s="4"/>
      <c r="G89" s="5"/>
    </row>
    <row r="90" spans="1:7" ht="18" customHeight="1" x14ac:dyDescent="0.2">
      <c r="A90" s="158" t="s">
        <v>47</v>
      </c>
      <c r="B90" s="159"/>
      <c r="C90" s="160"/>
      <c r="D90" s="7" t="s">
        <v>3</v>
      </c>
      <c r="E90" s="24" t="s">
        <v>4</v>
      </c>
      <c r="F90" s="24" t="s">
        <v>5</v>
      </c>
    </row>
    <row r="91" spans="1:7" s="2" customFormat="1" ht="16.5" x14ac:dyDescent="0.2">
      <c r="A91" s="8" t="s">
        <v>44</v>
      </c>
      <c r="B91" s="9"/>
      <c r="C91" s="10"/>
      <c r="D91" s="25">
        <f>1+16</f>
        <v>17</v>
      </c>
      <c r="E91" s="11"/>
      <c r="F91" s="12">
        <f>D91*E91</f>
        <v>0</v>
      </c>
      <c r="G91" s="5"/>
    </row>
    <row r="92" spans="1:7" s="2" customFormat="1" ht="16.5" x14ac:dyDescent="0.2">
      <c r="A92" s="8" t="s">
        <v>45</v>
      </c>
      <c r="B92" s="9"/>
      <c r="C92" s="10"/>
      <c r="D92" s="25">
        <f>1+16</f>
        <v>17</v>
      </c>
      <c r="E92" s="11"/>
      <c r="F92" s="12">
        <f>D92*E92</f>
        <v>0</v>
      </c>
      <c r="G92" s="5"/>
    </row>
    <row r="93" spans="1:7" s="2" customFormat="1" ht="16.5" x14ac:dyDescent="0.2">
      <c r="A93" s="8" t="s">
        <v>48</v>
      </c>
      <c r="B93" s="9"/>
      <c r="C93" s="10"/>
      <c r="D93" s="25">
        <f>1+16</f>
        <v>17</v>
      </c>
      <c r="E93" s="13"/>
      <c r="F93" s="12" t="s">
        <v>15</v>
      </c>
      <c r="G93" s="5"/>
    </row>
    <row r="94" spans="1:7" s="2" customFormat="1" ht="16.5" x14ac:dyDescent="0.2">
      <c r="A94" s="8" t="s">
        <v>49</v>
      </c>
      <c r="B94" s="9"/>
      <c r="C94" s="10"/>
      <c r="D94" s="25">
        <v>67</v>
      </c>
      <c r="E94" s="11"/>
      <c r="F94" s="12">
        <f>D94*E94</f>
        <v>0</v>
      </c>
      <c r="G94" s="5"/>
    </row>
    <row r="95" spans="1:7" s="2" customFormat="1" ht="16.5" x14ac:dyDescent="0.2">
      <c r="A95" s="8" t="s">
        <v>50</v>
      </c>
      <c r="B95" s="9"/>
      <c r="C95" s="10"/>
      <c r="D95" s="25">
        <v>67</v>
      </c>
      <c r="E95" s="11"/>
      <c r="F95" s="12">
        <f>D95*E95</f>
        <v>0</v>
      </c>
      <c r="G95" s="5"/>
    </row>
    <row r="96" spans="1:7" s="2" customFormat="1" ht="16.5" x14ac:dyDescent="0.2">
      <c r="A96" s="8" t="s">
        <v>51</v>
      </c>
      <c r="B96" s="9"/>
      <c r="C96" s="10"/>
      <c r="D96" s="25">
        <v>67</v>
      </c>
      <c r="E96" s="13"/>
      <c r="F96" s="12" t="s">
        <v>52</v>
      </c>
      <c r="G96" s="5" t="s">
        <v>53</v>
      </c>
    </row>
    <row r="97" spans="1:7" s="2" customFormat="1" ht="16.5" x14ac:dyDescent="0.2">
      <c r="A97" s="8"/>
      <c r="B97" s="9"/>
      <c r="C97" s="10"/>
      <c r="D97" s="164" t="s">
        <v>20</v>
      </c>
      <c r="E97" s="165"/>
      <c r="F97" s="11">
        <f>SUM(F91:F96)</f>
        <v>0</v>
      </c>
      <c r="G97" s="5"/>
    </row>
    <row r="98" spans="1:7" s="3" customFormat="1" ht="16.5" customHeight="1" x14ac:dyDescent="0.2">
      <c r="A98" s="16"/>
      <c r="B98" s="16"/>
      <c r="C98" s="16"/>
      <c r="D98" s="17"/>
      <c r="E98" s="18"/>
      <c r="F98" s="18"/>
      <c r="G98" s="19"/>
    </row>
    <row r="99" spans="1:7" ht="18" customHeight="1" x14ac:dyDescent="0.2">
      <c r="A99" s="158" t="s">
        <v>54</v>
      </c>
      <c r="B99" s="159"/>
      <c r="C99" s="160"/>
      <c r="D99" s="7" t="s">
        <v>3</v>
      </c>
      <c r="E99" s="24" t="s">
        <v>4</v>
      </c>
      <c r="F99" s="24" t="s">
        <v>5</v>
      </c>
    </row>
    <row r="100" spans="1:7" s="2" customFormat="1" ht="16.5" x14ac:dyDescent="0.2">
      <c r="A100" s="8" t="s">
        <v>37</v>
      </c>
      <c r="B100" s="9"/>
      <c r="C100" s="10"/>
      <c r="D100" s="25">
        <v>16</v>
      </c>
      <c r="E100" s="11"/>
      <c r="F100" s="12">
        <f>D100*E100</f>
        <v>0</v>
      </c>
      <c r="G100" s="5"/>
    </row>
    <row r="101" spans="1:7" s="2" customFormat="1" ht="16.5" x14ac:dyDescent="0.2">
      <c r="A101" s="8" t="s">
        <v>38</v>
      </c>
      <c r="B101" s="9"/>
      <c r="C101" s="10"/>
      <c r="D101" s="25">
        <v>16</v>
      </c>
      <c r="E101" s="11"/>
      <c r="F101" s="12">
        <f>D101*E101</f>
        <v>0</v>
      </c>
      <c r="G101" s="5"/>
    </row>
    <row r="102" spans="1:7" s="2" customFormat="1" ht="16.5" x14ac:dyDescent="0.2">
      <c r="A102" s="8" t="s">
        <v>55</v>
      </c>
      <c r="B102" s="9"/>
      <c r="C102" s="10"/>
      <c r="D102" s="25">
        <v>16</v>
      </c>
      <c r="E102" s="13"/>
      <c r="F102" s="12" t="s">
        <v>15</v>
      </c>
      <c r="G102" s="5" t="s">
        <v>56</v>
      </c>
    </row>
    <row r="103" spans="1:7" s="2" customFormat="1" ht="16.5" x14ac:dyDescent="0.2">
      <c r="A103" s="8"/>
      <c r="B103" s="9"/>
      <c r="C103" s="10"/>
      <c r="D103" s="164" t="s">
        <v>20</v>
      </c>
      <c r="E103" s="165"/>
      <c r="F103" s="11">
        <f>SUM(F100:F102)</f>
        <v>0</v>
      </c>
      <c r="G103" s="5"/>
    </row>
    <row r="104" spans="1:7" s="3" customFormat="1" ht="16.5" customHeight="1" x14ac:dyDescent="0.2">
      <c r="A104" s="16"/>
      <c r="B104" s="16"/>
      <c r="C104" s="16"/>
      <c r="D104" s="17"/>
      <c r="E104" s="18"/>
      <c r="F104" s="18"/>
      <c r="G104" s="19"/>
    </row>
    <row r="105" spans="1:7" ht="18" customHeight="1" x14ac:dyDescent="0.2">
      <c r="A105" s="158" t="s">
        <v>57</v>
      </c>
      <c r="B105" s="159"/>
      <c r="C105" s="160"/>
      <c r="D105" s="7" t="s">
        <v>3</v>
      </c>
      <c r="E105" s="24" t="s">
        <v>4</v>
      </c>
      <c r="F105" s="24" t="s">
        <v>5</v>
      </c>
    </row>
    <row r="106" spans="1:7" s="2" customFormat="1" ht="16.5" x14ac:dyDescent="0.2">
      <c r="A106" s="8" t="s">
        <v>44</v>
      </c>
      <c r="B106" s="9"/>
      <c r="C106" s="10"/>
      <c r="D106" s="25">
        <v>13</v>
      </c>
      <c r="E106" s="11"/>
      <c r="F106" s="12">
        <f>D106*E106</f>
        <v>0</v>
      </c>
      <c r="G106" s="5"/>
    </row>
    <row r="107" spans="1:7" s="2" customFormat="1" ht="16.5" x14ac:dyDescent="0.2">
      <c r="A107" s="8" t="s">
        <v>45</v>
      </c>
      <c r="B107" s="9"/>
      <c r="C107" s="10"/>
      <c r="D107" s="25">
        <v>13</v>
      </c>
      <c r="E107" s="11"/>
      <c r="F107" s="12">
        <f>D107*E107</f>
        <v>0</v>
      </c>
      <c r="G107" s="5"/>
    </row>
    <row r="108" spans="1:7" s="2" customFormat="1" ht="16.5" x14ac:dyDescent="0.2">
      <c r="A108" s="8" t="s">
        <v>48</v>
      </c>
      <c r="B108" s="9"/>
      <c r="C108" s="10"/>
      <c r="D108" s="25">
        <v>13</v>
      </c>
      <c r="E108" s="13"/>
      <c r="F108" s="12" t="s">
        <v>52</v>
      </c>
      <c r="G108" s="5" t="s">
        <v>58</v>
      </c>
    </row>
    <row r="109" spans="1:7" s="2" customFormat="1" ht="17" thickBot="1" x14ac:dyDescent="0.25">
      <c r="A109" s="8"/>
      <c r="B109" s="9"/>
      <c r="C109" s="10"/>
      <c r="D109" s="164" t="s">
        <v>20</v>
      </c>
      <c r="E109" s="165"/>
      <c r="F109" s="11">
        <f>SUM(F106:F108)</f>
        <v>0</v>
      </c>
      <c r="G109" s="5"/>
    </row>
    <row r="110" spans="1:7" ht="16.5" customHeight="1" x14ac:dyDescent="0.2">
      <c r="A110" s="161" t="s">
        <v>59</v>
      </c>
      <c r="B110" s="162"/>
      <c r="C110" s="162"/>
      <c r="D110" s="162"/>
      <c r="E110" s="163"/>
      <c r="F110" s="20">
        <f>SUM(F19,F34,F49,F64,F70,F76,F82,F88,F97,F103,F109)</f>
        <v>0</v>
      </c>
    </row>
    <row r="111" spans="1:7" ht="16.5" customHeight="1" x14ac:dyDescent="0.2">
      <c r="A111" s="161" t="s">
        <v>60</v>
      </c>
      <c r="B111" s="162"/>
      <c r="C111" s="162"/>
      <c r="D111" s="162"/>
      <c r="E111" s="163"/>
      <c r="F111" s="20">
        <f>F110*2</f>
        <v>0</v>
      </c>
    </row>
    <row r="112" spans="1:7" ht="16.5" customHeight="1" x14ac:dyDescent="0.2">
      <c r="A112" s="21"/>
      <c r="B112" s="21"/>
      <c r="C112" s="21"/>
      <c r="D112" s="21"/>
      <c r="E112" s="21"/>
      <c r="F112" s="15"/>
    </row>
    <row r="113" spans="1:6" ht="189.75" customHeight="1" x14ac:dyDescent="0.2">
      <c r="A113" s="155" t="s">
        <v>61</v>
      </c>
      <c r="B113" s="156"/>
      <c r="C113" s="156"/>
      <c r="D113" s="156"/>
      <c r="E113" s="156"/>
      <c r="F113" s="157"/>
    </row>
  </sheetData>
  <mergeCells count="27">
    <mergeCell ref="A84:C84"/>
    <mergeCell ref="D64:E64"/>
    <mergeCell ref="D70:E70"/>
    <mergeCell ref="D76:E76"/>
    <mergeCell ref="D109:E109"/>
    <mergeCell ref="D82:E82"/>
    <mergeCell ref="D88:E88"/>
    <mergeCell ref="A2:F2"/>
    <mergeCell ref="A4:F4"/>
    <mergeCell ref="A78:C78"/>
    <mergeCell ref="A6:C6"/>
    <mergeCell ref="A36:C36"/>
    <mergeCell ref="D49:E49"/>
    <mergeCell ref="D19:E19"/>
    <mergeCell ref="A21:C21"/>
    <mergeCell ref="A72:C72"/>
    <mergeCell ref="D34:E34"/>
    <mergeCell ref="A51:C51"/>
    <mergeCell ref="A66:C66"/>
    <mergeCell ref="A113:F113"/>
    <mergeCell ref="A90:C90"/>
    <mergeCell ref="A99:C99"/>
    <mergeCell ref="A105:C105"/>
    <mergeCell ref="A111:E111"/>
    <mergeCell ref="A110:E110"/>
    <mergeCell ref="D97:E97"/>
    <mergeCell ref="D103:E103"/>
  </mergeCells>
  <phoneticPr fontId="2"/>
  <pageMargins left="0.74803149606299213" right="0" top="0.51181102362204722" bottom="0.27559055118110237" header="0.31496062992125984" footer="0.43307086614173229"/>
  <pageSetup paperSize="9" scale="63" orientation="portrait" r:id="rId1"/>
  <headerFooter alignWithMargins="0"/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1"/>
  <sheetViews>
    <sheetView workbookViewId="0">
      <selection activeCell="I9" sqref="I9"/>
    </sheetView>
  </sheetViews>
  <sheetFormatPr defaultRowHeight="13" x14ac:dyDescent="0.2"/>
  <cols>
    <col min="2" max="2" width="12.90625" customWidth="1"/>
    <col min="3" max="8" width="10.90625" customWidth="1"/>
    <col min="9" max="9" width="11.26953125" customWidth="1"/>
  </cols>
  <sheetData>
    <row r="1" spans="1:12" s="27" customFormat="1" ht="15" customHeight="1" x14ac:dyDescent="0.2">
      <c r="B1" s="28"/>
      <c r="C1" s="27" t="s">
        <v>62</v>
      </c>
      <c r="I1" s="82"/>
      <c r="J1" s="82"/>
    </row>
    <row r="2" spans="1:12" s="27" customFormat="1" ht="14" x14ac:dyDescent="0.2">
      <c r="B2" s="28" t="s">
        <v>63</v>
      </c>
    </row>
    <row r="3" spans="1:12" s="27" customFormat="1" ht="13.5" thickBot="1" x14ac:dyDescent="0.25"/>
    <row r="4" spans="1:12" s="27" customFormat="1" ht="21" customHeight="1" thickBot="1" x14ac:dyDescent="0.25">
      <c r="A4" s="29"/>
      <c r="B4" s="173" t="s">
        <v>64</v>
      </c>
      <c r="C4" s="174"/>
      <c r="D4" s="174"/>
      <c r="E4" s="174"/>
      <c r="F4" s="174"/>
      <c r="G4" s="174"/>
      <c r="H4" s="174"/>
      <c r="I4" s="174"/>
      <c r="J4" s="174"/>
      <c r="K4" s="175"/>
      <c r="L4" s="46"/>
    </row>
    <row r="5" spans="1:12" s="83" customFormat="1" ht="111" customHeight="1" thickBot="1" x14ac:dyDescent="0.25">
      <c r="A5" s="30" t="s">
        <v>65</v>
      </c>
      <c r="B5" s="31" t="s">
        <v>66</v>
      </c>
      <c r="C5" s="32" t="s">
        <v>67</v>
      </c>
      <c r="D5" s="33" t="s">
        <v>68</v>
      </c>
      <c r="E5" s="33" t="s">
        <v>69</v>
      </c>
      <c r="F5" s="33" t="s">
        <v>70</v>
      </c>
      <c r="G5" s="32" t="s">
        <v>71</v>
      </c>
      <c r="H5" s="32" t="s">
        <v>72</v>
      </c>
      <c r="I5" s="32" t="s">
        <v>73</v>
      </c>
      <c r="J5" s="33" t="s">
        <v>74</v>
      </c>
      <c r="K5" s="49" t="s">
        <v>75</v>
      </c>
      <c r="L5" s="50" t="s">
        <v>76</v>
      </c>
    </row>
    <row r="6" spans="1:12" s="83" customFormat="1" ht="14.25" customHeight="1" x14ac:dyDescent="0.2">
      <c r="A6" s="34"/>
      <c r="B6" s="35" t="s">
        <v>77</v>
      </c>
      <c r="C6" s="36" t="s">
        <v>77</v>
      </c>
      <c r="D6" s="36" t="s">
        <v>77</v>
      </c>
      <c r="E6" s="36" t="s">
        <v>77</v>
      </c>
      <c r="F6" s="36" t="s">
        <v>77</v>
      </c>
      <c r="G6" s="36" t="s">
        <v>77</v>
      </c>
      <c r="H6" s="36" t="s">
        <v>77</v>
      </c>
      <c r="I6" s="36" t="s">
        <v>77</v>
      </c>
      <c r="J6" s="36" t="s">
        <v>77</v>
      </c>
      <c r="K6" s="53" t="s">
        <v>77</v>
      </c>
      <c r="L6" s="53" t="s">
        <v>77</v>
      </c>
    </row>
    <row r="7" spans="1:12" s="27" customFormat="1" x14ac:dyDescent="0.2">
      <c r="A7" s="37">
        <v>0.5</v>
      </c>
      <c r="B7" s="38"/>
      <c r="C7" s="39"/>
      <c r="D7" s="39"/>
      <c r="E7" s="39"/>
      <c r="F7" s="39"/>
      <c r="G7" s="39"/>
      <c r="H7" s="39"/>
      <c r="I7" s="39"/>
      <c r="J7" s="39"/>
      <c r="K7" s="56"/>
      <c r="L7" s="56"/>
    </row>
    <row r="8" spans="1:12" s="27" customFormat="1" x14ac:dyDescent="0.2">
      <c r="A8" s="37">
        <v>1</v>
      </c>
      <c r="B8" s="38"/>
      <c r="C8" s="39"/>
      <c r="D8" s="39"/>
      <c r="E8" s="39"/>
      <c r="F8" s="39"/>
      <c r="G8" s="39"/>
      <c r="H8" s="39"/>
      <c r="I8" s="39"/>
      <c r="J8" s="39"/>
      <c r="K8" s="56"/>
      <c r="L8" s="56"/>
    </row>
    <row r="9" spans="1:12" s="27" customFormat="1" x14ac:dyDescent="0.2">
      <c r="A9" s="37">
        <v>1.5</v>
      </c>
      <c r="B9" s="38"/>
      <c r="C9" s="39"/>
      <c r="D9" s="39"/>
      <c r="E9" s="39"/>
      <c r="F9" s="39"/>
      <c r="G9" s="39"/>
      <c r="H9" s="39"/>
      <c r="I9" s="39"/>
      <c r="J9" s="39"/>
      <c r="K9" s="56"/>
      <c r="L9" s="56"/>
    </row>
    <row r="10" spans="1:12" s="27" customFormat="1" x14ac:dyDescent="0.2">
      <c r="A10" s="37">
        <v>2</v>
      </c>
      <c r="B10" s="38"/>
      <c r="C10" s="39"/>
      <c r="D10" s="39"/>
      <c r="E10" s="39"/>
      <c r="F10" s="39"/>
      <c r="G10" s="39"/>
      <c r="H10" s="39"/>
      <c r="I10" s="39"/>
      <c r="J10" s="39"/>
      <c r="K10" s="56"/>
      <c r="L10" s="56"/>
    </row>
    <row r="11" spans="1:12" s="27" customFormat="1" x14ac:dyDescent="0.2">
      <c r="A11" s="37">
        <v>2.5</v>
      </c>
      <c r="B11" s="38"/>
      <c r="C11" s="39"/>
      <c r="D11" s="39"/>
      <c r="E11" s="39"/>
      <c r="F11" s="39"/>
      <c r="G11" s="39"/>
      <c r="H11" s="39"/>
      <c r="I11" s="39"/>
      <c r="J11" s="39"/>
      <c r="K11" s="56"/>
      <c r="L11" s="56"/>
    </row>
    <row r="12" spans="1:12" s="27" customFormat="1" x14ac:dyDescent="0.2">
      <c r="A12" s="37">
        <v>3</v>
      </c>
      <c r="B12" s="38"/>
      <c r="C12" s="39"/>
      <c r="D12" s="39"/>
      <c r="E12" s="39"/>
      <c r="F12" s="39"/>
      <c r="G12" s="39"/>
      <c r="H12" s="39"/>
      <c r="I12" s="39"/>
      <c r="J12" s="39"/>
      <c r="K12" s="56"/>
      <c r="L12" s="56"/>
    </row>
    <row r="13" spans="1:12" s="27" customFormat="1" x14ac:dyDescent="0.2">
      <c r="A13" s="37">
        <v>3.5</v>
      </c>
      <c r="B13" s="38"/>
      <c r="C13" s="39"/>
      <c r="D13" s="39"/>
      <c r="E13" s="39"/>
      <c r="F13" s="39"/>
      <c r="G13" s="39"/>
      <c r="H13" s="39"/>
      <c r="I13" s="39"/>
      <c r="J13" s="39"/>
      <c r="K13" s="56"/>
      <c r="L13" s="56"/>
    </row>
    <row r="14" spans="1:12" s="27" customFormat="1" x14ac:dyDescent="0.2">
      <c r="A14" s="37">
        <v>4</v>
      </c>
      <c r="B14" s="38"/>
      <c r="C14" s="39"/>
      <c r="D14" s="39"/>
      <c r="E14" s="39"/>
      <c r="F14" s="39"/>
      <c r="G14" s="39"/>
      <c r="H14" s="39"/>
      <c r="I14" s="39"/>
      <c r="J14" s="39"/>
      <c r="K14" s="56"/>
      <c r="L14" s="56"/>
    </row>
    <row r="15" spans="1:12" s="27" customFormat="1" x14ac:dyDescent="0.2">
      <c r="A15" s="37">
        <v>4.5</v>
      </c>
      <c r="B15" s="38"/>
      <c r="C15" s="39"/>
      <c r="D15" s="39"/>
      <c r="E15" s="39"/>
      <c r="F15" s="39"/>
      <c r="G15" s="39"/>
      <c r="H15" s="39"/>
      <c r="I15" s="39"/>
      <c r="J15" s="39"/>
      <c r="K15" s="56"/>
      <c r="L15" s="56"/>
    </row>
    <row r="16" spans="1:12" s="27" customFormat="1" x14ac:dyDescent="0.2">
      <c r="A16" s="37">
        <v>5</v>
      </c>
      <c r="B16" s="38"/>
      <c r="C16" s="39"/>
      <c r="D16" s="39"/>
      <c r="E16" s="39"/>
      <c r="F16" s="39"/>
      <c r="G16" s="39"/>
      <c r="H16" s="39"/>
      <c r="I16" s="39"/>
      <c r="J16" s="39"/>
      <c r="K16" s="56"/>
      <c r="L16" s="56"/>
    </row>
    <row r="17" spans="1:12" s="27" customFormat="1" x14ac:dyDescent="0.2">
      <c r="A17" s="37">
        <v>5.5</v>
      </c>
      <c r="B17" s="38"/>
      <c r="C17" s="39"/>
      <c r="D17" s="39"/>
      <c r="E17" s="39"/>
      <c r="F17" s="39"/>
      <c r="G17" s="39"/>
      <c r="H17" s="39"/>
      <c r="I17" s="39"/>
      <c r="J17" s="39"/>
      <c r="K17" s="56"/>
      <c r="L17" s="56"/>
    </row>
    <row r="18" spans="1:12" s="27" customFormat="1" x14ac:dyDescent="0.2">
      <c r="A18" s="37">
        <v>6</v>
      </c>
      <c r="B18" s="38"/>
      <c r="C18" s="39"/>
      <c r="D18" s="39"/>
      <c r="E18" s="39"/>
      <c r="F18" s="39"/>
      <c r="G18" s="39"/>
      <c r="H18" s="39"/>
      <c r="I18" s="39"/>
      <c r="J18" s="39"/>
      <c r="K18" s="56"/>
      <c r="L18" s="56"/>
    </row>
    <row r="19" spans="1:12" s="27" customFormat="1" x14ac:dyDescent="0.2">
      <c r="A19" s="37">
        <v>6.5</v>
      </c>
      <c r="B19" s="38"/>
      <c r="C19" s="39"/>
      <c r="D19" s="39"/>
      <c r="E19" s="39"/>
      <c r="F19" s="39"/>
      <c r="G19" s="39"/>
      <c r="H19" s="39"/>
      <c r="I19" s="39"/>
      <c r="J19" s="39"/>
      <c r="K19" s="56"/>
      <c r="L19" s="56"/>
    </row>
    <row r="20" spans="1:12" s="27" customFormat="1" x14ac:dyDescent="0.2">
      <c r="A20" s="37">
        <v>7</v>
      </c>
      <c r="B20" s="38"/>
      <c r="C20" s="39"/>
      <c r="D20" s="39"/>
      <c r="E20" s="39"/>
      <c r="F20" s="39"/>
      <c r="G20" s="39"/>
      <c r="H20" s="39"/>
      <c r="I20" s="39"/>
      <c r="J20" s="39"/>
      <c r="K20" s="56"/>
      <c r="L20" s="56"/>
    </row>
    <row r="21" spans="1:12" s="27" customFormat="1" x14ac:dyDescent="0.2">
      <c r="A21" s="37">
        <v>7.5</v>
      </c>
      <c r="B21" s="38"/>
      <c r="C21" s="39"/>
      <c r="D21" s="39"/>
      <c r="E21" s="39"/>
      <c r="F21" s="39"/>
      <c r="G21" s="39"/>
      <c r="H21" s="39"/>
      <c r="I21" s="39"/>
      <c r="J21" s="39"/>
      <c r="K21" s="56"/>
      <c r="L21" s="56"/>
    </row>
    <row r="22" spans="1:12" s="27" customFormat="1" x14ac:dyDescent="0.2">
      <c r="A22" s="37">
        <v>8</v>
      </c>
      <c r="B22" s="38"/>
      <c r="C22" s="39"/>
      <c r="D22" s="39"/>
      <c r="E22" s="39"/>
      <c r="F22" s="39"/>
      <c r="G22" s="39"/>
      <c r="H22" s="39"/>
      <c r="I22" s="39"/>
      <c r="J22" s="39"/>
      <c r="K22" s="56"/>
      <c r="L22" s="56"/>
    </row>
    <row r="23" spans="1:12" s="27" customFormat="1" x14ac:dyDescent="0.2">
      <c r="A23" s="37">
        <v>8.5</v>
      </c>
      <c r="B23" s="38"/>
      <c r="C23" s="39"/>
      <c r="D23" s="39"/>
      <c r="E23" s="39"/>
      <c r="F23" s="39"/>
      <c r="G23" s="39"/>
      <c r="H23" s="39"/>
      <c r="I23" s="39"/>
      <c r="J23" s="39"/>
      <c r="K23" s="56"/>
      <c r="L23" s="56"/>
    </row>
    <row r="24" spans="1:12" s="27" customFormat="1" x14ac:dyDescent="0.2">
      <c r="A24" s="37">
        <v>9</v>
      </c>
      <c r="B24" s="38"/>
      <c r="C24" s="39"/>
      <c r="D24" s="39"/>
      <c r="E24" s="39"/>
      <c r="F24" s="39"/>
      <c r="G24" s="39"/>
      <c r="H24" s="39"/>
      <c r="I24" s="39"/>
      <c r="J24" s="39"/>
      <c r="K24" s="56"/>
      <c r="L24" s="56"/>
    </row>
    <row r="25" spans="1:12" s="27" customFormat="1" x14ac:dyDescent="0.2">
      <c r="A25" s="37">
        <v>9.5</v>
      </c>
      <c r="B25" s="38"/>
      <c r="C25" s="39"/>
      <c r="D25" s="39"/>
      <c r="E25" s="39"/>
      <c r="F25" s="39"/>
      <c r="G25" s="39"/>
      <c r="H25" s="39"/>
      <c r="I25" s="39"/>
      <c r="J25" s="39"/>
      <c r="K25" s="56"/>
      <c r="L25" s="56"/>
    </row>
    <row r="26" spans="1:12" s="27" customFormat="1" x14ac:dyDescent="0.2">
      <c r="A26" s="37">
        <v>10</v>
      </c>
      <c r="B26" s="38"/>
      <c r="C26" s="39"/>
      <c r="D26" s="39"/>
      <c r="E26" s="39"/>
      <c r="F26" s="39"/>
      <c r="G26" s="39"/>
      <c r="H26" s="39"/>
      <c r="I26" s="39"/>
      <c r="J26" s="39"/>
      <c r="K26" s="56"/>
      <c r="L26" s="56"/>
    </row>
    <row r="27" spans="1:12" s="27" customFormat="1" x14ac:dyDescent="0.2">
      <c r="A27" s="37">
        <v>11</v>
      </c>
      <c r="B27" s="38"/>
      <c r="C27" s="39"/>
      <c r="D27" s="39"/>
      <c r="E27" s="39"/>
      <c r="F27" s="39"/>
      <c r="G27" s="39"/>
      <c r="H27" s="39"/>
      <c r="I27" s="39"/>
      <c r="J27" s="39"/>
      <c r="K27" s="56"/>
      <c r="L27" s="56"/>
    </row>
    <row r="28" spans="1:12" s="27" customFormat="1" x14ac:dyDescent="0.2">
      <c r="A28" s="37">
        <v>12</v>
      </c>
      <c r="B28" s="38"/>
      <c r="C28" s="39"/>
      <c r="D28" s="39"/>
      <c r="E28" s="39"/>
      <c r="F28" s="39"/>
      <c r="G28" s="39"/>
      <c r="H28" s="39"/>
      <c r="I28" s="39"/>
      <c r="J28" s="39"/>
      <c r="K28" s="56"/>
      <c r="L28" s="56"/>
    </row>
    <row r="29" spans="1:12" s="27" customFormat="1" x14ac:dyDescent="0.2">
      <c r="A29" s="37">
        <v>13</v>
      </c>
      <c r="B29" s="38"/>
      <c r="C29" s="39"/>
      <c r="D29" s="39"/>
      <c r="E29" s="39"/>
      <c r="F29" s="39"/>
      <c r="G29" s="39"/>
      <c r="H29" s="39"/>
      <c r="I29" s="39"/>
      <c r="J29" s="39"/>
      <c r="K29" s="56"/>
      <c r="L29" s="56"/>
    </row>
    <row r="30" spans="1:12" s="27" customFormat="1" x14ac:dyDescent="0.2">
      <c r="A30" s="37">
        <v>14</v>
      </c>
      <c r="B30" s="38"/>
      <c r="C30" s="39"/>
      <c r="D30" s="39"/>
      <c r="E30" s="39"/>
      <c r="F30" s="39"/>
      <c r="G30" s="39"/>
      <c r="H30" s="39"/>
      <c r="I30" s="39"/>
      <c r="J30" s="39"/>
      <c r="K30" s="56"/>
      <c r="L30" s="56"/>
    </row>
    <row r="31" spans="1:12" s="27" customFormat="1" x14ac:dyDescent="0.2">
      <c r="A31" s="37">
        <v>15</v>
      </c>
      <c r="B31" s="38"/>
      <c r="C31" s="39"/>
      <c r="D31" s="39"/>
      <c r="E31" s="39"/>
      <c r="F31" s="39"/>
      <c r="G31" s="39"/>
      <c r="H31" s="39"/>
      <c r="I31" s="39"/>
      <c r="J31" s="39"/>
      <c r="K31" s="56"/>
      <c r="L31" s="56"/>
    </row>
    <row r="32" spans="1:12" s="27" customFormat="1" x14ac:dyDescent="0.2">
      <c r="A32" s="37">
        <v>16</v>
      </c>
      <c r="B32" s="38"/>
      <c r="C32" s="39"/>
      <c r="D32" s="39"/>
      <c r="E32" s="39"/>
      <c r="F32" s="39"/>
      <c r="G32" s="39"/>
      <c r="H32" s="39"/>
      <c r="I32" s="39"/>
      <c r="J32" s="39"/>
      <c r="K32" s="56"/>
      <c r="L32" s="56"/>
    </row>
    <row r="33" spans="1:12" s="27" customFormat="1" x14ac:dyDescent="0.2">
      <c r="A33" s="37">
        <v>17</v>
      </c>
      <c r="B33" s="38"/>
      <c r="C33" s="39"/>
      <c r="D33" s="39"/>
      <c r="E33" s="39"/>
      <c r="F33" s="39"/>
      <c r="G33" s="39"/>
      <c r="H33" s="39"/>
      <c r="I33" s="39"/>
      <c r="J33" s="39"/>
      <c r="K33" s="56"/>
      <c r="L33" s="56"/>
    </row>
    <row r="34" spans="1:12" s="27" customFormat="1" x14ac:dyDescent="0.2">
      <c r="A34" s="37">
        <v>18</v>
      </c>
      <c r="B34" s="38"/>
      <c r="C34" s="39"/>
      <c r="D34" s="39"/>
      <c r="E34" s="39"/>
      <c r="F34" s="39"/>
      <c r="G34" s="39"/>
      <c r="H34" s="39"/>
      <c r="I34" s="39"/>
      <c r="J34" s="39"/>
      <c r="K34" s="56"/>
      <c r="L34" s="56"/>
    </row>
    <row r="35" spans="1:12" s="27" customFormat="1" x14ac:dyDescent="0.2">
      <c r="A35" s="37">
        <v>19</v>
      </c>
      <c r="B35" s="38"/>
      <c r="C35" s="39"/>
      <c r="D35" s="39"/>
      <c r="E35" s="39"/>
      <c r="F35" s="39"/>
      <c r="G35" s="39"/>
      <c r="H35" s="39"/>
      <c r="I35" s="39"/>
      <c r="J35" s="39"/>
      <c r="K35" s="56"/>
      <c r="L35" s="56"/>
    </row>
    <row r="36" spans="1:12" s="27" customFormat="1" x14ac:dyDescent="0.2">
      <c r="A36" s="37">
        <v>20</v>
      </c>
      <c r="B36" s="38"/>
      <c r="C36" s="39"/>
      <c r="D36" s="39"/>
      <c r="E36" s="39"/>
      <c r="F36" s="39"/>
      <c r="G36" s="39"/>
      <c r="H36" s="39"/>
      <c r="I36" s="39"/>
      <c r="J36" s="39"/>
      <c r="K36" s="56"/>
      <c r="L36" s="56"/>
    </row>
    <row r="37" spans="1:12" s="27" customFormat="1" x14ac:dyDescent="0.2">
      <c r="A37" s="37">
        <v>21</v>
      </c>
      <c r="B37" s="38"/>
      <c r="C37" s="39"/>
      <c r="D37" s="39"/>
      <c r="E37" s="39"/>
      <c r="F37" s="39"/>
      <c r="G37" s="39"/>
      <c r="H37" s="39"/>
      <c r="I37" s="39"/>
      <c r="J37" s="39"/>
      <c r="K37" s="56"/>
      <c r="L37" s="56"/>
    </row>
    <row r="38" spans="1:12" s="27" customFormat="1" x14ac:dyDescent="0.2">
      <c r="A38" s="37">
        <v>22</v>
      </c>
      <c r="B38" s="38"/>
      <c r="C38" s="39"/>
      <c r="D38" s="39"/>
      <c r="E38" s="39"/>
      <c r="F38" s="39"/>
      <c r="G38" s="39"/>
      <c r="H38" s="39"/>
      <c r="I38" s="39"/>
      <c r="J38" s="39"/>
      <c r="K38" s="56"/>
      <c r="L38" s="56"/>
    </row>
    <row r="39" spans="1:12" s="27" customFormat="1" x14ac:dyDescent="0.2">
      <c r="A39" s="37">
        <v>23</v>
      </c>
      <c r="B39" s="38"/>
      <c r="C39" s="39"/>
      <c r="D39" s="39"/>
      <c r="E39" s="39"/>
      <c r="F39" s="39"/>
      <c r="G39" s="39"/>
      <c r="H39" s="39"/>
      <c r="I39" s="39"/>
      <c r="J39" s="39"/>
      <c r="K39" s="56"/>
      <c r="L39" s="56"/>
    </row>
    <row r="40" spans="1:12" s="27" customFormat="1" x14ac:dyDescent="0.2">
      <c r="A40" s="37">
        <v>24</v>
      </c>
      <c r="B40" s="38"/>
      <c r="C40" s="39"/>
      <c r="D40" s="39"/>
      <c r="E40" s="39"/>
      <c r="F40" s="39"/>
      <c r="G40" s="39"/>
      <c r="H40" s="39"/>
      <c r="I40" s="39"/>
      <c r="J40" s="39"/>
      <c r="K40" s="56"/>
      <c r="L40" s="56"/>
    </row>
    <row r="41" spans="1:12" s="27" customFormat="1" x14ac:dyDescent="0.2">
      <c r="A41" s="37">
        <v>25</v>
      </c>
      <c r="B41" s="38"/>
      <c r="C41" s="39"/>
      <c r="D41" s="39"/>
      <c r="E41" s="39"/>
      <c r="F41" s="39"/>
      <c r="G41" s="39"/>
      <c r="H41" s="39"/>
      <c r="I41" s="39"/>
      <c r="J41" s="39"/>
      <c r="K41" s="56"/>
      <c r="L41" s="56"/>
    </row>
    <row r="42" spans="1:12" s="27" customFormat="1" x14ac:dyDescent="0.2">
      <c r="A42" s="37">
        <v>26</v>
      </c>
      <c r="B42" s="38"/>
      <c r="C42" s="39"/>
      <c r="D42" s="39"/>
      <c r="E42" s="39"/>
      <c r="F42" s="39"/>
      <c r="G42" s="39"/>
      <c r="H42" s="39"/>
      <c r="I42" s="39"/>
      <c r="J42" s="39"/>
      <c r="K42" s="56"/>
      <c r="L42" s="56"/>
    </row>
    <row r="43" spans="1:12" s="27" customFormat="1" x14ac:dyDescent="0.2">
      <c r="A43" s="37">
        <v>27</v>
      </c>
      <c r="B43" s="38"/>
      <c r="C43" s="39"/>
      <c r="D43" s="39"/>
      <c r="E43" s="39"/>
      <c r="F43" s="39"/>
      <c r="G43" s="39"/>
      <c r="H43" s="39"/>
      <c r="I43" s="39"/>
      <c r="J43" s="39"/>
      <c r="K43" s="56"/>
      <c r="L43" s="56"/>
    </row>
    <row r="44" spans="1:12" s="27" customFormat="1" x14ac:dyDescent="0.2">
      <c r="A44" s="37">
        <v>28</v>
      </c>
      <c r="B44" s="38"/>
      <c r="C44" s="39"/>
      <c r="D44" s="39"/>
      <c r="E44" s="39"/>
      <c r="F44" s="39"/>
      <c r="G44" s="39"/>
      <c r="H44" s="39"/>
      <c r="I44" s="39"/>
      <c r="J44" s="39"/>
      <c r="K44" s="56"/>
      <c r="L44" s="56"/>
    </row>
    <row r="45" spans="1:12" s="27" customFormat="1" x14ac:dyDescent="0.2">
      <c r="A45" s="37">
        <v>29</v>
      </c>
      <c r="B45" s="38"/>
      <c r="C45" s="39"/>
      <c r="D45" s="39"/>
      <c r="E45" s="39"/>
      <c r="F45" s="39"/>
      <c r="G45" s="39"/>
      <c r="H45" s="39"/>
      <c r="I45" s="39"/>
      <c r="J45" s="39"/>
      <c r="K45" s="56"/>
      <c r="L45" s="56"/>
    </row>
    <row r="46" spans="1:12" s="27" customFormat="1" ht="13.5" thickBot="1" x14ac:dyDescent="0.25">
      <c r="A46" s="40">
        <v>30</v>
      </c>
      <c r="B46" s="38"/>
      <c r="C46" s="39"/>
      <c r="D46" s="41"/>
      <c r="E46" s="39"/>
      <c r="F46" s="41"/>
      <c r="G46" s="39"/>
      <c r="H46" s="41"/>
      <c r="I46" s="41"/>
      <c r="J46" s="41"/>
      <c r="K46" s="56"/>
      <c r="L46" s="64"/>
    </row>
    <row r="47" spans="1:12" s="27" customFormat="1" ht="13.5" thickBot="1" x14ac:dyDescent="0.25">
      <c r="A47" s="84" t="s">
        <v>78</v>
      </c>
      <c r="B47" s="67"/>
      <c r="C47" s="67"/>
      <c r="D47" s="67"/>
      <c r="E47" s="67"/>
      <c r="F47" s="67"/>
      <c r="G47" s="67"/>
      <c r="H47" s="67"/>
      <c r="I47" s="67"/>
      <c r="J47" s="67"/>
      <c r="K47" s="70"/>
      <c r="L47" s="71"/>
    </row>
    <row r="48" spans="1:12" s="27" customFormat="1" ht="14.5" thickBot="1" x14ac:dyDescent="0.25">
      <c r="L48" s="85" t="e">
        <f>#REF!+#REF!+#REF!+#REF!+#REF!+#REF!+#REF!+#REF!+#REF!+#REF!+#REF!+#REF!+#REF!+#REF!+#REF!+#REF!+#REF!+#REF!+#REF!+#REF!+#REF!+#REF!+#REF!+#REF!+#REF!+#REF!+#REF!+#REF!+#REF!+#REF!+#REF!+#REF!+#REF!+#REF!+#REF!</f>
        <v>#REF!</v>
      </c>
    </row>
    <row r="49" spans="1:9" s="27" customFormat="1" ht="13.5" thickBot="1" x14ac:dyDescent="0.25">
      <c r="A49" s="29"/>
      <c r="B49" s="176" t="s">
        <v>79</v>
      </c>
      <c r="C49" s="177"/>
      <c r="D49" s="177"/>
      <c r="E49" s="177"/>
      <c r="F49" s="177"/>
      <c r="G49" s="178"/>
      <c r="H49" s="46"/>
    </row>
    <row r="50" spans="1:9" s="27" customFormat="1" ht="105.75" customHeight="1" thickBot="1" x14ac:dyDescent="0.25">
      <c r="A50" s="30" t="s">
        <v>65</v>
      </c>
      <c r="B50" s="31" t="s">
        <v>80</v>
      </c>
      <c r="C50" s="32" t="s">
        <v>81</v>
      </c>
      <c r="D50" s="32" t="s">
        <v>82</v>
      </c>
      <c r="E50" s="33" t="s">
        <v>83</v>
      </c>
      <c r="F50" s="32" t="s">
        <v>84</v>
      </c>
      <c r="G50" s="49" t="s">
        <v>85</v>
      </c>
      <c r="H50" s="50" t="s">
        <v>86</v>
      </c>
      <c r="I50" s="86" t="s">
        <v>87</v>
      </c>
    </row>
    <row r="51" spans="1:9" s="27" customFormat="1" ht="13.5" thickBot="1" x14ac:dyDescent="0.25">
      <c r="A51" s="34"/>
      <c r="B51" s="87" t="s">
        <v>77</v>
      </c>
      <c r="C51" s="88" t="s">
        <v>77</v>
      </c>
      <c r="D51" s="88" t="s">
        <v>77</v>
      </c>
      <c r="E51" s="88" t="s">
        <v>77</v>
      </c>
      <c r="F51" s="88" t="s">
        <v>77</v>
      </c>
      <c r="G51" s="89" t="s">
        <v>77</v>
      </c>
      <c r="H51" s="53" t="s">
        <v>77</v>
      </c>
    </row>
    <row r="52" spans="1:9" s="27" customFormat="1" x14ac:dyDescent="0.2">
      <c r="A52" s="37">
        <v>0.5</v>
      </c>
      <c r="B52" s="90"/>
      <c r="C52" s="91"/>
      <c r="D52" s="91"/>
      <c r="E52" s="91"/>
      <c r="F52" s="91"/>
      <c r="G52" s="92"/>
      <c r="H52" s="93"/>
    </row>
    <row r="53" spans="1:9" s="27" customFormat="1" ht="14.25" customHeight="1" x14ac:dyDescent="0.2">
      <c r="A53" s="37">
        <v>1</v>
      </c>
      <c r="B53" s="38"/>
      <c r="C53" s="39"/>
      <c r="D53" s="39"/>
      <c r="E53" s="39"/>
      <c r="F53" s="39"/>
      <c r="G53" s="56"/>
      <c r="H53" s="93"/>
    </row>
    <row r="54" spans="1:9" s="27" customFormat="1" x14ac:dyDescent="0.2">
      <c r="A54" s="37">
        <v>1.5</v>
      </c>
      <c r="B54" s="38"/>
      <c r="C54" s="39"/>
      <c r="D54" s="39"/>
      <c r="E54" s="39"/>
      <c r="F54" s="39"/>
      <c r="G54" s="56"/>
      <c r="H54" s="93"/>
    </row>
    <row r="55" spans="1:9" s="27" customFormat="1" x14ac:dyDescent="0.2">
      <c r="A55" s="37">
        <v>2</v>
      </c>
      <c r="B55" s="38"/>
      <c r="C55" s="39"/>
      <c r="D55" s="39"/>
      <c r="E55" s="39"/>
      <c r="F55" s="39"/>
      <c r="G55" s="56"/>
      <c r="H55" s="93"/>
    </row>
    <row r="56" spans="1:9" s="27" customFormat="1" ht="14.25" customHeight="1" x14ac:dyDescent="0.2">
      <c r="A56" s="37">
        <v>2.5</v>
      </c>
      <c r="B56" s="38"/>
      <c r="C56" s="39"/>
      <c r="D56" s="39"/>
      <c r="E56" s="39"/>
      <c r="F56" s="39"/>
      <c r="G56" s="56"/>
      <c r="H56" s="93"/>
    </row>
    <row r="57" spans="1:9" s="27" customFormat="1" x14ac:dyDescent="0.2">
      <c r="A57" s="37">
        <v>3</v>
      </c>
      <c r="B57" s="38"/>
      <c r="C57" s="39"/>
      <c r="D57" s="39"/>
      <c r="E57" s="39"/>
      <c r="F57" s="39"/>
      <c r="G57" s="56"/>
      <c r="H57" s="93"/>
    </row>
    <row r="58" spans="1:9" s="27" customFormat="1" x14ac:dyDescent="0.2">
      <c r="A58" s="37">
        <v>3.5</v>
      </c>
      <c r="B58" s="38"/>
      <c r="C58" s="39"/>
      <c r="D58" s="39"/>
      <c r="E58" s="39"/>
      <c r="F58" s="39"/>
      <c r="G58" s="56"/>
      <c r="H58" s="93"/>
    </row>
    <row r="59" spans="1:9" s="27" customFormat="1" x14ac:dyDescent="0.2">
      <c r="A59" s="37">
        <v>4</v>
      </c>
      <c r="B59" s="38"/>
      <c r="C59" s="39"/>
      <c r="D59" s="39"/>
      <c r="E59" s="39"/>
      <c r="F59" s="39"/>
      <c r="G59" s="56"/>
      <c r="H59" s="93"/>
    </row>
    <row r="60" spans="1:9" s="27" customFormat="1" x14ac:dyDescent="0.2">
      <c r="A60" s="37">
        <v>4.5</v>
      </c>
      <c r="B60" s="38"/>
      <c r="C60" s="39"/>
      <c r="D60" s="39"/>
      <c r="E60" s="39"/>
      <c r="F60" s="39"/>
      <c r="G60" s="56"/>
      <c r="H60" s="93"/>
    </row>
    <row r="61" spans="1:9" s="27" customFormat="1" x14ac:dyDescent="0.2">
      <c r="A61" s="37">
        <v>5</v>
      </c>
      <c r="B61" s="38"/>
      <c r="C61" s="39"/>
      <c r="D61" s="39"/>
      <c r="E61" s="39"/>
      <c r="F61" s="39"/>
      <c r="G61" s="56"/>
      <c r="H61" s="93"/>
    </row>
    <row r="62" spans="1:9" s="27" customFormat="1" ht="14.25" customHeight="1" x14ac:dyDescent="0.2">
      <c r="A62" s="37">
        <v>5.5</v>
      </c>
      <c r="B62" s="38"/>
      <c r="C62" s="39"/>
      <c r="D62" s="39"/>
      <c r="E62" s="39"/>
      <c r="F62" s="39"/>
      <c r="G62" s="56"/>
      <c r="H62" s="93"/>
    </row>
    <row r="63" spans="1:9" s="27" customFormat="1" x14ac:dyDescent="0.2">
      <c r="A63" s="37">
        <v>6</v>
      </c>
      <c r="B63" s="38"/>
      <c r="C63" s="39"/>
      <c r="D63" s="39"/>
      <c r="E63" s="39"/>
      <c r="F63" s="39"/>
      <c r="G63" s="56"/>
      <c r="H63" s="93"/>
    </row>
    <row r="64" spans="1:9" s="27" customFormat="1" x14ac:dyDescent="0.2">
      <c r="A64" s="37">
        <v>6.5</v>
      </c>
      <c r="B64" s="38"/>
      <c r="C64" s="39"/>
      <c r="D64" s="39"/>
      <c r="E64" s="39"/>
      <c r="F64" s="39"/>
      <c r="G64" s="56"/>
      <c r="H64" s="93"/>
    </row>
    <row r="65" spans="1:8" s="27" customFormat="1" ht="14.25" customHeight="1" x14ac:dyDescent="0.2">
      <c r="A65" s="37">
        <v>7</v>
      </c>
      <c r="B65" s="38"/>
      <c r="C65" s="39"/>
      <c r="D65" s="39"/>
      <c r="E65" s="39"/>
      <c r="F65" s="39"/>
      <c r="G65" s="56"/>
      <c r="H65" s="93"/>
    </row>
    <row r="66" spans="1:8" s="27" customFormat="1" x14ac:dyDescent="0.2">
      <c r="A66" s="37">
        <v>7.5</v>
      </c>
      <c r="B66" s="38"/>
      <c r="C66" s="39"/>
      <c r="D66" s="39"/>
      <c r="E66" s="39"/>
      <c r="F66" s="39"/>
      <c r="G66" s="56"/>
      <c r="H66" s="93"/>
    </row>
    <row r="67" spans="1:8" s="27" customFormat="1" x14ac:dyDescent="0.2">
      <c r="A67" s="37">
        <v>8</v>
      </c>
      <c r="B67" s="38"/>
      <c r="C67" s="39"/>
      <c r="D67" s="39"/>
      <c r="E67" s="39"/>
      <c r="F67" s="39"/>
      <c r="G67" s="56"/>
      <c r="H67" s="93"/>
    </row>
    <row r="68" spans="1:8" s="27" customFormat="1" x14ac:dyDescent="0.2">
      <c r="A68" s="37">
        <v>8.5</v>
      </c>
      <c r="B68" s="38"/>
      <c r="C68" s="39"/>
      <c r="D68" s="39"/>
      <c r="E68" s="39"/>
      <c r="F68" s="39"/>
      <c r="G68" s="56"/>
      <c r="H68" s="93"/>
    </row>
    <row r="69" spans="1:8" s="27" customFormat="1" x14ac:dyDescent="0.2">
      <c r="A69" s="37">
        <v>9</v>
      </c>
      <c r="B69" s="38"/>
      <c r="C69" s="39"/>
      <c r="D69" s="39"/>
      <c r="E69" s="39"/>
      <c r="F69" s="39"/>
      <c r="G69" s="56"/>
      <c r="H69" s="93"/>
    </row>
    <row r="70" spans="1:8" s="27" customFormat="1" x14ac:dyDescent="0.2">
      <c r="A70" s="37">
        <v>9.5</v>
      </c>
      <c r="B70" s="38"/>
      <c r="C70" s="39"/>
      <c r="D70" s="39"/>
      <c r="E70" s="39"/>
      <c r="F70" s="39"/>
      <c r="G70" s="56"/>
      <c r="H70" s="93"/>
    </row>
    <row r="71" spans="1:8" s="27" customFormat="1" x14ac:dyDescent="0.2">
      <c r="A71" s="37">
        <v>10</v>
      </c>
      <c r="B71" s="38"/>
      <c r="C71" s="39"/>
      <c r="D71" s="39"/>
      <c r="E71" s="39"/>
      <c r="F71" s="39"/>
      <c r="G71" s="56"/>
      <c r="H71" s="93"/>
    </row>
    <row r="72" spans="1:8" s="27" customFormat="1" x14ac:dyDescent="0.2">
      <c r="A72" s="37">
        <v>11</v>
      </c>
      <c r="B72" s="38"/>
      <c r="C72" s="39"/>
      <c r="D72" s="39"/>
      <c r="E72" s="39"/>
      <c r="F72" s="39"/>
      <c r="G72" s="56"/>
      <c r="H72" s="93"/>
    </row>
    <row r="73" spans="1:8" s="27" customFormat="1" x14ac:dyDescent="0.2">
      <c r="A73" s="37">
        <v>12</v>
      </c>
      <c r="B73" s="38"/>
      <c r="C73" s="39"/>
      <c r="D73" s="39"/>
      <c r="E73" s="39"/>
      <c r="F73" s="39"/>
      <c r="G73" s="56"/>
      <c r="H73" s="93"/>
    </row>
    <row r="74" spans="1:8" s="27" customFormat="1" x14ac:dyDescent="0.2">
      <c r="A74" s="37">
        <v>13</v>
      </c>
      <c r="B74" s="38"/>
      <c r="C74" s="39"/>
      <c r="D74" s="39"/>
      <c r="E74" s="39"/>
      <c r="F74" s="39"/>
      <c r="G74" s="56"/>
      <c r="H74" s="93"/>
    </row>
    <row r="75" spans="1:8" s="27" customFormat="1" x14ac:dyDescent="0.2">
      <c r="A75" s="37">
        <v>14</v>
      </c>
      <c r="B75" s="38"/>
      <c r="C75" s="39"/>
      <c r="D75" s="39"/>
      <c r="E75" s="39"/>
      <c r="F75" s="39"/>
      <c r="G75" s="56"/>
      <c r="H75" s="93"/>
    </row>
    <row r="76" spans="1:8" s="27" customFormat="1" x14ac:dyDescent="0.2">
      <c r="A76" s="37">
        <v>15</v>
      </c>
      <c r="B76" s="38"/>
      <c r="C76" s="39"/>
      <c r="D76" s="39"/>
      <c r="E76" s="39"/>
      <c r="F76" s="39"/>
      <c r="G76" s="56"/>
      <c r="H76" s="93"/>
    </row>
    <row r="77" spans="1:8" s="27" customFormat="1" x14ac:dyDescent="0.2">
      <c r="A77" s="37">
        <v>16</v>
      </c>
      <c r="B77" s="38"/>
      <c r="C77" s="39"/>
      <c r="D77" s="39"/>
      <c r="E77" s="39"/>
      <c r="F77" s="39"/>
      <c r="G77" s="56"/>
      <c r="H77" s="93"/>
    </row>
    <row r="78" spans="1:8" s="27" customFormat="1" x14ac:dyDescent="0.2">
      <c r="A78" s="37">
        <v>17</v>
      </c>
      <c r="B78" s="38"/>
      <c r="C78" s="39"/>
      <c r="D78" s="39"/>
      <c r="E78" s="39"/>
      <c r="F78" s="39"/>
      <c r="G78" s="56"/>
      <c r="H78" s="93"/>
    </row>
    <row r="79" spans="1:8" s="27" customFormat="1" x14ac:dyDescent="0.2">
      <c r="A79" s="37">
        <v>18</v>
      </c>
      <c r="B79" s="38"/>
      <c r="C79" s="39"/>
      <c r="D79" s="39"/>
      <c r="E79" s="39"/>
      <c r="F79" s="39"/>
      <c r="G79" s="56"/>
      <c r="H79" s="93"/>
    </row>
    <row r="80" spans="1:8" s="27" customFormat="1" x14ac:dyDescent="0.2">
      <c r="A80" s="37">
        <v>19</v>
      </c>
      <c r="B80" s="38"/>
      <c r="C80" s="39"/>
      <c r="D80" s="39"/>
      <c r="E80" s="39"/>
      <c r="F80" s="39"/>
      <c r="G80" s="56"/>
      <c r="H80" s="93"/>
    </row>
    <row r="81" spans="1:9" s="27" customFormat="1" x14ac:dyDescent="0.2">
      <c r="A81" s="37">
        <v>20</v>
      </c>
      <c r="B81" s="38"/>
      <c r="C81" s="39"/>
      <c r="D81" s="39"/>
      <c r="E81" s="39"/>
      <c r="F81" s="39"/>
      <c r="G81" s="56"/>
      <c r="H81" s="93"/>
    </row>
    <row r="82" spans="1:9" s="27" customFormat="1" x14ac:dyDescent="0.2">
      <c r="A82" s="37">
        <v>21</v>
      </c>
      <c r="B82" s="38"/>
      <c r="C82" s="39"/>
      <c r="D82" s="39"/>
      <c r="E82" s="39"/>
      <c r="F82" s="39"/>
      <c r="G82" s="56"/>
      <c r="H82" s="93"/>
    </row>
    <row r="83" spans="1:9" s="27" customFormat="1" x14ac:dyDescent="0.2">
      <c r="A83" s="37">
        <v>22</v>
      </c>
      <c r="B83" s="38"/>
      <c r="C83" s="39"/>
      <c r="D83" s="39"/>
      <c r="E83" s="39"/>
      <c r="F83" s="39"/>
      <c r="G83" s="56"/>
      <c r="H83" s="93"/>
    </row>
    <row r="84" spans="1:9" s="27" customFormat="1" x14ac:dyDescent="0.2">
      <c r="A84" s="37">
        <v>23</v>
      </c>
      <c r="B84" s="38"/>
      <c r="C84" s="39"/>
      <c r="D84" s="39"/>
      <c r="E84" s="39"/>
      <c r="F84" s="39"/>
      <c r="G84" s="56"/>
      <c r="H84" s="93"/>
    </row>
    <row r="85" spans="1:9" s="27" customFormat="1" x14ac:dyDescent="0.2">
      <c r="A85" s="37">
        <v>24</v>
      </c>
      <c r="B85" s="38"/>
      <c r="C85" s="39"/>
      <c r="D85" s="39"/>
      <c r="E85" s="39"/>
      <c r="F85" s="39"/>
      <c r="G85" s="56"/>
      <c r="H85" s="93"/>
    </row>
    <row r="86" spans="1:9" s="27" customFormat="1" x14ac:dyDescent="0.2">
      <c r="A86" s="37">
        <v>25</v>
      </c>
      <c r="B86" s="38"/>
      <c r="C86" s="39"/>
      <c r="D86" s="39"/>
      <c r="E86" s="39"/>
      <c r="F86" s="39"/>
      <c r="G86" s="56"/>
      <c r="H86" s="93"/>
    </row>
    <row r="87" spans="1:9" s="27" customFormat="1" x14ac:dyDescent="0.2">
      <c r="A87" s="37">
        <v>26</v>
      </c>
      <c r="B87" s="38"/>
      <c r="C87" s="39"/>
      <c r="D87" s="39"/>
      <c r="E87" s="39"/>
      <c r="F87" s="39"/>
      <c r="G87" s="56"/>
      <c r="H87" s="93"/>
    </row>
    <row r="88" spans="1:9" s="27" customFormat="1" x14ac:dyDescent="0.2">
      <c r="A88" s="37">
        <v>27</v>
      </c>
      <c r="B88" s="38"/>
      <c r="C88" s="39"/>
      <c r="D88" s="39"/>
      <c r="E88" s="39"/>
      <c r="F88" s="39"/>
      <c r="G88" s="56"/>
      <c r="H88" s="93"/>
    </row>
    <row r="89" spans="1:9" s="27" customFormat="1" x14ac:dyDescent="0.2">
      <c r="A89" s="37">
        <v>28</v>
      </c>
      <c r="B89" s="38"/>
      <c r="C89" s="39"/>
      <c r="D89" s="39"/>
      <c r="E89" s="39"/>
      <c r="F89" s="39"/>
      <c r="G89" s="56"/>
      <c r="H89" s="93"/>
    </row>
    <row r="90" spans="1:9" s="27" customFormat="1" x14ac:dyDescent="0.2">
      <c r="A90" s="37">
        <v>29</v>
      </c>
      <c r="B90" s="38"/>
      <c r="C90" s="39"/>
      <c r="D90" s="39"/>
      <c r="E90" s="39"/>
      <c r="F90" s="39"/>
      <c r="G90" s="56"/>
      <c r="H90" s="93"/>
    </row>
    <row r="91" spans="1:9" s="27" customFormat="1" ht="13.5" thickBot="1" x14ac:dyDescent="0.25">
      <c r="A91" s="40">
        <v>30</v>
      </c>
      <c r="B91" s="38"/>
      <c r="C91" s="41"/>
      <c r="D91" s="41"/>
      <c r="E91" s="41"/>
      <c r="F91" s="41"/>
      <c r="G91" s="64"/>
      <c r="H91" s="94"/>
    </row>
    <row r="92" spans="1:9" s="27" customFormat="1" ht="13.5" thickBot="1" x14ac:dyDescent="0.25">
      <c r="A92" s="42" t="s">
        <v>78</v>
      </c>
      <c r="B92" s="66"/>
      <c r="C92" s="67"/>
      <c r="D92" s="67"/>
      <c r="E92" s="67"/>
      <c r="F92" s="67"/>
      <c r="G92" s="70"/>
      <c r="H92" s="71"/>
    </row>
    <row r="93" spans="1:9" s="27" customFormat="1" x14ac:dyDescent="0.2">
      <c r="B93" s="69"/>
      <c r="C93" s="69"/>
      <c r="D93" s="69"/>
      <c r="E93" s="69"/>
      <c r="F93" s="69"/>
      <c r="G93" s="69"/>
      <c r="H93" s="69"/>
    </row>
    <row r="94" spans="1:9" s="27" customFormat="1" ht="13.5" thickBot="1" x14ac:dyDescent="0.25"/>
    <row r="95" spans="1:9" s="27" customFormat="1" ht="13.5" thickBot="1" x14ac:dyDescent="0.25">
      <c r="A95" s="29"/>
      <c r="B95" s="176" t="s">
        <v>88</v>
      </c>
      <c r="C95" s="177"/>
      <c r="D95" s="177"/>
      <c r="E95" s="177"/>
      <c r="F95" s="177"/>
      <c r="G95" s="177"/>
      <c r="H95" s="178"/>
      <c r="I95" s="46"/>
    </row>
    <row r="96" spans="1:9" s="27" customFormat="1" ht="105.75" customHeight="1" thickBot="1" x14ac:dyDescent="0.25">
      <c r="A96" s="30" t="s">
        <v>65</v>
      </c>
      <c r="B96" s="31" t="s">
        <v>89</v>
      </c>
      <c r="C96" s="32" t="s">
        <v>90</v>
      </c>
      <c r="D96" s="32" t="s">
        <v>91</v>
      </c>
      <c r="E96" s="32" t="s">
        <v>92</v>
      </c>
      <c r="F96" s="32" t="s">
        <v>93</v>
      </c>
      <c r="G96" s="32" t="s">
        <v>94</v>
      </c>
      <c r="H96" s="49" t="s">
        <v>95</v>
      </c>
      <c r="I96" s="50" t="s">
        <v>96</v>
      </c>
    </row>
    <row r="97" spans="1:9" s="27" customFormat="1" ht="13.5" thickBot="1" x14ac:dyDescent="0.25">
      <c r="A97" s="34"/>
      <c r="B97" s="87" t="s">
        <v>77</v>
      </c>
      <c r="C97" s="88" t="s">
        <v>77</v>
      </c>
      <c r="D97" s="88" t="s">
        <v>77</v>
      </c>
      <c r="E97" s="88" t="s">
        <v>77</v>
      </c>
      <c r="F97" s="88" t="s">
        <v>77</v>
      </c>
      <c r="G97" s="88" t="s">
        <v>77</v>
      </c>
      <c r="H97" s="89" t="s">
        <v>77</v>
      </c>
      <c r="I97" s="53" t="s">
        <v>77</v>
      </c>
    </row>
    <row r="98" spans="1:9" s="27" customFormat="1" x14ac:dyDescent="0.2">
      <c r="A98" s="37">
        <v>0.5</v>
      </c>
      <c r="B98" s="90"/>
      <c r="C98" s="91"/>
      <c r="D98" s="91"/>
      <c r="E98" s="91"/>
      <c r="F98" s="91"/>
      <c r="G98" s="91"/>
      <c r="H98" s="92"/>
      <c r="I98" s="93"/>
    </row>
    <row r="99" spans="1:9" s="27" customFormat="1" x14ac:dyDescent="0.2">
      <c r="A99" s="37">
        <v>1</v>
      </c>
      <c r="B99" s="38"/>
      <c r="C99" s="39"/>
      <c r="D99" s="39"/>
      <c r="E99" s="39"/>
      <c r="F99" s="39"/>
      <c r="G99" s="39"/>
      <c r="H99" s="56"/>
      <c r="I99" s="93"/>
    </row>
    <row r="100" spans="1:9" s="27" customFormat="1" x14ac:dyDescent="0.2">
      <c r="A100" s="37">
        <v>1.5</v>
      </c>
      <c r="B100" s="38"/>
      <c r="C100" s="39"/>
      <c r="D100" s="39"/>
      <c r="E100" s="39"/>
      <c r="F100" s="39"/>
      <c r="G100" s="39"/>
      <c r="H100" s="56"/>
      <c r="I100" s="93"/>
    </row>
    <row r="101" spans="1:9" s="27" customFormat="1" x14ac:dyDescent="0.2">
      <c r="A101" s="37">
        <v>2</v>
      </c>
      <c r="B101" s="38"/>
      <c r="C101" s="39"/>
      <c r="D101" s="39"/>
      <c r="E101" s="39"/>
      <c r="F101" s="39"/>
      <c r="G101" s="39"/>
      <c r="H101" s="56"/>
      <c r="I101" s="93"/>
    </row>
    <row r="102" spans="1:9" s="27" customFormat="1" x14ac:dyDescent="0.2">
      <c r="A102" s="37">
        <v>2.5</v>
      </c>
      <c r="B102" s="38"/>
      <c r="C102" s="39"/>
      <c r="D102" s="39"/>
      <c r="E102" s="39"/>
      <c r="F102" s="39"/>
      <c r="G102" s="39"/>
      <c r="H102" s="56"/>
      <c r="I102" s="93"/>
    </row>
    <row r="103" spans="1:9" s="27" customFormat="1" x14ac:dyDescent="0.2">
      <c r="A103" s="37">
        <v>3</v>
      </c>
      <c r="B103" s="38"/>
      <c r="C103" s="39"/>
      <c r="D103" s="39"/>
      <c r="E103" s="39"/>
      <c r="F103" s="39"/>
      <c r="G103" s="39"/>
      <c r="H103" s="56"/>
      <c r="I103" s="93"/>
    </row>
    <row r="104" spans="1:9" s="27" customFormat="1" x14ac:dyDescent="0.2">
      <c r="A104" s="37">
        <v>3.5</v>
      </c>
      <c r="B104" s="38"/>
      <c r="C104" s="39"/>
      <c r="D104" s="39"/>
      <c r="E104" s="39"/>
      <c r="F104" s="39"/>
      <c r="G104" s="39"/>
      <c r="H104" s="56"/>
      <c r="I104" s="93"/>
    </row>
    <row r="105" spans="1:9" s="27" customFormat="1" x14ac:dyDescent="0.2">
      <c r="A105" s="37">
        <v>4</v>
      </c>
      <c r="B105" s="38"/>
      <c r="C105" s="39"/>
      <c r="D105" s="39"/>
      <c r="E105" s="39"/>
      <c r="F105" s="39"/>
      <c r="G105" s="39"/>
      <c r="H105" s="56"/>
      <c r="I105" s="93"/>
    </row>
    <row r="106" spans="1:9" s="27" customFormat="1" x14ac:dyDescent="0.2">
      <c r="A106" s="37">
        <v>4.5</v>
      </c>
      <c r="B106" s="38"/>
      <c r="C106" s="39"/>
      <c r="D106" s="39"/>
      <c r="E106" s="39"/>
      <c r="F106" s="39"/>
      <c r="G106" s="39"/>
      <c r="H106" s="56"/>
      <c r="I106" s="93"/>
    </row>
    <row r="107" spans="1:9" s="27" customFormat="1" x14ac:dyDescent="0.2">
      <c r="A107" s="37">
        <v>5</v>
      </c>
      <c r="B107" s="38"/>
      <c r="C107" s="39"/>
      <c r="D107" s="39"/>
      <c r="E107" s="39"/>
      <c r="F107" s="39"/>
      <c r="G107" s="39"/>
      <c r="H107" s="56"/>
      <c r="I107" s="93"/>
    </row>
    <row r="108" spans="1:9" s="27" customFormat="1" x14ac:dyDescent="0.2">
      <c r="A108" s="37">
        <v>5.5</v>
      </c>
      <c r="B108" s="38"/>
      <c r="C108" s="39"/>
      <c r="D108" s="39"/>
      <c r="E108" s="39"/>
      <c r="F108" s="39"/>
      <c r="G108" s="39"/>
      <c r="H108" s="56"/>
      <c r="I108" s="93"/>
    </row>
    <row r="109" spans="1:9" s="27" customFormat="1" x14ac:dyDescent="0.2">
      <c r="A109" s="37">
        <v>6</v>
      </c>
      <c r="B109" s="38"/>
      <c r="C109" s="39"/>
      <c r="D109" s="39"/>
      <c r="E109" s="39"/>
      <c r="F109" s="39"/>
      <c r="G109" s="39"/>
      <c r="H109" s="56"/>
      <c r="I109" s="93"/>
    </row>
    <row r="110" spans="1:9" s="27" customFormat="1" x14ac:dyDescent="0.2">
      <c r="A110" s="37">
        <v>6.5</v>
      </c>
      <c r="B110" s="38"/>
      <c r="C110" s="39"/>
      <c r="D110" s="39"/>
      <c r="E110" s="39"/>
      <c r="F110" s="39"/>
      <c r="G110" s="39"/>
      <c r="H110" s="56"/>
      <c r="I110" s="93"/>
    </row>
    <row r="111" spans="1:9" s="27" customFormat="1" x14ac:dyDescent="0.2">
      <c r="A111" s="37">
        <v>7</v>
      </c>
      <c r="B111" s="38"/>
      <c r="C111" s="39"/>
      <c r="D111" s="39"/>
      <c r="E111" s="39"/>
      <c r="F111" s="39"/>
      <c r="G111" s="39"/>
      <c r="H111" s="56"/>
      <c r="I111" s="93"/>
    </row>
    <row r="112" spans="1:9" s="27" customFormat="1" x14ac:dyDescent="0.2">
      <c r="A112" s="37">
        <v>7.5</v>
      </c>
      <c r="B112" s="38"/>
      <c r="C112" s="39"/>
      <c r="D112" s="39"/>
      <c r="E112" s="39"/>
      <c r="F112" s="39"/>
      <c r="G112" s="39"/>
      <c r="H112" s="56"/>
      <c r="I112" s="93"/>
    </row>
    <row r="113" spans="1:9" s="27" customFormat="1" x14ac:dyDescent="0.2">
      <c r="A113" s="37">
        <v>8</v>
      </c>
      <c r="B113" s="38"/>
      <c r="C113" s="39"/>
      <c r="D113" s="39"/>
      <c r="E113" s="39"/>
      <c r="F113" s="39"/>
      <c r="G113" s="39"/>
      <c r="H113" s="56"/>
      <c r="I113" s="93"/>
    </row>
    <row r="114" spans="1:9" s="27" customFormat="1" x14ac:dyDescent="0.2">
      <c r="A114" s="37">
        <v>8.5</v>
      </c>
      <c r="B114" s="38"/>
      <c r="C114" s="39"/>
      <c r="D114" s="39"/>
      <c r="E114" s="39"/>
      <c r="F114" s="39"/>
      <c r="G114" s="39"/>
      <c r="H114" s="56"/>
      <c r="I114" s="93"/>
    </row>
    <row r="115" spans="1:9" s="27" customFormat="1" x14ac:dyDescent="0.2">
      <c r="A115" s="37">
        <v>9</v>
      </c>
      <c r="B115" s="38"/>
      <c r="C115" s="39"/>
      <c r="D115" s="39"/>
      <c r="E115" s="39"/>
      <c r="F115" s="39"/>
      <c r="G115" s="39"/>
      <c r="H115" s="56"/>
      <c r="I115" s="93"/>
    </row>
    <row r="116" spans="1:9" s="27" customFormat="1" x14ac:dyDescent="0.2">
      <c r="A116" s="37">
        <v>9.5</v>
      </c>
      <c r="B116" s="38"/>
      <c r="C116" s="39"/>
      <c r="D116" s="39"/>
      <c r="E116" s="39"/>
      <c r="F116" s="39"/>
      <c r="G116" s="39"/>
      <c r="H116" s="56"/>
      <c r="I116" s="93"/>
    </row>
    <row r="117" spans="1:9" s="27" customFormat="1" x14ac:dyDescent="0.2">
      <c r="A117" s="37">
        <v>10</v>
      </c>
      <c r="B117" s="38"/>
      <c r="C117" s="39"/>
      <c r="D117" s="39"/>
      <c r="E117" s="39"/>
      <c r="F117" s="39"/>
      <c r="G117" s="39"/>
      <c r="H117" s="56"/>
      <c r="I117" s="93"/>
    </row>
    <row r="118" spans="1:9" s="27" customFormat="1" x14ac:dyDescent="0.2">
      <c r="A118" s="37">
        <v>11</v>
      </c>
      <c r="B118" s="38"/>
      <c r="C118" s="39"/>
      <c r="D118" s="39"/>
      <c r="E118" s="39"/>
      <c r="F118" s="39"/>
      <c r="G118" s="39"/>
      <c r="H118" s="56"/>
      <c r="I118" s="93"/>
    </row>
    <row r="119" spans="1:9" s="27" customFormat="1" x14ac:dyDescent="0.2">
      <c r="A119" s="37">
        <v>12</v>
      </c>
      <c r="B119" s="38"/>
      <c r="C119" s="39"/>
      <c r="D119" s="39"/>
      <c r="E119" s="39"/>
      <c r="F119" s="39"/>
      <c r="G119" s="39"/>
      <c r="H119" s="56"/>
      <c r="I119" s="93"/>
    </row>
    <row r="120" spans="1:9" s="27" customFormat="1" x14ac:dyDescent="0.2">
      <c r="A120" s="37">
        <v>13</v>
      </c>
      <c r="B120" s="38"/>
      <c r="C120" s="39"/>
      <c r="D120" s="39"/>
      <c r="E120" s="39"/>
      <c r="F120" s="39"/>
      <c r="G120" s="39"/>
      <c r="H120" s="56"/>
      <c r="I120" s="93"/>
    </row>
    <row r="121" spans="1:9" s="27" customFormat="1" x14ac:dyDescent="0.2">
      <c r="A121" s="37">
        <v>14</v>
      </c>
      <c r="B121" s="38"/>
      <c r="C121" s="39"/>
      <c r="D121" s="39"/>
      <c r="E121" s="39"/>
      <c r="F121" s="39"/>
      <c r="G121" s="39"/>
      <c r="H121" s="56"/>
      <c r="I121" s="93"/>
    </row>
    <row r="122" spans="1:9" s="27" customFormat="1" x14ac:dyDescent="0.2">
      <c r="A122" s="37">
        <v>15</v>
      </c>
      <c r="B122" s="38"/>
      <c r="C122" s="39"/>
      <c r="D122" s="39"/>
      <c r="E122" s="39"/>
      <c r="F122" s="39"/>
      <c r="G122" s="39"/>
      <c r="H122" s="56"/>
      <c r="I122" s="93"/>
    </row>
    <row r="123" spans="1:9" s="27" customFormat="1" x14ac:dyDescent="0.2">
      <c r="A123" s="37">
        <v>16</v>
      </c>
      <c r="B123" s="38"/>
      <c r="C123" s="39"/>
      <c r="D123" s="39"/>
      <c r="E123" s="39"/>
      <c r="F123" s="39"/>
      <c r="G123" s="39"/>
      <c r="H123" s="56"/>
      <c r="I123" s="93"/>
    </row>
    <row r="124" spans="1:9" s="27" customFormat="1" x14ac:dyDescent="0.2">
      <c r="A124" s="37">
        <v>17</v>
      </c>
      <c r="B124" s="38"/>
      <c r="C124" s="39"/>
      <c r="D124" s="39"/>
      <c r="E124" s="39"/>
      <c r="F124" s="39"/>
      <c r="G124" s="39"/>
      <c r="H124" s="56"/>
      <c r="I124" s="93"/>
    </row>
    <row r="125" spans="1:9" s="27" customFormat="1" x14ac:dyDescent="0.2">
      <c r="A125" s="37">
        <v>18</v>
      </c>
      <c r="B125" s="38"/>
      <c r="C125" s="39"/>
      <c r="D125" s="39"/>
      <c r="E125" s="39"/>
      <c r="F125" s="39"/>
      <c r="G125" s="39"/>
      <c r="H125" s="56"/>
      <c r="I125" s="93"/>
    </row>
    <row r="126" spans="1:9" s="27" customFormat="1" x14ac:dyDescent="0.2">
      <c r="A126" s="37">
        <v>19</v>
      </c>
      <c r="B126" s="38"/>
      <c r="C126" s="39"/>
      <c r="D126" s="39"/>
      <c r="E126" s="39"/>
      <c r="F126" s="39"/>
      <c r="G126" s="39"/>
      <c r="H126" s="56"/>
      <c r="I126" s="93"/>
    </row>
    <row r="127" spans="1:9" s="27" customFormat="1" x14ac:dyDescent="0.2">
      <c r="A127" s="37">
        <v>20</v>
      </c>
      <c r="B127" s="38"/>
      <c r="C127" s="39"/>
      <c r="D127" s="39"/>
      <c r="E127" s="39"/>
      <c r="F127" s="39"/>
      <c r="G127" s="39"/>
      <c r="H127" s="56"/>
      <c r="I127" s="93"/>
    </row>
    <row r="128" spans="1:9" s="27" customFormat="1" x14ac:dyDescent="0.2">
      <c r="A128" s="37">
        <v>21</v>
      </c>
      <c r="B128" s="38"/>
      <c r="C128" s="39"/>
      <c r="D128" s="39"/>
      <c r="E128" s="39"/>
      <c r="F128" s="39"/>
      <c r="G128" s="39"/>
      <c r="H128" s="56"/>
      <c r="I128" s="93"/>
    </row>
    <row r="129" spans="1:9" s="27" customFormat="1" x14ac:dyDescent="0.2">
      <c r="A129" s="37">
        <v>22</v>
      </c>
      <c r="B129" s="38"/>
      <c r="C129" s="39"/>
      <c r="D129" s="39"/>
      <c r="E129" s="39"/>
      <c r="F129" s="39"/>
      <c r="G129" s="39"/>
      <c r="H129" s="56"/>
      <c r="I129" s="93"/>
    </row>
    <row r="130" spans="1:9" s="27" customFormat="1" x14ac:dyDescent="0.2">
      <c r="A130" s="37">
        <v>23</v>
      </c>
      <c r="B130" s="38"/>
      <c r="C130" s="39"/>
      <c r="D130" s="39"/>
      <c r="E130" s="39"/>
      <c r="F130" s="39"/>
      <c r="G130" s="39"/>
      <c r="H130" s="56"/>
      <c r="I130" s="93"/>
    </row>
    <row r="131" spans="1:9" s="27" customFormat="1" x14ac:dyDescent="0.2">
      <c r="A131" s="37">
        <v>24</v>
      </c>
      <c r="B131" s="38"/>
      <c r="C131" s="39"/>
      <c r="D131" s="39"/>
      <c r="E131" s="39"/>
      <c r="F131" s="39"/>
      <c r="G131" s="39"/>
      <c r="H131" s="56"/>
      <c r="I131" s="93"/>
    </row>
    <row r="132" spans="1:9" s="27" customFormat="1" x14ac:dyDescent="0.2">
      <c r="A132" s="37">
        <v>25</v>
      </c>
      <c r="B132" s="38"/>
      <c r="C132" s="39"/>
      <c r="D132" s="39"/>
      <c r="E132" s="39"/>
      <c r="F132" s="39"/>
      <c r="G132" s="39"/>
      <c r="H132" s="56"/>
      <c r="I132" s="93"/>
    </row>
    <row r="133" spans="1:9" s="27" customFormat="1" x14ac:dyDescent="0.2">
      <c r="A133" s="37">
        <v>26</v>
      </c>
      <c r="B133" s="38"/>
      <c r="C133" s="39"/>
      <c r="D133" s="39"/>
      <c r="E133" s="39"/>
      <c r="F133" s="39"/>
      <c r="G133" s="39"/>
      <c r="H133" s="56"/>
      <c r="I133" s="93"/>
    </row>
    <row r="134" spans="1:9" s="27" customFormat="1" x14ac:dyDescent="0.2">
      <c r="A134" s="37">
        <v>27</v>
      </c>
      <c r="B134" s="38"/>
      <c r="C134" s="39"/>
      <c r="D134" s="39"/>
      <c r="E134" s="39"/>
      <c r="F134" s="39"/>
      <c r="G134" s="39"/>
      <c r="H134" s="56"/>
      <c r="I134" s="93"/>
    </row>
    <row r="135" spans="1:9" s="27" customFormat="1" x14ac:dyDescent="0.2">
      <c r="A135" s="37">
        <v>28</v>
      </c>
      <c r="B135" s="38"/>
      <c r="C135" s="39"/>
      <c r="D135" s="39"/>
      <c r="E135" s="39"/>
      <c r="F135" s="39"/>
      <c r="G135" s="39"/>
      <c r="H135" s="56"/>
      <c r="I135" s="93"/>
    </row>
    <row r="136" spans="1:9" s="27" customFormat="1" x14ac:dyDescent="0.2">
      <c r="A136" s="37">
        <v>29</v>
      </c>
      <c r="B136" s="38"/>
      <c r="C136" s="39"/>
      <c r="D136" s="39"/>
      <c r="E136" s="39"/>
      <c r="F136" s="39"/>
      <c r="G136" s="39"/>
      <c r="H136" s="56"/>
      <c r="I136" s="93"/>
    </row>
    <row r="137" spans="1:9" s="27" customFormat="1" ht="13.5" thickBot="1" x14ac:dyDescent="0.25">
      <c r="A137" s="40">
        <v>30</v>
      </c>
      <c r="B137" s="113"/>
      <c r="C137" s="41"/>
      <c r="D137" s="41"/>
      <c r="E137" s="41"/>
      <c r="F137" s="41"/>
      <c r="G137" s="41"/>
      <c r="H137" s="64"/>
      <c r="I137" s="94"/>
    </row>
    <row r="138" spans="1:9" s="27" customFormat="1" ht="13.5" thickBot="1" x14ac:dyDescent="0.25">
      <c r="A138" s="42" t="s">
        <v>78</v>
      </c>
      <c r="B138" s="114"/>
      <c r="C138" s="67"/>
      <c r="D138" s="67"/>
      <c r="E138" s="67"/>
      <c r="F138" s="67"/>
      <c r="G138" s="67"/>
      <c r="H138" s="70"/>
      <c r="I138" s="71"/>
    </row>
    <row r="139" spans="1:9" s="27" customFormat="1" x14ac:dyDescent="0.2">
      <c r="B139" s="69"/>
      <c r="C139" s="69"/>
      <c r="D139" s="69"/>
      <c r="E139" s="69"/>
      <c r="F139" s="69"/>
      <c r="G139" s="69"/>
      <c r="H139" s="69"/>
      <c r="I139" s="69"/>
    </row>
    <row r="140" spans="1:9" s="27" customFormat="1" ht="13.5" thickBot="1" x14ac:dyDescent="0.25">
      <c r="B140" s="69"/>
      <c r="C140" s="69"/>
      <c r="D140" s="69"/>
      <c r="E140" s="69"/>
      <c r="F140" s="69"/>
      <c r="G140" s="69"/>
      <c r="H140" s="69"/>
      <c r="I140" s="69" t="s">
        <v>87</v>
      </c>
    </row>
    <row r="141" spans="1:9" s="27" customFormat="1" ht="13.5" thickBot="1" x14ac:dyDescent="0.25">
      <c r="A141" s="29"/>
      <c r="B141" s="176" t="s">
        <v>97</v>
      </c>
      <c r="C141" s="177"/>
      <c r="D141" s="177"/>
      <c r="E141" s="177"/>
      <c r="F141" s="177"/>
      <c r="G141" s="178"/>
      <c r="H141" s="46"/>
    </row>
    <row r="142" spans="1:9" s="27" customFormat="1" ht="144" customHeight="1" thickBot="1" x14ac:dyDescent="0.25">
      <c r="A142" s="30" t="s">
        <v>65</v>
      </c>
      <c r="B142" s="31" t="s">
        <v>98</v>
      </c>
      <c r="C142" s="32" t="s">
        <v>99</v>
      </c>
      <c r="D142" s="32" t="s">
        <v>100</v>
      </c>
      <c r="E142" s="32" t="s">
        <v>101</v>
      </c>
      <c r="F142" s="32" t="s">
        <v>102</v>
      </c>
      <c r="G142" s="49" t="s">
        <v>103</v>
      </c>
      <c r="H142" s="50" t="s">
        <v>104</v>
      </c>
    </row>
    <row r="143" spans="1:9" s="27" customFormat="1" x14ac:dyDescent="0.2">
      <c r="A143" s="34"/>
      <c r="B143" s="87" t="s">
        <v>77</v>
      </c>
      <c r="C143" s="88" t="s">
        <v>77</v>
      </c>
      <c r="D143" s="88" t="s">
        <v>77</v>
      </c>
      <c r="E143" s="88" t="s">
        <v>77</v>
      </c>
      <c r="F143" s="88" t="s">
        <v>77</v>
      </c>
      <c r="G143" s="53" t="s">
        <v>77</v>
      </c>
      <c r="H143" s="53" t="s">
        <v>77</v>
      </c>
    </row>
    <row r="144" spans="1:9" s="27" customFormat="1" x14ac:dyDescent="0.2">
      <c r="A144" s="37">
        <v>0.5</v>
      </c>
      <c r="B144" s="39"/>
      <c r="C144" s="39"/>
      <c r="D144" s="39"/>
      <c r="E144" s="39"/>
      <c r="F144" s="39"/>
      <c r="G144" s="93"/>
      <c r="H144" s="96"/>
    </row>
    <row r="145" spans="1:8" s="27" customFormat="1" x14ac:dyDescent="0.2">
      <c r="A145" s="37">
        <v>1</v>
      </c>
      <c r="B145" s="39"/>
      <c r="C145" s="39"/>
      <c r="D145" s="39"/>
      <c r="E145" s="39"/>
      <c r="F145" s="39"/>
      <c r="G145" s="93"/>
      <c r="H145" s="96"/>
    </row>
    <row r="146" spans="1:8" s="27" customFormat="1" x14ac:dyDescent="0.2">
      <c r="A146" s="37">
        <v>1.5</v>
      </c>
      <c r="B146" s="39"/>
      <c r="C146" s="39"/>
      <c r="D146" s="39"/>
      <c r="E146" s="39"/>
      <c r="F146" s="39"/>
      <c r="G146" s="93"/>
      <c r="H146" s="96"/>
    </row>
    <row r="147" spans="1:8" s="27" customFormat="1" x14ac:dyDescent="0.2">
      <c r="A147" s="37">
        <v>2</v>
      </c>
      <c r="B147" s="39"/>
      <c r="C147" s="39"/>
      <c r="D147" s="39"/>
      <c r="E147" s="39"/>
      <c r="F147" s="39"/>
      <c r="G147" s="93"/>
      <c r="H147" s="96"/>
    </row>
    <row r="148" spans="1:8" s="27" customFormat="1" x14ac:dyDescent="0.2">
      <c r="A148" s="37">
        <v>2.5</v>
      </c>
      <c r="B148" s="39"/>
      <c r="C148" s="39"/>
      <c r="D148" s="39"/>
      <c r="E148" s="39"/>
      <c r="F148" s="39"/>
      <c r="G148" s="93"/>
      <c r="H148" s="96"/>
    </row>
    <row r="149" spans="1:8" s="27" customFormat="1" x14ac:dyDescent="0.2">
      <c r="A149" s="37">
        <v>3</v>
      </c>
      <c r="B149" s="39"/>
      <c r="C149" s="39"/>
      <c r="D149" s="39"/>
      <c r="E149" s="39"/>
      <c r="F149" s="39"/>
      <c r="G149" s="93"/>
      <c r="H149" s="96"/>
    </row>
    <row r="150" spans="1:8" s="27" customFormat="1" x14ac:dyDescent="0.2">
      <c r="A150" s="37">
        <v>3.5</v>
      </c>
      <c r="B150" s="39"/>
      <c r="C150" s="39"/>
      <c r="D150" s="39"/>
      <c r="E150" s="39"/>
      <c r="F150" s="39"/>
      <c r="G150" s="93"/>
      <c r="H150" s="96"/>
    </row>
    <row r="151" spans="1:8" s="27" customFormat="1" x14ac:dyDescent="0.2">
      <c r="A151" s="37">
        <v>4</v>
      </c>
      <c r="B151" s="39"/>
      <c r="C151" s="39"/>
      <c r="D151" s="39"/>
      <c r="E151" s="39"/>
      <c r="F151" s="39"/>
      <c r="G151" s="93"/>
      <c r="H151" s="96"/>
    </row>
    <row r="152" spans="1:8" s="27" customFormat="1" x14ac:dyDescent="0.2">
      <c r="A152" s="37">
        <v>4.5</v>
      </c>
      <c r="B152" s="39"/>
      <c r="C152" s="39"/>
      <c r="D152" s="39"/>
      <c r="E152" s="39"/>
      <c r="F152" s="39"/>
      <c r="G152" s="93"/>
      <c r="H152" s="96"/>
    </row>
    <row r="153" spans="1:8" s="27" customFormat="1" x14ac:dyDescent="0.2">
      <c r="A153" s="37">
        <v>5</v>
      </c>
      <c r="B153" s="39"/>
      <c r="C153" s="39"/>
      <c r="D153" s="39"/>
      <c r="E153" s="39"/>
      <c r="F153" s="39"/>
      <c r="G153" s="93"/>
      <c r="H153" s="96"/>
    </row>
    <row r="154" spans="1:8" s="27" customFormat="1" x14ac:dyDescent="0.2">
      <c r="A154" s="37">
        <v>5.5</v>
      </c>
      <c r="B154" s="39"/>
      <c r="C154" s="39"/>
      <c r="D154" s="39"/>
      <c r="E154" s="39"/>
      <c r="F154" s="39"/>
      <c r="G154" s="93"/>
      <c r="H154" s="96"/>
    </row>
    <row r="155" spans="1:8" s="27" customFormat="1" x14ac:dyDescent="0.2">
      <c r="A155" s="37">
        <v>6</v>
      </c>
      <c r="B155" s="39"/>
      <c r="C155" s="39"/>
      <c r="D155" s="39"/>
      <c r="E155" s="39"/>
      <c r="F155" s="39"/>
      <c r="G155" s="93"/>
      <c r="H155" s="96"/>
    </row>
    <row r="156" spans="1:8" s="27" customFormat="1" x14ac:dyDescent="0.2">
      <c r="A156" s="37">
        <v>6.5</v>
      </c>
      <c r="B156" s="39"/>
      <c r="C156" s="39"/>
      <c r="D156" s="39"/>
      <c r="E156" s="39"/>
      <c r="F156" s="39"/>
      <c r="G156" s="93"/>
      <c r="H156" s="96"/>
    </row>
    <row r="157" spans="1:8" s="27" customFormat="1" x14ac:dyDescent="0.2">
      <c r="A157" s="37">
        <v>7</v>
      </c>
      <c r="B157" s="39"/>
      <c r="C157" s="39"/>
      <c r="D157" s="39"/>
      <c r="E157" s="39"/>
      <c r="F157" s="39"/>
      <c r="G157" s="93"/>
      <c r="H157" s="96"/>
    </row>
    <row r="158" spans="1:8" s="27" customFormat="1" x14ac:dyDescent="0.2">
      <c r="A158" s="37">
        <v>7.5</v>
      </c>
      <c r="B158" s="39"/>
      <c r="C158" s="39"/>
      <c r="D158" s="39"/>
      <c r="E158" s="39"/>
      <c r="F158" s="39"/>
      <c r="G158" s="93"/>
      <c r="H158" s="96"/>
    </row>
    <row r="159" spans="1:8" s="27" customFormat="1" x14ac:dyDescent="0.2">
      <c r="A159" s="37">
        <v>8</v>
      </c>
      <c r="B159" s="39"/>
      <c r="C159" s="39"/>
      <c r="D159" s="39"/>
      <c r="E159" s="39"/>
      <c r="F159" s="39"/>
      <c r="G159" s="93"/>
      <c r="H159" s="96"/>
    </row>
    <row r="160" spans="1:8" s="27" customFormat="1" x14ac:dyDescent="0.2">
      <c r="A160" s="37">
        <v>8.5</v>
      </c>
      <c r="B160" s="39"/>
      <c r="C160" s="39"/>
      <c r="D160" s="39"/>
      <c r="E160" s="39"/>
      <c r="F160" s="39"/>
      <c r="G160" s="93"/>
      <c r="H160" s="96"/>
    </row>
    <row r="161" spans="1:8" s="27" customFormat="1" x14ac:dyDescent="0.2">
      <c r="A161" s="37">
        <v>9</v>
      </c>
      <c r="B161" s="39"/>
      <c r="C161" s="39"/>
      <c r="D161" s="39"/>
      <c r="E161" s="39"/>
      <c r="F161" s="39"/>
      <c r="G161" s="93"/>
      <c r="H161" s="96"/>
    </row>
    <row r="162" spans="1:8" s="27" customFormat="1" x14ac:dyDescent="0.2">
      <c r="A162" s="37">
        <v>9.5</v>
      </c>
      <c r="B162" s="39"/>
      <c r="C162" s="39"/>
      <c r="D162" s="39"/>
      <c r="E162" s="39"/>
      <c r="F162" s="39"/>
      <c r="G162" s="93"/>
      <c r="H162" s="96"/>
    </row>
    <row r="163" spans="1:8" s="27" customFormat="1" x14ac:dyDescent="0.2">
      <c r="A163" s="37">
        <v>10</v>
      </c>
      <c r="B163" s="39"/>
      <c r="C163" s="39"/>
      <c r="D163" s="39"/>
      <c r="E163" s="39"/>
      <c r="F163" s="39"/>
      <c r="G163" s="93"/>
      <c r="H163" s="96"/>
    </row>
    <row r="164" spans="1:8" s="27" customFormat="1" x14ac:dyDescent="0.2">
      <c r="A164" s="37">
        <v>11</v>
      </c>
      <c r="B164" s="39"/>
      <c r="C164" s="39"/>
      <c r="D164" s="39"/>
      <c r="E164" s="39"/>
      <c r="F164" s="39"/>
      <c r="G164" s="93"/>
      <c r="H164" s="96"/>
    </row>
    <row r="165" spans="1:8" s="27" customFormat="1" x14ac:dyDescent="0.2">
      <c r="A165" s="37">
        <v>12</v>
      </c>
      <c r="B165" s="39"/>
      <c r="C165" s="39"/>
      <c r="D165" s="39"/>
      <c r="E165" s="39"/>
      <c r="F165" s="39"/>
      <c r="G165" s="93"/>
      <c r="H165" s="96"/>
    </row>
    <row r="166" spans="1:8" s="27" customFormat="1" x14ac:dyDescent="0.2">
      <c r="A166" s="37">
        <v>13</v>
      </c>
      <c r="B166" s="39"/>
      <c r="C166" s="39"/>
      <c r="D166" s="39"/>
      <c r="E166" s="39"/>
      <c r="F166" s="39"/>
      <c r="G166" s="93"/>
      <c r="H166" s="96"/>
    </row>
    <row r="167" spans="1:8" s="27" customFormat="1" x14ac:dyDescent="0.2">
      <c r="A167" s="37">
        <v>14</v>
      </c>
      <c r="B167" s="39"/>
      <c r="C167" s="39"/>
      <c r="D167" s="39"/>
      <c r="E167" s="39"/>
      <c r="F167" s="39"/>
      <c r="G167" s="93"/>
      <c r="H167" s="96"/>
    </row>
    <row r="168" spans="1:8" s="27" customFormat="1" x14ac:dyDescent="0.2">
      <c r="A168" s="37">
        <v>15</v>
      </c>
      <c r="B168" s="39"/>
      <c r="C168" s="39"/>
      <c r="D168" s="39"/>
      <c r="E168" s="39"/>
      <c r="F168" s="39"/>
      <c r="G168" s="93"/>
      <c r="H168" s="96"/>
    </row>
    <row r="169" spans="1:8" s="27" customFormat="1" x14ac:dyDescent="0.2">
      <c r="A169" s="37">
        <v>16</v>
      </c>
      <c r="B169" s="39"/>
      <c r="C169" s="39"/>
      <c r="D169" s="39"/>
      <c r="E169" s="39"/>
      <c r="F169" s="39"/>
      <c r="G169" s="93"/>
      <c r="H169" s="96"/>
    </row>
    <row r="170" spans="1:8" s="27" customFormat="1" x14ac:dyDescent="0.2">
      <c r="A170" s="37">
        <v>17</v>
      </c>
      <c r="B170" s="39"/>
      <c r="C170" s="39"/>
      <c r="D170" s="39"/>
      <c r="E170" s="39"/>
      <c r="F170" s="39"/>
      <c r="G170" s="93"/>
      <c r="H170" s="96"/>
    </row>
    <row r="171" spans="1:8" s="27" customFormat="1" x14ac:dyDescent="0.2">
      <c r="A171" s="37">
        <v>18</v>
      </c>
      <c r="B171" s="39"/>
      <c r="C171" s="39"/>
      <c r="D171" s="39"/>
      <c r="E171" s="39"/>
      <c r="F171" s="39"/>
      <c r="G171" s="93"/>
      <c r="H171" s="96"/>
    </row>
    <row r="172" spans="1:8" s="27" customFormat="1" x14ac:dyDescent="0.2">
      <c r="A172" s="37">
        <v>19</v>
      </c>
      <c r="B172" s="39"/>
      <c r="C172" s="39"/>
      <c r="D172" s="39"/>
      <c r="E172" s="39"/>
      <c r="F172" s="39"/>
      <c r="G172" s="93"/>
      <c r="H172" s="96"/>
    </row>
    <row r="173" spans="1:8" s="27" customFormat="1" x14ac:dyDescent="0.2">
      <c r="A173" s="37">
        <v>20</v>
      </c>
      <c r="B173" s="39"/>
      <c r="C173" s="39"/>
      <c r="D173" s="39"/>
      <c r="E173" s="39"/>
      <c r="F173" s="39"/>
      <c r="G173" s="93"/>
      <c r="H173" s="96"/>
    </row>
    <row r="174" spans="1:8" s="27" customFormat="1" x14ac:dyDescent="0.2">
      <c r="A174" s="37">
        <v>21</v>
      </c>
      <c r="B174" s="39"/>
      <c r="C174" s="39"/>
      <c r="D174" s="39"/>
      <c r="E174" s="39"/>
      <c r="F174" s="39"/>
      <c r="G174" s="93"/>
      <c r="H174" s="96"/>
    </row>
    <row r="175" spans="1:8" s="27" customFormat="1" x14ac:dyDescent="0.2">
      <c r="A175" s="37">
        <v>22</v>
      </c>
      <c r="B175" s="39"/>
      <c r="C175" s="39"/>
      <c r="D175" s="39"/>
      <c r="E175" s="39"/>
      <c r="F175" s="39"/>
      <c r="G175" s="93"/>
      <c r="H175" s="96"/>
    </row>
    <row r="176" spans="1:8" s="27" customFormat="1" x14ac:dyDescent="0.2">
      <c r="A176" s="37">
        <v>23</v>
      </c>
      <c r="B176" s="39"/>
      <c r="C176" s="39"/>
      <c r="D176" s="39"/>
      <c r="E176" s="39"/>
      <c r="F176" s="39"/>
      <c r="G176" s="93"/>
      <c r="H176" s="96"/>
    </row>
    <row r="177" spans="1:8" s="27" customFormat="1" x14ac:dyDescent="0.2">
      <c r="A177" s="37">
        <v>24</v>
      </c>
      <c r="B177" s="39"/>
      <c r="C177" s="39"/>
      <c r="D177" s="39"/>
      <c r="E177" s="39"/>
      <c r="F177" s="39"/>
      <c r="G177" s="93"/>
      <c r="H177" s="96"/>
    </row>
    <row r="178" spans="1:8" s="27" customFormat="1" x14ac:dyDescent="0.2">
      <c r="A178" s="37">
        <v>25</v>
      </c>
      <c r="B178" s="39"/>
      <c r="C178" s="39"/>
      <c r="D178" s="39"/>
      <c r="E178" s="39"/>
      <c r="F178" s="39"/>
      <c r="G178" s="93"/>
      <c r="H178" s="96"/>
    </row>
    <row r="179" spans="1:8" s="27" customFormat="1" x14ac:dyDescent="0.2">
      <c r="A179" s="37">
        <v>26</v>
      </c>
      <c r="B179" s="39"/>
      <c r="C179" s="39"/>
      <c r="D179" s="39"/>
      <c r="E179" s="39"/>
      <c r="F179" s="39"/>
      <c r="G179" s="93"/>
      <c r="H179" s="96"/>
    </row>
    <row r="180" spans="1:8" s="27" customFormat="1" x14ac:dyDescent="0.2">
      <c r="A180" s="37">
        <v>27</v>
      </c>
      <c r="B180" s="39"/>
      <c r="C180" s="39"/>
      <c r="D180" s="39"/>
      <c r="E180" s="39"/>
      <c r="F180" s="39"/>
      <c r="G180" s="93"/>
      <c r="H180" s="96"/>
    </row>
    <row r="181" spans="1:8" s="27" customFormat="1" x14ac:dyDescent="0.2">
      <c r="A181" s="37">
        <v>28</v>
      </c>
      <c r="B181" s="39"/>
      <c r="C181" s="39"/>
      <c r="D181" s="39"/>
      <c r="E181" s="39"/>
      <c r="F181" s="39"/>
      <c r="G181" s="93"/>
      <c r="H181" s="96"/>
    </row>
    <row r="182" spans="1:8" s="27" customFormat="1" x14ac:dyDescent="0.2">
      <c r="A182" s="37">
        <v>29</v>
      </c>
      <c r="B182" s="39"/>
      <c r="C182" s="39"/>
      <c r="D182" s="39"/>
      <c r="E182" s="39"/>
      <c r="F182" s="39"/>
      <c r="G182" s="93"/>
      <c r="H182" s="96"/>
    </row>
    <row r="183" spans="1:8" s="27" customFormat="1" ht="13.5" thickBot="1" x14ac:dyDescent="0.25">
      <c r="A183" s="40">
        <v>30</v>
      </c>
      <c r="B183" s="41"/>
      <c r="C183" s="41"/>
      <c r="D183" s="41"/>
      <c r="E183" s="41"/>
      <c r="F183" s="41"/>
      <c r="G183" s="64"/>
      <c r="H183" s="99"/>
    </row>
    <row r="184" spans="1:8" s="27" customFormat="1" ht="13.5" thickBot="1" x14ac:dyDescent="0.25">
      <c r="A184" s="42" t="s">
        <v>78</v>
      </c>
      <c r="B184" s="67"/>
      <c r="C184" s="67"/>
      <c r="D184" s="67"/>
      <c r="E184" s="67"/>
      <c r="F184" s="67"/>
      <c r="G184" s="68"/>
      <c r="H184" s="115"/>
    </row>
    <row r="185" spans="1:8" s="27" customFormat="1" x14ac:dyDescent="0.2"/>
    <row r="186" spans="1:8" s="27" customFormat="1" ht="13.5" thickBot="1" x14ac:dyDescent="0.25"/>
    <row r="187" spans="1:8" s="27" customFormat="1" ht="13.5" thickBot="1" x14ac:dyDescent="0.25">
      <c r="A187" s="29"/>
      <c r="B187" s="176" t="s">
        <v>105</v>
      </c>
      <c r="C187" s="177"/>
      <c r="D187" s="177"/>
      <c r="E187" s="177"/>
      <c r="F187" s="177"/>
      <c r="G187" s="178"/>
      <c r="H187" s="46"/>
    </row>
    <row r="188" spans="1:8" s="27" customFormat="1" ht="205.5" customHeight="1" thickBot="1" x14ac:dyDescent="0.25">
      <c r="A188" s="100" t="s">
        <v>65</v>
      </c>
      <c r="B188" s="31" t="s">
        <v>106</v>
      </c>
      <c r="C188" s="32" t="s">
        <v>107</v>
      </c>
      <c r="D188" s="32" t="s">
        <v>108</v>
      </c>
      <c r="E188" s="32" t="s">
        <v>109</v>
      </c>
      <c r="F188" s="32" t="s">
        <v>110</v>
      </c>
      <c r="G188" s="49" t="s">
        <v>111</v>
      </c>
      <c r="H188" s="50" t="s">
        <v>112</v>
      </c>
    </row>
    <row r="189" spans="1:8" s="27" customFormat="1" ht="13.5" thickBot="1" x14ac:dyDescent="0.25">
      <c r="A189" s="101"/>
      <c r="B189" s="87" t="s">
        <v>77</v>
      </c>
      <c r="C189" s="88" t="s">
        <v>77</v>
      </c>
      <c r="D189" s="88" t="s">
        <v>77</v>
      </c>
      <c r="E189" s="88" t="s">
        <v>77</v>
      </c>
      <c r="F189" s="88" t="s">
        <v>77</v>
      </c>
      <c r="G189" s="89" t="s">
        <v>77</v>
      </c>
      <c r="H189" s="102" t="s">
        <v>77</v>
      </c>
    </row>
    <row r="190" spans="1:8" s="27" customFormat="1" x14ac:dyDescent="0.2">
      <c r="A190" s="103">
        <v>0.5</v>
      </c>
      <c r="B190" s="90"/>
      <c r="C190" s="91"/>
      <c r="D190" s="91"/>
      <c r="E190" s="91"/>
      <c r="F190" s="91"/>
      <c r="G190" s="92"/>
      <c r="H190" s="104"/>
    </row>
    <row r="191" spans="1:8" s="27" customFormat="1" x14ac:dyDescent="0.2">
      <c r="A191" s="37">
        <v>1</v>
      </c>
      <c r="B191" s="38"/>
      <c r="C191" s="39"/>
      <c r="D191" s="39"/>
      <c r="E191" s="39"/>
      <c r="F191" s="39"/>
      <c r="G191" s="56"/>
      <c r="H191" s="93"/>
    </row>
    <row r="192" spans="1:8" s="27" customFormat="1" x14ac:dyDescent="0.2">
      <c r="A192" s="37">
        <v>1.5</v>
      </c>
      <c r="B192" s="38"/>
      <c r="C192" s="39"/>
      <c r="D192" s="39"/>
      <c r="E192" s="39"/>
      <c r="F192" s="39"/>
      <c r="G192" s="56"/>
      <c r="H192" s="93"/>
    </row>
    <row r="193" spans="1:8" s="27" customFormat="1" x14ac:dyDescent="0.2">
      <c r="A193" s="37">
        <v>2</v>
      </c>
      <c r="B193" s="38"/>
      <c r="C193" s="39"/>
      <c r="D193" s="39"/>
      <c r="E193" s="39"/>
      <c r="F193" s="39"/>
      <c r="G193" s="56"/>
      <c r="H193" s="93"/>
    </row>
    <row r="194" spans="1:8" s="27" customFormat="1" x14ac:dyDescent="0.2">
      <c r="A194" s="37">
        <v>2.5</v>
      </c>
      <c r="B194" s="38"/>
      <c r="C194" s="39"/>
      <c r="D194" s="39"/>
      <c r="E194" s="39"/>
      <c r="F194" s="39"/>
      <c r="G194" s="56"/>
      <c r="H194" s="93"/>
    </row>
    <row r="195" spans="1:8" s="27" customFormat="1" x14ac:dyDescent="0.2">
      <c r="A195" s="37">
        <v>3</v>
      </c>
      <c r="B195" s="38"/>
      <c r="C195" s="39"/>
      <c r="D195" s="39"/>
      <c r="E195" s="39"/>
      <c r="F195" s="39"/>
      <c r="G195" s="56"/>
      <c r="H195" s="93"/>
    </row>
    <row r="196" spans="1:8" s="27" customFormat="1" x14ac:dyDescent="0.2">
      <c r="A196" s="37">
        <v>3.5</v>
      </c>
      <c r="B196" s="38"/>
      <c r="C196" s="39"/>
      <c r="D196" s="39"/>
      <c r="E196" s="39"/>
      <c r="F196" s="39"/>
      <c r="G196" s="56"/>
      <c r="H196" s="93"/>
    </row>
    <row r="197" spans="1:8" s="27" customFormat="1" x14ac:dyDescent="0.2">
      <c r="A197" s="37">
        <v>4</v>
      </c>
      <c r="B197" s="38"/>
      <c r="C197" s="39"/>
      <c r="D197" s="39"/>
      <c r="E197" s="39"/>
      <c r="F197" s="39"/>
      <c r="G197" s="56"/>
      <c r="H197" s="93"/>
    </row>
    <row r="198" spans="1:8" s="27" customFormat="1" x14ac:dyDescent="0.2">
      <c r="A198" s="37">
        <v>4.5</v>
      </c>
      <c r="B198" s="38"/>
      <c r="C198" s="39"/>
      <c r="D198" s="39"/>
      <c r="E198" s="39"/>
      <c r="F198" s="39"/>
      <c r="G198" s="56"/>
      <c r="H198" s="93"/>
    </row>
    <row r="199" spans="1:8" s="27" customFormat="1" x14ac:dyDescent="0.2">
      <c r="A199" s="37">
        <v>5</v>
      </c>
      <c r="B199" s="38"/>
      <c r="C199" s="39"/>
      <c r="D199" s="39"/>
      <c r="E199" s="39"/>
      <c r="F199" s="39"/>
      <c r="G199" s="56"/>
      <c r="H199" s="93"/>
    </row>
    <row r="200" spans="1:8" s="27" customFormat="1" x14ac:dyDescent="0.2">
      <c r="A200" s="37">
        <v>5.5</v>
      </c>
      <c r="B200" s="38"/>
      <c r="C200" s="39"/>
      <c r="D200" s="39"/>
      <c r="E200" s="39"/>
      <c r="F200" s="39"/>
      <c r="G200" s="56"/>
      <c r="H200" s="93"/>
    </row>
    <row r="201" spans="1:8" s="27" customFormat="1" x14ac:dyDescent="0.2">
      <c r="A201" s="37">
        <v>6</v>
      </c>
      <c r="B201" s="38"/>
      <c r="C201" s="39"/>
      <c r="D201" s="39"/>
      <c r="E201" s="39"/>
      <c r="F201" s="39"/>
      <c r="G201" s="56"/>
      <c r="H201" s="93"/>
    </row>
    <row r="202" spans="1:8" s="27" customFormat="1" x14ac:dyDescent="0.2">
      <c r="A202" s="37">
        <v>6.5</v>
      </c>
      <c r="B202" s="38"/>
      <c r="C202" s="39"/>
      <c r="D202" s="39"/>
      <c r="E202" s="39"/>
      <c r="F202" s="39"/>
      <c r="G202" s="56"/>
      <c r="H202" s="93"/>
    </row>
    <row r="203" spans="1:8" s="27" customFormat="1" x14ac:dyDescent="0.2">
      <c r="A203" s="37">
        <v>7</v>
      </c>
      <c r="B203" s="38"/>
      <c r="C203" s="39"/>
      <c r="D203" s="39"/>
      <c r="E203" s="39"/>
      <c r="F203" s="39"/>
      <c r="G203" s="56"/>
      <c r="H203" s="93"/>
    </row>
    <row r="204" spans="1:8" s="27" customFormat="1" x14ac:dyDescent="0.2">
      <c r="A204" s="37">
        <v>7.5</v>
      </c>
      <c r="B204" s="38"/>
      <c r="C204" s="39"/>
      <c r="D204" s="39"/>
      <c r="E204" s="39"/>
      <c r="F204" s="39"/>
      <c r="G204" s="56"/>
      <c r="H204" s="93"/>
    </row>
    <row r="205" spans="1:8" s="27" customFormat="1" x14ac:dyDescent="0.2">
      <c r="A205" s="37">
        <v>8</v>
      </c>
      <c r="B205" s="38"/>
      <c r="C205" s="39"/>
      <c r="D205" s="39"/>
      <c r="E205" s="39"/>
      <c r="F205" s="39"/>
      <c r="G205" s="56"/>
      <c r="H205" s="93"/>
    </row>
    <row r="206" spans="1:8" s="27" customFormat="1" x14ac:dyDescent="0.2">
      <c r="A206" s="37">
        <v>8.5</v>
      </c>
      <c r="B206" s="38"/>
      <c r="C206" s="39"/>
      <c r="D206" s="39"/>
      <c r="E206" s="39"/>
      <c r="F206" s="39"/>
      <c r="G206" s="56"/>
      <c r="H206" s="93"/>
    </row>
    <row r="207" spans="1:8" s="27" customFormat="1" x14ac:dyDescent="0.2">
      <c r="A207" s="37">
        <v>9</v>
      </c>
      <c r="B207" s="38"/>
      <c r="C207" s="39"/>
      <c r="D207" s="39"/>
      <c r="E207" s="39"/>
      <c r="F207" s="39"/>
      <c r="G207" s="56"/>
      <c r="H207" s="93"/>
    </row>
    <row r="208" spans="1:8" s="27" customFormat="1" x14ac:dyDescent="0.2">
      <c r="A208" s="37">
        <v>9.5</v>
      </c>
      <c r="B208" s="38"/>
      <c r="C208" s="39"/>
      <c r="D208" s="39"/>
      <c r="E208" s="39"/>
      <c r="F208" s="39"/>
      <c r="G208" s="56"/>
      <c r="H208" s="93"/>
    </row>
    <row r="209" spans="1:8" s="27" customFormat="1" x14ac:dyDescent="0.2">
      <c r="A209" s="37">
        <v>10</v>
      </c>
      <c r="B209" s="38"/>
      <c r="C209" s="39"/>
      <c r="D209" s="39"/>
      <c r="E209" s="39"/>
      <c r="F209" s="39"/>
      <c r="G209" s="56"/>
      <c r="H209" s="93"/>
    </row>
    <row r="210" spans="1:8" s="27" customFormat="1" x14ac:dyDescent="0.2">
      <c r="A210" s="37">
        <v>11</v>
      </c>
      <c r="B210" s="38"/>
      <c r="C210" s="39"/>
      <c r="D210" s="39"/>
      <c r="E210" s="39"/>
      <c r="F210" s="39"/>
      <c r="G210" s="56"/>
      <c r="H210" s="93"/>
    </row>
    <row r="211" spans="1:8" s="27" customFormat="1" x14ac:dyDescent="0.2">
      <c r="A211" s="37">
        <v>12</v>
      </c>
      <c r="B211" s="38"/>
      <c r="C211" s="39"/>
      <c r="D211" s="39"/>
      <c r="E211" s="39"/>
      <c r="F211" s="39"/>
      <c r="G211" s="56"/>
      <c r="H211" s="93"/>
    </row>
    <row r="212" spans="1:8" s="27" customFormat="1" x14ac:dyDescent="0.2">
      <c r="A212" s="37">
        <v>13</v>
      </c>
      <c r="B212" s="38"/>
      <c r="C212" s="39"/>
      <c r="D212" s="39"/>
      <c r="E212" s="39"/>
      <c r="F212" s="39"/>
      <c r="G212" s="56"/>
      <c r="H212" s="93"/>
    </row>
    <row r="213" spans="1:8" s="27" customFormat="1" x14ac:dyDescent="0.2">
      <c r="A213" s="37">
        <v>14</v>
      </c>
      <c r="B213" s="38"/>
      <c r="C213" s="39"/>
      <c r="D213" s="39"/>
      <c r="E213" s="39"/>
      <c r="F213" s="39"/>
      <c r="G213" s="56"/>
      <c r="H213" s="93"/>
    </row>
    <row r="214" spans="1:8" s="27" customFormat="1" x14ac:dyDescent="0.2">
      <c r="A214" s="37">
        <v>15</v>
      </c>
      <c r="B214" s="38"/>
      <c r="C214" s="39"/>
      <c r="D214" s="39"/>
      <c r="E214" s="39"/>
      <c r="F214" s="39"/>
      <c r="G214" s="56"/>
      <c r="H214" s="93"/>
    </row>
    <row r="215" spans="1:8" s="27" customFormat="1" x14ac:dyDescent="0.2">
      <c r="A215" s="37">
        <v>16</v>
      </c>
      <c r="B215" s="38"/>
      <c r="C215" s="39"/>
      <c r="D215" s="39"/>
      <c r="E215" s="39"/>
      <c r="F215" s="39"/>
      <c r="G215" s="56"/>
      <c r="H215" s="93"/>
    </row>
    <row r="216" spans="1:8" s="27" customFormat="1" x14ac:dyDescent="0.2">
      <c r="A216" s="37">
        <v>17</v>
      </c>
      <c r="B216" s="38"/>
      <c r="C216" s="39"/>
      <c r="D216" s="39"/>
      <c r="E216" s="39"/>
      <c r="F216" s="39"/>
      <c r="G216" s="56"/>
      <c r="H216" s="93"/>
    </row>
    <row r="217" spans="1:8" s="27" customFormat="1" x14ac:dyDescent="0.2">
      <c r="A217" s="37">
        <v>18</v>
      </c>
      <c r="B217" s="38"/>
      <c r="C217" s="39"/>
      <c r="D217" s="39"/>
      <c r="E217" s="39"/>
      <c r="F217" s="39"/>
      <c r="G217" s="56"/>
      <c r="H217" s="93"/>
    </row>
    <row r="218" spans="1:8" s="27" customFormat="1" x14ac:dyDescent="0.2">
      <c r="A218" s="37">
        <v>19</v>
      </c>
      <c r="B218" s="38"/>
      <c r="C218" s="39"/>
      <c r="D218" s="39"/>
      <c r="E218" s="39"/>
      <c r="F218" s="39"/>
      <c r="G218" s="56"/>
      <c r="H218" s="93"/>
    </row>
    <row r="219" spans="1:8" s="27" customFormat="1" x14ac:dyDescent="0.2">
      <c r="A219" s="37">
        <v>20</v>
      </c>
      <c r="B219" s="38"/>
      <c r="C219" s="39"/>
      <c r="D219" s="39"/>
      <c r="E219" s="39"/>
      <c r="F219" s="39"/>
      <c r="G219" s="56"/>
      <c r="H219" s="93"/>
    </row>
    <row r="220" spans="1:8" s="27" customFormat="1" x14ac:dyDescent="0.2">
      <c r="A220" s="37">
        <v>21</v>
      </c>
      <c r="B220" s="38"/>
      <c r="C220" s="39"/>
      <c r="D220" s="39"/>
      <c r="E220" s="39"/>
      <c r="F220" s="39"/>
      <c r="G220" s="56"/>
      <c r="H220" s="93"/>
    </row>
    <row r="221" spans="1:8" s="27" customFormat="1" x14ac:dyDescent="0.2">
      <c r="A221" s="37">
        <v>22</v>
      </c>
      <c r="B221" s="38"/>
      <c r="C221" s="39"/>
      <c r="D221" s="39"/>
      <c r="E221" s="39"/>
      <c r="F221" s="39"/>
      <c r="G221" s="56"/>
      <c r="H221" s="93"/>
    </row>
    <row r="222" spans="1:8" s="27" customFormat="1" x14ac:dyDescent="0.2">
      <c r="A222" s="37">
        <v>23</v>
      </c>
      <c r="B222" s="38"/>
      <c r="C222" s="39"/>
      <c r="D222" s="39"/>
      <c r="E222" s="39"/>
      <c r="F222" s="39"/>
      <c r="G222" s="56"/>
      <c r="H222" s="93"/>
    </row>
    <row r="223" spans="1:8" s="27" customFormat="1" x14ac:dyDescent="0.2">
      <c r="A223" s="37">
        <v>24</v>
      </c>
      <c r="B223" s="38"/>
      <c r="C223" s="39"/>
      <c r="D223" s="39"/>
      <c r="E223" s="39"/>
      <c r="F223" s="39"/>
      <c r="G223" s="56"/>
      <c r="H223" s="93"/>
    </row>
    <row r="224" spans="1:8" s="27" customFormat="1" x14ac:dyDescent="0.2">
      <c r="A224" s="37">
        <v>25</v>
      </c>
      <c r="B224" s="38"/>
      <c r="C224" s="39"/>
      <c r="D224" s="39"/>
      <c r="E224" s="39"/>
      <c r="F224" s="39"/>
      <c r="G224" s="56"/>
      <c r="H224" s="93"/>
    </row>
    <row r="225" spans="1:9" s="27" customFormat="1" x14ac:dyDescent="0.2">
      <c r="A225" s="37">
        <v>26</v>
      </c>
      <c r="B225" s="38"/>
      <c r="C225" s="39"/>
      <c r="D225" s="39"/>
      <c r="E225" s="39"/>
      <c r="F225" s="39"/>
      <c r="G225" s="56"/>
      <c r="H225" s="93"/>
    </row>
    <row r="226" spans="1:9" s="27" customFormat="1" x14ac:dyDescent="0.2">
      <c r="A226" s="37">
        <v>27</v>
      </c>
      <c r="B226" s="38"/>
      <c r="C226" s="39"/>
      <c r="D226" s="39"/>
      <c r="E226" s="39"/>
      <c r="F226" s="39"/>
      <c r="G226" s="56"/>
      <c r="H226" s="93"/>
    </row>
    <row r="227" spans="1:9" s="27" customFormat="1" x14ac:dyDescent="0.2">
      <c r="A227" s="37">
        <v>28</v>
      </c>
      <c r="B227" s="38"/>
      <c r="C227" s="39"/>
      <c r="D227" s="39"/>
      <c r="E227" s="39"/>
      <c r="F227" s="39"/>
      <c r="G227" s="56"/>
      <c r="H227" s="93"/>
    </row>
    <row r="228" spans="1:9" s="27" customFormat="1" x14ac:dyDescent="0.2">
      <c r="A228" s="37">
        <v>29</v>
      </c>
      <c r="B228" s="38"/>
      <c r="C228" s="39"/>
      <c r="D228" s="39"/>
      <c r="E228" s="39"/>
      <c r="F228" s="39"/>
      <c r="G228" s="56"/>
      <c r="H228" s="93"/>
    </row>
    <row r="229" spans="1:9" s="27" customFormat="1" ht="13.5" thickBot="1" x14ac:dyDescent="0.25">
      <c r="A229" s="97">
        <v>30</v>
      </c>
      <c r="B229" s="98"/>
      <c r="C229" s="59"/>
      <c r="D229" s="59"/>
      <c r="E229" s="59"/>
      <c r="F229" s="59"/>
      <c r="G229" s="60"/>
      <c r="H229" s="105"/>
    </row>
    <row r="230" spans="1:9" s="27" customFormat="1" ht="13.5" thickBot="1" x14ac:dyDescent="0.25">
      <c r="A230" s="42" t="s">
        <v>78</v>
      </c>
      <c r="B230" s="95"/>
      <c r="C230" s="95"/>
      <c r="D230" s="95"/>
      <c r="E230" s="95"/>
      <c r="F230" s="95"/>
      <c r="G230" s="95"/>
      <c r="H230" s="68"/>
    </row>
    <row r="231" spans="1:9" ht="13.5" thickBot="1" x14ac:dyDescent="0.25"/>
    <row r="232" spans="1:9" s="27" customFormat="1" ht="17.149999999999999" customHeight="1" thickBot="1" x14ac:dyDescent="0.25">
      <c r="A232" s="73"/>
      <c r="B232" s="170" t="s">
        <v>113</v>
      </c>
      <c r="C232" s="171"/>
      <c r="D232" s="171"/>
      <c r="E232" s="171"/>
      <c r="F232" s="171"/>
      <c r="G232" s="171"/>
      <c r="H232" s="172"/>
      <c r="I232" s="46"/>
    </row>
    <row r="233" spans="1:9" s="27" customFormat="1" x14ac:dyDescent="0.2">
      <c r="A233" s="108" t="s">
        <v>114</v>
      </c>
      <c r="B233" s="136" t="s">
        <v>115</v>
      </c>
      <c r="C233" s="136" t="s">
        <v>116</v>
      </c>
      <c r="D233" s="137" t="s">
        <v>117</v>
      </c>
      <c r="E233" s="136" t="s">
        <v>118</v>
      </c>
      <c r="F233" s="138" t="s">
        <v>119</v>
      </c>
      <c r="G233" s="136" t="s">
        <v>120</v>
      </c>
      <c r="H233" s="136" t="s">
        <v>121</v>
      </c>
      <c r="I233" s="45" t="s">
        <v>122</v>
      </c>
    </row>
    <row r="234" spans="1:9" s="27" customFormat="1" ht="26" x14ac:dyDescent="0.2">
      <c r="A234" s="110"/>
      <c r="B234" s="144" t="s">
        <v>123</v>
      </c>
      <c r="C234" s="144" t="s">
        <v>124</v>
      </c>
      <c r="D234" s="143" t="s">
        <v>118</v>
      </c>
      <c r="E234" s="144" t="s">
        <v>125</v>
      </c>
      <c r="F234" s="145" t="s">
        <v>126</v>
      </c>
      <c r="G234" s="144" t="s">
        <v>127</v>
      </c>
      <c r="H234" s="144" t="s">
        <v>128</v>
      </c>
      <c r="I234" s="107" t="s">
        <v>129</v>
      </c>
    </row>
    <row r="235" spans="1:9" s="27" customFormat="1" x14ac:dyDescent="0.2">
      <c r="A235" s="110"/>
      <c r="B235" s="139"/>
      <c r="C235" s="139"/>
      <c r="D235" s="140" t="s">
        <v>130</v>
      </c>
      <c r="E235" s="139" t="s">
        <v>131</v>
      </c>
      <c r="F235" s="141" t="s">
        <v>132</v>
      </c>
      <c r="G235" s="139" t="s">
        <v>133</v>
      </c>
      <c r="H235" s="139" t="s">
        <v>134</v>
      </c>
      <c r="I235" s="76"/>
    </row>
    <row r="236" spans="1:9" s="27" customFormat="1" x14ac:dyDescent="0.2">
      <c r="A236" s="110"/>
      <c r="B236" s="139"/>
      <c r="C236" s="139"/>
      <c r="D236" s="140" t="s">
        <v>135</v>
      </c>
      <c r="E236" s="139" t="s">
        <v>136</v>
      </c>
      <c r="F236" s="141" t="s">
        <v>137</v>
      </c>
      <c r="G236" s="139" t="s">
        <v>138</v>
      </c>
      <c r="H236" s="139" t="s">
        <v>139</v>
      </c>
      <c r="I236" s="76"/>
    </row>
    <row r="237" spans="1:9" s="27" customFormat="1" x14ac:dyDescent="0.2">
      <c r="A237" s="111" t="s">
        <v>140</v>
      </c>
      <c r="B237" s="139"/>
      <c r="C237" s="139"/>
      <c r="D237" s="140" t="s">
        <v>141</v>
      </c>
      <c r="E237" s="139" t="s">
        <v>142</v>
      </c>
      <c r="F237" s="141" t="s">
        <v>143</v>
      </c>
      <c r="G237" s="139" t="s">
        <v>144</v>
      </c>
      <c r="H237" s="139" t="s">
        <v>145</v>
      </c>
      <c r="I237" s="76"/>
    </row>
    <row r="238" spans="1:9" s="27" customFormat="1" x14ac:dyDescent="0.2">
      <c r="A238" s="111" t="s">
        <v>146</v>
      </c>
      <c r="B238" s="139"/>
      <c r="C238" s="139"/>
      <c r="D238" s="140" t="s">
        <v>126</v>
      </c>
      <c r="E238" s="139" t="s">
        <v>147</v>
      </c>
      <c r="F238" s="141" t="s">
        <v>148</v>
      </c>
      <c r="G238" s="139" t="s">
        <v>149</v>
      </c>
      <c r="H238" s="139" t="s">
        <v>150</v>
      </c>
      <c r="I238" s="76"/>
    </row>
    <row r="239" spans="1:9" s="27" customFormat="1" ht="20" thickBot="1" x14ac:dyDescent="0.25">
      <c r="A239" s="112"/>
      <c r="B239" s="139"/>
      <c r="C239" s="139"/>
      <c r="D239" s="143" t="s">
        <v>151</v>
      </c>
      <c r="E239" s="144" t="s">
        <v>152</v>
      </c>
      <c r="F239" s="142" t="s">
        <v>153</v>
      </c>
      <c r="G239" s="139"/>
      <c r="H239" s="139"/>
      <c r="I239" s="79"/>
    </row>
    <row r="240" spans="1:9" s="27" customFormat="1" ht="13.5" thickBot="1" x14ac:dyDescent="0.25">
      <c r="A240" s="101"/>
      <c r="B240" s="87" t="s">
        <v>77</v>
      </c>
      <c r="C240" s="88" t="s">
        <v>77</v>
      </c>
      <c r="D240" s="88" t="s">
        <v>77</v>
      </c>
      <c r="E240" s="88" t="s">
        <v>77</v>
      </c>
      <c r="F240" s="88" t="s">
        <v>77</v>
      </c>
      <c r="G240" s="89" t="s">
        <v>77</v>
      </c>
      <c r="H240" s="102" t="s">
        <v>77</v>
      </c>
      <c r="I240" s="102" t="s">
        <v>77</v>
      </c>
    </row>
    <row r="241" spans="1:9" s="27" customFormat="1" x14ac:dyDescent="0.2">
      <c r="A241" s="103">
        <v>0.5</v>
      </c>
      <c r="B241" s="90"/>
      <c r="C241" s="91"/>
      <c r="D241" s="91"/>
      <c r="E241" s="91"/>
      <c r="F241" s="91"/>
      <c r="G241" s="92"/>
      <c r="H241" s="104"/>
      <c r="I241" s="104"/>
    </row>
    <row r="242" spans="1:9" s="27" customFormat="1" x14ac:dyDescent="0.2">
      <c r="A242" s="37">
        <v>1</v>
      </c>
      <c r="B242" s="38"/>
      <c r="C242" s="39"/>
      <c r="D242" s="39"/>
      <c r="E242" s="39"/>
      <c r="F242" s="39"/>
      <c r="G242" s="56"/>
      <c r="H242" s="93"/>
      <c r="I242" s="93"/>
    </row>
    <row r="243" spans="1:9" s="27" customFormat="1" x14ac:dyDescent="0.2">
      <c r="A243" s="37">
        <v>1.5</v>
      </c>
      <c r="B243" s="38"/>
      <c r="C243" s="39"/>
      <c r="D243" s="39"/>
      <c r="E243" s="39"/>
      <c r="F243" s="39"/>
      <c r="G243" s="56"/>
      <c r="H243" s="93"/>
      <c r="I243" s="93"/>
    </row>
    <row r="244" spans="1:9" s="27" customFormat="1" x14ac:dyDescent="0.2">
      <c r="A244" s="37">
        <v>2</v>
      </c>
      <c r="B244" s="38"/>
      <c r="C244" s="39"/>
      <c r="D244" s="39"/>
      <c r="E244" s="39"/>
      <c r="F244" s="39"/>
      <c r="G244" s="56"/>
      <c r="H244" s="93"/>
      <c r="I244" s="93"/>
    </row>
    <row r="245" spans="1:9" s="27" customFormat="1" x14ac:dyDescent="0.2">
      <c r="A245" s="37">
        <v>2.5</v>
      </c>
      <c r="B245" s="38"/>
      <c r="C245" s="39"/>
      <c r="D245" s="39"/>
      <c r="E245" s="39"/>
      <c r="F245" s="39"/>
      <c r="G245" s="56"/>
      <c r="H245" s="93"/>
      <c r="I245" s="93"/>
    </row>
    <row r="246" spans="1:9" s="27" customFormat="1" x14ac:dyDescent="0.2">
      <c r="A246" s="37">
        <v>3</v>
      </c>
      <c r="B246" s="38"/>
      <c r="C246" s="39"/>
      <c r="D246" s="39"/>
      <c r="E246" s="39"/>
      <c r="F246" s="39"/>
      <c r="G246" s="56"/>
      <c r="H246" s="93"/>
      <c r="I246" s="93"/>
    </row>
    <row r="247" spans="1:9" s="27" customFormat="1" x14ac:dyDescent="0.2">
      <c r="A247" s="37">
        <v>3.5</v>
      </c>
      <c r="B247" s="38"/>
      <c r="C247" s="39"/>
      <c r="D247" s="39"/>
      <c r="E247" s="39"/>
      <c r="F247" s="39"/>
      <c r="G247" s="56"/>
      <c r="H247" s="93"/>
      <c r="I247" s="93"/>
    </row>
    <row r="248" spans="1:9" s="27" customFormat="1" x14ac:dyDescent="0.2">
      <c r="A248" s="37">
        <v>4</v>
      </c>
      <c r="B248" s="38"/>
      <c r="C248" s="39"/>
      <c r="D248" s="39"/>
      <c r="E248" s="39"/>
      <c r="F248" s="39"/>
      <c r="G248" s="56"/>
      <c r="H248" s="93"/>
      <c r="I248" s="93"/>
    </row>
    <row r="249" spans="1:9" s="27" customFormat="1" x14ac:dyDescent="0.2">
      <c r="A249" s="37">
        <v>4.5</v>
      </c>
      <c r="B249" s="38"/>
      <c r="C249" s="39"/>
      <c r="D249" s="39"/>
      <c r="E249" s="39"/>
      <c r="F249" s="39"/>
      <c r="G249" s="56"/>
      <c r="H249" s="93"/>
      <c r="I249" s="93"/>
    </row>
    <row r="250" spans="1:9" s="27" customFormat="1" x14ac:dyDescent="0.2">
      <c r="A250" s="37">
        <v>5</v>
      </c>
      <c r="B250" s="38"/>
      <c r="C250" s="39"/>
      <c r="D250" s="39"/>
      <c r="E250" s="39"/>
      <c r="F250" s="39"/>
      <c r="G250" s="56"/>
      <c r="H250" s="93"/>
      <c r="I250" s="93"/>
    </row>
    <row r="251" spans="1:9" s="27" customFormat="1" x14ac:dyDescent="0.2">
      <c r="A251" s="37">
        <v>5.5</v>
      </c>
      <c r="B251" s="38"/>
      <c r="C251" s="39"/>
      <c r="D251" s="39"/>
      <c r="E251" s="39"/>
      <c r="F251" s="39"/>
      <c r="G251" s="56"/>
      <c r="H251" s="93"/>
      <c r="I251" s="93"/>
    </row>
    <row r="252" spans="1:9" s="27" customFormat="1" x14ac:dyDescent="0.2">
      <c r="A252" s="37">
        <v>6</v>
      </c>
      <c r="B252" s="38"/>
      <c r="C252" s="39"/>
      <c r="D252" s="39"/>
      <c r="E252" s="39"/>
      <c r="F252" s="39"/>
      <c r="G252" s="56"/>
      <c r="H252" s="93"/>
      <c r="I252" s="93"/>
    </row>
    <row r="253" spans="1:9" s="27" customFormat="1" x14ac:dyDescent="0.2">
      <c r="A253" s="37">
        <v>6.5</v>
      </c>
      <c r="B253" s="38"/>
      <c r="C253" s="39"/>
      <c r="D253" s="39"/>
      <c r="E253" s="39"/>
      <c r="F253" s="39"/>
      <c r="G253" s="56"/>
      <c r="H253" s="93"/>
      <c r="I253" s="93"/>
    </row>
    <row r="254" spans="1:9" s="27" customFormat="1" x14ac:dyDescent="0.2">
      <c r="A254" s="37">
        <v>7</v>
      </c>
      <c r="B254" s="38"/>
      <c r="C254" s="39"/>
      <c r="D254" s="39"/>
      <c r="E254" s="39"/>
      <c r="F254" s="39"/>
      <c r="G254" s="56"/>
      <c r="H254" s="93"/>
      <c r="I254" s="93"/>
    </row>
    <row r="255" spans="1:9" s="27" customFormat="1" x14ac:dyDescent="0.2">
      <c r="A255" s="37">
        <v>7.5</v>
      </c>
      <c r="B255" s="38"/>
      <c r="C255" s="39"/>
      <c r="D255" s="39"/>
      <c r="E255" s="39"/>
      <c r="F255" s="39"/>
      <c r="G255" s="56"/>
      <c r="H255" s="93"/>
      <c r="I255" s="93"/>
    </row>
    <row r="256" spans="1:9" s="27" customFormat="1" x14ac:dyDescent="0.2">
      <c r="A256" s="37">
        <v>8</v>
      </c>
      <c r="B256" s="38"/>
      <c r="C256" s="39"/>
      <c r="D256" s="39"/>
      <c r="E256" s="39"/>
      <c r="F256" s="39"/>
      <c r="G256" s="56"/>
      <c r="H256" s="93"/>
      <c r="I256" s="93"/>
    </row>
    <row r="257" spans="1:9" s="27" customFormat="1" x14ac:dyDescent="0.2">
      <c r="A257" s="37">
        <v>8.5</v>
      </c>
      <c r="B257" s="38"/>
      <c r="C257" s="39"/>
      <c r="D257" s="39"/>
      <c r="E257" s="39"/>
      <c r="F257" s="39"/>
      <c r="G257" s="56"/>
      <c r="H257" s="93"/>
      <c r="I257" s="93"/>
    </row>
    <row r="258" spans="1:9" s="27" customFormat="1" x14ac:dyDescent="0.2">
      <c r="A258" s="37">
        <v>9</v>
      </c>
      <c r="B258" s="38"/>
      <c r="C258" s="39"/>
      <c r="D258" s="39"/>
      <c r="E258" s="39"/>
      <c r="F258" s="39"/>
      <c r="G258" s="56"/>
      <c r="H258" s="93"/>
      <c r="I258" s="93"/>
    </row>
    <row r="259" spans="1:9" s="27" customFormat="1" x14ac:dyDescent="0.2">
      <c r="A259" s="37">
        <v>9.5</v>
      </c>
      <c r="B259" s="38"/>
      <c r="C259" s="39"/>
      <c r="D259" s="39"/>
      <c r="E259" s="39"/>
      <c r="F259" s="39"/>
      <c r="G259" s="56"/>
      <c r="H259" s="93"/>
      <c r="I259" s="93"/>
    </row>
    <row r="260" spans="1:9" s="27" customFormat="1" x14ac:dyDescent="0.2">
      <c r="A260" s="37">
        <v>10</v>
      </c>
      <c r="B260" s="38"/>
      <c r="C260" s="39"/>
      <c r="D260" s="39"/>
      <c r="E260" s="39"/>
      <c r="F260" s="39"/>
      <c r="G260" s="56"/>
      <c r="H260" s="93"/>
      <c r="I260" s="93"/>
    </row>
    <row r="261" spans="1:9" s="27" customFormat="1" x14ac:dyDescent="0.2">
      <c r="A261" s="37">
        <v>11</v>
      </c>
      <c r="B261" s="38"/>
      <c r="C261" s="39"/>
      <c r="D261" s="39"/>
      <c r="E261" s="39"/>
      <c r="F261" s="39"/>
      <c r="G261" s="56"/>
      <c r="H261" s="93"/>
      <c r="I261" s="93"/>
    </row>
    <row r="262" spans="1:9" s="27" customFormat="1" x14ac:dyDescent="0.2">
      <c r="A262" s="37">
        <v>12</v>
      </c>
      <c r="B262" s="38"/>
      <c r="C262" s="39"/>
      <c r="D262" s="39"/>
      <c r="E262" s="39"/>
      <c r="F262" s="39"/>
      <c r="G262" s="56"/>
      <c r="H262" s="93"/>
      <c r="I262" s="93"/>
    </row>
    <row r="263" spans="1:9" s="27" customFormat="1" x14ac:dyDescent="0.2">
      <c r="A263" s="37">
        <v>13</v>
      </c>
      <c r="B263" s="38"/>
      <c r="C263" s="39"/>
      <c r="D263" s="39"/>
      <c r="E263" s="39"/>
      <c r="F263" s="39"/>
      <c r="G263" s="56"/>
      <c r="H263" s="93"/>
      <c r="I263" s="93"/>
    </row>
    <row r="264" spans="1:9" s="27" customFormat="1" x14ac:dyDescent="0.2">
      <c r="A264" s="37">
        <v>14</v>
      </c>
      <c r="B264" s="38"/>
      <c r="C264" s="39"/>
      <c r="D264" s="39"/>
      <c r="E264" s="39"/>
      <c r="F264" s="39"/>
      <c r="G264" s="56"/>
      <c r="H264" s="93"/>
      <c r="I264" s="93"/>
    </row>
    <row r="265" spans="1:9" s="27" customFormat="1" x14ac:dyDescent="0.2">
      <c r="A265" s="37">
        <v>15</v>
      </c>
      <c r="B265" s="38"/>
      <c r="C265" s="39"/>
      <c r="D265" s="39"/>
      <c r="E265" s="39"/>
      <c r="F265" s="39"/>
      <c r="G265" s="56"/>
      <c r="H265" s="93"/>
      <c r="I265" s="93"/>
    </row>
    <row r="266" spans="1:9" s="27" customFormat="1" x14ac:dyDescent="0.2">
      <c r="A266" s="37">
        <v>16</v>
      </c>
      <c r="B266" s="38"/>
      <c r="C266" s="39"/>
      <c r="D266" s="39"/>
      <c r="E266" s="39"/>
      <c r="F266" s="39"/>
      <c r="G266" s="56"/>
      <c r="H266" s="93"/>
      <c r="I266" s="93"/>
    </row>
    <row r="267" spans="1:9" s="27" customFormat="1" x14ac:dyDescent="0.2">
      <c r="A267" s="37">
        <v>17</v>
      </c>
      <c r="B267" s="38"/>
      <c r="C267" s="39"/>
      <c r="D267" s="39"/>
      <c r="E267" s="39"/>
      <c r="F267" s="39"/>
      <c r="G267" s="56"/>
      <c r="H267" s="93"/>
      <c r="I267" s="93"/>
    </row>
    <row r="268" spans="1:9" s="27" customFormat="1" x14ac:dyDescent="0.2">
      <c r="A268" s="37">
        <v>18</v>
      </c>
      <c r="B268" s="38"/>
      <c r="C268" s="39"/>
      <c r="D268" s="39"/>
      <c r="E268" s="39"/>
      <c r="F268" s="39"/>
      <c r="G268" s="56"/>
      <c r="H268" s="93"/>
      <c r="I268" s="93"/>
    </row>
    <row r="269" spans="1:9" s="27" customFormat="1" x14ac:dyDescent="0.2">
      <c r="A269" s="37">
        <v>19</v>
      </c>
      <c r="B269" s="38"/>
      <c r="C269" s="39"/>
      <c r="D269" s="39"/>
      <c r="E269" s="39"/>
      <c r="F269" s="39"/>
      <c r="G269" s="56"/>
      <c r="H269" s="93"/>
      <c r="I269" s="93"/>
    </row>
    <row r="270" spans="1:9" s="27" customFormat="1" x14ac:dyDescent="0.2">
      <c r="A270" s="37">
        <v>20</v>
      </c>
      <c r="B270" s="38"/>
      <c r="C270" s="39"/>
      <c r="D270" s="39"/>
      <c r="E270" s="39"/>
      <c r="F270" s="39"/>
      <c r="G270" s="56"/>
      <c r="H270" s="93"/>
      <c r="I270" s="93"/>
    </row>
    <row r="271" spans="1:9" s="27" customFormat="1" x14ac:dyDescent="0.2">
      <c r="A271" s="37">
        <v>21</v>
      </c>
      <c r="B271" s="38"/>
      <c r="C271" s="39"/>
      <c r="D271" s="39"/>
      <c r="E271" s="39"/>
      <c r="F271" s="39"/>
      <c r="G271" s="56"/>
      <c r="H271" s="93"/>
      <c r="I271" s="93"/>
    </row>
    <row r="272" spans="1:9" s="27" customFormat="1" x14ac:dyDescent="0.2">
      <c r="A272" s="37">
        <v>22</v>
      </c>
      <c r="B272" s="38"/>
      <c r="C272" s="39"/>
      <c r="D272" s="39"/>
      <c r="E272" s="39"/>
      <c r="F272" s="39"/>
      <c r="G272" s="56"/>
      <c r="H272" s="93"/>
      <c r="I272" s="93"/>
    </row>
    <row r="273" spans="1:9" s="27" customFormat="1" x14ac:dyDescent="0.2">
      <c r="A273" s="37">
        <v>23</v>
      </c>
      <c r="B273" s="38"/>
      <c r="C273" s="39"/>
      <c r="D273" s="39"/>
      <c r="E273" s="39"/>
      <c r="F273" s="39"/>
      <c r="G273" s="56"/>
      <c r="H273" s="93"/>
      <c r="I273" s="93"/>
    </row>
    <row r="274" spans="1:9" s="27" customFormat="1" x14ac:dyDescent="0.2">
      <c r="A274" s="37">
        <v>24</v>
      </c>
      <c r="B274" s="38"/>
      <c r="C274" s="39"/>
      <c r="D274" s="39"/>
      <c r="E274" s="39"/>
      <c r="F274" s="39"/>
      <c r="G274" s="56"/>
      <c r="H274" s="93"/>
      <c r="I274" s="93"/>
    </row>
    <row r="275" spans="1:9" s="27" customFormat="1" x14ac:dyDescent="0.2">
      <c r="A275" s="37">
        <v>25</v>
      </c>
      <c r="B275" s="38"/>
      <c r="C275" s="39"/>
      <c r="D275" s="39"/>
      <c r="E275" s="39"/>
      <c r="F275" s="39"/>
      <c r="G275" s="56"/>
      <c r="H275" s="93"/>
      <c r="I275" s="93"/>
    </row>
    <row r="276" spans="1:9" s="27" customFormat="1" x14ac:dyDescent="0.2">
      <c r="A276" s="37">
        <v>26</v>
      </c>
      <c r="B276" s="38"/>
      <c r="C276" s="39"/>
      <c r="D276" s="39"/>
      <c r="E276" s="39"/>
      <c r="F276" s="39"/>
      <c r="G276" s="56"/>
      <c r="H276" s="93"/>
      <c r="I276" s="93"/>
    </row>
    <row r="277" spans="1:9" s="27" customFormat="1" x14ac:dyDescent="0.2">
      <c r="A277" s="37">
        <v>27</v>
      </c>
      <c r="B277" s="38"/>
      <c r="C277" s="39"/>
      <c r="D277" s="39"/>
      <c r="E277" s="39"/>
      <c r="F277" s="39"/>
      <c r="G277" s="56"/>
      <c r="H277" s="93"/>
      <c r="I277" s="93"/>
    </row>
    <row r="278" spans="1:9" s="27" customFormat="1" x14ac:dyDescent="0.2">
      <c r="A278" s="37">
        <v>28</v>
      </c>
      <c r="B278" s="38"/>
      <c r="C278" s="39"/>
      <c r="D278" s="39"/>
      <c r="E278" s="39"/>
      <c r="F278" s="39"/>
      <c r="G278" s="56"/>
      <c r="H278" s="93"/>
      <c r="I278" s="93"/>
    </row>
    <row r="279" spans="1:9" s="27" customFormat="1" x14ac:dyDescent="0.2">
      <c r="A279" s="37">
        <v>29</v>
      </c>
      <c r="B279" s="38"/>
      <c r="C279" s="39"/>
      <c r="D279" s="39"/>
      <c r="E279" s="39"/>
      <c r="F279" s="39"/>
      <c r="G279" s="56"/>
      <c r="H279" s="93"/>
      <c r="I279" s="93"/>
    </row>
    <row r="280" spans="1:9" s="27" customFormat="1" ht="13.5" thickBot="1" x14ac:dyDescent="0.25">
      <c r="A280" s="97">
        <v>30</v>
      </c>
      <c r="B280" s="98"/>
      <c r="C280" s="59"/>
      <c r="D280" s="59"/>
      <c r="E280" s="59"/>
      <c r="F280" s="59"/>
      <c r="G280" s="60"/>
      <c r="H280" s="105"/>
      <c r="I280" s="105"/>
    </row>
    <row r="281" spans="1:9" s="27" customFormat="1" ht="13.5" thickBot="1" x14ac:dyDescent="0.25">
      <c r="A281" s="42" t="s">
        <v>78</v>
      </c>
      <c r="B281" s="95"/>
      <c r="C281" s="95"/>
      <c r="D281" s="95"/>
      <c r="E281" s="95"/>
      <c r="F281" s="95"/>
      <c r="G281" s="95"/>
      <c r="H281" s="68"/>
      <c r="I281" s="68"/>
    </row>
  </sheetData>
  <mergeCells count="6">
    <mergeCell ref="B232:H232"/>
    <mergeCell ref="B4:K4"/>
    <mergeCell ref="B49:G49"/>
    <mergeCell ref="B95:H95"/>
    <mergeCell ref="B141:G141"/>
    <mergeCell ref="B187:G187"/>
  </mergeCells>
  <phoneticPr fontId="2"/>
  <pageMargins left="0.7" right="0.7" top="0.75" bottom="0.75" header="0.3" footer="0.3"/>
  <pageSetup paperSize="9" scale="70" fitToHeight="0" orientation="portrait" r:id="rId1"/>
  <rowBreaks count="5" manualBreakCount="5">
    <brk id="47" max="16383" man="1"/>
    <brk id="92" max="16383" man="1"/>
    <brk id="138" max="16383" man="1"/>
    <brk id="184" max="16383" man="1"/>
    <brk id="2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7625-E9F3-4548-9231-741C5B7F75C9}">
  <sheetPr>
    <pageSetUpPr fitToPage="1"/>
  </sheetPr>
  <dimension ref="A1:H279"/>
  <sheetViews>
    <sheetView topLeftCell="A242" workbookViewId="0">
      <selection activeCell="G267" sqref="G267:G268"/>
    </sheetView>
  </sheetViews>
  <sheetFormatPr defaultRowHeight="13" x14ac:dyDescent="0.2"/>
  <cols>
    <col min="1" max="1" width="8.90625" style="27" bestFit="1" customWidth="1"/>
    <col min="2" max="8" width="13.7265625" style="27" customWidth="1"/>
  </cols>
  <sheetData>
    <row r="1" spans="1:8" ht="14" x14ac:dyDescent="0.2">
      <c r="B1" s="28"/>
      <c r="C1" s="27" t="s">
        <v>62</v>
      </c>
    </row>
    <row r="2" spans="1:8" ht="14" x14ac:dyDescent="0.2">
      <c r="B2" s="28" t="s">
        <v>154</v>
      </c>
    </row>
    <row r="3" spans="1:8" ht="13.5" thickBot="1" x14ac:dyDescent="0.25"/>
    <row r="4" spans="1:8" x14ac:dyDescent="0.2">
      <c r="A4" s="29"/>
      <c r="B4" s="176" t="s">
        <v>64</v>
      </c>
      <c r="C4" s="177"/>
      <c r="D4" s="177"/>
      <c r="E4" s="177"/>
      <c r="F4" s="177"/>
      <c r="G4" s="177"/>
      <c r="H4" s="182"/>
    </row>
    <row r="5" spans="1:8" ht="84" customHeight="1" thickBot="1" x14ac:dyDescent="0.25">
      <c r="A5" s="30" t="s">
        <v>65</v>
      </c>
      <c r="B5" s="31" t="s">
        <v>155</v>
      </c>
      <c r="C5" s="32" t="s">
        <v>67</v>
      </c>
      <c r="D5" s="33" t="s">
        <v>68</v>
      </c>
      <c r="E5" s="33" t="s">
        <v>69</v>
      </c>
      <c r="F5" s="33" t="s">
        <v>70</v>
      </c>
      <c r="G5" s="32" t="s">
        <v>71</v>
      </c>
      <c r="H5" s="32" t="s">
        <v>72</v>
      </c>
    </row>
    <row r="6" spans="1:8" x14ac:dyDescent="0.2">
      <c r="A6" s="34"/>
      <c r="B6" s="35" t="s">
        <v>77</v>
      </c>
      <c r="C6" s="36" t="s">
        <v>77</v>
      </c>
      <c r="D6" s="36" t="s">
        <v>77</v>
      </c>
      <c r="E6" s="36" t="s">
        <v>77</v>
      </c>
      <c r="F6" s="36" t="s">
        <v>77</v>
      </c>
      <c r="G6" s="36" t="s">
        <v>77</v>
      </c>
      <c r="H6" s="36" t="s">
        <v>77</v>
      </c>
    </row>
    <row r="7" spans="1:8" x14ac:dyDescent="0.2">
      <c r="A7" s="37">
        <v>0.5</v>
      </c>
      <c r="B7" s="38"/>
      <c r="C7" s="39"/>
      <c r="D7" s="39"/>
      <c r="E7" s="39"/>
      <c r="F7" s="39"/>
      <c r="G7" s="39"/>
      <c r="H7" s="39"/>
    </row>
    <row r="8" spans="1:8" x14ac:dyDescent="0.2">
      <c r="A8" s="37">
        <v>1</v>
      </c>
      <c r="B8" s="38"/>
      <c r="C8" s="39"/>
      <c r="D8" s="39"/>
      <c r="E8" s="39"/>
      <c r="F8" s="39"/>
      <c r="G8" s="39"/>
      <c r="H8" s="39"/>
    </row>
    <row r="9" spans="1:8" x14ac:dyDescent="0.2">
      <c r="A9" s="37">
        <v>1.5</v>
      </c>
      <c r="B9" s="38"/>
      <c r="C9" s="39"/>
      <c r="D9" s="39"/>
      <c r="E9" s="39"/>
      <c r="F9" s="39"/>
      <c r="G9" s="39"/>
      <c r="H9" s="39"/>
    </row>
    <row r="10" spans="1:8" x14ac:dyDescent="0.2">
      <c r="A10" s="37">
        <v>2</v>
      </c>
      <c r="B10" s="38"/>
      <c r="C10" s="39"/>
      <c r="D10" s="39"/>
      <c r="E10" s="39"/>
      <c r="F10" s="39"/>
      <c r="G10" s="39"/>
      <c r="H10" s="39"/>
    </row>
    <row r="11" spans="1:8" x14ac:dyDescent="0.2">
      <c r="A11" s="37">
        <v>2.5</v>
      </c>
      <c r="B11" s="38"/>
      <c r="C11" s="39"/>
      <c r="D11" s="39"/>
      <c r="E11" s="39"/>
      <c r="F11" s="39"/>
      <c r="G11" s="39"/>
      <c r="H11" s="39"/>
    </row>
    <row r="12" spans="1:8" x14ac:dyDescent="0.2">
      <c r="A12" s="37">
        <v>3</v>
      </c>
      <c r="B12" s="38"/>
      <c r="C12" s="39"/>
      <c r="D12" s="39"/>
      <c r="E12" s="39"/>
      <c r="F12" s="39"/>
      <c r="G12" s="39"/>
      <c r="H12" s="39"/>
    </row>
    <row r="13" spans="1:8" x14ac:dyDescent="0.2">
      <c r="A13" s="37">
        <v>3.5</v>
      </c>
      <c r="B13" s="38"/>
      <c r="C13" s="39"/>
      <c r="D13" s="39"/>
      <c r="E13" s="39"/>
      <c r="F13" s="39"/>
      <c r="G13" s="39"/>
      <c r="H13" s="39"/>
    </row>
    <row r="14" spans="1:8" x14ac:dyDescent="0.2">
      <c r="A14" s="37">
        <v>4</v>
      </c>
      <c r="B14" s="38"/>
      <c r="C14" s="39"/>
      <c r="D14" s="39"/>
      <c r="E14" s="39"/>
      <c r="F14" s="39"/>
      <c r="G14" s="39"/>
      <c r="H14" s="39"/>
    </row>
    <row r="15" spans="1:8" x14ac:dyDescent="0.2">
      <c r="A15" s="37">
        <v>4.5</v>
      </c>
      <c r="B15" s="38"/>
      <c r="C15" s="39"/>
      <c r="D15" s="39"/>
      <c r="E15" s="39"/>
      <c r="F15" s="39"/>
      <c r="G15" s="39"/>
      <c r="H15" s="39"/>
    </row>
    <row r="16" spans="1:8" x14ac:dyDescent="0.2">
      <c r="A16" s="37">
        <v>5</v>
      </c>
      <c r="B16" s="38"/>
      <c r="C16" s="39"/>
      <c r="D16" s="39"/>
      <c r="E16" s="39"/>
      <c r="F16" s="39"/>
      <c r="G16" s="39"/>
      <c r="H16" s="39"/>
    </row>
    <row r="17" spans="1:8" x14ac:dyDescent="0.2">
      <c r="A17" s="37">
        <v>5.5</v>
      </c>
      <c r="B17" s="38"/>
      <c r="C17" s="39"/>
      <c r="D17" s="39"/>
      <c r="E17" s="39"/>
      <c r="F17" s="39"/>
      <c r="G17" s="39"/>
      <c r="H17" s="39"/>
    </row>
    <row r="18" spans="1:8" x14ac:dyDescent="0.2">
      <c r="A18" s="37">
        <v>6</v>
      </c>
      <c r="B18" s="38"/>
      <c r="C18" s="39"/>
      <c r="D18" s="39"/>
      <c r="E18" s="39"/>
      <c r="F18" s="39"/>
      <c r="G18" s="39"/>
      <c r="H18" s="39"/>
    </row>
    <row r="19" spans="1:8" x14ac:dyDescent="0.2">
      <c r="A19" s="37">
        <v>6.5</v>
      </c>
      <c r="B19" s="38"/>
      <c r="C19" s="39"/>
      <c r="D19" s="39"/>
      <c r="E19" s="39"/>
      <c r="F19" s="39"/>
      <c r="G19" s="39"/>
      <c r="H19" s="39"/>
    </row>
    <row r="20" spans="1:8" x14ac:dyDescent="0.2">
      <c r="A20" s="37">
        <v>7</v>
      </c>
      <c r="B20" s="38"/>
      <c r="C20" s="39"/>
      <c r="D20" s="39"/>
      <c r="E20" s="39"/>
      <c r="F20" s="39"/>
      <c r="G20" s="39"/>
      <c r="H20" s="39"/>
    </row>
    <row r="21" spans="1:8" x14ac:dyDescent="0.2">
      <c r="A21" s="37">
        <v>7.5</v>
      </c>
      <c r="B21" s="38"/>
      <c r="C21" s="39"/>
      <c r="D21" s="39"/>
      <c r="E21" s="39"/>
      <c r="F21" s="39"/>
      <c r="G21" s="39"/>
      <c r="H21" s="39"/>
    </row>
    <row r="22" spans="1:8" x14ac:dyDescent="0.2">
      <c r="A22" s="37">
        <v>8</v>
      </c>
      <c r="B22" s="38"/>
      <c r="C22" s="39"/>
      <c r="D22" s="39"/>
      <c r="E22" s="39"/>
      <c r="F22" s="39"/>
      <c r="G22" s="39"/>
      <c r="H22" s="39"/>
    </row>
    <row r="23" spans="1:8" x14ac:dyDescent="0.2">
      <c r="A23" s="37">
        <v>8.5</v>
      </c>
      <c r="B23" s="38"/>
      <c r="C23" s="39"/>
      <c r="D23" s="39"/>
      <c r="E23" s="39"/>
      <c r="F23" s="39"/>
      <c r="G23" s="39"/>
      <c r="H23" s="39"/>
    </row>
    <row r="24" spans="1:8" x14ac:dyDescent="0.2">
      <c r="A24" s="37">
        <v>9</v>
      </c>
      <c r="B24" s="38"/>
      <c r="C24" s="39"/>
      <c r="D24" s="39"/>
      <c r="E24" s="39"/>
      <c r="F24" s="39"/>
      <c r="G24" s="39"/>
      <c r="H24" s="39"/>
    </row>
    <row r="25" spans="1:8" x14ac:dyDescent="0.2">
      <c r="A25" s="37">
        <v>9.5</v>
      </c>
      <c r="B25" s="38"/>
      <c r="C25" s="39"/>
      <c r="D25" s="39"/>
      <c r="E25" s="39"/>
      <c r="F25" s="39"/>
      <c r="G25" s="39"/>
      <c r="H25" s="39"/>
    </row>
    <row r="26" spans="1:8" x14ac:dyDescent="0.2">
      <c r="A26" s="37">
        <v>10</v>
      </c>
      <c r="B26" s="38"/>
      <c r="C26" s="39"/>
      <c r="D26" s="39"/>
      <c r="E26" s="39"/>
      <c r="F26" s="39"/>
      <c r="G26" s="39"/>
      <c r="H26" s="39"/>
    </row>
    <row r="27" spans="1:8" x14ac:dyDescent="0.2">
      <c r="A27" s="37">
        <v>11</v>
      </c>
      <c r="B27" s="38"/>
      <c r="C27" s="39"/>
      <c r="D27" s="39"/>
      <c r="E27" s="39"/>
      <c r="F27" s="39"/>
      <c r="G27" s="39"/>
      <c r="H27" s="39"/>
    </row>
    <row r="28" spans="1:8" x14ac:dyDescent="0.2">
      <c r="A28" s="37">
        <v>12</v>
      </c>
      <c r="B28" s="38"/>
      <c r="C28" s="39"/>
      <c r="D28" s="39"/>
      <c r="E28" s="39"/>
      <c r="F28" s="39"/>
      <c r="G28" s="39"/>
      <c r="H28" s="39"/>
    </row>
    <row r="29" spans="1:8" x14ac:dyDescent="0.2">
      <c r="A29" s="37">
        <v>13</v>
      </c>
      <c r="B29" s="38"/>
      <c r="C29" s="39"/>
      <c r="D29" s="39"/>
      <c r="E29" s="39"/>
      <c r="F29" s="39"/>
      <c r="G29" s="39"/>
      <c r="H29" s="39"/>
    </row>
    <row r="30" spans="1:8" x14ac:dyDescent="0.2">
      <c r="A30" s="37">
        <v>14</v>
      </c>
      <c r="B30" s="38"/>
      <c r="C30" s="39"/>
      <c r="D30" s="39"/>
      <c r="E30" s="39"/>
      <c r="F30" s="39"/>
      <c r="G30" s="39"/>
      <c r="H30" s="39"/>
    </row>
    <row r="31" spans="1:8" x14ac:dyDescent="0.2">
      <c r="A31" s="37">
        <v>15</v>
      </c>
      <c r="B31" s="38"/>
      <c r="C31" s="39"/>
      <c r="D31" s="39"/>
      <c r="E31" s="39"/>
      <c r="F31" s="39"/>
      <c r="G31" s="39"/>
      <c r="H31" s="39"/>
    </row>
    <row r="32" spans="1:8" x14ac:dyDescent="0.2">
      <c r="A32" s="37">
        <v>16</v>
      </c>
      <c r="B32" s="38"/>
      <c r="C32" s="39"/>
      <c r="D32" s="39"/>
      <c r="E32" s="39"/>
      <c r="F32" s="39"/>
      <c r="G32" s="39"/>
      <c r="H32" s="39"/>
    </row>
    <row r="33" spans="1:8" x14ac:dyDescent="0.2">
      <c r="A33" s="37">
        <v>17</v>
      </c>
      <c r="B33" s="38"/>
      <c r="C33" s="39"/>
      <c r="D33" s="39"/>
      <c r="E33" s="39"/>
      <c r="F33" s="39"/>
      <c r="G33" s="39"/>
      <c r="H33" s="39"/>
    </row>
    <row r="34" spans="1:8" x14ac:dyDescent="0.2">
      <c r="A34" s="37">
        <v>18</v>
      </c>
      <c r="B34" s="38"/>
      <c r="C34" s="39"/>
      <c r="D34" s="39"/>
      <c r="E34" s="39"/>
      <c r="F34" s="39"/>
      <c r="G34" s="39"/>
      <c r="H34" s="39"/>
    </row>
    <row r="35" spans="1:8" x14ac:dyDescent="0.2">
      <c r="A35" s="37">
        <v>19</v>
      </c>
      <c r="B35" s="38"/>
      <c r="C35" s="39"/>
      <c r="D35" s="39"/>
      <c r="E35" s="39"/>
      <c r="F35" s="39"/>
      <c r="G35" s="39"/>
      <c r="H35" s="39"/>
    </row>
    <row r="36" spans="1:8" x14ac:dyDescent="0.2">
      <c r="A36" s="37">
        <v>20</v>
      </c>
      <c r="B36" s="38"/>
      <c r="C36" s="39"/>
      <c r="D36" s="39"/>
      <c r="E36" s="39"/>
      <c r="F36" s="39"/>
      <c r="G36" s="39"/>
      <c r="H36" s="39"/>
    </row>
    <row r="37" spans="1:8" x14ac:dyDescent="0.2">
      <c r="A37" s="37">
        <v>21</v>
      </c>
      <c r="B37" s="38"/>
      <c r="C37" s="39"/>
      <c r="D37" s="39"/>
      <c r="E37" s="39"/>
      <c r="F37" s="39"/>
      <c r="G37" s="39"/>
      <c r="H37" s="39"/>
    </row>
    <row r="38" spans="1:8" x14ac:dyDescent="0.2">
      <c r="A38" s="37">
        <v>22</v>
      </c>
      <c r="B38" s="38"/>
      <c r="C38" s="39"/>
      <c r="D38" s="39"/>
      <c r="E38" s="39"/>
      <c r="F38" s="39"/>
      <c r="G38" s="39"/>
      <c r="H38" s="39"/>
    </row>
    <row r="39" spans="1:8" x14ac:dyDescent="0.2">
      <c r="A39" s="37">
        <v>23</v>
      </c>
      <c r="B39" s="38"/>
      <c r="C39" s="39"/>
      <c r="D39" s="39"/>
      <c r="E39" s="39"/>
      <c r="F39" s="39"/>
      <c r="G39" s="39"/>
      <c r="H39" s="39"/>
    </row>
    <row r="40" spans="1:8" x14ac:dyDescent="0.2">
      <c r="A40" s="37">
        <v>24</v>
      </c>
      <c r="B40" s="38"/>
      <c r="C40" s="39"/>
      <c r="D40" s="39"/>
      <c r="E40" s="39"/>
      <c r="F40" s="39"/>
      <c r="G40" s="39"/>
      <c r="H40" s="39"/>
    </row>
    <row r="41" spans="1:8" x14ac:dyDescent="0.2">
      <c r="A41" s="37">
        <v>25</v>
      </c>
      <c r="B41" s="38"/>
      <c r="C41" s="39"/>
      <c r="D41" s="39"/>
      <c r="E41" s="39"/>
      <c r="F41" s="39"/>
      <c r="G41" s="39"/>
      <c r="H41" s="39"/>
    </row>
    <row r="42" spans="1:8" x14ac:dyDescent="0.2">
      <c r="A42" s="37">
        <v>26</v>
      </c>
      <c r="B42" s="38"/>
      <c r="C42" s="39"/>
      <c r="D42" s="39"/>
      <c r="E42" s="39"/>
      <c r="F42" s="39"/>
      <c r="G42" s="39"/>
      <c r="H42" s="39"/>
    </row>
    <row r="43" spans="1:8" x14ac:dyDescent="0.2">
      <c r="A43" s="37">
        <v>27</v>
      </c>
      <c r="B43" s="38"/>
      <c r="C43" s="39"/>
      <c r="D43" s="39"/>
      <c r="E43" s="39"/>
      <c r="F43" s="39"/>
      <c r="G43" s="39"/>
      <c r="H43" s="39"/>
    </row>
    <row r="44" spans="1:8" x14ac:dyDescent="0.2">
      <c r="A44" s="37">
        <v>28</v>
      </c>
      <c r="B44" s="38"/>
      <c r="C44" s="39"/>
      <c r="D44" s="39"/>
      <c r="E44" s="39"/>
      <c r="F44" s="39"/>
      <c r="G44" s="39"/>
      <c r="H44" s="39"/>
    </row>
    <row r="45" spans="1:8" x14ac:dyDescent="0.2">
      <c r="A45" s="37">
        <v>29</v>
      </c>
      <c r="B45" s="38"/>
      <c r="C45" s="39"/>
      <c r="D45" s="39"/>
      <c r="E45" s="39"/>
      <c r="F45" s="39"/>
      <c r="G45" s="39"/>
      <c r="H45" s="39"/>
    </row>
    <row r="46" spans="1:8" ht="13.5" thickBot="1" x14ac:dyDescent="0.25">
      <c r="A46" s="40">
        <v>30</v>
      </c>
      <c r="B46" s="38"/>
      <c r="C46" s="39"/>
      <c r="D46" s="41"/>
      <c r="E46" s="39"/>
      <c r="F46" s="41"/>
      <c r="G46" s="41"/>
      <c r="H46" s="41"/>
    </row>
    <row r="47" spans="1:8" ht="13.5" thickBot="1" x14ac:dyDescent="0.25">
      <c r="A47" s="42" t="s">
        <v>78</v>
      </c>
      <c r="B47" s="43"/>
      <c r="C47" s="44"/>
      <c r="D47" s="44"/>
      <c r="E47" s="44"/>
      <c r="F47" s="44"/>
      <c r="G47" s="44"/>
      <c r="H47" s="44"/>
    </row>
    <row r="49" spans="1:8" ht="13.5" thickBot="1" x14ac:dyDescent="0.25"/>
    <row r="50" spans="1:8" ht="13.5" thickBot="1" x14ac:dyDescent="0.25">
      <c r="A50" s="45"/>
      <c r="B50" s="177" t="s">
        <v>79</v>
      </c>
      <c r="C50" s="177"/>
      <c r="D50" s="177"/>
      <c r="E50" s="177"/>
      <c r="F50" s="177"/>
      <c r="G50" s="178"/>
      <c r="H50" s="46"/>
    </row>
    <row r="51" spans="1:8" ht="57.5" thickBot="1" x14ac:dyDescent="0.25">
      <c r="A51" s="47" t="s">
        <v>65</v>
      </c>
      <c r="B51" s="48" t="s">
        <v>80</v>
      </c>
      <c r="C51" s="32" t="s">
        <v>81</v>
      </c>
      <c r="D51" s="32" t="s">
        <v>156</v>
      </c>
      <c r="E51" s="33" t="s">
        <v>83</v>
      </c>
      <c r="F51" s="32" t="s">
        <v>157</v>
      </c>
      <c r="G51" s="49" t="s">
        <v>158</v>
      </c>
      <c r="H51" s="50" t="s">
        <v>86</v>
      </c>
    </row>
    <row r="52" spans="1:8" x14ac:dyDescent="0.2">
      <c r="A52" s="51"/>
      <c r="B52" s="52" t="s">
        <v>77</v>
      </c>
      <c r="C52" s="36" t="s">
        <v>77</v>
      </c>
      <c r="D52" s="36" t="s">
        <v>77</v>
      </c>
      <c r="E52" s="36" t="s">
        <v>77</v>
      </c>
      <c r="F52" s="36" t="s">
        <v>77</v>
      </c>
      <c r="G52" s="53" t="s">
        <v>77</v>
      </c>
      <c r="H52" s="53" t="s">
        <v>77</v>
      </c>
    </row>
    <row r="53" spans="1:8" x14ac:dyDescent="0.2">
      <c r="A53" s="54">
        <v>0.5</v>
      </c>
      <c r="B53" s="55"/>
      <c r="C53" s="39"/>
      <c r="D53" s="39"/>
      <c r="E53" s="39"/>
      <c r="F53" s="39"/>
      <c r="G53" s="56"/>
      <c r="H53" s="56"/>
    </row>
    <row r="54" spans="1:8" x14ac:dyDescent="0.2">
      <c r="A54" s="54">
        <v>1</v>
      </c>
      <c r="B54" s="55"/>
      <c r="C54" s="39"/>
      <c r="D54" s="39"/>
      <c r="E54" s="39"/>
      <c r="F54" s="39"/>
      <c r="G54" s="56"/>
      <c r="H54" s="56"/>
    </row>
    <row r="55" spans="1:8" x14ac:dyDescent="0.2">
      <c r="A55" s="54">
        <v>1.5</v>
      </c>
      <c r="B55" s="55"/>
      <c r="C55" s="39"/>
      <c r="D55" s="39"/>
      <c r="E55" s="39"/>
      <c r="F55" s="39"/>
      <c r="G55" s="56"/>
      <c r="H55" s="56"/>
    </row>
    <row r="56" spans="1:8" x14ac:dyDescent="0.2">
      <c r="A56" s="54">
        <v>2</v>
      </c>
      <c r="B56" s="55"/>
      <c r="C56" s="39"/>
      <c r="D56" s="39"/>
      <c r="E56" s="39"/>
      <c r="F56" s="39"/>
      <c r="G56" s="56"/>
      <c r="H56" s="56"/>
    </row>
    <row r="57" spans="1:8" x14ac:dyDescent="0.2">
      <c r="A57" s="54">
        <v>2.5</v>
      </c>
      <c r="B57" s="55"/>
      <c r="C57" s="39"/>
      <c r="D57" s="39"/>
      <c r="E57" s="39"/>
      <c r="F57" s="39"/>
      <c r="G57" s="56"/>
      <c r="H57" s="56"/>
    </row>
    <row r="58" spans="1:8" x14ac:dyDescent="0.2">
      <c r="A58" s="54">
        <v>3</v>
      </c>
      <c r="B58" s="55"/>
      <c r="C58" s="39"/>
      <c r="D58" s="39"/>
      <c r="E58" s="39"/>
      <c r="F58" s="39"/>
      <c r="G58" s="56"/>
      <c r="H58" s="56"/>
    </row>
    <row r="59" spans="1:8" x14ac:dyDescent="0.2">
      <c r="A59" s="54">
        <v>3.5</v>
      </c>
      <c r="B59" s="55"/>
      <c r="C59" s="39"/>
      <c r="D59" s="39"/>
      <c r="E59" s="39"/>
      <c r="F59" s="39"/>
      <c r="G59" s="56"/>
      <c r="H59" s="56"/>
    </row>
    <row r="60" spans="1:8" x14ac:dyDescent="0.2">
      <c r="A60" s="54">
        <v>4</v>
      </c>
      <c r="B60" s="55"/>
      <c r="C60" s="39"/>
      <c r="D60" s="39"/>
      <c r="E60" s="39"/>
      <c r="F60" s="39"/>
      <c r="G60" s="56"/>
      <c r="H60" s="56"/>
    </row>
    <row r="61" spans="1:8" x14ac:dyDescent="0.2">
      <c r="A61" s="54">
        <v>4.5</v>
      </c>
      <c r="B61" s="55"/>
      <c r="C61" s="39"/>
      <c r="D61" s="39"/>
      <c r="E61" s="39"/>
      <c r="F61" s="39"/>
      <c r="G61" s="56"/>
      <c r="H61" s="56"/>
    </row>
    <row r="62" spans="1:8" x14ac:dyDescent="0.2">
      <c r="A62" s="54">
        <v>5</v>
      </c>
      <c r="B62" s="55"/>
      <c r="C62" s="39"/>
      <c r="D62" s="39"/>
      <c r="E62" s="39"/>
      <c r="F62" s="39"/>
      <c r="G62" s="56"/>
      <c r="H62" s="56"/>
    </row>
    <row r="63" spans="1:8" x14ac:dyDescent="0.2">
      <c r="A63" s="54">
        <v>5.5</v>
      </c>
      <c r="B63" s="55"/>
      <c r="C63" s="39"/>
      <c r="D63" s="39"/>
      <c r="E63" s="39"/>
      <c r="F63" s="39"/>
      <c r="G63" s="56"/>
      <c r="H63" s="56"/>
    </row>
    <row r="64" spans="1:8" x14ac:dyDescent="0.2">
      <c r="A64" s="54">
        <v>6</v>
      </c>
      <c r="B64" s="55"/>
      <c r="C64" s="39"/>
      <c r="D64" s="39"/>
      <c r="E64" s="39"/>
      <c r="F64" s="39"/>
      <c r="G64" s="56"/>
      <c r="H64" s="56"/>
    </row>
    <row r="65" spans="1:8" x14ac:dyDescent="0.2">
      <c r="A65" s="54">
        <v>6.5</v>
      </c>
      <c r="B65" s="55"/>
      <c r="C65" s="39"/>
      <c r="D65" s="39"/>
      <c r="E65" s="39"/>
      <c r="F65" s="39"/>
      <c r="G65" s="56"/>
      <c r="H65" s="56"/>
    </row>
    <row r="66" spans="1:8" x14ac:dyDescent="0.2">
      <c r="A66" s="54">
        <v>7</v>
      </c>
      <c r="B66" s="55"/>
      <c r="C66" s="39"/>
      <c r="D66" s="39"/>
      <c r="E66" s="39"/>
      <c r="F66" s="39"/>
      <c r="G66" s="56"/>
      <c r="H66" s="56"/>
    </row>
    <row r="67" spans="1:8" x14ac:dyDescent="0.2">
      <c r="A67" s="54">
        <v>7.5</v>
      </c>
      <c r="B67" s="55"/>
      <c r="C67" s="39"/>
      <c r="D67" s="39"/>
      <c r="E67" s="39"/>
      <c r="F67" s="39"/>
      <c r="G67" s="56"/>
      <c r="H67" s="56"/>
    </row>
    <row r="68" spans="1:8" x14ac:dyDescent="0.2">
      <c r="A68" s="54">
        <v>8</v>
      </c>
      <c r="B68" s="55"/>
      <c r="C68" s="39"/>
      <c r="D68" s="39"/>
      <c r="E68" s="39"/>
      <c r="F68" s="39"/>
      <c r="G68" s="56"/>
      <c r="H68" s="56"/>
    </row>
    <row r="69" spans="1:8" x14ac:dyDescent="0.2">
      <c r="A69" s="54">
        <v>8.5</v>
      </c>
      <c r="B69" s="55"/>
      <c r="C69" s="39"/>
      <c r="D69" s="39"/>
      <c r="E69" s="39"/>
      <c r="F69" s="39"/>
      <c r="G69" s="56"/>
      <c r="H69" s="56"/>
    </row>
    <row r="70" spans="1:8" x14ac:dyDescent="0.2">
      <c r="A70" s="54">
        <v>9</v>
      </c>
      <c r="B70" s="55"/>
      <c r="C70" s="39"/>
      <c r="D70" s="39"/>
      <c r="E70" s="39"/>
      <c r="F70" s="39"/>
      <c r="G70" s="56"/>
      <c r="H70" s="56"/>
    </row>
    <row r="71" spans="1:8" x14ac:dyDescent="0.2">
      <c r="A71" s="54">
        <v>9.5</v>
      </c>
      <c r="B71" s="55"/>
      <c r="C71" s="39"/>
      <c r="D71" s="39"/>
      <c r="E71" s="39"/>
      <c r="F71" s="39"/>
      <c r="G71" s="56"/>
      <c r="H71" s="56"/>
    </row>
    <row r="72" spans="1:8" x14ac:dyDescent="0.2">
      <c r="A72" s="54">
        <v>10</v>
      </c>
      <c r="B72" s="55"/>
      <c r="C72" s="39"/>
      <c r="D72" s="39"/>
      <c r="E72" s="39"/>
      <c r="F72" s="39"/>
      <c r="G72" s="56"/>
      <c r="H72" s="56"/>
    </row>
    <row r="73" spans="1:8" x14ac:dyDescent="0.2">
      <c r="A73" s="54">
        <v>11</v>
      </c>
      <c r="B73" s="55"/>
      <c r="C73" s="39"/>
      <c r="D73" s="39"/>
      <c r="E73" s="39"/>
      <c r="F73" s="39"/>
      <c r="G73" s="56"/>
      <c r="H73" s="56"/>
    </row>
    <row r="74" spans="1:8" x14ac:dyDescent="0.2">
      <c r="A74" s="54">
        <v>12</v>
      </c>
      <c r="B74" s="55"/>
      <c r="C74" s="39"/>
      <c r="D74" s="39"/>
      <c r="E74" s="39"/>
      <c r="F74" s="39"/>
      <c r="G74" s="56"/>
      <c r="H74" s="56"/>
    </row>
    <row r="75" spans="1:8" x14ac:dyDescent="0.2">
      <c r="A75" s="54">
        <v>13</v>
      </c>
      <c r="B75" s="55"/>
      <c r="C75" s="39"/>
      <c r="D75" s="39"/>
      <c r="E75" s="39"/>
      <c r="F75" s="39"/>
      <c r="G75" s="56"/>
      <c r="H75" s="56"/>
    </row>
    <row r="76" spans="1:8" x14ac:dyDescent="0.2">
      <c r="A76" s="54">
        <v>14</v>
      </c>
      <c r="B76" s="55"/>
      <c r="C76" s="39"/>
      <c r="D76" s="39"/>
      <c r="E76" s="39"/>
      <c r="F76" s="39"/>
      <c r="G76" s="56"/>
      <c r="H76" s="56"/>
    </row>
    <row r="77" spans="1:8" x14ac:dyDescent="0.2">
      <c r="A77" s="54">
        <v>15</v>
      </c>
      <c r="B77" s="55"/>
      <c r="C77" s="39"/>
      <c r="D77" s="39"/>
      <c r="E77" s="39"/>
      <c r="F77" s="39"/>
      <c r="G77" s="56"/>
      <c r="H77" s="56"/>
    </row>
    <row r="78" spans="1:8" x14ac:dyDescent="0.2">
      <c r="A78" s="54">
        <v>16</v>
      </c>
      <c r="B78" s="55"/>
      <c r="C78" s="39"/>
      <c r="D78" s="39"/>
      <c r="E78" s="39"/>
      <c r="F78" s="39"/>
      <c r="G78" s="56"/>
      <c r="H78" s="56"/>
    </row>
    <row r="79" spans="1:8" x14ac:dyDescent="0.2">
      <c r="A79" s="54">
        <v>17</v>
      </c>
      <c r="B79" s="55"/>
      <c r="C79" s="39"/>
      <c r="D79" s="39"/>
      <c r="E79" s="39"/>
      <c r="F79" s="39"/>
      <c r="G79" s="56"/>
      <c r="H79" s="56"/>
    </row>
    <row r="80" spans="1:8" x14ac:dyDescent="0.2">
      <c r="A80" s="54">
        <v>18</v>
      </c>
      <c r="B80" s="55"/>
      <c r="C80" s="39"/>
      <c r="D80" s="39"/>
      <c r="E80" s="39"/>
      <c r="F80" s="39"/>
      <c r="G80" s="56"/>
      <c r="H80" s="56"/>
    </row>
    <row r="81" spans="1:8" x14ac:dyDescent="0.2">
      <c r="A81" s="54">
        <v>19</v>
      </c>
      <c r="B81" s="55"/>
      <c r="C81" s="39"/>
      <c r="D81" s="39"/>
      <c r="E81" s="39"/>
      <c r="F81" s="39"/>
      <c r="G81" s="56"/>
      <c r="H81" s="56"/>
    </row>
    <row r="82" spans="1:8" x14ac:dyDescent="0.2">
      <c r="A82" s="54">
        <v>20</v>
      </c>
      <c r="B82" s="55"/>
      <c r="C82" s="39"/>
      <c r="D82" s="39"/>
      <c r="E82" s="39"/>
      <c r="F82" s="39"/>
      <c r="G82" s="56"/>
      <c r="H82" s="56"/>
    </row>
    <row r="83" spans="1:8" x14ac:dyDescent="0.2">
      <c r="A83" s="54">
        <v>21</v>
      </c>
      <c r="B83" s="55"/>
      <c r="C83" s="39"/>
      <c r="D83" s="39"/>
      <c r="E83" s="39"/>
      <c r="F83" s="39"/>
      <c r="G83" s="56"/>
      <c r="H83" s="56"/>
    </row>
    <row r="84" spans="1:8" x14ac:dyDescent="0.2">
      <c r="A84" s="54">
        <v>22</v>
      </c>
      <c r="B84" s="55"/>
      <c r="C84" s="39"/>
      <c r="D84" s="39"/>
      <c r="E84" s="39"/>
      <c r="F84" s="39"/>
      <c r="G84" s="56"/>
      <c r="H84" s="56"/>
    </row>
    <row r="85" spans="1:8" x14ac:dyDescent="0.2">
      <c r="A85" s="54">
        <v>23</v>
      </c>
      <c r="B85" s="55"/>
      <c r="C85" s="39"/>
      <c r="D85" s="39"/>
      <c r="E85" s="39"/>
      <c r="F85" s="39"/>
      <c r="G85" s="56"/>
      <c r="H85" s="56"/>
    </row>
    <row r="86" spans="1:8" x14ac:dyDescent="0.2">
      <c r="A86" s="54">
        <v>24</v>
      </c>
      <c r="B86" s="55"/>
      <c r="C86" s="39"/>
      <c r="D86" s="39"/>
      <c r="E86" s="39"/>
      <c r="F86" s="39"/>
      <c r="G86" s="56"/>
      <c r="H86" s="56"/>
    </row>
    <row r="87" spans="1:8" x14ac:dyDescent="0.2">
      <c r="A87" s="54">
        <v>25</v>
      </c>
      <c r="B87" s="55"/>
      <c r="C87" s="39"/>
      <c r="D87" s="39"/>
      <c r="E87" s="39"/>
      <c r="F87" s="39"/>
      <c r="G87" s="56"/>
      <c r="H87" s="56"/>
    </row>
    <row r="88" spans="1:8" x14ac:dyDescent="0.2">
      <c r="A88" s="54">
        <v>26</v>
      </c>
      <c r="B88" s="55"/>
      <c r="C88" s="39"/>
      <c r="D88" s="39"/>
      <c r="E88" s="39"/>
      <c r="F88" s="39"/>
      <c r="G88" s="56"/>
      <c r="H88" s="56"/>
    </row>
    <row r="89" spans="1:8" x14ac:dyDescent="0.2">
      <c r="A89" s="54">
        <v>27</v>
      </c>
      <c r="B89" s="55"/>
      <c r="C89" s="39"/>
      <c r="D89" s="39"/>
      <c r="E89" s="39"/>
      <c r="F89" s="39"/>
      <c r="G89" s="56"/>
      <c r="H89" s="56"/>
    </row>
    <row r="90" spans="1:8" x14ac:dyDescent="0.2">
      <c r="A90" s="54">
        <v>28</v>
      </c>
      <c r="B90" s="55"/>
      <c r="C90" s="39"/>
      <c r="D90" s="39"/>
      <c r="E90" s="39"/>
      <c r="F90" s="39"/>
      <c r="G90" s="56"/>
      <c r="H90" s="56"/>
    </row>
    <row r="91" spans="1:8" x14ac:dyDescent="0.2">
      <c r="A91" s="54">
        <v>29</v>
      </c>
      <c r="B91" s="55"/>
      <c r="C91" s="39"/>
      <c r="D91" s="39"/>
      <c r="E91" s="39"/>
      <c r="F91" s="39"/>
      <c r="G91" s="56"/>
      <c r="H91" s="56"/>
    </row>
    <row r="92" spans="1:8" ht="13.5" thickBot="1" x14ac:dyDescent="0.25">
      <c r="A92" s="57">
        <v>30</v>
      </c>
      <c r="B92" s="58"/>
      <c r="C92" s="59"/>
      <c r="D92" s="59"/>
      <c r="E92" s="59"/>
      <c r="F92" s="59"/>
      <c r="G92" s="60"/>
      <c r="H92" s="60"/>
    </row>
    <row r="93" spans="1:8" ht="13.5" thickBot="1" x14ac:dyDescent="0.25">
      <c r="A93" s="42" t="s">
        <v>78</v>
      </c>
      <c r="B93" s="43"/>
      <c r="C93" s="44"/>
      <c r="D93" s="44"/>
      <c r="E93" s="44"/>
      <c r="F93" s="44"/>
      <c r="G93" s="61"/>
      <c r="H93" s="62"/>
    </row>
    <row r="94" spans="1:8" ht="13.5" thickBot="1" x14ac:dyDescent="0.25"/>
    <row r="95" spans="1:8" x14ac:dyDescent="0.2">
      <c r="A95" s="45"/>
      <c r="B95" s="177" t="s">
        <v>88</v>
      </c>
      <c r="C95" s="177"/>
      <c r="D95" s="177"/>
      <c r="E95" s="177"/>
      <c r="F95" s="177"/>
      <c r="G95" s="177"/>
      <c r="H95" s="178"/>
    </row>
    <row r="96" spans="1:8" ht="72.75" customHeight="1" thickBot="1" x14ac:dyDescent="0.25">
      <c r="A96" s="47" t="s">
        <v>65</v>
      </c>
      <c r="B96" s="48" t="s">
        <v>89</v>
      </c>
      <c r="C96" s="32" t="s">
        <v>90</v>
      </c>
      <c r="D96" s="32" t="s">
        <v>159</v>
      </c>
      <c r="E96" s="32" t="s">
        <v>92</v>
      </c>
      <c r="F96" s="32" t="s">
        <v>93</v>
      </c>
      <c r="G96" s="32" t="s">
        <v>94</v>
      </c>
      <c r="H96" s="49" t="s">
        <v>160</v>
      </c>
    </row>
    <row r="97" spans="1:8" x14ac:dyDescent="0.2">
      <c r="A97" s="51"/>
      <c r="B97" s="52" t="s">
        <v>77</v>
      </c>
      <c r="C97" s="36" t="s">
        <v>77</v>
      </c>
      <c r="D97" s="36" t="s">
        <v>77</v>
      </c>
      <c r="E97" s="36" t="s">
        <v>77</v>
      </c>
      <c r="F97" s="36" t="s">
        <v>77</v>
      </c>
      <c r="G97" s="36" t="s">
        <v>77</v>
      </c>
      <c r="H97" s="53" t="s">
        <v>77</v>
      </c>
    </row>
    <row r="98" spans="1:8" x14ac:dyDescent="0.2">
      <c r="A98" s="54">
        <v>0.5</v>
      </c>
      <c r="B98" s="55"/>
      <c r="C98" s="39"/>
      <c r="D98" s="39"/>
      <c r="E98" s="39"/>
      <c r="F98" s="39"/>
      <c r="G98" s="39"/>
      <c r="H98" s="56"/>
    </row>
    <row r="99" spans="1:8" x14ac:dyDescent="0.2">
      <c r="A99" s="54">
        <v>1</v>
      </c>
      <c r="B99" s="55"/>
      <c r="C99" s="39"/>
      <c r="D99" s="39"/>
      <c r="E99" s="39"/>
      <c r="F99" s="39"/>
      <c r="G99" s="39"/>
      <c r="H99" s="56"/>
    </row>
    <row r="100" spans="1:8" x14ac:dyDescent="0.2">
      <c r="A100" s="54">
        <v>1.5</v>
      </c>
      <c r="B100" s="55"/>
      <c r="C100" s="39"/>
      <c r="D100" s="39"/>
      <c r="E100" s="39"/>
      <c r="F100" s="39"/>
      <c r="G100" s="39"/>
      <c r="H100" s="56"/>
    </row>
    <row r="101" spans="1:8" x14ac:dyDescent="0.2">
      <c r="A101" s="54">
        <v>2</v>
      </c>
      <c r="B101" s="55"/>
      <c r="C101" s="39"/>
      <c r="D101" s="39"/>
      <c r="E101" s="39"/>
      <c r="F101" s="39"/>
      <c r="G101" s="39"/>
      <c r="H101" s="56"/>
    </row>
    <row r="102" spans="1:8" x14ac:dyDescent="0.2">
      <c r="A102" s="54">
        <v>2.5</v>
      </c>
      <c r="B102" s="55"/>
      <c r="C102" s="39"/>
      <c r="D102" s="39"/>
      <c r="E102" s="39"/>
      <c r="F102" s="39"/>
      <c r="G102" s="39"/>
      <c r="H102" s="56"/>
    </row>
    <row r="103" spans="1:8" x14ac:dyDescent="0.2">
      <c r="A103" s="54">
        <v>3</v>
      </c>
      <c r="B103" s="55"/>
      <c r="C103" s="39"/>
      <c r="D103" s="39"/>
      <c r="E103" s="39"/>
      <c r="F103" s="39"/>
      <c r="G103" s="39"/>
      <c r="H103" s="56"/>
    </row>
    <row r="104" spans="1:8" x14ac:dyDescent="0.2">
      <c r="A104" s="54">
        <v>3.5</v>
      </c>
      <c r="B104" s="55"/>
      <c r="C104" s="39"/>
      <c r="D104" s="39"/>
      <c r="E104" s="39"/>
      <c r="F104" s="39"/>
      <c r="G104" s="39"/>
      <c r="H104" s="56"/>
    </row>
    <row r="105" spans="1:8" x14ac:dyDescent="0.2">
      <c r="A105" s="54">
        <v>4</v>
      </c>
      <c r="B105" s="55"/>
      <c r="C105" s="39"/>
      <c r="D105" s="39"/>
      <c r="E105" s="39"/>
      <c r="F105" s="39"/>
      <c r="G105" s="39"/>
      <c r="H105" s="56"/>
    </row>
    <row r="106" spans="1:8" x14ac:dyDescent="0.2">
      <c r="A106" s="54">
        <v>4.5</v>
      </c>
      <c r="B106" s="55"/>
      <c r="C106" s="39"/>
      <c r="D106" s="39"/>
      <c r="E106" s="39"/>
      <c r="F106" s="39"/>
      <c r="G106" s="39"/>
      <c r="H106" s="56"/>
    </row>
    <row r="107" spans="1:8" x14ac:dyDescent="0.2">
      <c r="A107" s="54">
        <v>5</v>
      </c>
      <c r="B107" s="55"/>
      <c r="C107" s="39"/>
      <c r="D107" s="39"/>
      <c r="E107" s="39"/>
      <c r="F107" s="39"/>
      <c r="G107" s="39"/>
      <c r="H107" s="56"/>
    </row>
    <row r="108" spans="1:8" x14ac:dyDescent="0.2">
      <c r="A108" s="54">
        <v>5.5</v>
      </c>
      <c r="B108" s="55"/>
      <c r="C108" s="39"/>
      <c r="D108" s="39"/>
      <c r="E108" s="39"/>
      <c r="F108" s="39"/>
      <c r="G108" s="39"/>
      <c r="H108" s="56"/>
    </row>
    <row r="109" spans="1:8" x14ac:dyDescent="0.2">
      <c r="A109" s="54">
        <v>6</v>
      </c>
      <c r="B109" s="55"/>
      <c r="C109" s="39"/>
      <c r="D109" s="39"/>
      <c r="E109" s="39"/>
      <c r="F109" s="39"/>
      <c r="G109" s="39"/>
      <c r="H109" s="56"/>
    </row>
    <row r="110" spans="1:8" x14ac:dyDescent="0.2">
      <c r="A110" s="54">
        <v>6.5</v>
      </c>
      <c r="B110" s="55"/>
      <c r="C110" s="39"/>
      <c r="D110" s="39"/>
      <c r="E110" s="39"/>
      <c r="F110" s="39"/>
      <c r="G110" s="39"/>
      <c r="H110" s="56"/>
    </row>
    <row r="111" spans="1:8" x14ac:dyDescent="0.2">
      <c r="A111" s="54">
        <v>7</v>
      </c>
      <c r="B111" s="55"/>
      <c r="C111" s="39"/>
      <c r="D111" s="39"/>
      <c r="E111" s="39"/>
      <c r="F111" s="39"/>
      <c r="G111" s="39"/>
      <c r="H111" s="56"/>
    </row>
    <row r="112" spans="1:8" x14ac:dyDescent="0.2">
      <c r="A112" s="54">
        <v>7.5</v>
      </c>
      <c r="B112" s="55"/>
      <c r="C112" s="39"/>
      <c r="D112" s="39"/>
      <c r="E112" s="39"/>
      <c r="F112" s="39"/>
      <c r="G112" s="39"/>
      <c r="H112" s="56"/>
    </row>
    <row r="113" spans="1:8" x14ac:dyDescent="0.2">
      <c r="A113" s="54">
        <v>8</v>
      </c>
      <c r="B113" s="55"/>
      <c r="C113" s="39"/>
      <c r="D113" s="39"/>
      <c r="E113" s="39"/>
      <c r="F113" s="39"/>
      <c r="G113" s="39"/>
      <c r="H113" s="56"/>
    </row>
    <row r="114" spans="1:8" x14ac:dyDescent="0.2">
      <c r="A114" s="54">
        <v>8.5</v>
      </c>
      <c r="B114" s="55"/>
      <c r="C114" s="39"/>
      <c r="D114" s="39"/>
      <c r="E114" s="39"/>
      <c r="F114" s="39"/>
      <c r="G114" s="39"/>
      <c r="H114" s="56"/>
    </row>
    <row r="115" spans="1:8" x14ac:dyDescent="0.2">
      <c r="A115" s="54">
        <v>9</v>
      </c>
      <c r="B115" s="55"/>
      <c r="C115" s="39"/>
      <c r="D115" s="39"/>
      <c r="E115" s="39"/>
      <c r="F115" s="39"/>
      <c r="G115" s="39"/>
      <c r="H115" s="56"/>
    </row>
    <row r="116" spans="1:8" x14ac:dyDescent="0.2">
      <c r="A116" s="54">
        <v>9.5</v>
      </c>
      <c r="B116" s="55"/>
      <c r="C116" s="39"/>
      <c r="D116" s="39"/>
      <c r="E116" s="39"/>
      <c r="F116" s="39"/>
      <c r="G116" s="39"/>
      <c r="H116" s="56"/>
    </row>
    <row r="117" spans="1:8" x14ac:dyDescent="0.2">
      <c r="A117" s="54">
        <v>10</v>
      </c>
      <c r="B117" s="55"/>
      <c r="C117" s="39"/>
      <c r="D117" s="39"/>
      <c r="E117" s="39"/>
      <c r="F117" s="39"/>
      <c r="G117" s="39"/>
      <c r="H117" s="56"/>
    </row>
    <row r="118" spans="1:8" x14ac:dyDescent="0.2">
      <c r="A118" s="54">
        <v>11</v>
      </c>
      <c r="B118" s="55"/>
      <c r="C118" s="39"/>
      <c r="D118" s="39"/>
      <c r="E118" s="39"/>
      <c r="F118" s="39"/>
      <c r="G118" s="39"/>
      <c r="H118" s="56"/>
    </row>
    <row r="119" spans="1:8" x14ac:dyDescent="0.2">
      <c r="A119" s="54">
        <v>12</v>
      </c>
      <c r="B119" s="55"/>
      <c r="C119" s="39"/>
      <c r="D119" s="39"/>
      <c r="E119" s="39"/>
      <c r="F119" s="39"/>
      <c r="G119" s="39"/>
      <c r="H119" s="56"/>
    </row>
    <row r="120" spans="1:8" x14ac:dyDescent="0.2">
      <c r="A120" s="54">
        <v>13</v>
      </c>
      <c r="B120" s="55"/>
      <c r="C120" s="39"/>
      <c r="D120" s="39"/>
      <c r="E120" s="39"/>
      <c r="F120" s="39"/>
      <c r="G120" s="39"/>
      <c r="H120" s="56"/>
    </row>
    <row r="121" spans="1:8" x14ac:dyDescent="0.2">
      <c r="A121" s="54">
        <v>14</v>
      </c>
      <c r="B121" s="55"/>
      <c r="C121" s="39"/>
      <c r="D121" s="39"/>
      <c r="E121" s="39"/>
      <c r="F121" s="39"/>
      <c r="G121" s="39"/>
      <c r="H121" s="56"/>
    </row>
    <row r="122" spans="1:8" x14ac:dyDescent="0.2">
      <c r="A122" s="54">
        <v>15</v>
      </c>
      <c r="B122" s="55"/>
      <c r="C122" s="39"/>
      <c r="D122" s="39"/>
      <c r="E122" s="39"/>
      <c r="F122" s="39"/>
      <c r="G122" s="39"/>
      <c r="H122" s="56"/>
    </row>
    <row r="123" spans="1:8" x14ac:dyDescent="0.2">
      <c r="A123" s="54">
        <v>16</v>
      </c>
      <c r="B123" s="55"/>
      <c r="C123" s="39"/>
      <c r="D123" s="39"/>
      <c r="E123" s="39"/>
      <c r="F123" s="39"/>
      <c r="G123" s="39"/>
      <c r="H123" s="56"/>
    </row>
    <row r="124" spans="1:8" x14ac:dyDescent="0.2">
      <c r="A124" s="54">
        <v>17</v>
      </c>
      <c r="B124" s="55"/>
      <c r="C124" s="39"/>
      <c r="D124" s="39"/>
      <c r="E124" s="39"/>
      <c r="F124" s="39"/>
      <c r="G124" s="39"/>
      <c r="H124" s="56"/>
    </row>
    <row r="125" spans="1:8" x14ac:dyDescent="0.2">
      <c r="A125" s="54">
        <v>18</v>
      </c>
      <c r="B125" s="55"/>
      <c r="C125" s="39"/>
      <c r="D125" s="39"/>
      <c r="E125" s="39"/>
      <c r="F125" s="39"/>
      <c r="G125" s="39"/>
      <c r="H125" s="56"/>
    </row>
    <row r="126" spans="1:8" x14ac:dyDescent="0.2">
      <c r="A126" s="54">
        <v>19</v>
      </c>
      <c r="B126" s="55"/>
      <c r="C126" s="39"/>
      <c r="D126" s="39"/>
      <c r="E126" s="39"/>
      <c r="F126" s="39"/>
      <c r="G126" s="39"/>
      <c r="H126" s="56"/>
    </row>
    <row r="127" spans="1:8" x14ac:dyDescent="0.2">
      <c r="A127" s="54">
        <v>20</v>
      </c>
      <c r="B127" s="55"/>
      <c r="C127" s="39"/>
      <c r="D127" s="39"/>
      <c r="E127" s="39"/>
      <c r="F127" s="39"/>
      <c r="G127" s="39"/>
      <c r="H127" s="56"/>
    </row>
    <row r="128" spans="1:8" x14ac:dyDescent="0.2">
      <c r="A128" s="54">
        <v>21</v>
      </c>
      <c r="B128" s="55"/>
      <c r="C128" s="39"/>
      <c r="D128" s="39"/>
      <c r="E128" s="39"/>
      <c r="F128" s="39"/>
      <c r="G128" s="39"/>
      <c r="H128" s="56"/>
    </row>
    <row r="129" spans="1:8" x14ac:dyDescent="0.2">
      <c r="A129" s="54">
        <v>22</v>
      </c>
      <c r="B129" s="55"/>
      <c r="C129" s="39"/>
      <c r="D129" s="39"/>
      <c r="E129" s="39"/>
      <c r="F129" s="39"/>
      <c r="G129" s="39"/>
      <c r="H129" s="56"/>
    </row>
    <row r="130" spans="1:8" x14ac:dyDescent="0.2">
      <c r="A130" s="54">
        <v>23</v>
      </c>
      <c r="B130" s="55"/>
      <c r="C130" s="39"/>
      <c r="D130" s="39"/>
      <c r="E130" s="39"/>
      <c r="F130" s="39"/>
      <c r="G130" s="39"/>
      <c r="H130" s="56"/>
    </row>
    <row r="131" spans="1:8" x14ac:dyDescent="0.2">
      <c r="A131" s="54">
        <v>24</v>
      </c>
      <c r="B131" s="55"/>
      <c r="C131" s="39"/>
      <c r="D131" s="39"/>
      <c r="E131" s="39"/>
      <c r="F131" s="39"/>
      <c r="G131" s="39"/>
      <c r="H131" s="56"/>
    </row>
    <row r="132" spans="1:8" x14ac:dyDescent="0.2">
      <c r="A132" s="54">
        <v>25</v>
      </c>
      <c r="B132" s="55"/>
      <c r="C132" s="39"/>
      <c r="D132" s="39"/>
      <c r="E132" s="39"/>
      <c r="F132" s="39"/>
      <c r="G132" s="39"/>
      <c r="H132" s="56"/>
    </row>
    <row r="133" spans="1:8" x14ac:dyDescent="0.2">
      <c r="A133" s="54">
        <v>26</v>
      </c>
      <c r="B133" s="55"/>
      <c r="C133" s="39"/>
      <c r="D133" s="39"/>
      <c r="E133" s="39"/>
      <c r="F133" s="39"/>
      <c r="G133" s="39"/>
      <c r="H133" s="56"/>
    </row>
    <row r="134" spans="1:8" x14ac:dyDescent="0.2">
      <c r="A134" s="54">
        <v>27</v>
      </c>
      <c r="B134" s="55"/>
      <c r="C134" s="39"/>
      <c r="D134" s="39"/>
      <c r="E134" s="39"/>
      <c r="F134" s="39"/>
      <c r="G134" s="39"/>
      <c r="H134" s="56"/>
    </row>
    <row r="135" spans="1:8" x14ac:dyDescent="0.2">
      <c r="A135" s="54">
        <v>28</v>
      </c>
      <c r="B135" s="55"/>
      <c r="C135" s="39"/>
      <c r="D135" s="39"/>
      <c r="E135" s="39"/>
      <c r="F135" s="39"/>
      <c r="G135" s="39"/>
      <c r="H135" s="56"/>
    </row>
    <row r="136" spans="1:8" x14ac:dyDescent="0.2">
      <c r="A136" s="54">
        <v>29</v>
      </c>
      <c r="B136" s="55"/>
      <c r="C136" s="39"/>
      <c r="D136" s="39"/>
      <c r="E136" s="39"/>
      <c r="F136" s="39"/>
      <c r="G136" s="39"/>
      <c r="H136" s="56"/>
    </row>
    <row r="137" spans="1:8" ht="13.5" thickBot="1" x14ac:dyDescent="0.25">
      <c r="A137" s="63">
        <v>30</v>
      </c>
      <c r="B137" s="55"/>
      <c r="C137" s="41"/>
      <c r="D137" s="41"/>
      <c r="E137" s="41"/>
      <c r="F137" s="41"/>
      <c r="G137" s="41"/>
      <c r="H137" s="64"/>
    </row>
    <row r="138" spans="1:8" ht="13.5" thickBot="1" x14ac:dyDescent="0.25">
      <c r="A138" s="42" t="s">
        <v>78</v>
      </c>
      <c r="B138" s="43"/>
      <c r="C138" s="44"/>
      <c r="D138" s="44"/>
      <c r="E138" s="44"/>
      <c r="F138" s="44"/>
      <c r="G138" s="44"/>
      <c r="H138" s="61"/>
    </row>
    <row r="139" spans="1:8" ht="13.5" thickBot="1" x14ac:dyDescent="0.25">
      <c r="A139" s="106"/>
      <c r="B139" s="80"/>
      <c r="C139" s="80"/>
      <c r="D139" s="80"/>
      <c r="E139" s="80"/>
      <c r="F139" s="80"/>
      <c r="G139" s="80"/>
      <c r="H139" s="81"/>
    </row>
    <row r="140" spans="1:8" ht="13.5" thickBot="1" x14ac:dyDescent="0.25">
      <c r="A140" s="45"/>
      <c r="B140" s="177" t="s">
        <v>97</v>
      </c>
      <c r="C140" s="177"/>
      <c r="D140" s="177"/>
      <c r="E140" s="177"/>
      <c r="F140" s="177"/>
      <c r="G140" s="178"/>
      <c r="H140" s="46"/>
    </row>
    <row r="141" spans="1:8" ht="133.5" thickBot="1" x14ac:dyDescent="0.25">
      <c r="A141" s="47" t="s">
        <v>65</v>
      </c>
      <c r="B141" s="48" t="s">
        <v>161</v>
      </c>
      <c r="C141" s="32" t="s">
        <v>99</v>
      </c>
      <c r="D141" s="32" t="s">
        <v>100</v>
      </c>
      <c r="E141" s="32" t="s">
        <v>162</v>
      </c>
      <c r="F141" s="32" t="s">
        <v>163</v>
      </c>
      <c r="G141" s="49" t="s">
        <v>164</v>
      </c>
      <c r="H141" s="50" t="s">
        <v>104</v>
      </c>
    </row>
    <row r="142" spans="1:8" x14ac:dyDescent="0.2">
      <c r="A142" s="51"/>
      <c r="B142" s="52" t="s">
        <v>77</v>
      </c>
      <c r="C142" s="36" t="s">
        <v>77</v>
      </c>
      <c r="D142" s="36" t="s">
        <v>77</v>
      </c>
      <c r="E142" s="36" t="s">
        <v>77</v>
      </c>
      <c r="F142" s="36" t="s">
        <v>77</v>
      </c>
      <c r="G142" s="53" t="s">
        <v>77</v>
      </c>
      <c r="H142" s="53" t="s">
        <v>77</v>
      </c>
    </row>
    <row r="143" spans="1:8" x14ac:dyDescent="0.2">
      <c r="A143" s="54">
        <v>0.5</v>
      </c>
      <c r="B143" s="55"/>
      <c r="C143" s="39"/>
      <c r="D143" s="39"/>
      <c r="E143" s="39"/>
      <c r="F143" s="39"/>
      <c r="G143" s="56"/>
      <c r="H143" s="56"/>
    </row>
    <row r="144" spans="1:8" x14ac:dyDescent="0.2">
      <c r="A144" s="54">
        <v>1</v>
      </c>
      <c r="B144" s="55"/>
      <c r="C144" s="39"/>
      <c r="D144" s="39"/>
      <c r="E144" s="39"/>
      <c r="F144" s="39"/>
      <c r="G144" s="56"/>
      <c r="H144" s="56"/>
    </row>
    <row r="145" spans="1:8" x14ac:dyDescent="0.2">
      <c r="A145" s="54">
        <v>1.5</v>
      </c>
      <c r="B145" s="55"/>
      <c r="C145" s="39"/>
      <c r="D145" s="39"/>
      <c r="E145" s="39"/>
      <c r="F145" s="39"/>
      <c r="G145" s="56"/>
      <c r="H145" s="56"/>
    </row>
    <row r="146" spans="1:8" x14ac:dyDescent="0.2">
      <c r="A146" s="54">
        <v>2</v>
      </c>
      <c r="B146" s="55"/>
      <c r="C146" s="39"/>
      <c r="D146" s="39"/>
      <c r="E146" s="39"/>
      <c r="F146" s="39"/>
      <c r="G146" s="56"/>
      <c r="H146" s="56"/>
    </row>
    <row r="147" spans="1:8" x14ac:dyDescent="0.2">
      <c r="A147" s="54">
        <v>2.5</v>
      </c>
      <c r="B147" s="55"/>
      <c r="C147" s="39"/>
      <c r="D147" s="39"/>
      <c r="E147" s="39"/>
      <c r="F147" s="39"/>
      <c r="G147" s="56"/>
      <c r="H147" s="56"/>
    </row>
    <row r="148" spans="1:8" x14ac:dyDescent="0.2">
      <c r="A148" s="54">
        <v>3</v>
      </c>
      <c r="B148" s="55"/>
      <c r="C148" s="39"/>
      <c r="D148" s="39"/>
      <c r="E148" s="39"/>
      <c r="F148" s="39"/>
      <c r="G148" s="56"/>
      <c r="H148" s="56"/>
    </row>
    <row r="149" spans="1:8" x14ac:dyDescent="0.2">
      <c r="A149" s="54">
        <v>3.5</v>
      </c>
      <c r="B149" s="55"/>
      <c r="C149" s="39"/>
      <c r="D149" s="39"/>
      <c r="E149" s="39"/>
      <c r="F149" s="39"/>
      <c r="G149" s="56"/>
      <c r="H149" s="56"/>
    </row>
    <row r="150" spans="1:8" x14ac:dyDescent="0.2">
      <c r="A150" s="54">
        <v>4</v>
      </c>
      <c r="B150" s="55"/>
      <c r="C150" s="39"/>
      <c r="D150" s="39"/>
      <c r="E150" s="39"/>
      <c r="F150" s="39"/>
      <c r="G150" s="56"/>
      <c r="H150" s="56"/>
    </row>
    <row r="151" spans="1:8" x14ac:dyDescent="0.2">
      <c r="A151" s="54">
        <v>4.5</v>
      </c>
      <c r="B151" s="55"/>
      <c r="C151" s="39"/>
      <c r="D151" s="39"/>
      <c r="E151" s="39"/>
      <c r="F151" s="39"/>
      <c r="G151" s="56"/>
      <c r="H151" s="56"/>
    </row>
    <row r="152" spans="1:8" x14ac:dyDescent="0.2">
      <c r="A152" s="54">
        <v>5</v>
      </c>
      <c r="B152" s="55"/>
      <c r="C152" s="39"/>
      <c r="D152" s="39"/>
      <c r="E152" s="39"/>
      <c r="F152" s="39"/>
      <c r="G152" s="56"/>
      <c r="H152" s="56"/>
    </row>
    <row r="153" spans="1:8" x14ac:dyDescent="0.2">
      <c r="A153" s="54">
        <v>5.5</v>
      </c>
      <c r="B153" s="55"/>
      <c r="C153" s="39"/>
      <c r="D153" s="39"/>
      <c r="E153" s="39"/>
      <c r="F153" s="39"/>
      <c r="G153" s="56"/>
      <c r="H153" s="56"/>
    </row>
    <row r="154" spans="1:8" x14ac:dyDescent="0.2">
      <c r="A154" s="54">
        <v>6</v>
      </c>
      <c r="B154" s="55"/>
      <c r="C154" s="39"/>
      <c r="D154" s="39"/>
      <c r="E154" s="39"/>
      <c r="F154" s="39"/>
      <c r="G154" s="56"/>
      <c r="H154" s="56"/>
    </row>
    <row r="155" spans="1:8" x14ac:dyDescent="0.2">
      <c r="A155" s="54">
        <v>6.5</v>
      </c>
      <c r="B155" s="55"/>
      <c r="C155" s="39"/>
      <c r="D155" s="39"/>
      <c r="E155" s="39"/>
      <c r="F155" s="39"/>
      <c r="G155" s="56"/>
      <c r="H155" s="56"/>
    </row>
    <row r="156" spans="1:8" x14ac:dyDescent="0.2">
      <c r="A156" s="54">
        <v>7</v>
      </c>
      <c r="B156" s="55"/>
      <c r="C156" s="39"/>
      <c r="D156" s="39"/>
      <c r="E156" s="39"/>
      <c r="F156" s="39"/>
      <c r="G156" s="56"/>
      <c r="H156" s="56"/>
    </row>
    <row r="157" spans="1:8" x14ac:dyDescent="0.2">
      <c r="A157" s="54">
        <v>7.5</v>
      </c>
      <c r="B157" s="55"/>
      <c r="C157" s="39"/>
      <c r="D157" s="39"/>
      <c r="E157" s="39"/>
      <c r="F157" s="39"/>
      <c r="G157" s="56"/>
      <c r="H157" s="56"/>
    </row>
    <row r="158" spans="1:8" x14ac:dyDescent="0.2">
      <c r="A158" s="54">
        <v>8</v>
      </c>
      <c r="B158" s="55"/>
      <c r="C158" s="39"/>
      <c r="D158" s="39"/>
      <c r="E158" s="39"/>
      <c r="F158" s="39"/>
      <c r="G158" s="56"/>
      <c r="H158" s="56"/>
    </row>
    <row r="159" spans="1:8" x14ac:dyDescent="0.2">
      <c r="A159" s="54">
        <v>8.5</v>
      </c>
      <c r="B159" s="55"/>
      <c r="C159" s="39"/>
      <c r="D159" s="39"/>
      <c r="E159" s="39"/>
      <c r="F159" s="39"/>
      <c r="G159" s="56"/>
      <c r="H159" s="56"/>
    </row>
    <row r="160" spans="1:8" x14ac:dyDescent="0.2">
      <c r="A160" s="54">
        <v>9</v>
      </c>
      <c r="B160" s="55"/>
      <c r="C160" s="39"/>
      <c r="D160" s="39"/>
      <c r="E160" s="39"/>
      <c r="F160" s="39"/>
      <c r="G160" s="56"/>
      <c r="H160" s="56"/>
    </row>
    <row r="161" spans="1:8" x14ac:dyDescent="0.2">
      <c r="A161" s="54">
        <v>9.5</v>
      </c>
      <c r="B161" s="55"/>
      <c r="C161" s="39"/>
      <c r="D161" s="39"/>
      <c r="E161" s="39"/>
      <c r="F161" s="39"/>
      <c r="G161" s="56"/>
      <c r="H161" s="56"/>
    </row>
    <row r="162" spans="1:8" x14ac:dyDescent="0.2">
      <c r="A162" s="54">
        <v>10</v>
      </c>
      <c r="B162" s="55"/>
      <c r="C162" s="39"/>
      <c r="D162" s="39"/>
      <c r="E162" s="39"/>
      <c r="F162" s="39"/>
      <c r="G162" s="56"/>
      <c r="H162" s="56"/>
    </row>
    <row r="163" spans="1:8" x14ac:dyDescent="0.2">
      <c r="A163" s="54">
        <v>11</v>
      </c>
      <c r="B163" s="55"/>
      <c r="C163" s="39"/>
      <c r="D163" s="39"/>
      <c r="E163" s="39"/>
      <c r="F163" s="39"/>
      <c r="G163" s="56"/>
      <c r="H163" s="56"/>
    </row>
    <row r="164" spans="1:8" x14ac:dyDescent="0.2">
      <c r="A164" s="54">
        <v>12</v>
      </c>
      <c r="B164" s="55"/>
      <c r="C164" s="39"/>
      <c r="D164" s="39"/>
      <c r="E164" s="39"/>
      <c r="F164" s="39"/>
      <c r="G164" s="56"/>
      <c r="H164" s="56"/>
    </row>
    <row r="165" spans="1:8" x14ac:dyDescent="0.2">
      <c r="A165" s="54">
        <v>13</v>
      </c>
      <c r="B165" s="55"/>
      <c r="C165" s="39"/>
      <c r="D165" s="39"/>
      <c r="E165" s="39"/>
      <c r="F165" s="39"/>
      <c r="G165" s="56"/>
      <c r="H165" s="56"/>
    </row>
    <row r="166" spans="1:8" x14ac:dyDescent="0.2">
      <c r="A166" s="54">
        <v>14</v>
      </c>
      <c r="B166" s="55"/>
      <c r="C166" s="39"/>
      <c r="D166" s="39"/>
      <c r="E166" s="39"/>
      <c r="F166" s="39"/>
      <c r="G166" s="56"/>
      <c r="H166" s="56"/>
    </row>
    <row r="167" spans="1:8" x14ac:dyDescent="0.2">
      <c r="A167" s="54">
        <v>15</v>
      </c>
      <c r="B167" s="55"/>
      <c r="C167" s="39"/>
      <c r="D167" s="39"/>
      <c r="E167" s="39"/>
      <c r="F167" s="39"/>
      <c r="G167" s="56"/>
      <c r="H167" s="56"/>
    </row>
    <row r="168" spans="1:8" x14ac:dyDescent="0.2">
      <c r="A168" s="54">
        <v>16</v>
      </c>
      <c r="B168" s="55"/>
      <c r="C168" s="39"/>
      <c r="D168" s="39"/>
      <c r="E168" s="39"/>
      <c r="F168" s="39"/>
      <c r="G168" s="56"/>
      <c r="H168" s="56"/>
    </row>
    <row r="169" spans="1:8" x14ac:dyDescent="0.2">
      <c r="A169" s="54">
        <v>17</v>
      </c>
      <c r="B169" s="55"/>
      <c r="C169" s="39"/>
      <c r="D169" s="39"/>
      <c r="E169" s="39"/>
      <c r="F169" s="39"/>
      <c r="G169" s="56"/>
      <c r="H169" s="56"/>
    </row>
    <row r="170" spans="1:8" x14ac:dyDescent="0.2">
      <c r="A170" s="54">
        <v>18</v>
      </c>
      <c r="B170" s="55"/>
      <c r="C170" s="39"/>
      <c r="D170" s="39"/>
      <c r="E170" s="39"/>
      <c r="F170" s="39"/>
      <c r="G170" s="56"/>
      <c r="H170" s="56"/>
    </row>
    <row r="171" spans="1:8" x14ac:dyDescent="0.2">
      <c r="A171" s="54">
        <v>19</v>
      </c>
      <c r="B171" s="55"/>
      <c r="C171" s="39"/>
      <c r="D171" s="39"/>
      <c r="E171" s="39"/>
      <c r="F171" s="39"/>
      <c r="G171" s="56"/>
      <c r="H171" s="56"/>
    </row>
    <row r="172" spans="1:8" x14ac:dyDescent="0.2">
      <c r="A172" s="54">
        <v>20</v>
      </c>
      <c r="B172" s="55"/>
      <c r="C172" s="39"/>
      <c r="D172" s="39"/>
      <c r="E172" s="39"/>
      <c r="F172" s="39"/>
      <c r="G172" s="56"/>
      <c r="H172" s="56"/>
    </row>
    <row r="173" spans="1:8" x14ac:dyDescent="0.2">
      <c r="A173" s="54">
        <v>21</v>
      </c>
      <c r="B173" s="55"/>
      <c r="C173" s="39"/>
      <c r="D173" s="39"/>
      <c r="E173" s="39"/>
      <c r="F173" s="39"/>
      <c r="G173" s="56"/>
      <c r="H173" s="56"/>
    </row>
    <row r="174" spans="1:8" x14ac:dyDescent="0.2">
      <c r="A174" s="54">
        <v>22</v>
      </c>
      <c r="B174" s="55"/>
      <c r="C174" s="39"/>
      <c r="D174" s="39"/>
      <c r="E174" s="39"/>
      <c r="F174" s="39"/>
      <c r="G174" s="56"/>
      <c r="H174" s="56"/>
    </row>
    <row r="175" spans="1:8" x14ac:dyDescent="0.2">
      <c r="A175" s="54">
        <v>23</v>
      </c>
      <c r="B175" s="55"/>
      <c r="C175" s="39"/>
      <c r="D175" s="39"/>
      <c r="E175" s="39"/>
      <c r="F175" s="39"/>
      <c r="G175" s="56"/>
      <c r="H175" s="56"/>
    </row>
    <row r="176" spans="1:8" x14ac:dyDescent="0.2">
      <c r="A176" s="54">
        <v>24</v>
      </c>
      <c r="B176" s="55"/>
      <c r="C176" s="39"/>
      <c r="D176" s="39"/>
      <c r="E176" s="39"/>
      <c r="F176" s="39"/>
      <c r="G176" s="56"/>
      <c r="H176" s="56"/>
    </row>
    <row r="177" spans="1:8" x14ac:dyDescent="0.2">
      <c r="A177" s="54">
        <v>25</v>
      </c>
      <c r="B177" s="55"/>
      <c r="C177" s="39"/>
      <c r="D177" s="39"/>
      <c r="E177" s="39"/>
      <c r="F177" s="39"/>
      <c r="G177" s="56"/>
      <c r="H177" s="56"/>
    </row>
    <row r="178" spans="1:8" x14ac:dyDescent="0.2">
      <c r="A178" s="54">
        <v>26</v>
      </c>
      <c r="B178" s="55"/>
      <c r="C178" s="39"/>
      <c r="D178" s="39"/>
      <c r="E178" s="39"/>
      <c r="F178" s="39"/>
      <c r="G178" s="56"/>
      <c r="H178" s="56"/>
    </row>
    <row r="179" spans="1:8" x14ac:dyDescent="0.2">
      <c r="A179" s="54">
        <v>27</v>
      </c>
      <c r="B179" s="55"/>
      <c r="C179" s="39"/>
      <c r="D179" s="39"/>
      <c r="E179" s="39"/>
      <c r="F179" s="39"/>
      <c r="G179" s="56"/>
      <c r="H179" s="56"/>
    </row>
    <row r="180" spans="1:8" x14ac:dyDescent="0.2">
      <c r="A180" s="54">
        <v>28</v>
      </c>
      <c r="B180" s="55"/>
      <c r="C180" s="39"/>
      <c r="D180" s="39"/>
      <c r="E180" s="39"/>
      <c r="F180" s="39"/>
      <c r="G180" s="56"/>
      <c r="H180" s="56"/>
    </row>
    <row r="181" spans="1:8" x14ac:dyDescent="0.2">
      <c r="A181" s="54">
        <v>29</v>
      </c>
      <c r="B181" s="55"/>
      <c r="C181" s="39"/>
      <c r="D181" s="39"/>
      <c r="E181" s="39"/>
      <c r="F181" s="39"/>
      <c r="G181" s="56"/>
      <c r="H181" s="56"/>
    </row>
    <row r="182" spans="1:8" ht="13.5" thickBot="1" x14ac:dyDescent="0.25">
      <c r="A182" s="63">
        <v>30</v>
      </c>
      <c r="B182" s="65"/>
      <c r="C182" s="41"/>
      <c r="D182" s="41"/>
      <c r="E182" s="41"/>
      <c r="F182" s="41"/>
      <c r="G182" s="64"/>
      <c r="H182" s="64"/>
    </row>
    <row r="183" spans="1:8" ht="13.5" thickBot="1" x14ac:dyDescent="0.25">
      <c r="A183" s="42" t="s">
        <v>78</v>
      </c>
      <c r="B183" s="66"/>
      <c r="C183" s="67"/>
      <c r="D183" s="67"/>
      <c r="E183" s="67"/>
      <c r="F183" s="67"/>
      <c r="G183" s="67"/>
      <c r="H183" s="68"/>
    </row>
    <row r="184" spans="1:8" ht="13.5" thickBot="1" x14ac:dyDescent="0.25">
      <c r="H184" s="69" t="s">
        <v>87</v>
      </c>
    </row>
    <row r="185" spans="1:8" ht="13.5" thickBot="1" x14ac:dyDescent="0.25">
      <c r="A185" s="45"/>
      <c r="B185" s="177" t="s">
        <v>105</v>
      </c>
      <c r="C185" s="177"/>
      <c r="D185" s="177"/>
      <c r="E185" s="177"/>
      <c r="F185" s="177"/>
      <c r="G185" s="178"/>
      <c r="H185" s="46"/>
    </row>
    <row r="186" spans="1:8" ht="95.5" thickBot="1" x14ac:dyDescent="0.25">
      <c r="A186" s="47" t="s">
        <v>65</v>
      </c>
      <c r="B186" s="48" t="s">
        <v>165</v>
      </c>
      <c r="C186" s="32" t="s">
        <v>166</v>
      </c>
      <c r="D186" s="32" t="s">
        <v>108</v>
      </c>
      <c r="E186" s="32" t="s">
        <v>109</v>
      </c>
      <c r="F186" s="32" t="s">
        <v>110</v>
      </c>
      <c r="G186" s="49" t="s">
        <v>167</v>
      </c>
      <c r="H186" s="50" t="s">
        <v>112</v>
      </c>
    </row>
    <row r="187" spans="1:8" x14ac:dyDescent="0.2">
      <c r="A187" s="51"/>
      <c r="B187" s="52" t="s">
        <v>77</v>
      </c>
      <c r="C187" s="36" t="s">
        <v>77</v>
      </c>
      <c r="D187" s="36" t="s">
        <v>77</v>
      </c>
      <c r="E187" s="36" t="s">
        <v>77</v>
      </c>
      <c r="F187" s="36" t="s">
        <v>77</v>
      </c>
      <c r="G187" s="53" t="s">
        <v>77</v>
      </c>
      <c r="H187" s="53" t="s">
        <v>77</v>
      </c>
    </row>
    <row r="188" spans="1:8" x14ac:dyDescent="0.2">
      <c r="A188" s="54">
        <v>0.5</v>
      </c>
      <c r="B188" s="55"/>
      <c r="C188" s="39"/>
      <c r="D188" s="39"/>
      <c r="E188" s="39"/>
      <c r="F188" s="39"/>
      <c r="G188" s="56"/>
      <c r="H188" s="56"/>
    </row>
    <row r="189" spans="1:8" x14ac:dyDescent="0.2">
      <c r="A189" s="54">
        <v>1</v>
      </c>
      <c r="B189" s="55"/>
      <c r="C189" s="39"/>
      <c r="D189" s="39"/>
      <c r="E189" s="39"/>
      <c r="F189" s="39"/>
      <c r="G189" s="56"/>
      <c r="H189" s="56"/>
    </row>
    <row r="190" spans="1:8" x14ac:dyDescent="0.2">
      <c r="A190" s="54">
        <v>1.5</v>
      </c>
      <c r="B190" s="55"/>
      <c r="C190" s="39"/>
      <c r="D190" s="39"/>
      <c r="E190" s="39"/>
      <c r="F190" s="39"/>
      <c r="G190" s="56"/>
      <c r="H190" s="56"/>
    </row>
    <row r="191" spans="1:8" x14ac:dyDescent="0.2">
      <c r="A191" s="54">
        <v>2</v>
      </c>
      <c r="B191" s="55"/>
      <c r="C191" s="39"/>
      <c r="D191" s="39"/>
      <c r="E191" s="39"/>
      <c r="F191" s="39"/>
      <c r="G191" s="56"/>
      <c r="H191" s="56"/>
    </row>
    <row r="192" spans="1:8" x14ac:dyDescent="0.2">
      <c r="A192" s="54">
        <v>2.5</v>
      </c>
      <c r="B192" s="55"/>
      <c r="C192" s="39"/>
      <c r="D192" s="39"/>
      <c r="E192" s="39"/>
      <c r="F192" s="39"/>
      <c r="G192" s="56"/>
      <c r="H192" s="56"/>
    </row>
    <row r="193" spans="1:8" x14ac:dyDescent="0.2">
      <c r="A193" s="54">
        <v>3</v>
      </c>
      <c r="B193" s="55"/>
      <c r="C193" s="39"/>
      <c r="D193" s="39"/>
      <c r="E193" s="39"/>
      <c r="F193" s="39"/>
      <c r="G193" s="56"/>
      <c r="H193" s="56"/>
    </row>
    <row r="194" spans="1:8" x14ac:dyDescent="0.2">
      <c r="A194" s="54">
        <v>3.5</v>
      </c>
      <c r="B194" s="55"/>
      <c r="C194" s="39"/>
      <c r="D194" s="39"/>
      <c r="E194" s="39"/>
      <c r="F194" s="39"/>
      <c r="G194" s="56"/>
      <c r="H194" s="56"/>
    </row>
    <row r="195" spans="1:8" x14ac:dyDescent="0.2">
      <c r="A195" s="54">
        <v>4</v>
      </c>
      <c r="B195" s="55"/>
      <c r="C195" s="39"/>
      <c r="D195" s="39"/>
      <c r="E195" s="39"/>
      <c r="F195" s="39"/>
      <c r="G195" s="56"/>
      <c r="H195" s="56"/>
    </row>
    <row r="196" spans="1:8" x14ac:dyDescent="0.2">
      <c r="A196" s="54">
        <v>4.5</v>
      </c>
      <c r="B196" s="55"/>
      <c r="C196" s="39"/>
      <c r="D196" s="39"/>
      <c r="E196" s="39"/>
      <c r="F196" s="39"/>
      <c r="G196" s="56"/>
      <c r="H196" s="56"/>
    </row>
    <row r="197" spans="1:8" x14ac:dyDescent="0.2">
      <c r="A197" s="54">
        <v>5</v>
      </c>
      <c r="B197" s="55"/>
      <c r="C197" s="39"/>
      <c r="D197" s="39"/>
      <c r="E197" s="39"/>
      <c r="F197" s="39"/>
      <c r="G197" s="56"/>
      <c r="H197" s="56"/>
    </row>
    <row r="198" spans="1:8" x14ac:dyDescent="0.2">
      <c r="A198" s="54">
        <v>5.5</v>
      </c>
      <c r="B198" s="55"/>
      <c r="C198" s="39"/>
      <c r="D198" s="39"/>
      <c r="E198" s="39"/>
      <c r="F198" s="39"/>
      <c r="G198" s="56"/>
      <c r="H198" s="56"/>
    </row>
    <row r="199" spans="1:8" x14ac:dyDescent="0.2">
      <c r="A199" s="54">
        <v>6</v>
      </c>
      <c r="B199" s="55"/>
      <c r="C199" s="39"/>
      <c r="D199" s="39"/>
      <c r="E199" s="39"/>
      <c r="F199" s="39"/>
      <c r="G199" s="56"/>
      <c r="H199" s="56"/>
    </row>
    <row r="200" spans="1:8" x14ac:dyDescent="0.2">
      <c r="A200" s="54">
        <v>6.5</v>
      </c>
      <c r="B200" s="55"/>
      <c r="C200" s="39"/>
      <c r="D200" s="39"/>
      <c r="E200" s="39"/>
      <c r="F200" s="39"/>
      <c r="G200" s="56"/>
      <c r="H200" s="56"/>
    </row>
    <row r="201" spans="1:8" x14ac:dyDescent="0.2">
      <c r="A201" s="54">
        <v>7</v>
      </c>
      <c r="B201" s="55"/>
      <c r="C201" s="39"/>
      <c r="D201" s="39"/>
      <c r="E201" s="39"/>
      <c r="F201" s="39"/>
      <c r="G201" s="56"/>
      <c r="H201" s="56"/>
    </row>
    <row r="202" spans="1:8" x14ac:dyDescent="0.2">
      <c r="A202" s="54">
        <v>7.5</v>
      </c>
      <c r="B202" s="55"/>
      <c r="C202" s="39"/>
      <c r="D202" s="39"/>
      <c r="E202" s="39"/>
      <c r="F202" s="39"/>
      <c r="G202" s="56"/>
      <c r="H202" s="56"/>
    </row>
    <row r="203" spans="1:8" x14ac:dyDescent="0.2">
      <c r="A203" s="54">
        <v>8</v>
      </c>
      <c r="B203" s="55"/>
      <c r="C203" s="39"/>
      <c r="D203" s="39"/>
      <c r="E203" s="39"/>
      <c r="F203" s="39"/>
      <c r="G203" s="56"/>
      <c r="H203" s="56"/>
    </row>
    <row r="204" spans="1:8" x14ac:dyDescent="0.2">
      <c r="A204" s="54">
        <v>8.5</v>
      </c>
      <c r="B204" s="55"/>
      <c r="C204" s="39"/>
      <c r="D204" s="39"/>
      <c r="E204" s="39"/>
      <c r="F204" s="39"/>
      <c r="G204" s="56"/>
      <c r="H204" s="56"/>
    </row>
    <row r="205" spans="1:8" x14ac:dyDescent="0.2">
      <c r="A205" s="54">
        <v>9</v>
      </c>
      <c r="B205" s="55"/>
      <c r="C205" s="39"/>
      <c r="D205" s="39"/>
      <c r="E205" s="39"/>
      <c r="F205" s="39"/>
      <c r="G205" s="56"/>
      <c r="H205" s="56"/>
    </row>
    <row r="206" spans="1:8" x14ac:dyDescent="0.2">
      <c r="A206" s="54">
        <v>9.5</v>
      </c>
      <c r="B206" s="55"/>
      <c r="C206" s="39"/>
      <c r="D206" s="39"/>
      <c r="E206" s="39"/>
      <c r="F206" s="39"/>
      <c r="G206" s="56"/>
      <c r="H206" s="56"/>
    </row>
    <row r="207" spans="1:8" x14ac:dyDescent="0.2">
      <c r="A207" s="54">
        <v>10</v>
      </c>
      <c r="B207" s="55"/>
      <c r="C207" s="39"/>
      <c r="D207" s="39"/>
      <c r="E207" s="39"/>
      <c r="F207" s="39"/>
      <c r="G207" s="56"/>
      <c r="H207" s="56"/>
    </row>
    <row r="208" spans="1:8" x14ac:dyDescent="0.2">
      <c r="A208" s="54">
        <v>11</v>
      </c>
      <c r="B208" s="55"/>
      <c r="C208" s="39"/>
      <c r="D208" s="39"/>
      <c r="E208" s="39"/>
      <c r="F208" s="39"/>
      <c r="G208" s="56"/>
      <c r="H208" s="56"/>
    </row>
    <row r="209" spans="1:8" x14ac:dyDescent="0.2">
      <c r="A209" s="54">
        <v>12</v>
      </c>
      <c r="B209" s="55"/>
      <c r="C209" s="39"/>
      <c r="D209" s="39"/>
      <c r="E209" s="39"/>
      <c r="F209" s="39"/>
      <c r="G209" s="56"/>
      <c r="H209" s="56"/>
    </row>
    <row r="210" spans="1:8" x14ac:dyDescent="0.2">
      <c r="A210" s="54">
        <v>13</v>
      </c>
      <c r="B210" s="55"/>
      <c r="C210" s="39"/>
      <c r="D210" s="39"/>
      <c r="E210" s="39"/>
      <c r="F210" s="39"/>
      <c r="G210" s="56"/>
      <c r="H210" s="56"/>
    </row>
    <row r="211" spans="1:8" x14ac:dyDescent="0.2">
      <c r="A211" s="54">
        <v>14</v>
      </c>
      <c r="B211" s="55"/>
      <c r="C211" s="39"/>
      <c r="D211" s="39"/>
      <c r="E211" s="39"/>
      <c r="F211" s="39"/>
      <c r="G211" s="56"/>
      <c r="H211" s="56"/>
    </row>
    <row r="212" spans="1:8" x14ac:dyDescent="0.2">
      <c r="A212" s="54">
        <v>15</v>
      </c>
      <c r="B212" s="55"/>
      <c r="C212" s="39"/>
      <c r="D212" s="39"/>
      <c r="E212" s="39"/>
      <c r="F212" s="39"/>
      <c r="G212" s="56"/>
      <c r="H212" s="56"/>
    </row>
    <row r="213" spans="1:8" x14ac:dyDescent="0.2">
      <c r="A213" s="54">
        <v>16</v>
      </c>
      <c r="B213" s="55"/>
      <c r="C213" s="39"/>
      <c r="D213" s="39"/>
      <c r="E213" s="39"/>
      <c r="F213" s="39"/>
      <c r="G213" s="56"/>
      <c r="H213" s="56"/>
    </row>
    <row r="214" spans="1:8" x14ac:dyDescent="0.2">
      <c r="A214" s="54">
        <v>17</v>
      </c>
      <c r="B214" s="55"/>
      <c r="C214" s="39"/>
      <c r="D214" s="39"/>
      <c r="E214" s="39"/>
      <c r="F214" s="39"/>
      <c r="G214" s="56"/>
      <c r="H214" s="56"/>
    </row>
    <row r="215" spans="1:8" x14ac:dyDescent="0.2">
      <c r="A215" s="54">
        <v>18</v>
      </c>
      <c r="B215" s="55"/>
      <c r="C215" s="39"/>
      <c r="D215" s="39"/>
      <c r="E215" s="39"/>
      <c r="F215" s="39"/>
      <c r="G215" s="56"/>
      <c r="H215" s="56"/>
    </row>
    <row r="216" spans="1:8" x14ac:dyDescent="0.2">
      <c r="A216" s="54">
        <v>19</v>
      </c>
      <c r="B216" s="55"/>
      <c r="C216" s="39"/>
      <c r="D216" s="39"/>
      <c r="E216" s="39"/>
      <c r="F216" s="39"/>
      <c r="G216" s="56"/>
      <c r="H216" s="56"/>
    </row>
    <row r="217" spans="1:8" x14ac:dyDescent="0.2">
      <c r="A217" s="54">
        <v>20</v>
      </c>
      <c r="B217" s="55"/>
      <c r="C217" s="39"/>
      <c r="D217" s="39"/>
      <c r="E217" s="39"/>
      <c r="F217" s="39"/>
      <c r="G217" s="56"/>
      <c r="H217" s="56"/>
    </row>
    <row r="218" spans="1:8" x14ac:dyDescent="0.2">
      <c r="A218" s="54">
        <v>21</v>
      </c>
      <c r="B218" s="55"/>
      <c r="C218" s="39"/>
      <c r="D218" s="39"/>
      <c r="E218" s="39"/>
      <c r="F218" s="39"/>
      <c r="G218" s="56"/>
      <c r="H218" s="56"/>
    </row>
    <row r="219" spans="1:8" x14ac:dyDescent="0.2">
      <c r="A219" s="54">
        <v>22</v>
      </c>
      <c r="B219" s="55"/>
      <c r="C219" s="39"/>
      <c r="D219" s="39"/>
      <c r="E219" s="39"/>
      <c r="F219" s="39"/>
      <c r="G219" s="56"/>
      <c r="H219" s="56"/>
    </row>
    <row r="220" spans="1:8" x14ac:dyDescent="0.2">
      <c r="A220" s="54">
        <v>23</v>
      </c>
      <c r="B220" s="55"/>
      <c r="C220" s="39"/>
      <c r="D220" s="39"/>
      <c r="E220" s="39"/>
      <c r="F220" s="39"/>
      <c r="G220" s="56"/>
      <c r="H220" s="56"/>
    </row>
    <row r="221" spans="1:8" x14ac:dyDescent="0.2">
      <c r="A221" s="54">
        <v>24</v>
      </c>
      <c r="B221" s="55"/>
      <c r="C221" s="39"/>
      <c r="D221" s="39"/>
      <c r="E221" s="39"/>
      <c r="F221" s="39"/>
      <c r="G221" s="56"/>
      <c r="H221" s="56"/>
    </row>
    <row r="222" spans="1:8" x14ac:dyDescent="0.2">
      <c r="A222" s="54">
        <v>25</v>
      </c>
      <c r="B222" s="55"/>
      <c r="C222" s="39"/>
      <c r="D222" s="39"/>
      <c r="E222" s="39"/>
      <c r="F222" s="39"/>
      <c r="G222" s="56"/>
      <c r="H222" s="56"/>
    </row>
    <row r="223" spans="1:8" x14ac:dyDescent="0.2">
      <c r="A223" s="54">
        <v>26</v>
      </c>
      <c r="B223" s="55"/>
      <c r="C223" s="39"/>
      <c r="D223" s="39"/>
      <c r="E223" s="39"/>
      <c r="F223" s="39"/>
      <c r="G223" s="56"/>
      <c r="H223" s="56"/>
    </row>
    <row r="224" spans="1:8" x14ac:dyDescent="0.2">
      <c r="A224" s="54">
        <v>27</v>
      </c>
      <c r="B224" s="55"/>
      <c r="C224" s="39"/>
      <c r="D224" s="39"/>
      <c r="E224" s="39"/>
      <c r="F224" s="39"/>
      <c r="G224" s="56"/>
      <c r="H224" s="56"/>
    </row>
    <row r="225" spans="1:8" x14ac:dyDescent="0.2">
      <c r="A225" s="54">
        <v>28</v>
      </c>
      <c r="B225" s="55"/>
      <c r="C225" s="39"/>
      <c r="D225" s="39"/>
      <c r="E225" s="39"/>
      <c r="F225" s="39"/>
      <c r="G225" s="56"/>
      <c r="H225" s="56"/>
    </row>
    <row r="226" spans="1:8" x14ac:dyDescent="0.2">
      <c r="A226" s="54">
        <v>29</v>
      </c>
      <c r="B226" s="55"/>
      <c r="C226" s="39"/>
      <c r="D226" s="39"/>
      <c r="E226" s="39"/>
      <c r="F226" s="39"/>
      <c r="G226" s="56"/>
      <c r="H226" s="56"/>
    </row>
    <row r="227" spans="1:8" ht="13.5" thickBot="1" x14ac:dyDescent="0.25">
      <c r="A227" s="57">
        <v>30</v>
      </c>
      <c r="B227" s="58"/>
      <c r="C227" s="59"/>
      <c r="D227" s="59"/>
      <c r="E227" s="59"/>
      <c r="F227" s="59"/>
      <c r="G227" s="60"/>
      <c r="H227" s="64"/>
    </row>
    <row r="228" spans="1:8" ht="13.5" thickBot="1" x14ac:dyDescent="0.25">
      <c r="A228" s="42" t="s">
        <v>78</v>
      </c>
      <c r="B228" s="66"/>
      <c r="C228" s="67"/>
      <c r="D228" s="67"/>
      <c r="E228" s="67"/>
      <c r="F228" s="67"/>
      <c r="G228" s="70"/>
      <c r="H228" s="71"/>
    </row>
    <row r="229" spans="1:8" ht="13.5" thickBot="1" x14ac:dyDescent="0.25"/>
    <row r="230" spans="1:8" ht="14.5" thickBot="1" x14ac:dyDescent="0.25">
      <c r="A230" s="73"/>
      <c r="B230" s="179" t="s">
        <v>113</v>
      </c>
      <c r="C230" s="180"/>
      <c r="D230" s="180"/>
      <c r="E230" s="181"/>
      <c r="F230" s="46"/>
      <c r="G230"/>
      <c r="H230"/>
    </row>
    <row r="231" spans="1:8" x14ac:dyDescent="0.2">
      <c r="A231" s="74" t="s">
        <v>114</v>
      </c>
      <c r="B231" s="146" t="s">
        <v>168</v>
      </c>
      <c r="C231" s="147" t="s">
        <v>116</v>
      </c>
      <c r="D231" s="146" t="s">
        <v>117</v>
      </c>
      <c r="E231" s="147" t="s">
        <v>120</v>
      </c>
      <c r="F231" s="148" t="s">
        <v>169</v>
      </c>
      <c r="G231"/>
      <c r="H231"/>
    </row>
    <row r="232" spans="1:8" x14ac:dyDescent="0.2">
      <c r="A232" s="75"/>
      <c r="B232" s="143" t="s">
        <v>123</v>
      </c>
      <c r="C232" s="144" t="s">
        <v>124</v>
      </c>
      <c r="D232" s="143"/>
      <c r="E232" s="144" t="s">
        <v>170</v>
      </c>
      <c r="F232" s="149" t="s">
        <v>129</v>
      </c>
      <c r="G232"/>
      <c r="H232"/>
    </row>
    <row r="233" spans="1:8" x14ac:dyDescent="0.2">
      <c r="A233" s="75"/>
      <c r="B233" s="143"/>
      <c r="C233" s="144" t="s">
        <v>171</v>
      </c>
      <c r="D233" s="143" t="s">
        <v>171</v>
      </c>
      <c r="E233" s="144" t="s">
        <v>172</v>
      </c>
      <c r="F233" s="150"/>
      <c r="G233"/>
      <c r="H233"/>
    </row>
    <row r="234" spans="1:8" x14ac:dyDescent="0.2">
      <c r="A234" s="75"/>
      <c r="B234" s="143"/>
      <c r="C234" s="144"/>
      <c r="D234" s="143"/>
      <c r="E234" s="144" t="s">
        <v>145</v>
      </c>
      <c r="F234" s="150"/>
      <c r="G234"/>
      <c r="H234"/>
    </row>
    <row r="235" spans="1:8" x14ac:dyDescent="0.2">
      <c r="A235" s="77" t="s">
        <v>140</v>
      </c>
      <c r="B235" s="143"/>
      <c r="C235" s="144"/>
      <c r="D235" s="143"/>
      <c r="E235" s="144"/>
      <c r="F235" s="150"/>
      <c r="G235"/>
      <c r="H235"/>
    </row>
    <row r="236" spans="1:8" ht="13.5" thickBot="1" x14ac:dyDescent="0.25">
      <c r="A236" s="78" t="s">
        <v>146</v>
      </c>
      <c r="B236" s="151"/>
      <c r="C236" s="152"/>
      <c r="D236" s="151"/>
      <c r="E236" s="152"/>
      <c r="F236" s="153"/>
      <c r="G236"/>
      <c r="H236"/>
    </row>
    <row r="237" spans="1:8" x14ac:dyDescent="0.2">
      <c r="A237" s="51"/>
      <c r="B237" s="52" t="s">
        <v>77</v>
      </c>
      <c r="C237" s="36" t="s">
        <v>77</v>
      </c>
      <c r="D237" s="36" t="s">
        <v>77</v>
      </c>
      <c r="E237" s="36" t="s">
        <v>77</v>
      </c>
      <c r="F237" s="36" t="s">
        <v>77</v>
      </c>
      <c r="G237"/>
      <c r="H237"/>
    </row>
    <row r="238" spans="1:8" x14ac:dyDescent="0.2">
      <c r="A238" s="54">
        <v>0.5</v>
      </c>
      <c r="B238" s="55"/>
      <c r="C238" s="39"/>
      <c r="D238" s="39"/>
      <c r="E238" s="39"/>
      <c r="F238" s="39"/>
      <c r="G238"/>
      <c r="H238"/>
    </row>
    <row r="239" spans="1:8" x14ac:dyDescent="0.2">
      <c r="A239" s="54">
        <v>1</v>
      </c>
      <c r="B239" s="55"/>
      <c r="C239" s="39"/>
      <c r="D239" s="39"/>
      <c r="E239" s="39"/>
      <c r="F239" s="39"/>
      <c r="G239"/>
      <c r="H239"/>
    </row>
    <row r="240" spans="1:8" x14ac:dyDescent="0.2">
      <c r="A240" s="54">
        <v>1.5</v>
      </c>
      <c r="B240" s="55"/>
      <c r="C240" s="39"/>
      <c r="D240" s="39"/>
      <c r="E240" s="39"/>
      <c r="F240" s="39"/>
      <c r="G240"/>
      <c r="H240"/>
    </row>
    <row r="241" spans="1:8" x14ac:dyDescent="0.2">
      <c r="A241" s="54">
        <v>2</v>
      </c>
      <c r="B241" s="55"/>
      <c r="C241" s="39"/>
      <c r="D241" s="39"/>
      <c r="E241" s="39"/>
      <c r="F241" s="39"/>
      <c r="G241"/>
      <c r="H241"/>
    </row>
    <row r="242" spans="1:8" x14ac:dyDescent="0.2">
      <c r="A242" s="54">
        <v>2.5</v>
      </c>
      <c r="B242" s="55"/>
      <c r="C242" s="39"/>
      <c r="D242" s="39"/>
      <c r="E242" s="39"/>
      <c r="F242" s="39"/>
      <c r="G242"/>
      <c r="H242"/>
    </row>
    <row r="243" spans="1:8" x14ac:dyDescent="0.2">
      <c r="A243" s="54">
        <v>3</v>
      </c>
      <c r="B243" s="55"/>
      <c r="C243" s="39"/>
      <c r="D243" s="39"/>
      <c r="E243" s="39"/>
      <c r="F243" s="39"/>
      <c r="G243"/>
      <c r="H243"/>
    </row>
    <row r="244" spans="1:8" x14ac:dyDescent="0.2">
      <c r="A244" s="54">
        <v>3.5</v>
      </c>
      <c r="B244" s="55"/>
      <c r="C244" s="39"/>
      <c r="D244" s="39"/>
      <c r="E244" s="39"/>
      <c r="F244" s="39"/>
      <c r="G244"/>
      <c r="H244"/>
    </row>
    <row r="245" spans="1:8" x14ac:dyDescent="0.2">
      <c r="A245" s="54">
        <v>4</v>
      </c>
      <c r="B245" s="55"/>
      <c r="C245" s="39"/>
      <c r="D245" s="39"/>
      <c r="E245" s="39"/>
      <c r="F245" s="39"/>
      <c r="G245"/>
      <c r="H245"/>
    </row>
    <row r="246" spans="1:8" x14ac:dyDescent="0.2">
      <c r="A246" s="54">
        <v>4.5</v>
      </c>
      <c r="B246" s="55"/>
      <c r="C246" s="39"/>
      <c r="D246" s="39"/>
      <c r="E246" s="39"/>
      <c r="F246" s="39"/>
      <c r="G246"/>
      <c r="H246"/>
    </row>
    <row r="247" spans="1:8" x14ac:dyDescent="0.2">
      <c r="A247" s="54">
        <v>5</v>
      </c>
      <c r="B247" s="55"/>
      <c r="C247" s="39"/>
      <c r="D247" s="39"/>
      <c r="E247" s="39"/>
      <c r="F247" s="39"/>
      <c r="G247"/>
      <c r="H247"/>
    </row>
    <row r="248" spans="1:8" x14ac:dyDescent="0.2">
      <c r="A248" s="54">
        <v>5.5</v>
      </c>
      <c r="B248" s="55"/>
      <c r="C248" s="39"/>
      <c r="D248" s="39"/>
      <c r="E248" s="39"/>
      <c r="F248" s="39"/>
      <c r="G248"/>
      <c r="H248"/>
    </row>
    <row r="249" spans="1:8" x14ac:dyDescent="0.2">
      <c r="A249" s="54">
        <v>6</v>
      </c>
      <c r="B249" s="55"/>
      <c r="C249" s="39"/>
      <c r="D249" s="39"/>
      <c r="E249" s="39"/>
      <c r="F249" s="39"/>
      <c r="G249"/>
      <c r="H249"/>
    </row>
    <row r="250" spans="1:8" x14ac:dyDescent="0.2">
      <c r="A250" s="54">
        <v>6.5</v>
      </c>
      <c r="B250" s="55"/>
      <c r="C250" s="39"/>
      <c r="D250" s="39"/>
      <c r="E250" s="39"/>
      <c r="F250" s="39"/>
      <c r="G250"/>
      <c r="H250"/>
    </row>
    <row r="251" spans="1:8" x14ac:dyDescent="0.2">
      <c r="A251" s="54">
        <v>7</v>
      </c>
      <c r="B251" s="55"/>
      <c r="C251" s="39"/>
      <c r="D251" s="39"/>
      <c r="E251" s="39"/>
      <c r="F251" s="39"/>
      <c r="G251"/>
      <c r="H251"/>
    </row>
    <row r="252" spans="1:8" x14ac:dyDescent="0.2">
      <c r="A252" s="54">
        <v>7.5</v>
      </c>
      <c r="B252" s="55"/>
      <c r="C252" s="39"/>
      <c r="D252" s="39"/>
      <c r="E252" s="39"/>
      <c r="F252" s="39"/>
      <c r="G252"/>
      <c r="H252"/>
    </row>
    <row r="253" spans="1:8" x14ac:dyDescent="0.2">
      <c r="A253" s="54">
        <v>8</v>
      </c>
      <c r="B253" s="55"/>
      <c r="C253" s="39"/>
      <c r="D253" s="39"/>
      <c r="E253" s="39"/>
      <c r="F253" s="39"/>
      <c r="G253"/>
      <c r="H253"/>
    </row>
    <row r="254" spans="1:8" x14ac:dyDescent="0.2">
      <c r="A254" s="54">
        <v>8.5</v>
      </c>
      <c r="B254" s="55"/>
      <c r="C254" s="39"/>
      <c r="D254" s="39"/>
      <c r="E254" s="39"/>
      <c r="F254" s="39"/>
      <c r="G254"/>
      <c r="H254"/>
    </row>
    <row r="255" spans="1:8" x14ac:dyDescent="0.2">
      <c r="A255" s="54">
        <v>9</v>
      </c>
      <c r="B255" s="55"/>
      <c r="C255" s="39"/>
      <c r="D255" s="39"/>
      <c r="E255" s="39"/>
      <c r="F255" s="39"/>
      <c r="G255"/>
      <c r="H255"/>
    </row>
    <row r="256" spans="1:8" x14ac:dyDescent="0.2">
      <c r="A256" s="54">
        <v>9.5</v>
      </c>
      <c r="B256" s="55"/>
      <c r="C256" s="39"/>
      <c r="D256" s="39"/>
      <c r="E256" s="39"/>
      <c r="F256" s="39"/>
      <c r="G256"/>
      <c r="H256"/>
    </row>
    <row r="257" spans="1:8" x14ac:dyDescent="0.2">
      <c r="A257" s="54">
        <v>10</v>
      </c>
      <c r="B257" s="55"/>
      <c r="C257" s="39"/>
      <c r="D257" s="39"/>
      <c r="E257" s="39"/>
      <c r="F257" s="39"/>
      <c r="G257"/>
      <c r="H257"/>
    </row>
    <row r="258" spans="1:8" x14ac:dyDescent="0.2">
      <c r="A258" s="54">
        <v>11</v>
      </c>
      <c r="B258" s="55"/>
      <c r="C258" s="39"/>
      <c r="D258" s="39"/>
      <c r="E258" s="39"/>
      <c r="F258" s="39"/>
      <c r="G258"/>
      <c r="H258"/>
    </row>
    <row r="259" spans="1:8" x14ac:dyDescent="0.2">
      <c r="A259" s="54">
        <v>12</v>
      </c>
      <c r="B259" s="55"/>
      <c r="C259" s="39"/>
      <c r="D259" s="39"/>
      <c r="E259" s="39"/>
      <c r="F259" s="39"/>
      <c r="G259"/>
      <c r="H259"/>
    </row>
    <row r="260" spans="1:8" x14ac:dyDescent="0.2">
      <c r="A260" s="54">
        <v>13</v>
      </c>
      <c r="B260" s="55"/>
      <c r="C260" s="39"/>
      <c r="D260" s="39"/>
      <c r="E260" s="39"/>
      <c r="F260" s="39"/>
      <c r="G260"/>
      <c r="H260"/>
    </row>
    <row r="261" spans="1:8" x14ac:dyDescent="0.2">
      <c r="A261" s="54">
        <v>14</v>
      </c>
      <c r="B261" s="55"/>
      <c r="C261" s="39"/>
      <c r="D261" s="39"/>
      <c r="E261" s="39"/>
      <c r="F261" s="39"/>
      <c r="G261"/>
      <c r="H261"/>
    </row>
    <row r="262" spans="1:8" x14ac:dyDescent="0.2">
      <c r="A262" s="54">
        <v>15</v>
      </c>
      <c r="B262" s="55"/>
      <c r="C262" s="39"/>
      <c r="D262" s="39"/>
      <c r="E262" s="39"/>
      <c r="F262" s="39"/>
      <c r="G262"/>
      <c r="H262"/>
    </row>
    <row r="263" spans="1:8" x14ac:dyDescent="0.2">
      <c r="A263" s="54">
        <v>16</v>
      </c>
      <c r="B263" s="55"/>
      <c r="C263" s="39"/>
      <c r="D263" s="39"/>
      <c r="E263" s="39"/>
      <c r="F263" s="39"/>
      <c r="G263"/>
      <c r="H263"/>
    </row>
    <row r="264" spans="1:8" x14ac:dyDescent="0.2">
      <c r="A264" s="54">
        <v>17</v>
      </c>
      <c r="B264" s="55"/>
      <c r="C264" s="39"/>
      <c r="D264" s="39"/>
      <c r="E264" s="39"/>
      <c r="F264" s="39"/>
      <c r="G264"/>
      <c r="H264"/>
    </row>
    <row r="265" spans="1:8" x14ac:dyDescent="0.2">
      <c r="A265" s="54">
        <v>18</v>
      </c>
      <c r="B265" s="55"/>
      <c r="C265" s="39"/>
      <c r="D265" s="39"/>
      <c r="E265" s="39"/>
      <c r="F265" s="39"/>
      <c r="G265"/>
      <c r="H265"/>
    </row>
    <row r="266" spans="1:8" x14ac:dyDescent="0.2">
      <c r="A266" s="54">
        <v>19</v>
      </c>
      <c r="B266" s="55"/>
      <c r="C266" s="39"/>
      <c r="D266" s="39"/>
      <c r="E266" s="39"/>
      <c r="F266" s="39"/>
      <c r="G266"/>
      <c r="H266"/>
    </row>
    <row r="267" spans="1:8" x14ac:dyDescent="0.2">
      <c r="A267" s="54">
        <v>20</v>
      </c>
      <c r="B267" s="55"/>
      <c r="C267" s="39"/>
      <c r="D267" s="39"/>
      <c r="E267" s="39"/>
      <c r="F267" s="39"/>
      <c r="G267"/>
      <c r="H267"/>
    </row>
    <row r="268" spans="1:8" x14ac:dyDescent="0.2">
      <c r="A268" s="54">
        <v>21</v>
      </c>
      <c r="B268" s="55"/>
      <c r="C268" s="39"/>
      <c r="D268" s="39"/>
      <c r="E268" s="39"/>
      <c r="F268" s="39"/>
      <c r="G268"/>
      <c r="H268"/>
    </row>
    <row r="269" spans="1:8" x14ac:dyDescent="0.2">
      <c r="A269" s="54">
        <v>22</v>
      </c>
      <c r="B269" s="55"/>
      <c r="C269" s="39"/>
      <c r="D269" s="39"/>
      <c r="E269" s="39"/>
      <c r="F269" s="39"/>
      <c r="G269"/>
      <c r="H269"/>
    </row>
    <row r="270" spans="1:8" x14ac:dyDescent="0.2">
      <c r="A270" s="54">
        <v>23</v>
      </c>
      <c r="B270" s="55"/>
      <c r="C270" s="39"/>
      <c r="D270" s="39"/>
      <c r="E270" s="39"/>
      <c r="F270" s="39"/>
      <c r="G270"/>
      <c r="H270"/>
    </row>
    <row r="271" spans="1:8" x14ac:dyDescent="0.2">
      <c r="A271" s="54">
        <v>24</v>
      </c>
      <c r="B271" s="55"/>
      <c r="C271" s="39"/>
      <c r="D271" s="39"/>
      <c r="E271" s="39"/>
      <c r="F271" s="39"/>
      <c r="G271"/>
      <c r="H271"/>
    </row>
    <row r="272" spans="1:8" x14ac:dyDescent="0.2">
      <c r="A272" s="54">
        <v>25</v>
      </c>
      <c r="B272" s="55"/>
      <c r="C272" s="39"/>
      <c r="D272" s="39"/>
      <c r="E272" s="39"/>
      <c r="F272" s="39"/>
      <c r="G272"/>
      <c r="H272"/>
    </row>
    <row r="273" spans="1:8" x14ac:dyDescent="0.2">
      <c r="A273" s="54">
        <v>26</v>
      </c>
      <c r="B273" s="55"/>
      <c r="C273" s="39"/>
      <c r="D273" s="39"/>
      <c r="E273" s="39"/>
      <c r="F273" s="39"/>
      <c r="G273"/>
      <c r="H273"/>
    </row>
    <row r="274" spans="1:8" x14ac:dyDescent="0.2">
      <c r="A274" s="54">
        <v>27</v>
      </c>
      <c r="B274" s="55"/>
      <c r="C274" s="39"/>
      <c r="D274" s="39"/>
      <c r="E274" s="39"/>
      <c r="F274" s="39"/>
      <c r="G274"/>
      <c r="H274"/>
    </row>
    <row r="275" spans="1:8" x14ac:dyDescent="0.2">
      <c r="A275" s="54">
        <v>28</v>
      </c>
      <c r="B275" s="55"/>
      <c r="C275" s="39"/>
      <c r="D275" s="39"/>
      <c r="E275" s="39"/>
      <c r="F275" s="39"/>
      <c r="G275"/>
      <c r="H275"/>
    </row>
    <row r="276" spans="1:8" x14ac:dyDescent="0.2">
      <c r="A276" s="54">
        <v>29</v>
      </c>
      <c r="B276" s="55"/>
      <c r="C276" s="39"/>
      <c r="D276" s="39"/>
      <c r="E276" s="39"/>
      <c r="F276" s="39"/>
      <c r="G276"/>
      <c r="H276"/>
    </row>
    <row r="277" spans="1:8" ht="13.5" thickBot="1" x14ac:dyDescent="0.25">
      <c r="A277" s="57">
        <v>30</v>
      </c>
      <c r="B277" s="58"/>
      <c r="C277" s="59"/>
      <c r="D277" s="59"/>
      <c r="E277" s="59"/>
      <c r="F277" s="59"/>
      <c r="G277"/>
      <c r="H277"/>
    </row>
    <row r="278" spans="1:8" ht="13.5" thickBot="1" x14ac:dyDescent="0.25">
      <c r="A278" s="42" t="s">
        <v>78</v>
      </c>
      <c r="B278" s="66"/>
      <c r="C278" s="67"/>
      <c r="D278" s="67"/>
      <c r="E278" s="67"/>
      <c r="F278" s="67"/>
      <c r="G278"/>
      <c r="H278"/>
    </row>
    <row r="279" spans="1:8" x14ac:dyDescent="0.2">
      <c r="B279" s="72"/>
      <c r="C279" s="72"/>
      <c r="D279" s="72"/>
      <c r="E279" s="72"/>
    </row>
  </sheetData>
  <mergeCells count="6">
    <mergeCell ref="B230:E230"/>
    <mergeCell ref="B4:H4"/>
    <mergeCell ref="B50:G50"/>
    <mergeCell ref="B95:H95"/>
    <mergeCell ref="B140:G140"/>
    <mergeCell ref="B185:G185"/>
  </mergeCells>
  <phoneticPr fontId="2"/>
  <pageMargins left="0.7" right="0.7" top="0.75" bottom="0.75" header="0.3" footer="0.3"/>
  <pageSetup paperSize="9" scale="78" fitToHeight="0" orientation="portrait" horizontalDpi="300" verticalDpi="300" r:id="rId1"/>
  <rowBreaks count="5" manualBreakCount="5">
    <brk id="47" max="16383" man="1"/>
    <brk id="93" max="16383" man="1"/>
    <brk id="138" max="16383" man="1"/>
    <brk id="183" max="16383" man="1"/>
    <brk id="228" max="16383" man="1"/>
  </rowBreaks>
  <colBreaks count="1" manualBreakCount="1">
    <brk id="4" max="2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BE597-CE57-4775-B732-259FCCD6F61C}">
  <sheetPr>
    <pageSetUpPr fitToPage="1"/>
  </sheetPr>
  <dimension ref="A2:P28"/>
  <sheetViews>
    <sheetView workbookViewId="0">
      <selection activeCell="R18" sqref="R18"/>
    </sheetView>
  </sheetViews>
  <sheetFormatPr defaultRowHeight="13" x14ac:dyDescent="0.2"/>
  <cols>
    <col min="1" max="1" width="12.36328125" customWidth="1"/>
  </cols>
  <sheetData>
    <row r="2" spans="1:16" x14ac:dyDescent="0.2">
      <c r="B2" s="116"/>
      <c r="C2" s="116"/>
    </row>
    <row r="3" spans="1:16" ht="21" x14ac:dyDescent="0.3">
      <c r="B3" s="117" t="s">
        <v>173</v>
      </c>
      <c r="C3" s="117"/>
    </row>
    <row r="4" spans="1:16" ht="13.5" thickBot="1" x14ac:dyDescent="0.25"/>
    <row r="5" spans="1:16" x14ac:dyDescent="0.2">
      <c r="A5" s="118" t="s">
        <v>171</v>
      </c>
      <c r="B5" s="119" t="s">
        <v>174</v>
      </c>
      <c r="C5" s="109" t="s">
        <v>175</v>
      </c>
      <c r="D5" s="120" t="s">
        <v>176</v>
      </c>
      <c r="E5" s="109" t="s">
        <v>177</v>
      </c>
      <c r="F5" s="120" t="s">
        <v>178</v>
      </c>
      <c r="G5" s="109" t="s">
        <v>179</v>
      </c>
      <c r="H5" s="120" t="s">
        <v>180</v>
      </c>
      <c r="I5" s="109" t="s">
        <v>181</v>
      </c>
      <c r="J5" s="120" t="s">
        <v>182</v>
      </c>
      <c r="K5" s="109" t="s">
        <v>183</v>
      </c>
      <c r="L5" s="120" t="s">
        <v>184</v>
      </c>
      <c r="M5" s="109" t="s">
        <v>185</v>
      </c>
      <c r="N5" s="120" t="s">
        <v>186</v>
      </c>
      <c r="O5" s="109" t="s">
        <v>187</v>
      </c>
      <c r="P5" s="121" t="s">
        <v>188</v>
      </c>
    </row>
    <row r="6" spans="1:16" x14ac:dyDescent="0.2">
      <c r="A6" s="122"/>
      <c r="B6" s="123"/>
      <c r="C6" t="s">
        <v>189</v>
      </c>
      <c r="D6" s="124" t="s">
        <v>190</v>
      </c>
      <c r="E6" t="s">
        <v>191</v>
      </c>
      <c r="F6" s="124" t="s">
        <v>192</v>
      </c>
      <c r="G6" t="s">
        <v>193</v>
      </c>
      <c r="H6" s="124" t="s">
        <v>194</v>
      </c>
      <c r="I6" t="s">
        <v>195</v>
      </c>
      <c r="J6" s="124" t="s">
        <v>196</v>
      </c>
      <c r="K6" t="s">
        <v>197</v>
      </c>
      <c r="L6" s="124" t="s">
        <v>198</v>
      </c>
      <c r="N6" s="124" t="s">
        <v>199</v>
      </c>
      <c r="O6" t="s">
        <v>200</v>
      </c>
      <c r="P6" s="125"/>
    </row>
    <row r="7" spans="1:16" x14ac:dyDescent="0.2">
      <c r="A7" s="122"/>
      <c r="B7" s="123"/>
      <c r="C7" t="s">
        <v>201</v>
      </c>
      <c r="D7" s="124" t="s">
        <v>202</v>
      </c>
      <c r="F7" s="124" t="s">
        <v>203</v>
      </c>
      <c r="G7" t="s">
        <v>204</v>
      </c>
      <c r="H7" s="124" t="s">
        <v>205</v>
      </c>
      <c r="I7" t="s">
        <v>206</v>
      </c>
      <c r="J7" s="124" t="s">
        <v>207</v>
      </c>
      <c r="K7" t="s">
        <v>208</v>
      </c>
      <c r="L7" s="124" t="s">
        <v>209</v>
      </c>
      <c r="N7" s="124" t="s">
        <v>210</v>
      </c>
      <c r="O7" t="s">
        <v>211</v>
      </c>
      <c r="P7" s="125"/>
    </row>
    <row r="8" spans="1:16" x14ac:dyDescent="0.2">
      <c r="A8" s="122"/>
      <c r="B8" s="123"/>
      <c r="D8" s="124" t="s">
        <v>212</v>
      </c>
      <c r="F8" s="124" t="s">
        <v>213</v>
      </c>
      <c r="H8" s="124"/>
      <c r="I8" t="s">
        <v>214</v>
      </c>
      <c r="J8" s="124"/>
      <c r="K8" t="s">
        <v>215</v>
      </c>
      <c r="L8" s="124" t="s">
        <v>216</v>
      </c>
      <c r="N8" s="124" t="s">
        <v>217</v>
      </c>
      <c r="P8" s="125"/>
    </row>
    <row r="9" spans="1:16" x14ac:dyDescent="0.2">
      <c r="A9" s="122"/>
      <c r="B9" s="123"/>
      <c r="D9" s="124"/>
      <c r="F9" s="124"/>
      <c r="H9" s="124"/>
      <c r="I9" t="s">
        <v>218</v>
      </c>
      <c r="J9" s="124"/>
      <c r="L9" s="124" t="s">
        <v>219</v>
      </c>
      <c r="N9" s="124"/>
      <c r="P9" s="125"/>
    </row>
    <row r="10" spans="1:16" ht="13.5" thickBot="1" x14ac:dyDescent="0.25">
      <c r="A10" s="122"/>
      <c r="B10" s="123"/>
      <c r="D10" s="124"/>
      <c r="F10" s="124"/>
      <c r="H10" s="124"/>
      <c r="I10" t="s">
        <v>220</v>
      </c>
      <c r="J10" s="124"/>
      <c r="L10" s="124"/>
      <c r="N10" s="124"/>
      <c r="P10" s="125"/>
    </row>
    <row r="11" spans="1:16" x14ac:dyDescent="0.2">
      <c r="A11" s="128"/>
      <c r="B11" s="52" t="s">
        <v>77</v>
      </c>
      <c r="C11" s="36" t="s">
        <v>77</v>
      </c>
      <c r="D11" s="36" t="s">
        <v>77</v>
      </c>
      <c r="E11" s="36" t="s">
        <v>77</v>
      </c>
      <c r="F11" s="36" t="s">
        <v>77</v>
      </c>
      <c r="G11" s="36" t="s">
        <v>77</v>
      </c>
      <c r="H11" s="36" t="s">
        <v>77</v>
      </c>
      <c r="I11" s="36" t="s">
        <v>77</v>
      </c>
      <c r="J11" s="36" t="s">
        <v>77</v>
      </c>
      <c r="K11" s="36" t="s">
        <v>77</v>
      </c>
      <c r="L11" s="36" t="s">
        <v>77</v>
      </c>
      <c r="M11" s="36" t="s">
        <v>77</v>
      </c>
      <c r="N11" s="36" t="s">
        <v>77</v>
      </c>
      <c r="O11" s="36" t="s">
        <v>77</v>
      </c>
      <c r="P11" s="53" t="s">
        <v>77</v>
      </c>
    </row>
    <row r="12" spans="1:16" x14ac:dyDescent="0.2">
      <c r="A12" s="126" t="s">
        <v>221</v>
      </c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 t="s">
        <v>222</v>
      </c>
      <c r="N12" s="130"/>
      <c r="O12" s="130"/>
      <c r="P12" s="131"/>
    </row>
    <row r="13" spans="1:16" x14ac:dyDescent="0.2">
      <c r="A13" s="126" t="s">
        <v>223</v>
      </c>
      <c r="B13" s="13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1:16" x14ac:dyDescent="0.2">
      <c r="A14" s="126" t="s">
        <v>224</v>
      </c>
      <c r="B14" s="132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1"/>
    </row>
    <row r="15" spans="1:16" x14ac:dyDescent="0.2">
      <c r="A15" s="126" t="s">
        <v>225</v>
      </c>
      <c r="B15" s="132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1"/>
    </row>
    <row r="16" spans="1:16" x14ac:dyDescent="0.2">
      <c r="A16" s="126" t="s">
        <v>226</v>
      </c>
      <c r="B16" s="132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x14ac:dyDescent="0.2">
      <c r="A17" s="126" t="s">
        <v>227</v>
      </c>
      <c r="B17" s="132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1"/>
    </row>
    <row r="18" spans="1:16" ht="13.5" thickBot="1" x14ac:dyDescent="0.25">
      <c r="A18" s="127" t="s">
        <v>228</v>
      </c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5"/>
    </row>
    <row r="20" spans="1:16" x14ac:dyDescent="0.2">
      <c r="A20" t="s">
        <v>229</v>
      </c>
    </row>
    <row r="23" spans="1:16" x14ac:dyDescent="0.2">
      <c r="B23">
        <f>B13*1.1</f>
        <v>0</v>
      </c>
      <c r="C23">
        <f t="shared" ref="C23:P23" si="0">C13*1.1</f>
        <v>0</v>
      </c>
      <c r="D23">
        <f t="shared" si="0"/>
        <v>0</v>
      </c>
      <c r="E23">
        <f t="shared" si="0"/>
        <v>0</v>
      </c>
      <c r="F23">
        <f t="shared" si="0"/>
        <v>0</v>
      </c>
      <c r="G23">
        <f t="shared" si="0"/>
        <v>0</v>
      </c>
      <c r="H23">
        <f t="shared" si="0"/>
        <v>0</v>
      </c>
      <c r="I23">
        <f t="shared" si="0"/>
        <v>0</v>
      </c>
      <c r="J23">
        <f t="shared" si="0"/>
        <v>0</v>
      </c>
      <c r="K23">
        <f t="shared" si="0"/>
        <v>0</v>
      </c>
      <c r="L23">
        <f t="shared" si="0"/>
        <v>0</v>
      </c>
      <c r="M23">
        <f t="shared" si="0"/>
        <v>0</v>
      </c>
      <c r="N23">
        <f t="shared" si="0"/>
        <v>0</v>
      </c>
      <c r="O23">
        <f t="shared" si="0"/>
        <v>0</v>
      </c>
      <c r="P23">
        <f t="shared" si="0"/>
        <v>0</v>
      </c>
    </row>
    <row r="24" spans="1:16" x14ac:dyDescent="0.2">
      <c r="B24">
        <f t="shared" ref="B24:P28" si="1">B14*1.1</f>
        <v>0</v>
      </c>
      <c r="C24">
        <f t="shared" si="1"/>
        <v>0</v>
      </c>
      <c r="D24">
        <f t="shared" si="1"/>
        <v>0</v>
      </c>
      <c r="E24">
        <f t="shared" si="1"/>
        <v>0</v>
      </c>
      <c r="F24">
        <f t="shared" si="1"/>
        <v>0</v>
      </c>
      <c r="G24">
        <f t="shared" si="1"/>
        <v>0</v>
      </c>
      <c r="H24">
        <f t="shared" si="1"/>
        <v>0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1"/>
        <v>0</v>
      </c>
      <c r="O24">
        <f t="shared" si="1"/>
        <v>0</v>
      </c>
      <c r="P24">
        <f t="shared" si="1"/>
        <v>0</v>
      </c>
    </row>
    <row r="25" spans="1:16" x14ac:dyDescent="0.2">
      <c r="B25">
        <f t="shared" si="1"/>
        <v>0</v>
      </c>
      <c r="C25">
        <f t="shared" si="1"/>
        <v>0</v>
      </c>
      <c r="D25">
        <f t="shared" si="1"/>
        <v>0</v>
      </c>
      <c r="E25">
        <f t="shared" si="1"/>
        <v>0</v>
      </c>
      <c r="F25">
        <f t="shared" si="1"/>
        <v>0</v>
      </c>
      <c r="G25">
        <f t="shared" si="1"/>
        <v>0</v>
      </c>
      <c r="H25">
        <f t="shared" si="1"/>
        <v>0</v>
      </c>
      <c r="I25">
        <f t="shared" si="1"/>
        <v>0</v>
      </c>
      <c r="J25">
        <f t="shared" si="1"/>
        <v>0</v>
      </c>
      <c r="K25">
        <f t="shared" si="1"/>
        <v>0</v>
      </c>
      <c r="L25">
        <f t="shared" si="1"/>
        <v>0</v>
      </c>
      <c r="M25">
        <f t="shared" si="1"/>
        <v>0</v>
      </c>
      <c r="N25">
        <f t="shared" si="1"/>
        <v>0</v>
      </c>
      <c r="O25">
        <f t="shared" si="1"/>
        <v>0</v>
      </c>
      <c r="P25">
        <f t="shared" si="1"/>
        <v>0</v>
      </c>
    </row>
    <row r="26" spans="1:16" x14ac:dyDescent="0.2">
      <c r="B26">
        <f t="shared" si="1"/>
        <v>0</v>
      </c>
      <c r="C26">
        <f t="shared" si="1"/>
        <v>0</v>
      </c>
      <c r="D26">
        <f t="shared" si="1"/>
        <v>0</v>
      </c>
      <c r="E26">
        <f t="shared" si="1"/>
        <v>0</v>
      </c>
      <c r="F26">
        <f t="shared" si="1"/>
        <v>0</v>
      </c>
      <c r="G26">
        <f t="shared" si="1"/>
        <v>0</v>
      </c>
      <c r="H26">
        <f t="shared" si="1"/>
        <v>0</v>
      </c>
      <c r="I26">
        <f t="shared" si="1"/>
        <v>0</v>
      </c>
      <c r="J26">
        <f t="shared" si="1"/>
        <v>0</v>
      </c>
      <c r="K26">
        <f t="shared" si="1"/>
        <v>0</v>
      </c>
      <c r="L26">
        <f t="shared" si="1"/>
        <v>0</v>
      </c>
      <c r="M26">
        <f t="shared" si="1"/>
        <v>0</v>
      </c>
      <c r="N26">
        <f t="shared" si="1"/>
        <v>0</v>
      </c>
      <c r="O26">
        <f t="shared" si="1"/>
        <v>0</v>
      </c>
      <c r="P26">
        <f t="shared" si="1"/>
        <v>0</v>
      </c>
    </row>
    <row r="27" spans="1:16" x14ac:dyDescent="0.2">
      <c r="B27">
        <f t="shared" si="1"/>
        <v>0</v>
      </c>
      <c r="C27">
        <f t="shared" si="1"/>
        <v>0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  <c r="H27">
        <f t="shared" si="1"/>
        <v>0</v>
      </c>
      <c r="I27">
        <f t="shared" si="1"/>
        <v>0</v>
      </c>
      <c r="J27">
        <f t="shared" si="1"/>
        <v>0</v>
      </c>
      <c r="K27">
        <f t="shared" si="1"/>
        <v>0</v>
      </c>
      <c r="L27">
        <f t="shared" si="1"/>
        <v>0</v>
      </c>
      <c r="M27">
        <f t="shared" si="1"/>
        <v>0</v>
      </c>
      <c r="N27">
        <f t="shared" si="1"/>
        <v>0</v>
      </c>
      <c r="O27">
        <f t="shared" si="1"/>
        <v>0</v>
      </c>
      <c r="P27">
        <f t="shared" si="1"/>
        <v>0</v>
      </c>
    </row>
    <row r="28" spans="1:16" x14ac:dyDescent="0.2">
      <c r="B28">
        <f t="shared" si="1"/>
        <v>0</v>
      </c>
      <c r="C28">
        <f t="shared" si="1"/>
        <v>0</v>
      </c>
      <c r="D28">
        <f t="shared" si="1"/>
        <v>0</v>
      </c>
      <c r="E28">
        <f t="shared" si="1"/>
        <v>0</v>
      </c>
      <c r="F28">
        <f t="shared" si="1"/>
        <v>0</v>
      </c>
      <c r="G28">
        <f t="shared" si="1"/>
        <v>0</v>
      </c>
      <c r="H28">
        <f t="shared" si="1"/>
        <v>0</v>
      </c>
      <c r="I28">
        <f t="shared" si="1"/>
        <v>0</v>
      </c>
      <c r="J28">
        <f t="shared" si="1"/>
        <v>0</v>
      </c>
      <c r="K28">
        <f t="shared" si="1"/>
        <v>0</v>
      </c>
      <c r="L28">
        <f t="shared" si="1"/>
        <v>0</v>
      </c>
      <c r="M28">
        <f t="shared" si="1"/>
        <v>0</v>
      </c>
      <c r="N28">
        <f t="shared" si="1"/>
        <v>0</v>
      </c>
      <c r="O28">
        <f t="shared" si="1"/>
        <v>0</v>
      </c>
      <c r="P28">
        <f t="shared" si="1"/>
        <v>0</v>
      </c>
    </row>
  </sheetData>
  <phoneticPr fontId="2"/>
  <pageMargins left="0.7" right="0.7" top="0.75" bottom="0.75" header="0.3" footer="0.3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費用積算表</vt:lpstr>
      <vt:lpstr>定期刊行物（海外）　書類　単価表</vt:lpstr>
      <vt:lpstr>定期刊行物（海外）　荷物　単価表</vt:lpstr>
      <vt:lpstr>定期刊行物（国内）　単価表　宅配便発送</vt:lpstr>
      <vt:lpstr>'定期刊行物（海外）　荷物　単価表'!Print_Area</vt:lpstr>
      <vt:lpstr>'定期刊行物（海外）　書類　単価表'!Print_Area</vt:lpstr>
      <vt:lpstr>'定期刊行物（国内）　単価表　宅配便発送'!Print_Area</vt:lpstr>
      <vt:lpstr>費用積算表!Print_Area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2024-02-27T08:28:32Z</dcterms:created>
  <dcterms:modified xsi:type="dcterms:W3CDTF">2024-02-27T08:28:40Z</dcterms:modified>
  <cp:category/>
  <cp:contentStatus/>
</cp:coreProperties>
</file>