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597489AA-A2C2-4C63-A088-866BC0F9CF49}" xr6:coauthVersionLast="47" xr6:coauthVersionMax="47" xr10:uidLastSave="{00000000-0000-0000-0000-000000000000}"/>
  <bookViews>
    <workbookView xWindow="-108" yWindow="-108" windowWidth="23256" windowHeight="12720" xr2:uid="{73FFFB19-AED9-4323-AFF8-E865DD05CD28}"/>
  </bookViews>
  <sheets>
    <sheet name="　積算表" sheetId="1" r:id="rId1"/>
  </sheets>
  <definedNames>
    <definedName name="_xlnm.Print_Area" localSheetId="0">'　積算表'!$A$1:$I$168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5" i="1" l="1"/>
  <c r="D166" i="1"/>
  <c r="D167" i="1"/>
  <c r="D110" i="1"/>
  <c r="D111" i="1"/>
  <c r="D156" i="1"/>
  <c r="D155" i="1"/>
  <c r="D148" i="1"/>
  <c r="D147" i="1"/>
  <c r="D146" i="1"/>
  <c r="D145" i="1"/>
  <c r="D144" i="1"/>
  <c r="D143" i="1"/>
  <c r="D142" i="1"/>
  <c r="D141" i="1"/>
  <c r="D140" i="1"/>
  <c r="D139" i="1"/>
  <c r="D138" i="1"/>
  <c r="D133" i="1"/>
  <c r="D132" i="1"/>
  <c r="D131" i="1"/>
  <c r="D130" i="1"/>
  <c r="D129" i="1"/>
  <c r="D128" i="1"/>
  <c r="D127" i="1"/>
  <c r="D126" i="1"/>
  <c r="D125" i="1"/>
  <c r="D124" i="1"/>
  <c r="D118" i="1"/>
  <c r="D117" i="1"/>
  <c r="D116" i="1"/>
  <c r="D105" i="1"/>
  <c r="D104" i="1"/>
  <c r="D97" i="1"/>
  <c r="D96" i="1"/>
  <c r="D95" i="1"/>
  <c r="D90" i="1"/>
  <c r="D89" i="1"/>
  <c r="D88" i="1"/>
  <c r="D87" i="1"/>
  <c r="D86" i="1"/>
  <c r="D85" i="1"/>
  <c r="D84" i="1"/>
  <c r="D83" i="1"/>
  <c r="D82" i="1"/>
  <c r="D77" i="1"/>
  <c r="D76" i="1"/>
  <c r="D75" i="1"/>
  <c r="D74" i="1"/>
  <c r="D73" i="1"/>
  <c r="D72" i="1"/>
  <c r="D71" i="1"/>
  <c r="D70" i="1"/>
  <c r="D69" i="1"/>
  <c r="D68" i="1"/>
  <c r="D63" i="1"/>
  <c r="D62" i="1"/>
  <c r="D61" i="1"/>
  <c r="D60" i="1"/>
  <c r="D59" i="1"/>
  <c r="D49" i="1"/>
  <c r="D48" i="1"/>
  <c r="D47" i="1"/>
  <c r="D42" i="1"/>
  <c r="D41" i="1"/>
  <c r="D40" i="1"/>
  <c r="D39" i="1"/>
  <c r="D34" i="1"/>
  <c r="D33" i="1"/>
  <c r="D32" i="1"/>
  <c r="D31" i="1"/>
  <c r="D30" i="1"/>
  <c r="D29" i="1"/>
  <c r="D28" i="1"/>
  <c r="D27" i="1"/>
  <c r="D22" i="1"/>
  <c r="D21" i="1"/>
  <c r="D20" i="1"/>
  <c r="D19" i="1"/>
  <c r="D18" i="1"/>
  <c r="D17" i="1"/>
  <c r="D16" i="1"/>
  <c r="D15" i="1"/>
  <c r="D14" i="1"/>
  <c r="D13" i="1"/>
  <c r="D8" i="1"/>
  <c r="D7" i="1"/>
  <c r="D6" i="1"/>
  <c r="D9" i="1" l="1"/>
  <c r="D100" i="1"/>
  <c r="D158" i="1"/>
  <c r="D134" i="1"/>
  <c r="D107" i="1"/>
  <c r="D50" i="1"/>
  <c r="D64" i="1"/>
  <c r="D91" i="1"/>
  <c r="D120" i="1"/>
  <c r="D35" i="1"/>
  <c r="D43" i="1"/>
  <c r="D149" i="1"/>
  <c r="D23" i="1"/>
  <c r="D78" i="1"/>
  <c r="D161" i="1" l="1"/>
  <c r="D162" i="1" s="1"/>
  <c r="D163" i="1" s="1"/>
  <c r="D52" i="1"/>
  <c r="D53" i="1" s="1"/>
  <c r="D109" i="1"/>
  <c r="D54" i="1" l="1"/>
</calcChain>
</file>

<file path=xl/sharedStrings.xml><?xml version="1.0" encoding="utf-8"?>
<sst xmlns="http://schemas.openxmlformats.org/spreadsheetml/2006/main" count="172" uniqueCount="73">
  <si>
    <t>別紙</t>
    <rPh sb="0" eb="2">
      <t>ベッシ</t>
    </rPh>
    <phoneticPr fontId="2"/>
  </si>
  <si>
    <t>積算表</t>
    <rPh sb="0" eb="3">
      <t>セキサンヒョウ</t>
    </rPh>
    <phoneticPr fontId="3"/>
  </si>
  <si>
    <t>【1年次】</t>
    <rPh sb="2" eb="3">
      <t>ネン</t>
    </rPh>
    <rPh sb="3" eb="4">
      <t>ジ</t>
    </rPh>
    <phoneticPr fontId="3"/>
  </si>
  <si>
    <t>1．採用広報の戦略案（ブランディング戦略含む）の作成</t>
    <rPh sb="2" eb="4">
      <t>サイヨウ</t>
    </rPh>
    <rPh sb="4" eb="6">
      <t>コウホウ</t>
    </rPh>
    <rPh sb="7" eb="9">
      <t>センリャク</t>
    </rPh>
    <rPh sb="9" eb="10">
      <t>アン</t>
    </rPh>
    <rPh sb="18" eb="20">
      <t>センリャク</t>
    </rPh>
    <rPh sb="20" eb="21">
      <t>フク</t>
    </rPh>
    <rPh sb="24" eb="26">
      <t>サクセイ</t>
    </rPh>
    <phoneticPr fontId="3"/>
  </si>
  <si>
    <t>項目</t>
    <rPh sb="0" eb="2">
      <t>コウモク</t>
    </rPh>
    <phoneticPr fontId="3"/>
  </si>
  <si>
    <t>単価</t>
    <rPh sb="0" eb="2">
      <t>タンカ</t>
    </rPh>
    <phoneticPr fontId="3"/>
  </si>
  <si>
    <t>数</t>
    <rPh sb="0" eb="1">
      <t>カズ</t>
    </rPh>
    <phoneticPr fontId="3"/>
  </si>
  <si>
    <t>金額（円）</t>
    <rPh sb="0" eb="2">
      <t>キンガク</t>
    </rPh>
    <rPh sb="3" eb="4">
      <t>エン</t>
    </rPh>
    <phoneticPr fontId="3"/>
  </si>
  <si>
    <t>採用募集広報の傾向、市場の動向及び見通しの分析</t>
    <rPh sb="0" eb="2">
      <t>サイヨウ</t>
    </rPh>
    <rPh sb="2" eb="4">
      <t>ボシュウ</t>
    </rPh>
    <rPh sb="4" eb="6">
      <t>コウホウ</t>
    </rPh>
    <rPh sb="7" eb="9">
      <t>ケイコウ</t>
    </rPh>
    <rPh sb="10" eb="12">
      <t>シジョウ</t>
    </rPh>
    <rPh sb="13" eb="15">
      <t>ドウコウ</t>
    </rPh>
    <rPh sb="15" eb="16">
      <t>オヨ</t>
    </rPh>
    <rPh sb="17" eb="19">
      <t>ミトオ</t>
    </rPh>
    <rPh sb="21" eb="23">
      <t>ブンセキ</t>
    </rPh>
    <phoneticPr fontId="9"/>
  </si>
  <si>
    <t>採用広報の全体戦略案（契約期間全体、単年度）の作成</t>
    <rPh sb="0" eb="2">
      <t>サイヨウ</t>
    </rPh>
    <rPh sb="2" eb="4">
      <t>コウホウ</t>
    </rPh>
    <rPh sb="5" eb="7">
      <t>ゼンタイ</t>
    </rPh>
    <rPh sb="7" eb="9">
      <t>センリャク</t>
    </rPh>
    <rPh sb="9" eb="10">
      <t>アン</t>
    </rPh>
    <rPh sb="11" eb="13">
      <t>ケイヤク</t>
    </rPh>
    <rPh sb="13" eb="15">
      <t>キカン</t>
    </rPh>
    <rPh sb="15" eb="17">
      <t>ゼンタイ</t>
    </rPh>
    <rPh sb="18" eb="21">
      <t>タンネンド</t>
    </rPh>
    <rPh sb="23" eb="25">
      <t>サクセイ</t>
    </rPh>
    <phoneticPr fontId="9"/>
  </si>
  <si>
    <t>合計・・・①</t>
    <rPh sb="0" eb="2">
      <t>ゴウケイ</t>
    </rPh>
    <phoneticPr fontId="3"/>
  </si>
  <si>
    <t>2．採用ホームページのデザイン設計、企画制作　※現在の記事内容の引継ぎ（構成やデザインの見直し）に加え、3年間合計で25件の追加コンテンツ（年間最大10件）</t>
    <rPh sb="24" eb="26">
      <t>ゲンザイ</t>
    </rPh>
    <rPh sb="27" eb="29">
      <t>キジ</t>
    </rPh>
    <rPh sb="29" eb="31">
      <t>ナイヨウ</t>
    </rPh>
    <rPh sb="32" eb="34">
      <t>ヒキツ</t>
    </rPh>
    <rPh sb="36" eb="38">
      <t>コウセイ</t>
    </rPh>
    <rPh sb="44" eb="46">
      <t>ミナオ</t>
    </rPh>
    <rPh sb="49" eb="50">
      <t>クワ</t>
    </rPh>
    <rPh sb="53" eb="55">
      <t>ネンカン</t>
    </rPh>
    <rPh sb="55" eb="57">
      <t>ゴウケイ</t>
    </rPh>
    <rPh sb="60" eb="61">
      <t>ケン</t>
    </rPh>
    <rPh sb="62" eb="64">
      <t>ツイカ</t>
    </rPh>
    <rPh sb="70" eb="72">
      <t>ネンカン</t>
    </rPh>
    <rPh sb="72" eb="74">
      <t>サイダイ</t>
    </rPh>
    <rPh sb="76" eb="77">
      <t>ケン</t>
    </rPh>
    <phoneticPr fontId="3"/>
  </si>
  <si>
    <t>企画費</t>
    <rPh sb="0" eb="2">
      <t>キカク</t>
    </rPh>
    <rPh sb="2" eb="3">
      <t>ヒ</t>
    </rPh>
    <phoneticPr fontId="9"/>
  </si>
  <si>
    <t>ディレクション費</t>
    <rPh sb="7" eb="8">
      <t>ヒ</t>
    </rPh>
    <phoneticPr fontId="9"/>
  </si>
  <si>
    <t>コピー(キャッチコピー・原稿作成料）</t>
    <rPh sb="12" eb="14">
      <t>ゲンコウ</t>
    </rPh>
    <rPh sb="14" eb="16">
      <t>サクセイ</t>
    </rPh>
    <rPh sb="16" eb="17">
      <t>リョウ</t>
    </rPh>
    <phoneticPr fontId="9"/>
  </si>
  <si>
    <t>インタビュー等取材費（交通費込）</t>
    <rPh sb="6" eb="7">
      <t>トウ</t>
    </rPh>
    <rPh sb="7" eb="10">
      <t>シュザイヒ</t>
    </rPh>
    <phoneticPr fontId="9"/>
  </si>
  <si>
    <t>撮影／JICAストックフォト選定・使用（無料）</t>
    <rPh sb="0" eb="2">
      <t>サツエイ</t>
    </rPh>
    <rPh sb="14" eb="16">
      <t>センテイ</t>
    </rPh>
    <rPh sb="17" eb="19">
      <t>シヨウ</t>
    </rPh>
    <phoneticPr fontId="9"/>
  </si>
  <si>
    <t>デザイン・レイアウト費</t>
    <rPh sb="10" eb="11">
      <t>ヒ</t>
    </rPh>
    <phoneticPr fontId="9"/>
  </si>
  <si>
    <t>HTMLコーディング（スマートフォン最適化含む）</t>
    <phoneticPr fontId="3"/>
  </si>
  <si>
    <t>編集費</t>
    <rPh sb="0" eb="2">
      <t>ヘンシュウ</t>
    </rPh>
    <rPh sb="2" eb="3">
      <t>ヒ</t>
    </rPh>
    <phoneticPr fontId="9"/>
  </si>
  <si>
    <t>ホームページ閲覧状況の収集・分析・報告・改善提案</t>
    <rPh sb="6" eb="8">
      <t>エツラン</t>
    </rPh>
    <rPh sb="8" eb="10">
      <t>ジョウキョウ</t>
    </rPh>
    <rPh sb="11" eb="13">
      <t>シュウシュウ</t>
    </rPh>
    <rPh sb="14" eb="16">
      <t>ブンセキ</t>
    </rPh>
    <rPh sb="17" eb="19">
      <t>ホウコク</t>
    </rPh>
    <rPh sb="20" eb="22">
      <t>カイゼン</t>
    </rPh>
    <rPh sb="22" eb="24">
      <t>テイアン</t>
    </rPh>
    <phoneticPr fontId="3"/>
  </si>
  <si>
    <t>合計・・・②</t>
    <rPh sb="0" eb="2">
      <t>ゴウケイ</t>
    </rPh>
    <phoneticPr fontId="3"/>
  </si>
  <si>
    <r>
      <t>3．採用パンフレットのデザイン設計、企画制作、印刷　</t>
    </r>
    <r>
      <rPr>
        <sz val="10.5"/>
        <rFont val="ＭＳ ゴシック"/>
        <family val="3"/>
        <charset val="128"/>
      </rPr>
      <t>※約20ページ。2・3年次は最低限の改訂</t>
    </r>
    <rPh sb="2" eb="4">
      <t>サイヨウ</t>
    </rPh>
    <rPh sb="15" eb="17">
      <t>セッケイ</t>
    </rPh>
    <rPh sb="18" eb="20">
      <t>キカク</t>
    </rPh>
    <rPh sb="20" eb="22">
      <t>セイサク</t>
    </rPh>
    <rPh sb="23" eb="25">
      <t>インサツ</t>
    </rPh>
    <rPh sb="27" eb="28">
      <t>ヤク</t>
    </rPh>
    <rPh sb="37" eb="39">
      <t>ネンジ</t>
    </rPh>
    <rPh sb="40" eb="43">
      <t>サイテイゲン</t>
    </rPh>
    <rPh sb="44" eb="46">
      <t>カイテイ</t>
    </rPh>
    <phoneticPr fontId="3"/>
  </si>
  <si>
    <t>企画費</t>
    <rPh sb="0" eb="2">
      <t>キカク</t>
    </rPh>
    <rPh sb="2" eb="3">
      <t>ヒ</t>
    </rPh>
    <phoneticPr fontId="3"/>
  </si>
  <si>
    <t>ディレクション費</t>
    <rPh sb="7" eb="8">
      <t>ヒ</t>
    </rPh>
    <phoneticPr fontId="3"/>
  </si>
  <si>
    <t>コピー(キャッチコピー・原稿作成料）</t>
    <rPh sb="12" eb="14">
      <t>ゲンコウ</t>
    </rPh>
    <rPh sb="14" eb="16">
      <t>サクセイ</t>
    </rPh>
    <rPh sb="16" eb="17">
      <t>リョウ</t>
    </rPh>
    <phoneticPr fontId="3"/>
  </si>
  <si>
    <t>デザイン・レイアウト費</t>
    <rPh sb="10" eb="11">
      <t>ヒ</t>
    </rPh>
    <phoneticPr fontId="3"/>
  </si>
  <si>
    <t>インタビュー等取材（交通費込）</t>
    <rPh sb="6" eb="7">
      <t>トウ</t>
    </rPh>
    <rPh sb="7" eb="9">
      <t>シュザイ</t>
    </rPh>
    <rPh sb="10" eb="13">
      <t>コウツウヒ</t>
    </rPh>
    <rPh sb="13" eb="14">
      <t>コ</t>
    </rPh>
    <phoneticPr fontId="3"/>
  </si>
  <si>
    <t>写真撮影／JICAストックフォト利用（無料）</t>
    <rPh sb="0" eb="2">
      <t>シャシン</t>
    </rPh>
    <rPh sb="2" eb="4">
      <t>サツエイ</t>
    </rPh>
    <rPh sb="16" eb="18">
      <t>リヨウ</t>
    </rPh>
    <phoneticPr fontId="9"/>
  </si>
  <si>
    <t>イラストレーション等ビジュアル関連費</t>
    <rPh sb="9" eb="10">
      <t>トウ</t>
    </rPh>
    <rPh sb="15" eb="17">
      <t>カンレン</t>
    </rPh>
    <rPh sb="17" eb="18">
      <t>ヒ</t>
    </rPh>
    <phoneticPr fontId="3"/>
  </si>
  <si>
    <t>合計・・・③</t>
    <rPh sb="0" eb="2">
      <t>ゴウケイ</t>
    </rPh>
    <phoneticPr fontId="3"/>
  </si>
  <si>
    <t>4．採用広報素材の作成 ※社会人採用は総合職・有期まとめて1本を想定</t>
    <rPh sb="13" eb="18">
      <t>シャカイジンサイヨウ</t>
    </rPh>
    <rPh sb="19" eb="22">
      <t>ソウゴウショク</t>
    </rPh>
    <rPh sb="23" eb="25">
      <t>ユウキ</t>
    </rPh>
    <rPh sb="30" eb="31">
      <t>ホン</t>
    </rPh>
    <rPh sb="32" eb="34">
      <t>ソウテイ</t>
    </rPh>
    <phoneticPr fontId="3"/>
  </si>
  <si>
    <t>JICA紹介プレゼンテーション（新卒）の改定（PPT30枚程度）</t>
    <rPh sb="4" eb="6">
      <t>ショウカイ</t>
    </rPh>
    <rPh sb="16" eb="18">
      <t>シンソツ</t>
    </rPh>
    <rPh sb="20" eb="22">
      <t>カイテイ</t>
    </rPh>
    <rPh sb="28" eb="29">
      <t>マイ</t>
    </rPh>
    <rPh sb="29" eb="31">
      <t>テイド</t>
    </rPh>
    <phoneticPr fontId="12"/>
  </si>
  <si>
    <t>JICA紹介プレゼンテーション（社会人（総合職）（有期）の改定（PPT30枚程度）</t>
    <rPh sb="4" eb="6">
      <t>ショウカイ</t>
    </rPh>
    <rPh sb="16" eb="19">
      <t>シャカイジン</t>
    </rPh>
    <rPh sb="20" eb="23">
      <t>ソウゴウショク</t>
    </rPh>
    <rPh sb="29" eb="31">
      <t>カイテイ</t>
    </rPh>
    <rPh sb="37" eb="38">
      <t>マイ</t>
    </rPh>
    <rPh sb="38" eb="40">
      <t>テイド</t>
    </rPh>
    <phoneticPr fontId="12"/>
  </si>
  <si>
    <t>合計・・・④</t>
    <rPh sb="0" eb="2">
      <t>ゴウケイ</t>
    </rPh>
    <phoneticPr fontId="3"/>
  </si>
  <si>
    <r>
      <t>5．Webセミナーの企画・運営制作　</t>
    </r>
    <r>
      <rPr>
        <sz val="10.5"/>
        <rFont val="ＭＳ ゴシック"/>
        <family val="3"/>
        <charset val="128"/>
      </rPr>
      <t>※各年次で新卒</t>
    </r>
    <r>
      <rPr>
        <sz val="10.5"/>
        <color indexed="10"/>
        <rFont val="ＭＳ ゴシック"/>
        <family val="3"/>
        <charset val="128"/>
      </rPr>
      <t>3</t>
    </r>
    <r>
      <rPr>
        <sz val="10.5"/>
        <rFont val="ＭＳ ゴシック"/>
        <family val="3"/>
        <charset val="128"/>
      </rPr>
      <t>回、社会人2回、1回あたり60～90分、200人以上の集客想定</t>
    </r>
    <rPh sb="19" eb="22">
      <t>カクネンジ</t>
    </rPh>
    <rPh sb="23" eb="25">
      <t>シンソツ</t>
    </rPh>
    <rPh sb="26" eb="27">
      <t>カイ</t>
    </rPh>
    <rPh sb="28" eb="31">
      <t>シャカイジン</t>
    </rPh>
    <rPh sb="32" eb="33">
      <t>カイ</t>
    </rPh>
    <rPh sb="35" eb="36">
      <t>カイ</t>
    </rPh>
    <rPh sb="44" eb="45">
      <t>フン</t>
    </rPh>
    <rPh sb="49" eb="50">
      <t>ニン</t>
    </rPh>
    <rPh sb="50" eb="52">
      <t>イジョウ</t>
    </rPh>
    <rPh sb="53" eb="55">
      <t>シュウキャク</t>
    </rPh>
    <rPh sb="55" eb="57">
      <t>ソウテイ</t>
    </rPh>
    <phoneticPr fontId="3"/>
  </si>
  <si>
    <r>
      <t>（新卒採用）開催経費（LIVE配信またはオンデマンド）</t>
    </r>
    <r>
      <rPr>
        <sz val="10.5"/>
        <color indexed="8"/>
        <rFont val="ＭＳ ゴシック"/>
        <family val="3"/>
        <charset val="128"/>
      </rPr>
      <t>（企画、告知・集客、開催運営、結果報告及びアーカイブ化）</t>
    </r>
    <rPh sb="1" eb="5">
      <t>シンソツサイヨウ</t>
    </rPh>
    <rPh sb="6" eb="8">
      <t>カイサイ</t>
    </rPh>
    <rPh sb="8" eb="10">
      <t>ケイヒ</t>
    </rPh>
    <rPh sb="15" eb="17">
      <t>ハイシン</t>
    </rPh>
    <rPh sb="28" eb="30">
      <t>キカク</t>
    </rPh>
    <phoneticPr fontId="3"/>
  </si>
  <si>
    <t>※新卒採用でLIVE・オンデマンドあわせて計3回</t>
    <rPh sb="1" eb="3">
      <t>シンソツ</t>
    </rPh>
    <rPh sb="3" eb="5">
      <t>サイヨウ</t>
    </rPh>
    <rPh sb="21" eb="22">
      <t>ケイ</t>
    </rPh>
    <rPh sb="23" eb="24">
      <t>カイ</t>
    </rPh>
    <phoneticPr fontId="3"/>
  </si>
  <si>
    <r>
      <t>（社会人採用（総合職・有期））開催経費（LIVE配信またはオンデマンド）</t>
    </r>
    <r>
      <rPr>
        <sz val="10.5"/>
        <color indexed="8"/>
        <rFont val="ＭＳ ゴシック"/>
        <family val="3"/>
        <charset val="128"/>
      </rPr>
      <t>（企画、告知・集客、開催運営、結果報告及びアーカイブ化</t>
    </r>
    <rPh sb="1" eb="3">
      <t>シャカイ</t>
    </rPh>
    <rPh sb="3" eb="4">
      <t>ジン</t>
    </rPh>
    <rPh sb="4" eb="6">
      <t>サイヨウ</t>
    </rPh>
    <rPh sb="7" eb="9">
      <t>ソウゴウ</t>
    </rPh>
    <rPh sb="9" eb="10">
      <t>ショク</t>
    </rPh>
    <rPh sb="11" eb="13">
      <t>ユウキ</t>
    </rPh>
    <rPh sb="15" eb="17">
      <t>カイサイ</t>
    </rPh>
    <rPh sb="17" eb="19">
      <t>ケイヒ</t>
    </rPh>
    <rPh sb="24" eb="26">
      <t>ハイシン</t>
    </rPh>
    <rPh sb="37" eb="39">
      <t>キカク</t>
    </rPh>
    <phoneticPr fontId="3"/>
  </si>
  <si>
    <t>※社会人採用（総合職・有期）でLIVE・オンデマンドあわせて計2回</t>
    <rPh sb="1" eb="4">
      <t>シャカイジン</t>
    </rPh>
    <rPh sb="4" eb="6">
      <t>サイヨウ</t>
    </rPh>
    <rPh sb="7" eb="10">
      <t>ソウゴウショク</t>
    </rPh>
    <rPh sb="11" eb="13">
      <t>ユウキ</t>
    </rPh>
    <rPh sb="30" eb="31">
      <t>ケイ</t>
    </rPh>
    <rPh sb="32" eb="33">
      <t>カイ</t>
    </rPh>
    <phoneticPr fontId="3"/>
  </si>
  <si>
    <t>合計・・・⑤</t>
    <rPh sb="0" eb="2">
      <t>ゴウケイ</t>
    </rPh>
    <phoneticPr fontId="3"/>
  </si>
  <si>
    <t>1年次：①＋②＋③＋④＋⑤（税抜額）</t>
    <rPh sb="1" eb="2">
      <t>ネン</t>
    </rPh>
    <rPh sb="2" eb="3">
      <t>ジ</t>
    </rPh>
    <phoneticPr fontId="3"/>
  </si>
  <si>
    <t>消費税</t>
    <rPh sb="0" eb="3">
      <t>ショウヒゼイ</t>
    </rPh>
    <phoneticPr fontId="3"/>
  </si>
  <si>
    <t>合計（税込）・・・【A】</t>
    <rPh sb="0" eb="2">
      <t>ゴウケイ</t>
    </rPh>
    <rPh sb="3" eb="5">
      <t>ゼイコミ</t>
    </rPh>
    <phoneticPr fontId="3"/>
  </si>
  <si>
    <t>【2年次】</t>
    <rPh sb="2" eb="3">
      <t>ネン</t>
    </rPh>
    <rPh sb="3" eb="4">
      <t>ジ</t>
    </rPh>
    <phoneticPr fontId="3"/>
  </si>
  <si>
    <t>①内定承諾・辞退者・エントリー者調査（新卒:約200人）
または
②モニター調査（新卒:約200人）</t>
    <rPh sb="1" eb="3">
      <t>ナイテイ</t>
    </rPh>
    <rPh sb="3" eb="5">
      <t>ショウダク</t>
    </rPh>
    <rPh sb="6" eb="9">
      <t>ジタイシャ</t>
    </rPh>
    <rPh sb="15" eb="16">
      <t>シャ</t>
    </rPh>
    <rPh sb="16" eb="18">
      <t>チョウサ</t>
    </rPh>
    <phoneticPr fontId="9"/>
  </si>
  <si>
    <t>①・②のいずれかを選択</t>
    <rPh sb="9" eb="11">
      <t>センタク</t>
    </rPh>
    <phoneticPr fontId="3"/>
  </si>
  <si>
    <t>①内定承諾・辞退者・エントリー者調査（社会人採用（総合職・有期）:約200人）
または
②モニター調査（社会人採用（総合職）:約100人）・モニター調査（社会人採用（有期）:約100人）</t>
    <rPh sb="1" eb="3">
      <t>ナイテイ</t>
    </rPh>
    <rPh sb="3" eb="5">
      <t>ショウダク</t>
    </rPh>
    <rPh sb="6" eb="9">
      <t>ジタイシャ</t>
    </rPh>
    <rPh sb="15" eb="16">
      <t>シャ</t>
    </rPh>
    <rPh sb="16" eb="18">
      <t>チョウサ</t>
    </rPh>
    <rPh sb="19" eb="24">
      <t>シャカイジンサイヨウ</t>
    </rPh>
    <rPh sb="25" eb="28">
      <t>ソウゴウショク</t>
    </rPh>
    <rPh sb="29" eb="31">
      <t>ユウキ</t>
    </rPh>
    <phoneticPr fontId="9"/>
  </si>
  <si>
    <t>採用広報の全体戦略案（契約期間全体、単年度）の作成・更新</t>
    <rPh sb="0" eb="2">
      <t>サイヨウ</t>
    </rPh>
    <rPh sb="2" eb="4">
      <t>コウホウ</t>
    </rPh>
    <rPh sb="5" eb="7">
      <t>ゼンタイ</t>
    </rPh>
    <rPh sb="7" eb="9">
      <t>センリャク</t>
    </rPh>
    <rPh sb="9" eb="10">
      <t>アン</t>
    </rPh>
    <rPh sb="11" eb="13">
      <t>ケイヤク</t>
    </rPh>
    <rPh sb="13" eb="15">
      <t>キカン</t>
    </rPh>
    <rPh sb="15" eb="17">
      <t>ゼンタイ</t>
    </rPh>
    <rPh sb="18" eb="21">
      <t>タンネンド</t>
    </rPh>
    <rPh sb="23" eb="25">
      <t>サクセイ</t>
    </rPh>
    <rPh sb="26" eb="28">
      <t>コウシン</t>
    </rPh>
    <phoneticPr fontId="9"/>
  </si>
  <si>
    <t>ホームページ閲覧状況の収集・分析・報告・改善提案</t>
    <phoneticPr fontId="3"/>
  </si>
  <si>
    <t>印刷・製本費（PDF化含む）10,000部</t>
    <rPh sb="0" eb="2">
      <t>インサツ</t>
    </rPh>
    <rPh sb="3" eb="5">
      <t>セイホン</t>
    </rPh>
    <rPh sb="5" eb="6">
      <t>ヒ</t>
    </rPh>
    <rPh sb="10" eb="11">
      <t>カ</t>
    </rPh>
    <rPh sb="11" eb="12">
      <t>フク</t>
    </rPh>
    <rPh sb="20" eb="21">
      <t>ブ</t>
    </rPh>
    <phoneticPr fontId="3"/>
  </si>
  <si>
    <t>※1年次完成デザインを印刷</t>
    <rPh sb="2" eb="4">
      <t>ネンジ</t>
    </rPh>
    <rPh sb="4" eb="6">
      <t>カンセイ</t>
    </rPh>
    <rPh sb="11" eb="13">
      <t>インサツ</t>
    </rPh>
    <phoneticPr fontId="3"/>
  </si>
  <si>
    <t>運送費</t>
    <rPh sb="0" eb="3">
      <t>ウンソウヒ</t>
    </rPh>
    <phoneticPr fontId="3"/>
  </si>
  <si>
    <t>4．JICA紹介映像制作（2年次または3年次で計上）</t>
    <rPh sb="6" eb="8">
      <t>ショウカイ</t>
    </rPh>
    <rPh sb="8" eb="10">
      <t>エイゾウ</t>
    </rPh>
    <rPh sb="10" eb="12">
      <t>セイサク</t>
    </rPh>
    <rPh sb="14" eb="15">
      <t>ネン</t>
    </rPh>
    <rPh sb="15" eb="16">
      <t>ジ</t>
    </rPh>
    <rPh sb="20" eb="22">
      <t>ネンジ</t>
    </rPh>
    <rPh sb="23" eb="25">
      <t>ケイジョウ</t>
    </rPh>
    <phoneticPr fontId="3"/>
  </si>
  <si>
    <t>JICA紹介映像企画製作費（10分程度／1式）</t>
    <rPh sb="4" eb="6">
      <t>ショウカイ</t>
    </rPh>
    <rPh sb="8" eb="10">
      <t>キカク</t>
    </rPh>
    <rPh sb="10" eb="13">
      <t>セイサクヒ</t>
    </rPh>
    <rPh sb="16" eb="17">
      <t>フン</t>
    </rPh>
    <rPh sb="17" eb="19">
      <t>テイド</t>
    </rPh>
    <rPh sb="21" eb="22">
      <t>シキ</t>
    </rPh>
    <phoneticPr fontId="12"/>
  </si>
  <si>
    <t>JICA紹介映像（ハイライト版）製作費（1～2分程度）</t>
    <rPh sb="4" eb="6">
      <t>ショウカイ</t>
    </rPh>
    <rPh sb="6" eb="8">
      <t>エイゾウ</t>
    </rPh>
    <rPh sb="14" eb="15">
      <t>バン</t>
    </rPh>
    <rPh sb="16" eb="19">
      <t>セイサクヒ</t>
    </rPh>
    <rPh sb="23" eb="24">
      <t>フン</t>
    </rPh>
    <rPh sb="24" eb="26">
      <t>テイド</t>
    </rPh>
    <phoneticPr fontId="12"/>
  </si>
  <si>
    <t>海外取材（ケニアの場合で積算）に係る外国旅費（3名分で定額計上＆実費精算）</t>
    <rPh sb="24" eb="25">
      <t>メイ</t>
    </rPh>
    <rPh sb="25" eb="26">
      <t>ブン</t>
    </rPh>
    <rPh sb="27" eb="29">
      <t>テイガク</t>
    </rPh>
    <rPh sb="29" eb="31">
      <t>ケイジョウ</t>
    </rPh>
    <rPh sb="32" eb="34">
      <t>ジッピ</t>
    </rPh>
    <rPh sb="34" eb="36">
      <t>セイサン</t>
    </rPh>
    <phoneticPr fontId="12"/>
  </si>
  <si>
    <t>国内取材（沖縄の場合で積算）に係る内国旅費（3名分で定額計上＆実費精算）</t>
    <rPh sb="0" eb="2">
      <t>コクナイ</t>
    </rPh>
    <rPh sb="2" eb="4">
      <t>シュザイ</t>
    </rPh>
    <rPh sb="5" eb="7">
      <t>オキナワ</t>
    </rPh>
    <rPh sb="8" eb="10">
      <t>バアイ</t>
    </rPh>
    <rPh sb="11" eb="13">
      <t>セキサン</t>
    </rPh>
    <rPh sb="15" eb="16">
      <t>カカ</t>
    </rPh>
    <rPh sb="17" eb="19">
      <t>ナイコク</t>
    </rPh>
    <rPh sb="19" eb="21">
      <t>リョヒ</t>
    </rPh>
    <phoneticPr fontId="12"/>
  </si>
  <si>
    <r>
      <t>5．Webセミナーの企画・運営制作　</t>
    </r>
    <r>
      <rPr>
        <sz val="10.5"/>
        <rFont val="ＭＳ ゴシック"/>
        <family val="3"/>
        <charset val="128"/>
      </rPr>
      <t>※各年次で新卒4回、社会人2回、1回あたり60～90分、200人以上の集客想定</t>
    </r>
    <rPh sb="19" eb="22">
      <t>カクネンジ</t>
    </rPh>
    <rPh sb="23" eb="25">
      <t>シンソツ</t>
    </rPh>
    <rPh sb="26" eb="27">
      <t>カイ</t>
    </rPh>
    <rPh sb="28" eb="31">
      <t>シャカイジン</t>
    </rPh>
    <rPh sb="32" eb="33">
      <t>カイ</t>
    </rPh>
    <rPh sb="35" eb="36">
      <t>カイ</t>
    </rPh>
    <rPh sb="44" eb="45">
      <t>フン</t>
    </rPh>
    <rPh sb="49" eb="50">
      <t>ニン</t>
    </rPh>
    <rPh sb="50" eb="52">
      <t>イジョウ</t>
    </rPh>
    <rPh sb="53" eb="55">
      <t>シュウキャク</t>
    </rPh>
    <rPh sb="55" eb="57">
      <t>ソウテイ</t>
    </rPh>
    <phoneticPr fontId="3"/>
  </si>
  <si>
    <r>
      <t>（新卒採用）開催経費（LIVE配信またはオンデマンド）</t>
    </r>
    <r>
      <rPr>
        <sz val="10.5"/>
        <rFont val="ＭＳ ゴシック"/>
        <family val="3"/>
        <charset val="128"/>
      </rPr>
      <t>（企画、告知・集客、開催運営、結果報告及びアーカイブ化）</t>
    </r>
    <rPh sb="1" eb="5">
      <t>シンソツサイヨウ</t>
    </rPh>
    <rPh sb="6" eb="8">
      <t>カイサイ</t>
    </rPh>
    <rPh sb="8" eb="10">
      <t>ケイヒ</t>
    </rPh>
    <rPh sb="15" eb="17">
      <t>ハイシン</t>
    </rPh>
    <rPh sb="28" eb="30">
      <t>キカク</t>
    </rPh>
    <phoneticPr fontId="3"/>
  </si>
  <si>
    <t>※新卒採用でLIVE・オンデマンドあわせて計4回</t>
    <rPh sb="1" eb="3">
      <t>シンソツ</t>
    </rPh>
    <rPh sb="3" eb="5">
      <t>サイヨウ</t>
    </rPh>
    <rPh sb="21" eb="22">
      <t>ケイ</t>
    </rPh>
    <rPh sb="23" eb="24">
      <t>カイ</t>
    </rPh>
    <phoneticPr fontId="3"/>
  </si>
  <si>
    <r>
      <t>（社会人採用（総合職・有期））開催経費（LIVE配信またはオンデマンド）</t>
    </r>
    <r>
      <rPr>
        <sz val="10.5"/>
        <rFont val="ＭＳ ゴシック"/>
        <family val="3"/>
        <charset val="128"/>
      </rPr>
      <t>（企画、告知・集客、開催運営、結果報告及びアーカイブ化</t>
    </r>
    <rPh sb="1" eb="3">
      <t>シャカイ</t>
    </rPh>
    <rPh sb="3" eb="4">
      <t>ジン</t>
    </rPh>
    <rPh sb="4" eb="6">
      <t>サイヨウ</t>
    </rPh>
    <rPh sb="7" eb="9">
      <t>ソウゴウ</t>
    </rPh>
    <rPh sb="9" eb="10">
      <t>ショク</t>
    </rPh>
    <rPh sb="11" eb="13">
      <t>ユウキ</t>
    </rPh>
    <rPh sb="15" eb="17">
      <t>カイサイ</t>
    </rPh>
    <rPh sb="17" eb="19">
      <t>ケイヒ</t>
    </rPh>
    <rPh sb="24" eb="26">
      <t>ハイシン</t>
    </rPh>
    <rPh sb="37" eb="39">
      <t>キカク</t>
    </rPh>
    <phoneticPr fontId="3"/>
  </si>
  <si>
    <t>2年次：①＋②＋③＋④＋⑤（税抜額）</t>
    <rPh sb="1" eb="2">
      <t>ネン</t>
    </rPh>
    <rPh sb="2" eb="3">
      <t>ジ</t>
    </rPh>
    <phoneticPr fontId="3"/>
  </si>
  <si>
    <t>合計（税込）・・・【B】</t>
    <rPh sb="0" eb="2">
      <t>ゴウケイ</t>
    </rPh>
    <rPh sb="3" eb="5">
      <t>ゼイコミ</t>
    </rPh>
    <phoneticPr fontId="3"/>
  </si>
  <si>
    <t>【3年次】</t>
    <rPh sb="2" eb="3">
      <t>ネン</t>
    </rPh>
    <rPh sb="3" eb="4">
      <t>ジ</t>
    </rPh>
    <phoneticPr fontId="3"/>
  </si>
  <si>
    <t>※2年次完成デザインを印刷</t>
    <rPh sb="2" eb="4">
      <t>ネンジ</t>
    </rPh>
    <rPh sb="4" eb="6">
      <t>カンセイ</t>
    </rPh>
    <rPh sb="11" eb="13">
      <t>インサツ</t>
    </rPh>
    <phoneticPr fontId="3"/>
  </si>
  <si>
    <t>※3年次完成デザインを印刷</t>
    <rPh sb="2" eb="6">
      <t>ネンジカンセイ</t>
    </rPh>
    <rPh sb="11" eb="13">
      <t>インサツ</t>
    </rPh>
    <phoneticPr fontId="3"/>
  </si>
  <si>
    <t>運送費</t>
    <phoneticPr fontId="3"/>
  </si>
  <si>
    <t>3年次：①＋②＋③＋④＋⑤（税抜額）</t>
    <rPh sb="1" eb="2">
      <t>ネン</t>
    </rPh>
    <rPh sb="2" eb="3">
      <t>ジ</t>
    </rPh>
    <phoneticPr fontId="3"/>
  </si>
  <si>
    <t>合計（税込）・・・【C】</t>
    <rPh sb="0" eb="2">
      <t>ゴウケイ</t>
    </rPh>
    <rPh sb="3" eb="5">
      <t>ゼイコミ</t>
    </rPh>
    <phoneticPr fontId="3"/>
  </si>
  <si>
    <t>課税対象合計見積額（税込）：【A】＋【B】＋【C】</t>
    <rPh sb="0" eb="2">
      <t>カゼイ</t>
    </rPh>
    <rPh sb="2" eb="4">
      <t>タイショウ</t>
    </rPh>
    <rPh sb="4" eb="6">
      <t>ゴウケイ</t>
    </rPh>
    <rPh sb="6" eb="8">
      <t>ミツ</t>
    </rPh>
    <rPh sb="8" eb="9">
      <t>ガク</t>
    </rPh>
    <rPh sb="10" eb="12">
      <t>ゼイコミ</t>
    </rPh>
    <phoneticPr fontId="3"/>
  </si>
  <si>
    <t>うち消費税</t>
    <rPh sb="2" eb="5">
      <t>ショウヒゼイ</t>
    </rPh>
    <phoneticPr fontId="3"/>
  </si>
  <si>
    <t>合計見積額</t>
    <rPh sb="0" eb="2">
      <t>ゴウケイ</t>
    </rPh>
    <rPh sb="2" eb="4">
      <t>ミツモリ</t>
    </rPh>
    <rPh sb="4" eb="5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</si>
</sst>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1">
    <font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MS ゴシック"/>
      <family val="2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indexed="60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10.5"/>
      <color indexed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2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6" fillId="0" borderId="0" xfId="1" applyFont="1" applyBorder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7" fillId="2" borderId="1" xfId="0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38" fontId="6" fillId="0" borderId="1" xfId="1" applyFont="1" applyFill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38" fontId="6" fillId="0" borderId="3" xfId="1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38" fontId="6" fillId="0" borderId="5" xfId="1" applyFont="1" applyFill="1" applyBorder="1">
      <alignment vertical="center"/>
    </xf>
    <xf numFmtId="38" fontId="6" fillId="0" borderId="6" xfId="1" applyFont="1" applyBorder="1">
      <alignment vertical="center"/>
    </xf>
    <xf numFmtId="0" fontId="11" fillId="0" borderId="0" xfId="0" applyFont="1">
      <alignment vertical="center"/>
    </xf>
    <xf numFmtId="38" fontId="6" fillId="0" borderId="5" xfId="1" applyFont="1" applyBorder="1">
      <alignment vertical="center"/>
    </xf>
    <xf numFmtId="0" fontId="6" fillId="0" borderId="6" xfId="0" applyFont="1" applyBorder="1">
      <alignment vertical="center"/>
    </xf>
    <xf numFmtId="0" fontId="14" fillId="0" borderId="0" xfId="0" applyFo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4" fillId="0" borderId="2" xfId="0" applyFont="1" applyBorder="1">
      <alignment vertical="center"/>
    </xf>
    <xf numFmtId="38" fontId="6" fillId="0" borderId="2" xfId="1" applyFont="1" applyBorder="1">
      <alignment vertical="center"/>
    </xf>
    <xf numFmtId="0" fontId="6" fillId="0" borderId="1" xfId="0" applyFont="1" applyBorder="1" applyAlignment="1">
      <alignment horizontal="right" vertical="center"/>
    </xf>
    <xf numFmtId="38" fontId="6" fillId="0" borderId="1" xfId="1" applyFont="1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38" fontId="6" fillId="0" borderId="6" xfId="0" applyNumberFormat="1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38" fontId="6" fillId="0" borderId="2" xfId="1" applyFont="1" applyFill="1" applyBorder="1">
      <alignment vertical="center"/>
    </xf>
    <xf numFmtId="0" fontId="16" fillId="2" borderId="1" xfId="0" applyFont="1" applyFill="1" applyBorder="1" applyAlignment="1">
      <alignment horizontal="center" vertical="center"/>
    </xf>
    <xf numFmtId="38" fontId="6" fillId="0" borderId="6" xfId="1" applyFont="1" applyFill="1" applyBorder="1">
      <alignment vertical="center"/>
    </xf>
    <xf numFmtId="38" fontId="6" fillId="0" borderId="5" xfId="0" applyNumberFormat="1" applyFont="1" applyBorder="1">
      <alignment vertical="center"/>
    </xf>
    <xf numFmtId="38" fontId="6" fillId="0" borderId="0" xfId="1" applyFont="1" applyFill="1" applyBorder="1">
      <alignment vertical="center"/>
    </xf>
    <xf numFmtId="0" fontId="8" fillId="0" borderId="8" xfId="0" applyFont="1" applyBorder="1">
      <alignment vertical="center"/>
    </xf>
    <xf numFmtId="38" fontId="6" fillId="0" borderId="8" xfId="1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38" fontId="6" fillId="0" borderId="11" xfId="0" applyNumberFormat="1" applyFont="1" applyBorder="1">
      <alignment vertical="center"/>
    </xf>
    <xf numFmtId="0" fontId="11" fillId="0" borderId="12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38" fontId="6" fillId="0" borderId="14" xfId="0" applyNumberFormat="1" applyFont="1" applyBorder="1">
      <alignment vertical="center"/>
    </xf>
    <xf numFmtId="0" fontId="11" fillId="0" borderId="15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38" fontId="6" fillId="0" borderId="17" xfId="0" applyNumberFormat="1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6" fillId="0" borderId="5" xfId="0" applyFont="1" applyBorder="1" applyAlignment="1">
      <alignment horizontal="right" vertical="center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38" fontId="17" fillId="0" borderId="0" xfId="1" applyFont="1" applyAlignment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8" fontId="20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D0D4A-5CC5-4D75-BF52-E1867B9B089F}">
  <sheetPr>
    <pageSetUpPr fitToPage="1"/>
  </sheetPr>
  <dimension ref="A1:IU167"/>
  <sheetViews>
    <sheetView showGridLines="0" tabSelected="1" view="pageBreakPreview" zoomScale="70" zoomScaleNormal="70" zoomScaleSheetLayoutView="70" workbookViewId="0">
      <selection activeCell="E4" sqref="E4"/>
    </sheetView>
  </sheetViews>
  <sheetFormatPr defaultRowHeight="14.4"/>
  <cols>
    <col min="1" max="1" width="106.09765625" customWidth="1"/>
    <col min="2" max="2" width="18.3984375" customWidth="1"/>
    <col min="3" max="3" width="8.3984375" customWidth="1"/>
    <col min="4" max="4" width="15.19921875" style="5" customWidth="1"/>
    <col min="256" max="256" width="5.69921875" customWidth="1"/>
    <col min="257" max="257" width="106.09765625" customWidth="1"/>
    <col min="258" max="258" width="18.3984375" customWidth="1"/>
    <col min="259" max="259" width="8.3984375" customWidth="1"/>
    <col min="260" max="260" width="15.19921875" customWidth="1"/>
    <col min="512" max="512" width="5.69921875" customWidth="1"/>
    <col min="513" max="513" width="106.09765625" customWidth="1"/>
    <col min="514" max="514" width="18.3984375" customWidth="1"/>
    <col min="515" max="515" width="8.3984375" customWidth="1"/>
    <col min="516" max="516" width="15.19921875" customWidth="1"/>
    <col min="768" max="768" width="5.69921875" customWidth="1"/>
    <col min="769" max="769" width="106.09765625" customWidth="1"/>
    <col min="770" max="770" width="18.3984375" customWidth="1"/>
    <col min="771" max="771" width="8.3984375" customWidth="1"/>
    <col min="772" max="772" width="15.19921875" customWidth="1"/>
    <col min="1024" max="1024" width="5.69921875" customWidth="1"/>
    <col min="1025" max="1025" width="106.09765625" customWidth="1"/>
    <col min="1026" max="1026" width="18.3984375" customWidth="1"/>
    <col min="1027" max="1027" width="8.3984375" customWidth="1"/>
    <col min="1028" max="1028" width="15.19921875" customWidth="1"/>
    <col min="1280" max="1280" width="5.69921875" customWidth="1"/>
    <col min="1281" max="1281" width="106.09765625" customWidth="1"/>
    <col min="1282" max="1282" width="18.3984375" customWidth="1"/>
    <col min="1283" max="1283" width="8.3984375" customWidth="1"/>
    <col min="1284" max="1284" width="15.19921875" customWidth="1"/>
    <col min="1536" max="1536" width="5.69921875" customWidth="1"/>
    <col min="1537" max="1537" width="106.09765625" customWidth="1"/>
    <col min="1538" max="1538" width="18.3984375" customWidth="1"/>
    <col min="1539" max="1539" width="8.3984375" customWidth="1"/>
    <col min="1540" max="1540" width="15.19921875" customWidth="1"/>
    <col min="1792" max="1792" width="5.69921875" customWidth="1"/>
    <col min="1793" max="1793" width="106.09765625" customWidth="1"/>
    <col min="1794" max="1794" width="18.3984375" customWidth="1"/>
    <col min="1795" max="1795" width="8.3984375" customWidth="1"/>
    <col min="1796" max="1796" width="15.19921875" customWidth="1"/>
    <col min="2048" max="2048" width="5.69921875" customWidth="1"/>
    <col min="2049" max="2049" width="106.09765625" customWidth="1"/>
    <col min="2050" max="2050" width="18.3984375" customWidth="1"/>
    <col min="2051" max="2051" width="8.3984375" customWidth="1"/>
    <col min="2052" max="2052" width="15.19921875" customWidth="1"/>
    <col min="2304" max="2304" width="5.69921875" customWidth="1"/>
    <col min="2305" max="2305" width="106.09765625" customWidth="1"/>
    <col min="2306" max="2306" width="18.3984375" customWidth="1"/>
    <col min="2307" max="2307" width="8.3984375" customWidth="1"/>
    <col min="2308" max="2308" width="15.19921875" customWidth="1"/>
    <col min="2560" max="2560" width="5.69921875" customWidth="1"/>
    <col min="2561" max="2561" width="106.09765625" customWidth="1"/>
    <col min="2562" max="2562" width="18.3984375" customWidth="1"/>
    <col min="2563" max="2563" width="8.3984375" customWidth="1"/>
    <col min="2564" max="2564" width="15.19921875" customWidth="1"/>
    <col min="2816" max="2816" width="5.69921875" customWidth="1"/>
    <col min="2817" max="2817" width="106.09765625" customWidth="1"/>
    <col min="2818" max="2818" width="18.3984375" customWidth="1"/>
    <col min="2819" max="2819" width="8.3984375" customWidth="1"/>
    <col min="2820" max="2820" width="15.19921875" customWidth="1"/>
    <col min="3072" max="3072" width="5.69921875" customWidth="1"/>
    <col min="3073" max="3073" width="106.09765625" customWidth="1"/>
    <col min="3074" max="3074" width="18.3984375" customWidth="1"/>
    <col min="3075" max="3075" width="8.3984375" customWidth="1"/>
    <col min="3076" max="3076" width="15.19921875" customWidth="1"/>
    <col min="3328" max="3328" width="5.69921875" customWidth="1"/>
    <col min="3329" max="3329" width="106.09765625" customWidth="1"/>
    <col min="3330" max="3330" width="18.3984375" customWidth="1"/>
    <col min="3331" max="3331" width="8.3984375" customWidth="1"/>
    <col min="3332" max="3332" width="15.19921875" customWidth="1"/>
    <col min="3584" max="3584" width="5.69921875" customWidth="1"/>
    <col min="3585" max="3585" width="106.09765625" customWidth="1"/>
    <col min="3586" max="3586" width="18.3984375" customWidth="1"/>
    <col min="3587" max="3587" width="8.3984375" customWidth="1"/>
    <col min="3588" max="3588" width="15.19921875" customWidth="1"/>
    <col min="3840" max="3840" width="5.69921875" customWidth="1"/>
    <col min="3841" max="3841" width="106.09765625" customWidth="1"/>
    <col min="3842" max="3842" width="18.3984375" customWidth="1"/>
    <col min="3843" max="3843" width="8.3984375" customWidth="1"/>
    <col min="3844" max="3844" width="15.19921875" customWidth="1"/>
    <col min="4096" max="4096" width="5.69921875" customWidth="1"/>
    <col min="4097" max="4097" width="106.09765625" customWidth="1"/>
    <col min="4098" max="4098" width="18.3984375" customWidth="1"/>
    <col min="4099" max="4099" width="8.3984375" customWidth="1"/>
    <col min="4100" max="4100" width="15.19921875" customWidth="1"/>
    <col min="4352" max="4352" width="5.69921875" customWidth="1"/>
    <col min="4353" max="4353" width="106.09765625" customWidth="1"/>
    <col min="4354" max="4354" width="18.3984375" customWidth="1"/>
    <col min="4355" max="4355" width="8.3984375" customWidth="1"/>
    <col min="4356" max="4356" width="15.19921875" customWidth="1"/>
    <col min="4608" max="4608" width="5.69921875" customWidth="1"/>
    <col min="4609" max="4609" width="106.09765625" customWidth="1"/>
    <col min="4610" max="4610" width="18.3984375" customWidth="1"/>
    <col min="4611" max="4611" width="8.3984375" customWidth="1"/>
    <col min="4612" max="4612" width="15.19921875" customWidth="1"/>
    <col min="4864" max="4864" width="5.69921875" customWidth="1"/>
    <col min="4865" max="4865" width="106.09765625" customWidth="1"/>
    <col min="4866" max="4866" width="18.3984375" customWidth="1"/>
    <col min="4867" max="4867" width="8.3984375" customWidth="1"/>
    <col min="4868" max="4868" width="15.19921875" customWidth="1"/>
    <col min="5120" max="5120" width="5.69921875" customWidth="1"/>
    <col min="5121" max="5121" width="106.09765625" customWidth="1"/>
    <col min="5122" max="5122" width="18.3984375" customWidth="1"/>
    <col min="5123" max="5123" width="8.3984375" customWidth="1"/>
    <col min="5124" max="5124" width="15.19921875" customWidth="1"/>
    <col min="5376" max="5376" width="5.69921875" customWidth="1"/>
    <col min="5377" max="5377" width="106.09765625" customWidth="1"/>
    <col min="5378" max="5378" width="18.3984375" customWidth="1"/>
    <col min="5379" max="5379" width="8.3984375" customWidth="1"/>
    <col min="5380" max="5380" width="15.19921875" customWidth="1"/>
    <col min="5632" max="5632" width="5.69921875" customWidth="1"/>
    <col min="5633" max="5633" width="106.09765625" customWidth="1"/>
    <col min="5634" max="5634" width="18.3984375" customWidth="1"/>
    <col min="5635" max="5635" width="8.3984375" customWidth="1"/>
    <col min="5636" max="5636" width="15.19921875" customWidth="1"/>
    <col min="5888" max="5888" width="5.69921875" customWidth="1"/>
    <col min="5889" max="5889" width="106.09765625" customWidth="1"/>
    <col min="5890" max="5890" width="18.3984375" customWidth="1"/>
    <col min="5891" max="5891" width="8.3984375" customWidth="1"/>
    <col min="5892" max="5892" width="15.19921875" customWidth="1"/>
    <col min="6144" max="6144" width="5.69921875" customWidth="1"/>
    <col min="6145" max="6145" width="106.09765625" customWidth="1"/>
    <col min="6146" max="6146" width="18.3984375" customWidth="1"/>
    <col min="6147" max="6147" width="8.3984375" customWidth="1"/>
    <col min="6148" max="6148" width="15.19921875" customWidth="1"/>
    <col min="6400" max="6400" width="5.69921875" customWidth="1"/>
    <col min="6401" max="6401" width="106.09765625" customWidth="1"/>
    <col min="6402" max="6402" width="18.3984375" customWidth="1"/>
    <col min="6403" max="6403" width="8.3984375" customWidth="1"/>
    <col min="6404" max="6404" width="15.19921875" customWidth="1"/>
    <col min="6656" max="6656" width="5.69921875" customWidth="1"/>
    <col min="6657" max="6657" width="106.09765625" customWidth="1"/>
    <col min="6658" max="6658" width="18.3984375" customWidth="1"/>
    <col min="6659" max="6659" width="8.3984375" customWidth="1"/>
    <col min="6660" max="6660" width="15.19921875" customWidth="1"/>
    <col min="6912" max="6912" width="5.69921875" customWidth="1"/>
    <col min="6913" max="6913" width="106.09765625" customWidth="1"/>
    <col min="6914" max="6914" width="18.3984375" customWidth="1"/>
    <col min="6915" max="6915" width="8.3984375" customWidth="1"/>
    <col min="6916" max="6916" width="15.19921875" customWidth="1"/>
    <col min="7168" max="7168" width="5.69921875" customWidth="1"/>
    <col min="7169" max="7169" width="106.09765625" customWidth="1"/>
    <col min="7170" max="7170" width="18.3984375" customWidth="1"/>
    <col min="7171" max="7171" width="8.3984375" customWidth="1"/>
    <col min="7172" max="7172" width="15.19921875" customWidth="1"/>
    <col min="7424" max="7424" width="5.69921875" customWidth="1"/>
    <col min="7425" max="7425" width="106.09765625" customWidth="1"/>
    <col min="7426" max="7426" width="18.3984375" customWidth="1"/>
    <col min="7427" max="7427" width="8.3984375" customWidth="1"/>
    <col min="7428" max="7428" width="15.19921875" customWidth="1"/>
    <col min="7680" max="7680" width="5.69921875" customWidth="1"/>
    <col min="7681" max="7681" width="106.09765625" customWidth="1"/>
    <col min="7682" max="7682" width="18.3984375" customWidth="1"/>
    <col min="7683" max="7683" width="8.3984375" customWidth="1"/>
    <col min="7684" max="7684" width="15.19921875" customWidth="1"/>
    <col min="7936" max="7936" width="5.69921875" customWidth="1"/>
    <col min="7937" max="7937" width="106.09765625" customWidth="1"/>
    <col min="7938" max="7938" width="18.3984375" customWidth="1"/>
    <col min="7939" max="7939" width="8.3984375" customWidth="1"/>
    <col min="7940" max="7940" width="15.19921875" customWidth="1"/>
    <col min="8192" max="8192" width="5.69921875" customWidth="1"/>
    <col min="8193" max="8193" width="106.09765625" customWidth="1"/>
    <col min="8194" max="8194" width="18.3984375" customWidth="1"/>
    <col min="8195" max="8195" width="8.3984375" customWidth="1"/>
    <col min="8196" max="8196" width="15.19921875" customWidth="1"/>
    <col min="8448" max="8448" width="5.69921875" customWidth="1"/>
    <col min="8449" max="8449" width="106.09765625" customWidth="1"/>
    <col min="8450" max="8450" width="18.3984375" customWidth="1"/>
    <col min="8451" max="8451" width="8.3984375" customWidth="1"/>
    <col min="8452" max="8452" width="15.19921875" customWidth="1"/>
    <col min="8704" max="8704" width="5.69921875" customWidth="1"/>
    <col min="8705" max="8705" width="106.09765625" customWidth="1"/>
    <col min="8706" max="8706" width="18.3984375" customWidth="1"/>
    <col min="8707" max="8707" width="8.3984375" customWidth="1"/>
    <col min="8708" max="8708" width="15.19921875" customWidth="1"/>
    <col min="8960" max="8960" width="5.69921875" customWidth="1"/>
    <col min="8961" max="8961" width="106.09765625" customWidth="1"/>
    <col min="8962" max="8962" width="18.3984375" customWidth="1"/>
    <col min="8963" max="8963" width="8.3984375" customWidth="1"/>
    <col min="8964" max="8964" width="15.19921875" customWidth="1"/>
    <col min="9216" max="9216" width="5.69921875" customWidth="1"/>
    <col min="9217" max="9217" width="106.09765625" customWidth="1"/>
    <col min="9218" max="9218" width="18.3984375" customWidth="1"/>
    <col min="9219" max="9219" width="8.3984375" customWidth="1"/>
    <col min="9220" max="9220" width="15.19921875" customWidth="1"/>
    <col min="9472" max="9472" width="5.69921875" customWidth="1"/>
    <col min="9473" max="9473" width="106.09765625" customWidth="1"/>
    <col min="9474" max="9474" width="18.3984375" customWidth="1"/>
    <col min="9475" max="9475" width="8.3984375" customWidth="1"/>
    <col min="9476" max="9476" width="15.19921875" customWidth="1"/>
    <col min="9728" max="9728" width="5.69921875" customWidth="1"/>
    <col min="9729" max="9729" width="106.09765625" customWidth="1"/>
    <col min="9730" max="9730" width="18.3984375" customWidth="1"/>
    <col min="9731" max="9731" width="8.3984375" customWidth="1"/>
    <col min="9732" max="9732" width="15.19921875" customWidth="1"/>
    <col min="9984" max="9984" width="5.69921875" customWidth="1"/>
    <col min="9985" max="9985" width="106.09765625" customWidth="1"/>
    <col min="9986" max="9986" width="18.3984375" customWidth="1"/>
    <col min="9987" max="9987" width="8.3984375" customWidth="1"/>
    <col min="9988" max="9988" width="15.19921875" customWidth="1"/>
    <col min="10240" max="10240" width="5.69921875" customWidth="1"/>
    <col min="10241" max="10241" width="106.09765625" customWidth="1"/>
    <col min="10242" max="10242" width="18.3984375" customWidth="1"/>
    <col min="10243" max="10243" width="8.3984375" customWidth="1"/>
    <col min="10244" max="10244" width="15.19921875" customWidth="1"/>
    <col min="10496" max="10496" width="5.69921875" customWidth="1"/>
    <col min="10497" max="10497" width="106.09765625" customWidth="1"/>
    <col min="10498" max="10498" width="18.3984375" customWidth="1"/>
    <col min="10499" max="10499" width="8.3984375" customWidth="1"/>
    <col min="10500" max="10500" width="15.19921875" customWidth="1"/>
    <col min="10752" max="10752" width="5.69921875" customWidth="1"/>
    <col min="10753" max="10753" width="106.09765625" customWidth="1"/>
    <col min="10754" max="10754" width="18.3984375" customWidth="1"/>
    <col min="10755" max="10755" width="8.3984375" customWidth="1"/>
    <col min="10756" max="10756" width="15.19921875" customWidth="1"/>
    <col min="11008" max="11008" width="5.69921875" customWidth="1"/>
    <col min="11009" max="11009" width="106.09765625" customWidth="1"/>
    <col min="11010" max="11010" width="18.3984375" customWidth="1"/>
    <col min="11011" max="11011" width="8.3984375" customWidth="1"/>
    <col min="11012" max="11012" width="15.19921875" customWidth="1"/>
    <col min="11264" max="11264" width="5.69921875" customWidth="1"/>
    <col min="11265" max="11265" width="106.09765625" customWidth="1"/>
    <col min="11266" max="11266" width="18.3984375" customWidth="1"/>
    <col min="11267" max="11267" width="8.3984375" customWidth="1"/>
    <col min="11268" max="11268" width="15.19921875" customWidth="1"/>
    <col min="11520" max="11520" width="5.69921875" customWidth="1"/>
    <col min="11521" max="11521" width="106.09765625" customWidth="1"/>
    <col min="11522" max="11522" width="18.3984375" customWidth="1"/>
    <col min="11523" max="11523" width="8.3984375" customWidth="1"/>
    <col min="11524" max="11524" width="15.19921875" customWidth="1"/>
    <col min="11776" max="11776" width="5.69921875" customWidth="1"/>
    <col min="11777" max="11777" width="106.09765625" customWidth="1"/>
    <col min="11778" max="11778" width="18.3984375" customWidth="1"/>
    <col min="11779" max="11779" width="8.3984375" customWidth="1"/>
    <col min="11780" max="11780" width="15.19921875" customWidth="1"/>
    <col min="12032" max="12032" width="5.69921875" customWidth="1"/>
    <col min="12033" max="12033" width="106.09765625" customWidth="1"/>
    <col min="12034" max="12034" width="18.3984375" customWidth="1"/>
    <col min="12035" max="12035" width="8.3984375" customWidth="1"/>
    <col min="12036" max="12036" width="15.19921875" customWidth="1"/>
    <col min="12288" max="12288" width="5.69921875" customWidth="1"/>
    <col min="12289" max="12289" width="106.09765625" customWidth="1"/>
    <col min="12290" max="12290" width="18.3984375" customWidth="1"/>
    <col min="12291" max="12291" width="8.3984375" customWidth="1"/>
    <col min="12292" max="12292" width="15.19921875" customWidth="1"/>
    <col min="12544" max="12544" width="5.69921875" customWidth="1"/>
    <col min="12545" max="12545" width="106.09765625" customWidth="1"/>
    <col min="12546" max="12546" width="18.3984375" customWidth="1"/>
    <col min="12547" max="12547" width="8.3984375" customWidth="1"/>
    <col min="12548" max="12548" width="15.19921875" customWidth="1"/>
    <col min="12800" max="12800" width="5.69921875" customWidth="1"/>
    <col min="12801" max="12801" width="106.09765625" customWidth="1"/>
    <col min="12802" max="12802" width="18.3984375" customWidth="1"/>
    <col min="12803" max="12803" width="8.3984375" customWidth="1"/>
    <col min="12804" max="12804" width="15.19921875" customWidth="1"/>
    <col min="13056" max="13056" width="5.69921875" customWidth="1"/>
    <col min="13057" max="13057" width="106.09765625" customWidth="1"/>
    <col min="13058" max="13058" width="18.3984375" customWidth="1"/>
    <col min="13059" max="13059" width="8.3984375" customWidth="1"/>
    <col min="13060" max="13060" width="15.19921875" customWidth="1"/>
    <col min="13312" max="13312" width="5.69921875" customWidth="1"/>
    <col min="13313" max="13313" width="106.09765625" customWidth="1"/>
    <col min="13314" max="13314" width="18.3984375" customWidth="1"/>
    <col min="13315" max="13315" width="8.3984375" customWidth="1"/>
    <col min="13316" max="13316" width="15.19921875" customWidth="1"/>
    <col min="13568" max="13568" width="5.69921875" customWidth="1"/>
    <col min="13569" max="13569" width="106.09765625" customWidth="1"/>
    <col min="13570" max="13570" width="18.3984375" customWidth="1"/>
    <col min="13571" max="13571" width="8.3984375" customWidth="1"/>
    <col min="13572" max="13572" width="15.19921875" customWidth="1"/>
    <col min="13824" max="13824" width="5.69921875" customWidth="1"/>
    <col min="13825" max="13825" width="106.09765625" customWidth="1"/>
    <col min="13826" max="13826" width="18.3984375" customWidth="1"/>
    <col min="13827" max="13827" width="8.3984375" customWidth="1"/>
    <col min="13828" max="13828" width="15.19921875" customWidth="1"/>
    <col min="14080" max="14080" width="5.69921875" customWidth="1"/>
    <col min="14081" max="14081" width="106.09765625" customWidth="1"/>
    <col min="14082" max="14082" width="18.3984375" customWidth="1"/>
    <col min="14083" max="14083" width="8.3984375" customWidth="1"/>
    <col min="14084" max="14084" width="15.19921875" customWidth="1"/>
    <col min="14336" max="14336" width="5.69921875" customWidth="1"/>
    <col min="14337" max="14337" width="106.09765625" customWidth="1"/>
    <col min="14338" max="14338" width="18.3984375" customWidth="1"/>
    <col min="14339" max="14339" width="8.3984375" customWidth="1"/>
    <col min="14340" max="14340" width="15.19921875" customWidth="1"/>
    <col min="14592" max="14592" width="5.69921875" customWidth="1"/>
    <col min="14593" max="14593" width="106.09765625" customWidth="1"/>
    <col min="14594" max="14594" width="18.3984375" customWidth="1"/>
    <col min="14595" max="14595" width="8.3984375" customWidth="1"/>
    <col min="14596" max="14596" width="15.19921875" customWidth="1"/>
    <col min="14848" max="14848" width="5.69921875" customWidth="1"/>
    <col min="14849" max="14849" width="106.09765625" customWidth="1"/>
    <col min="14850" max="14850" width="18.3984375" customWidth="1"/>
    <col min="14851" max="14851" width="8.3984375" customWidth="1"/>
    <col min="14852" max="14852" width="15.19921875" customWidth="1"/>
    <col min="15104" max="15104" width="5.69921875" customWidth="1"/>
    <col min="15105" max="15105" width="106.09765625" customWidth="1"/>
    <col min="15106" max="15106" width="18.3984375" customWidth="1"/>
    <col min="15107" max="15107" width="8.3984375" customWidth="1"/>
    <col min="15108" max="15108" width="15.19921875" customWidth="1"/>
    <col min="15360" max="15360" width="5.69921875" customWidth="1"/>
    <col min="15361" max="15361" width="106.09765625" customWidth="1"/>
    <col min="15362" max="15362" width="18.3984375" customWidth="1"/>
    <col min="15363" max="15363" width="8.3984375" customWidth="1"/>
    <col min="15364" max="15364" width="15.19921875" customWidth="1"/>
    <col min="15616" max="15616" width="5.69921875" customWidth="1"/>
    <col min="15617" max="15617" width="106.09765625" customWidth="1"/>
    <col min="15618" max="15618" width="18.3984375" customWidth="1"/>
    <col min="15619" max="15619" width="8.3984375" customWidth="1"/>
    <col min="15620" max="15620" width="15.19921875" customWidth="1"/>
    <col min="15872" max="15872" width="5.69921875" customWidth="1"/>
    <col min="15873" max="15873" width="106.09765625" customWidth="1"/>
    <col min="15874" max="15874" width="18.3984375" customWidth="1"/>
    <col min="15875" max="15875" width="8.3984375" customWidth="1"/>
    <col min="15876" max="15876" width="15.19921875" customWidth="1"/>
    <col min="16128" max="16128" width="5.69921875" customWidth="1"/>
    <col min="16129" max="16129" width="106.09765625" customWidth="1"/>
    <col min="16130" max="16130" width="18.3984375" customWidth="1"/>
    <col min="16131" max="16131" width="8.3984375" customWidth="1"/>
    <col min="16132" max="16132" width="15.19921875" customWidth="1"/>
  </cols>
  <sheetData>
    <row r="1" spans="1:10" ht="19.2">
      <c r="I1" s="57" t="s">
        <v>0</v>
      </c>
    </row>
    <row r="2" spans="1:10" ht="33.75" customHeight="1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58"/>
    </row>
    <row r="3" spans="1:10">
      <c r="A3" s="2" t="s">
        <v>2</v>
      </c>
      <c r="B3" s="3"/>
      <c r="C3" s="3"/>
      <c r="D3" s="4"/>
      <c r="E3" s="1"/>
    </row>
    <row r="4" spans="1:10">
      <c r="A4" s="5" t="s">
        <v>3</v>
      </c>
      <c r="B4" s="5"/>
      <c r="C4" s="5"/>
      <c r="D4" s="6"/>
    </row>
    <row r="5" spans="1:10">
      <c r="A5" s="7" t="s">
        <v>4</v>
      </c>
      <c r="B5" s="7" t="s">
        <v>5</v>
      </c>
      <c r="C5" s="7" t="s">
        <v>6</v>
      </c>
      <c r="D5" s="8" t="s">
        <v>7</v>
      </c>
    </row>
    <row r="6" spans="1:10">
      <c r="A6" s="9" t="s">
        <v>8</v>
      </c>
      <c r="B6" s="9"/>
      <c r="C6" s="9"/>
      <c r="D6" s="10">
        <f>B6*C6</f>
        <v>0</v>
      </c>
    </row>
    <row r="7" spans="1:10">
      <c r="A7" s="11" t="s">
        <v>9</v>
      </c>
      <c r="B7" s="11"/>
      <c r="C7" s="11"/>
      <c r="D7" s="10">
        <f>B7*C7</f>
        <v>0</v>
      </c>
    </row>
    <row r="8" spans="1:10" ht="15" thickBot="1">
      <c r="A8" s="11"/>
      <c r="B8" s="11"/>
      <c r="C8" s="11"/>
      <c r="D8" s="10">
        <f>B8*C8</f>
        <v>0</v>
      </c>
    </row>
    <row r="9" spans="1:10" ht="15" thickTop="1">
      <c r="A9" s="12" t="s">
        <v>10</v>
      </c>
      <c r="B9" s="12"/>
      <c r="C9" s="12"/>
      <c r="D9" s="13">
        <f>SUM(D6:D8)</f>
        <v>0</v>
      </c>
    </row>
    <row r="10" spans="1:10">
      <c r="A10" s="5"/>
      <c r="B10" s="5"/>
      <c r="C10" s="5"/>
      <c r="D10" s="6"/>
    </row>
    <row r="11" spans="1:10">
      <c r="A11" s="5" t="s">
        <v>11</v>
      </c>
      <c r="B11" s="5"/>
      <c r="C11" s="5"/>
      <c r="D11" s="6"/>
    </row>
    <row r="12" spans="1:10">
      <c r="A12" s="7" t="s">
        <v>4</v>
      </c>
      <c r="B12" s="7" t="s">
        <v>5</v>
      </c>
      <c r="C12" s="7" t="s">
        <v>6</v>
      </c>
      <c r="D12" s="8" t="s">
        <v>7</v>
      </c>
    </row>
    <row r="13" spans="1:10">
      <c r="A13" s="9" t="s">
        <v>12</v>
      </c>
      <c r="B13" s="9"/>
      <c r="C13" s="9"/>
      <c r="D13" s="10">
        <f>B13*C13</f>
        <v>0</v>
      </c>
    </row>
    <row r="14" spans="1:10">
      <c r="A14" s="9" t="s">
        <v>13</v>
      </c>
      <c r="B14" s="9"/>
      <c r="C14" s="9"/>
      <c r="D14" s="10">
        <f t="shared" ref="D14:D21" si="0">B14*C14</f>
        <v>0</v>
      </c>
    </row>
    <row r="15" spans="1:10">
      <c r="A15" s="9" t="s">
        <v>14</v>
      </c>
      <c r="B15" s="9"/>
      <c r="C15" s="9"/>
      <c r="D15" s="10">
        <f t="shared" si="0"/>
        <v>0</v>
      </c>
    </row>
    <row r="16" spans="1:10">
      <c r="A16" s="9" t="s">
        <v>15</v>
      </c>
      <c r="B16" s="9"/>
      <c r="C16" s="9"/>
      <c r="D16" s="10">
        <f t="shared" si="0"/>
        <v>0</v>
      </c>
    </row>
    <row r="17" spans="1:4">
      <c r="A17" s="9" t="s">
        <v>16</v>
      </c>
      <c r="B17" s="9"/>
      <c r="C17" s="9"/>
      <c r="D17" s="10">
        <f t="shared" si="0"/>
        <v>0</v>
      </c>
    </row>
    <row r="18" spans="1:4">
      <c r="A18" s="9" t="s">
        <v>17</v>
      </c>
      <c r="B18" s="9"/>
      <c r="C18" s="9"/>
      <c r="D18" s="10">
        <f t="shared" si="0"/>
        <v>0</v>
      </c>
    </row>
    <row r="19" spans="1:4">
      <c r="A19" s="9" t="s">
        <v>18</v>
      </c>
      <c r="B19" s="9"/>
      <c r="C19" s="9"/>
      <c r="D19" s="10">
        <f t="shared" si="0"/>
        <v>0</v>
      </c>
    </row>
    <row r="20" spans="1:4">
      <c r="A20" s="9" t="s">
        <v>19</v>
      </c>
      <c r="B20" s="9"/>
      <c r="C20" s="9"/>
      <c r="D20" s="10">
        <f t="shared" si="0"/>
        <v>0</v>
      </c>
    </row>
    <row r="21" spans="1:4">
      <c r="A21" s="9" t="s">
        <v>20</v>
      </c>
      <c r="B21" s="11"/>
      <c r="C21" s="11"/>
      <c r="D21" s="10">
        <f t="shared" si="0"/>
        <v>0</v>
      </c>
    </row>
    <row r="22" spans="1:4" ht="15" thickBot="1">
      <c r="A22" s="14"/>
      <c r="B22" s="15"/>
      <c r="C22" s="15"/>
      <c r="D22" s="16">
        <f>B22*C22</f>
        <v>0</v>
      </c>
    </row>
    <row r="23" spans="1:4" ht="15" thickTop="1">
      <c r="A23" s="9" t="s">
        <v>21</v>
      </c>
      <c r="B23" s="9"/>
      <c r="C23" s="9"/>
      <c r="D23" s="17">
        <f>SUM(D13:D22)</f>
        <v>0</v>
      </c>
    </row>
    <row r="24" spans="1:4">
      <c r="A24" s="5"/>
      <c r="B24" s="5"/>
      <c r="C24" s="5"/>
      <c r="D24" s="6"/>
    </row>
    <row r="25" spans="1:4">
      <c r="A25" s="5" t="s">
        <v>22</v>
      </c>
      <c r="B25" s="5"/>
      <c r="C25" s="5"/>
      <c r="D25" s="6"/>
    </row>
    <row r="26" spans="1:4">
      <c r="A26" s="7" t="s">
        <v>4</v>
      </c>
      <c r="B26" s="7" t="s">
        <v>5</v>
      </c>
      <c r="C26" s="7" t="s">
        <v>6</v>
      </c>
      <c r="D26" s="8" t="s">
        <v>7</v>
      </c>
    </row>
    <row r="27" spans="1:4">
      <c r="A27" s="9" t="s">
        <v>23</v>
      </c>
      <c r="B27" s="9"/>
      <c r="C27" s="9"/>
      <c r="D27" s="10">
        <f>B27*C27</f>
        <v>0</v>
      </c>
    </row>
    <row r="28" spans="1:4">
      <c r="A28" s="9" t="s">
        <v>24</v>
      </c>
      <c r="B28" s="9"/>
      <c r="C28" s="9"/>
      <c r="D28" s="10">
        <f t="shared" ref="D28:D34" si="1">B28*C28</f>
        <v>0</v>
      </c>
    </row>
    <row r="29" spans="1:4">
      <c r="A29" s="9" t="s">
        <v>25</v>
      </c>
      <c r="B29" s="9"/>
      <c r="C29" s="9"/>
      <c r="D29" s="10">
        <f t="shared" si="1"/>
        <v>0</v>
      </c>
    </row>
    <row r="30" spans="1:4">
      <c r="A30" s="9" t="s">
        <v>26</v>
      </c>
      <c r="B30" s="9"/>
      <c r="C30" s="9"/>
      <c r="D30" s="10">
        <f t="shared" si="1"/>
        <v>0</v>
      </c>
    </row>
    <row r="31" spans="1:4">
      <c r="A31" s="9" t="s">
        <v>27</v>
      </c>
      <c r="B31" s="9"/>
      <c r="C31" s="9"/>
      <c r="D31" s="10">
        <f t="shared" si="1"/>
        <v>0</v>
      </c>
    </row>
    <row r="32" spans="1:4">
      <c r="A32" s="9" t="s">
        <v>28</v>
      </c>
      <c r="B32" s="9"/>
      <c r="C32" s="9"/>
      <c r="D32" s="10">
        <f t="shared" si="1"/>
        <v>0</v>
      </c>
    </row>
    <row r="33" spans="1:9">
      <c r="A33" s="9" t="s">
        <v>29</v>
      </c>
      <c r="B33" s="9"/>
      <c r="C33" s="9"/>
      <c r="D33" s="10">
        <f t="shared" si="1"/>
        <v>0</v>
      </c>
    </row>
    <row r="34" spans="1:9" ht="15" thickBot="1">
      <c r="A34" s="15"/>
      <c r="B34" s="15"/>
      <c r="C34" s="15"/>
      <c r="D34" s="16">
        <f t="shared" si="1"/>
        <v>0</v>
      </c>
    </row>
    <row r="35" spans="1:9" ht="15" thickTop="1">
      <c r="A35" s="9" t="s">
        <v>30</v>
      </c>
      <c r="B35" s="9"/>
      <c r="C35" s="9"/>
      <c r="D35" s="17">
        <f>SUM(D27:D34)</f>
        <v>0</v>
      </c>
    </row>
    <row r="36" spans="1:9">
      <c r="A36" s="5"/>
      <c r="B36" s="5"/>
      <c r="C36" s="5"/>
      <c r="D36" s="4"/>
    </row>
    <row r="37" spans="1:9">
      <c r="A37" s="5" t="s">
        <v>31</v>
      </c>
      <c r="B37" s="18"/>
      <c r="C37" s="18"/>
      <c r="D37" s="6"/>
    </row>
    <row r="38" spans="1:9">
      <c r="A38" s="7" t="s">
        <v>4</v>
      </c>
      <c r="B38" s="7" t="s">
        <v>5</v>
      </c>
      <c r="C38" s="7" t="s">
        <v>6</v>
      </c>
      <c r="D38" s="8" t="s">
        <v>7</v>
      </c>
    </row>
    <row r="39" spans="1:9">
      <c r="A39" s="9" t="s">
        <v>32</v>
      </c>
      <c r="B39" s="9"/>
      <c r="C39" s="9"/>
      <c r="D39" s="10">
        <f>B39*C39</f>
        <v>0</v>
      </c>
    </row>
    <row r="40" spans="1:9">
      <c r="A40" s="9" t="s">
        <v>33</v>
      </c>
      <c r="B40" s="9"/>
      <c r="C40" s="9"/>
      <c r="D40" s="10">
        <f>B40*C40</f>
        <v>0</v>
      </c>
    </row>
    <row r="41" spans="1:9">
      <c r="A41" s="9"/>
      <c r="B41" s="9"/>
      <c r="C41" s="9"/>
      <c r="D41" s="10">
        <f>B41*C41</f>
        <v>0</v>
      </c>
    </row>
    <row r="42" spans="1:9" ht="15" thickBot="1">
      <c r="A42" s="14"/>
      <c r="B42" s="15"/>
      <c r="C42" s="15"/>
      <c r="D42" s="19">
        <f>A42*C42</f>
        <v>0</v>
      </c>
    </row>
    <row r="43" spans="1:9" ht="15" thickTop="1">
      <c r="A43" s="20" t="s">
        <v>34</v>
      </c>
      <c r="B43" s="20"/>
      <c r="C43" s="20"/>
      <c r="D43" s="17">
        <f>SUM(D39:D42)</f>
        <v>0</v>
      </c>
    </row>
    <row r="44" spans="1:9">
      <c r="A44" s="5"/>
      <c r="B44" s="5"/>
      <c r="C44" s="5"/>
      <c r="D44" s="4"/>
    </row>
    <row r="45" spans="1:9">
      <c r="A45" s="5" t="s">
        <v>35</v>
      </c>
      <c r="B45" s="5"/>
      <c r="C45" s="5"/>
      <c r="E45" s="21"/>
    </row>
    <row r="46" spans="1:9">
      <c r="A46" s="7" t="s">
        <v>4</v>
      </c>
      <c r="B46" s="7" t="s">
        <v>5</v>
      </c>
      <c r="C46" s="7" t="s">
        <v>6</v>
      </c>
      <c r="D46" s="8" t="s">
        <v>7</v>
      </c>
    </row>
    <row r="47" spans="1:9" ht="31.5" customHeight="1">
      <c r="A47" s="22" t="s">
        <v>36</v>
      </c>
      <c r="B47" s="23"/>
      <c r="C47" s="23">
        <v>3</v>
      </c>
      <c r="D47" s="10">
        <f>B47*C47</f>
        <v>0</v>
      </c>
      <c r="E47" s="59" t="s">
        <v>37</v>
      </c>
      <c r="F47" s="60"/>
      <c r="G47" s="60"/>
      <c r="H47" s="60"/>
      <c r="I47" s="60"/>
    </row>
    <row r="48" spans="1:9" ht="30.6" customHeight="1">
      <c r="A48" s="22" t="s">
        <v>38</v>
      </c>
      <c r="B48" s="24"/>
      <c r="C48" s="24">
        <v>2</v>
      </c>
      <c r="D48" s="10">
        <f>B48*C48</f>
        <v>0</v>
      </c>
      <c r="E48" s="59" t="s">
        <v>39</v>
      </c>
      <c r="F48" s="60"/>
      <c r="G48" s="60"/>
      <c r="H48" s="60"/>
      <c r="I48" s="60"/>
    </row>
    <row r="49" spans="1:7" ht="15" thickBot="1">
      <c r="A49" s="25"/>
      <c r="B49" s="25"/>
      <c r="C49" s="25"/>
      <c r="D49" s="26">
        <f>B49*C49</f>
        <v>0</v>
      </c>
    </row>
    <row r="50" spans="1:7" ht="15" thickTop="1">
      <c r="A50" s="12" t="s">
        <v>40</v>
      </c>
      <c r="B50" s="12"/>
      <c r="C50" s="12"/>
      <c r="D50" s="13">
        <f>SUM(D47:D49)</f>
        <v>0</v>
      </c>
    </row>
    <row r="52" spans="1:7">
      <c r="A52" s="27" t="s">
        <v>41</v>
      </c>
      <c r="B52" s="27"/>
      <c r="C52" s="27"/>
      <c r="D52" s="28">
        <f>D9+D23+D35+D43+D50</f>
        <v>0</v>
      </c>
      <c r="E52" s="1"/>
    </row>
    <row r="53" spans="1:7" ht="15" thickBot="1">
      <c r="A53" s="29" t="s">
        <v>42</v>
      </c>
      <c r="B53" s="29"/>
      <c r="C53" s="29"/>
      <c r="D53" s="19">
        <f>D52*0.1</f>
        <v>0</v>
      </c>
      <c r="E53" s="1"/>
    </row>
    <row r="54" spans="1:7" ht="15" thickTop="1">
      <c r="A54" s="30" t="s">
        <v>43</v>
      </c>
      <c r="B54" s="30"/>
      <c r="C54" s="30"/>
      <c r="D54" s="31">
        <f>D52+D53</f>
        <v>0</v>
      </c>
      <c r="E54" s="1"/>
    </row>
    <row r="56" spans="1:7">
      <c r="A56" s="2" t="s">
        <v>44</v>
      </c>
      <c r="B56" s="3"/>
      <c r="C56" s="3"/>
      <c r="D56" s="4"/>
      <c r="E56" s="1"/>
    </row>
    <row r="57" spans="1:7">
      <c r="A57" s="5" t="s">
        <v>3</v>
      </c>
      <c r="B57" s="5"/>
      <c r="C57" s="5"/>
      <c r="D57" s="6"/>
    </row>
    <row r="58" spans="1:7">
      <c r="A58" s="7" t="s">
        <v>4</v>
      </c>
      <c r="B58" s="7"/>
      <c r="C58" s="7"/>
      <c r="D58" s="8" t="s">
        <v>7</v>
      </c>
    </row>
    <row r="59" spans="1:7">
      <c r="A59" s="9" t="s">
        <v>8</v>
      </c>
      <c r="B59" s="9"/>
      <c r="C59" s="9"/>
      <c r="D59" s="10">
        <f>B59*C59</f>
        <v>0</v>
      </c>
    </row>
    <row r="60" spans="1:7" ht="43.2">
      <c r="A60" s="32" t="s">
        <v>45</v>
      </c>
      <c r="B60" s="32"/>
      <c r="C60" s="32"/>
      <c r="D60" s="10">
        <f>B60*C60</f>
        <v>0</v>
      </c>
      <c r="E60" s="5" t="s">
        <v>46</v>
      </c>
      <c r="F60" s="5"/>
      <c r="G60" s="5"/>
    </row>
    <row r="61" spans="1:7" ht="43.2">
      <c r="A61" s="32" t="s">
        <v>47</v>
      </c>
      <c r="B61" s="33"/>
      <c r="C61" s="33"/>
      <c r="D61" s="10">
        <f>B61*C61</f>
        <v>0</v>
      </c>
      <c r="E61" s="5" t="s">
        <v>46</v>
      </c>
      <c r="F61" s="5"/>
      <c r="G61" s="5"/>
    </row>
    <row r="62" spans="1:7">
      <c r="A62" s="11" t="s">
        <v>48</v>
      </c>
      <c r="B62" s="33"/>
      <c r="C62" s="33"/>
      <c r="D62" s="10">
        <f>B62*C62</f>
        <v>0</v>
      </c>
      <c r="E62" s="21"/>
    </row>
    <row r="63" spans="1:7" ht="15" thickBot="1">
      <c r="A63" s="11"/>
      <c r="B63" s="11"/>
      <c r="C63" s="11"/>
      <c r="D63" s="34">
        <f>B63*C63</f>
        <v>0</v>
      </c>
    </row>
    <row r="64" spans="1:7" ht="15" thickTop="1">
      <c r="A64" s="12" t="s">
        <v>10</v>
      </c>
      <c r="B64" s="12"/>
      <c r="C64" s="12"/>
      <c r="D64" s="13">
        <f>SUM(D59:D63)</f>
        <v>0</v>
      </c>
    </row>
    <row r="65" spans="1:4">
      <c r="A65" s="5"/>
      <c r="B65" s="5"/>
      <c r="C65" s="5"/>
      <c r="D65" s="6"/>
    </row>
    <row r="66" spans="1:4">
      <c r="A66" s="5" t="s">
        <v>11</v>
      </c>
      <c r="B66" s="5"/>
      <c r="C66" s="5"/>
      <c r="D66" s="6"/>
    </row>
    <row r="67" spans="1:4">
      <c r="A67" s="7" t="s">
        <v>4</v>
      </c>
      <c r="B67" s="7"/>
      <c r="C67" s="7"/>
      <c r="D67" s="8" t="s">
        <v>7</v>
      </c>
    </row>
    <row r="68" spans="1:4">
      <c r="A68" s="9" t="s">
        <v>12</v>
      </c>
      <c r="B68" s="9"/>
      <c r="C68" s="9"/>
      <c r="D68" s="10">
        <f>B68*C68</f>
        <v>0</v>
      </c>
    </row>
    <row r="69" spans="1:4">
      <c r="A69" s="9" t="s">
        <v>13</v>
      </c>
      <c r="B69" s="9"/>
      <c r="C69" s="9"/>
      <c r="D69" s="10">
        <f t="shared" ref="D69:D77" si="2">B69*C69</f>
        <v>0</v>
      </c>
    </row>
    <row r="70" spans="1:4">
      <c r="A70" s="9" t="s">
        <v>14</v>
      </c>
      <c r="B70" s="9"/>
      <c r="C70" s="9"/>
      <c r="D70" s="10">
        <f t="shared" si="2"/>
        <v>0</v>
      </c>
    </row>
    <row r="71" spans="1:4">
      <c r="A71" s="9" t="s">
        <v>15</v>
      </c>
      <c r="B71" s="9"/>
      <c r="C71" s="9"/>
      <c r="D71" s="10">
        <f t="shared" si="2"/>
        <v>0</v>
      </c>
    </row>
    <row r="72" spans="1:4">
      <c r="A72" s="9" t="s">
        <v>16</v>
      </c>
      <c r="B72" s="9"/>
      <c r="C72" s="9"/>
      <c r="D72" s="10">
        <f t="shared" si="2"/>
        <v>0</v>
      </c>
    </row>
    <row r="73" spans="1:4">
      <c r="A73" s="9" t="s">
        <v>17</v>
      </c>
      <c r="B73" s="9"/>
      <c r="C73" s="9"/>
      <c r="D73" s="10">
        <f t="shared" si="2"/>
        <v>0</v>
      </c>
    </row>
    <row r="74" spans="1:4">
      <c r="A74" s="9" t="s">
        <v>18</v>
      </c>
      <c r="B74" s="9"/>
      <c r="C74" s="9"/>
      <c r="D74" s="10">
        <f t="shared" si="2"/>
        <v>0</v>
      </c>
    </row>
    <row r="75" spans="1:4">
      <c r="A75" s="9" t="s">
        <v>19</v>
      </c>
      <c r="B75" s="9"/>
      <c r="C75" s="9"/>
      <c r="D75" s="10">
        <f t="shared" si="2"/>
        <v>0</v>
      </c>
    </row>
    <row r="76" spans="1:4">
      <c r="A76" s="11" t="s">
        <v>49</v>
      </c>
      <c r="B76" s="11"/>
      <c r="C76" s="11"/>
      <c r="D76" s="10">
        <f t="shared" si="2"/>
        <v>0</v>
      </c>
    </row>
    <row r="77" spans="1:4" ht="15" thickBot="1">
      <c r="A77" s="15"/>
      <c r="B77" s="15"/>
      <c r="C77" s="15"/>
      <c r="D77" s="16">
        <f t="shared" si="2"/>
        <v>0</v>
      </c>
    </row>
    <row r="78" spans="1:4" ht="15" thickTop="1">
      <c r="A78" s="9" t="s">
        <v>21</v>
      </c>
      <c r="B78" s="9"/>
      <c r="C78" s="9"/>
      <c r="D78" s="17">
        <f>SUM(D68:D77)</f>
        <v>0</v>
      </c>
    </row>
    <row r="79" spans="1:4">
      <c r="A79" s="5"/>
      <c r="B79" s="5"/>
      <c r="C79" s="5"/>
      <c r="D79" s="6"/>
    </row>
    <row r="80" spans="1:4">
      <c r="A80" s="5" t="s">
        <v>22</v>
      </c>
      <c r="B80" s="5"/>
      <c r="C80" s="5"/>
      <c r="D80" s="6"/>
    </row>
    <row r="81" spans="1:5">
      <c r="A81" s="7" t="s">
        <v>4</v>
      </c>
      <c r="B81" s="7"/>
      <c r="C81" s="7"/>
      <c r="D81" s="8" t="s">
        <v>7</v>
      </c>
    </row>
    <row r="82" spans="1:5">
      <c r="A82" s="9" t="s">
        <v>23</v>
      </c>
      <c r="B82" s="9"/>
      <c r="C82" s="9"/>
      <c r="D82" s="10">
        <f t="shared" ref="D82:D90" si="3">B82*C82</f>
        <v>0</v>
      </c>
    </row>
    <row r="83" spans="1:5">
      <c r="A83" s="9" t="s">
        <v>24</v>
      </c>
      <c r="B83" s="9"/>
      <c r="C83" s="9"/>
      <c r="D83" s="10">
        <f t="shared" si="3"/>
        <v>0</v>
      </c>
    </row>
    <row r="84" spans="1:5">
      <c r="A84" s="9" t="s">
        <v>25</v>
      </c>
      <c r="B84" s="9"/>
      <c r="C84" s="9"/>
      <c r="D84" s="10">
        <f t="shared" si="3"/>
        <v>0</v>
      </c>
    </row>
    <row r="85" spans="1:5">
      <c r="A85" s="9" t="s">
        <v>26</v>
      </c>
      <c r="B85" s="9"/>
      <c r="C85" s="9"/>
      <c r="D85" s="10">
        <f t="shared" si="3"/>
        <v>0</v>
      </c>
    </row>
    <row r="86" spans="1:5">
      <c r="A86" s="9" t="s">
        <v>27</v>
      </c>
      <c r="B86" s="9"/>
      <c r="C86" s="9"/>
      <c r="D86" s="10">
        <f t="shared" si="3"/>
        <v>0</v>
      </c>
    </row>
    <row r="87" spans="1:5">
      <c r="A87" s="9" t="s">
        <v>28</v>
      </c>
      <c r="B87" s="9"/>
      <c r="C87" s="9"/>
      <c r="D87" s="10">
        <f t="shared" si="3"/>
        <v>0</v>
      </c>
    </row>
    <row r="88" spans="1:5">
      <c r="A88" s="9" t="s">
        <v>29</v>
      </c>
      <c r="B88" s="9"/>
      <c r="C88" s="9"/>
      <c r="D88" s="10">
        <f t="shared" si="3"/>
        <v>0</v>
      </c>
    </row>
    <row r="89" spans="1:5">
      <c r="A89" s="53" t="s">
        <v>50</v>
      </c>
      <c r="B89" s="9"/>
      <c r="C89" s="9"/>
      <c r="D89" s="10">
        <f t="shared" si="3"/>
        <v>0</v>
      </c>
      <c r="E89" t="s">
        <v>51</v>
      </c>
    </row>
    <row r="90" spans="1:5" ht="15" thickBot="1">
      <c r="A90" s="15" t="s">
        <v>52</v>
      </c>
      <c r="B90" s="15"/>
      <c r="C90" s="15"/>
      <c r="D90" s="16">
        <f t="shared" si="3"/>
        <v>0</v>
      </c>
    </row>
    <row r="91" spans="1:5" ht="15" thickTop="1">
      <c r="A91" s="9" t="s">
        <v>30</v>
      </c>
      <c r="B91" s="9"/>
      <c r="C91" s="9"/>
      <c r="D91" s="17">
        <f>SUM(D82:D90)</f>
        <v>0</v>
      </c>
    </row>
    <row r="92" spans="1:5">
      <c r="A92" s="5"/>
      <c r="B92" s="5"/>
      <c r="C92" s="5"/>
      <c r="D92" s="4"/>
    </row>
    <row r="93" spans="1:5">
      <c r="A93" s="18" t="s">
        <v>53</v>
      </c>
      <c r="B93" s="18"/>
      <c r="C93" s="18"/>
      <c r="D93" s="6"/>
    </row>
    <row r="94" spans="1:5">
      <c r="A94" s="35" t="s">
        <v>4</v>
      </c>
      <c r="B94" s="35"/>
      <c r="C94" s="35"/>
      <c r="D94" s="8" t="s">
        <v>7</v>
      </c>
    </row>
    <row r="95" spans="1:5">
      <c r="A95" s="23" t="s">
        <v>54</v>
      </c>
      <c r="B95" s="23"/>
      <c r="C95" s="23"/>
      <c r="D95" s="10">
        <f>B95*C95</f>
        <v>0</v>
      </c>
    </row>
    <row r="96" spans="1:5">
      <c r="A96" s="23" t="s">
        <v>55</v>
      </c>
      <c r="B96" s="24"/>
      <c r="C96" s="24"/>
      <c r="D96" s="10">
        <f>B96*C96</f>
        <v>0</v>
      </c>
    </row>
    <row r="97" spans="1:9">
      <c r="A97" s="9"/>
      <c r="B97" s="9"/>
      <c r="C97" s="9"/>
      <c r="D97" s="10">
        <f>B97*C97</f>
        <v>0</v>
      </c>
      <c r="E97" s="5"/>
      <c r="F97" s="5"/>
      <c r="G97" s="5"/>
      <c r="H97" s="5"/>
      <c r="I97" s="5"/>
    </row>
    <row r="98" spans="1:9">
      <c r="A98" s="20" t="s">
        <v>56</v>
      </c>
      <c r="B98" s="20"/>
      <c r="C98" s="20"/>
      <c r="D98" s="36">
        <v>3537000</v>
      </c>
      <c r="E98" s="5"/>
      <c r="F98" s="5"/>
      <c r="G98" s="5"/>
      <c r="H98" s="5"/>
      <c r="I98" s="5"/>
    </row>
    <row r="99" spans="1:9" ht="15" thickBot="1">
      <c r="A99" s="15" t="s">
        <v>57</v>
      </c>
      <c r="B99" s="15"/>
      <c r="C99" s="15"/>
      <c r="D99" s="16">
        <v>360000</v>
      </c>
      <c r="E99" s="5"/>
      <c r="F99" s="5"/>
      <c r="G99" s="5"/>
      <c r="H99" s="5"/>
      <c r="I99" s="5"/>
    </row>
    <row r="100" spans="1:9" ht="15" thickTop="1">
      <c r="A100" s="20" t="s">
        <v>34</v>
      </c>
      <c r="B100" s="20"/>
      <c r="C100" s="20"/>
      <c r="D100" s="17">
        <f>SUM(D95:D99)</f>
        <v>3897000</v>
      </c>
      <c r="E100" s="5"/>
      <c r="F100" s="5"/>
      <c r="G100" s="5"/>
      <c r="H100" s="5"/>
      <c r="I100" s="5"/>
    </row>
    <row r="101" spans="1:9">
      <c r="A101" s="5"/>
      <c r="B101" s="5"/>
      <c r="C101" s="5"/>
      <c r="D101" s="4"/>
      <c r="E101" s="5"/>
      <c r="F101" s="5"/>
      <c r="G101" s="5"/>
      <c r="H101" s="5"/>
      <c r="I101" s="5"/>
    </row>
    <row r="102" spans="1:9">
      <c r="A102" s="5" t="s">
        <v>58</v>
      </c>
      <c r="B102" s="5"/>
      <c r="C102" s="5"/>
      <c r="E102" s="5"/>
      <c r="F102" s="5"/>
      <c r="G102" s="5"/>
      <c r="H102" s="5"/>
      <c r="I102" s="5"/>
    </row>
    <row r="103" spans="1:9">
      <c r="A103" s="50" t="s">
        <v>4</v>
      </c>
      <c r="B103" s="50"/>
      <c r="C103" s="50"/>
      <c r="D103" s="8" t="s">
        <v>7</v>
      </c>
      <c r="E103" s="5"/>
      <c r="F103" s="5"/>
      <c r="G103" s="5"/>
      <c r="H103" s="5"/>
      <c r="I103" s="5"/>
    </row>
    <row r="104" spans="1:9" ht="31.5" customHeight="1">
      <c r="A104" s="32" t="s">
        <v>59</v>
      </c>
      <c r="B104" s="9"/>
      <c r="C104" s="9">
        <v>4</v>
      </c>
      <c r="D104" s="10">
        <f>B104*C104</f>
        <v>0</v>
      </c>
      <c r="E104" s="61" t="s">
        <v>60</v>
      </c>
      <c r="F104" s="62"/>
      <c r="G104" s="62"/>
      <c r="H104" s="62"/>
      <c r="I104" s="62"/>
    </row>
    <row r="105" spans="1:9" ht="27.6">
      <c r="A105" s="32" t="s">
        <v>61</v>
      </c>
      <c r="B105" s="11"/>
      <c r="C105" s="11">
        <v>2</v>
      </c>
      <c r="D105" s="10">
        <f>B105*C105</f>
        <v>0</v>
      </c>
      <c r="E105" s="61" t="s">
        <v>39</v>
      </c>
      <c r="F105" s="62"/>
      <c r="G105" s="62"/>
      <c r="H105" s="62"/>
      <c r="I105" s="62"/>
    </row>
    <row r="106" spans="1:9" ht="15" thickBot="1">
      <c r="A106" s="11"/>
      <c r="B106" s="11"/>
      <c r="C106" s="11"/>
      <c r="D106" s="26"/>
      <c r="E106" s="5"/>
      <c r="F106" s="5"/>
      <c r="G106" s="5"/>
      <c r="H106" s="5"/>
      <c r="I106" s="5"/>
    </row>
    <row r="107" spans="1:9" ht="15" thickTop="1">
      <c r="A107" s="12" t="s">
        <v>40</v>
      </c>
      <c r="B107" s="12"/>
      <c r="C107" s="12"/>
      <c r="D107" s="13">
        <f>SUM(D104:D106)</f>
        <v>0</v>
      </c>
      <c r="E107" s="5"/>
      <c r="F107" s="5"/>
      <c r="G107" s="5"/>
      <c r="H107" s="5"/>
      <c r="I107" s="5"/>
    </row>
    <row r="108" spans="1:9">
      <c r="A108" s="5"/>
      <c r="B108" s="5"/>
      <c r="C108" s="5"/>
      <c r="E108" s="5"/>
      <c r="F108" s="5"/>
      <c r="G108" s="5"/>
      <c r="H108" s="5"/>
      <c r="I108" s="5"/>
    </row>
    <row r="109" spans="1:9">
      <c r="A109" s="27" t="s">
        <v>62</v>
      </c>
      <c r="B109" s="27"/>
      <c r="C109" s="27"/>
      <c r="D109" s="28">
        <f>D107+D64+D78+D91+D100</f>
        <v>3897000</v>
      </c>
      <c r="E109" s="51"/>
      <c r="F109" s="5"/>
      <c r="G109" s="5"/>
      <c r="H109" s="5"/>
      <c r="I109" s="5"/>
    </row>
    <row r="110" spans="1:9">
      <c r="A110" s="27" t="s">
        <v>42</v>
      </c>
      <c r="B110" s="27"/>
      <c r="C110" s="27"/>
      <c r="D110" s="28">
        <f>D109*0.1</f>
        <v>389700</v>
      </c>
      <c r="E110" s="51"/>
      <c r="F110" s="5"/>
      <c r="G110" s="5"/>
      <c r="H110" s="5"/>
      <c r="I110" s="5"/>
    </row>
    <row r="111" spans="1:9" ht="15" thickBot="1">
      <c r="A111" s="52" t="s">
        <v>63</v>
      </c>
      <c r="B111" s="52"/>
      <c r="C111" s="52"/>
      <c r="D111" s="37">
        <f>D109+D110</f>
        <v>4286700</v>
      </c>
      <c r="E111" s="51"/>
      <c r="F111" s="5"/>
      <c r="G111" s="5"/>
      <c r="H111" s="5"/>
      <c r="I111" s="5"/>
    </row>
    <row r="112" spans="1:9" ht="15" thickTop="1">
      <c r="A112" s="5"/>
      <c r="B112" s="5"/>
      <c r="C112" s="5"/>
      <c r="E112" s="5"/>
      <c r="F112" s="5"/>
      <c r="G112" s="5"/>
      <c r="H112" s="5"/>
      <c r="I112" s="5"/>
    </row>
    <row r="113" spans="1:9">
      <c r="A113" s="2" t="s">
        <v>64</v>
      </c>
      <c r="B113" s="2"/>
      <c r="C113" s="2"/>
      <c r="D113" s="4"/>
      <c r="E113" s="51"/>
      <c r="F113" s="5"/>
      <c r="G113" s="5"/>
      <c r="H113" s="5"/>
      <c r="I113" s="5"/>
    </row>
    <row r="114" spans="1:9">
      <c r="A114" s="5" t="s">
        <v>3</v>
      </c>
      <c r="B114" s="5"/>
      <c r="C114" s="5"/>
      <c r="D114" s="6"/>
      <c r="E114" s="5"/>
      <c r="F114" s="5"/>
      <c r="G114" s="5"/>
      <c r="H114" s="5"/>
      <c r="I114" s="5"/>
    </row>
    <row r="115" spans="1:9">
      <c r="A115" s="50" t="s">
        <v>4</v>
      </c>
      <c r="B115" s="50"/>
      <c r="C115" s="50"/>
      <c r="D115" s="8" t="s">
        <v>7</v>
      </c>
      <c r="E115" s="5"/>
      <c r="F115" s="5"/>
      <c r="G115" s="5"/>
      <c r="H115" s="5"/>
      <c r="I115" s="5"/>
    </row>
    <row r="116" spans="1:9">
      <c r="A116" s="9" t="s">
        <v>8</v>
      </c>
      <c r="B116" s="9"/>
      <c r="C116" s="9"/>
      <c r="D116" s="10">
        <f>B116*C116</f>
        <v>0</v>
      </c>
      <c r="E116" s="5"/>
      <c r="F116" s="5"/>
      <c r="G116" s="5"/>
      <c r="H116" s="5"/>
      <c r="I116" s="5"/>
    </row>
    <row r="117" spans="1:9" ht="43.2">
      <c r="A117" s="32" t="s">
        <v>45</v>
      </c>
      <c r="B117" s="32"/>
      <c r="C117" s="32"/>
      <c r="D117" s="10">
        <f>B117*C117</f>
        <v>0</v>
      </c>
      <c r="E117" s="5" t="s">
        <v>46</v>
      </c>
      <c r="F117" s="5"/>
      <c r="G117" s="5"/>
      <c r="H117" s="5"/>
      <c r="I117" s="5"/>
    </row>
    <row r="118" spans="1:9" ht="43.2">
      <c r="A118" s="32" t="s">
        <v>47</v>
      </c>
      <c r="B118" s="32"/>
      <c r="C118" s="32"/>
      <c r="D118" s="10">
        <f>B118*C118</f>
        <v>0</v>
      </c>
      <c r="E118" s="5" t="s">
        <v>46</v>
      </c>
      <c r="F118" s="5"/>
      <c r="G118" s="5"/>
      <c r="H118" s="38"/>
      <c r="I118" s="5"/>
    </row>
    <row r="119" spans="1:9" ht="15" thickBot="1">
      <c r="A119" s="11" t="s">
        <v>48</v>
      </c>
      <c r="B119" s="11"/>
      <c r="C119" s="11"/>
      <c r="D119" s="34"/>
      <c r="E119" s="5"/>
      <c r="F119" s="5"/>
      <c r="G119" s="5"/>
      <c r="H119" s="38"/>
      <c r="I119" s="5"/>
    </row>
    <row r="120" spans="1:9" ht="15" thickTop="1">
      <c r="A120" s="12" t="s">
        <v>10</v>
      </c>
      <c r="B120" s="12"/>
      <c r="C120" s="12"/>
      <c r="D120" s="13">
        <f>SUM(D116:D119)</f>
        <v>0</v>
      </c>
      <c r="E120" s="5"/>
      <c r="F120" s="5"/>
      <c r="G120" s="5"/>
      <c r="H120" s="5"/>
      <c r="I120" s="5"/>
    </row>
    <row r="121" spans="1:9">
      <c r="A121" s="5"/>
      <c r="B121" s="5"/>
      <c r="C121" s="5"/>
      <c r="D121" s="6"/>
      <c r="E121" s="5"/>
      <c r="F121" s="5"/>
      <c r="G121" s="5"/>
      <c r="H121" s="5"/>
      <c r="I121" s="5"/>
    </row>
    <row r="122" spans="1:9">
      <c r="A122" s="5" t="s">
        <v>11</v>
      </c>
      <c r="B122" s="5"/>
      <c r="C122" s="5"/>
      <c r="D122" s="6"/>
      <c r="E122" s="5"/>
      <c r="F122" s="5"/>
      <c r="G122" s="5"/>
      <c r="H122" s="5"/>
      <c r="I122" s="5"/>
    </row>
    <row r="123" spans="1:9">
      <c r="A123" s="50" t="s">
        <v>4</v>
      </c>
      <c r="B123" s="50"/>
      <c r="C123" s="50"/>
      <c r="D123" s="8" t="s">
        <v>7</v>
      </c>
      <c r="E123" s="5"/>
      <c r="F123" s="5"/>
      <c r="G123" s="5"/>
      <c r="H123" s="5"/>
      <c r="I123" s="5"/>
    </row>
    <row r="124" spans="1:9">
      <c r="A124" s="9" t="s">
        <v>12</v>
      </c>
      <c r="B124" s="9"/>
      <c r="C124" s="9"/>
      <c r="D124" s="10">
        <f t="shared" ref="D124:D133" si="4">B124*C124</f>
        <v>0</v>
      </c>
      <c r="E124" s="5"/>
      <c r="F124" s="5"/>
      <c r="G124" s="5"/>
      <c r="H124" s="5"/>
      <c r="I124" s="5"/>
    </row>
    <row r="125" spans="1:9">
      <c r="A125" s="9" t="s">
        <v>13</v>
      </c>
      <c r="B125" s="9"/>
      <c r="C125" s="9"/>
      <c r="D125" s="10">
        <f t="shared" si="4"/>
        <v>0</v>
      </c>
      <c r="E125" s="5"/>
      <c r="F125" s="5"/>
      <c r="G125" s="5"/>
      <c r="H125" s="5"/>
      <c r="I125" s="5"/>
    </row>
    <row r="126" spans="1:9">
      <c r="A126" s="9" t="s">
        <v>14</v>
      </c>
      <c r="B126" s="9"/>
      <c r="C126" s="9"/>
      <c r="D126" s="10">
        <f t="shared" si="4"/>
        <v>0</v>
      </c>
      <c r="E126" s="5"/>
      <c r="F126" s="5"/>
      <c r="G126" s="5"/>
      <c r="H126" s="5"/>
      <c r="I126" s="5"/>
    </row>
    <row r="127" spans="1:9">
      <c r="A127" s="9" t="s">
        <v>15</v>
      </c>
      <c r="B127" s="9"/>
      <c r="C127" s="9"/>
      <c r="D127" s="10">
        <f t="shared" si="4"/>
        <v>0</v>
      </c>
      <c r="E127" s="5"/>
      <c r="F127" s="5"/>
      <c r="G127" s="5"/>
      <c r="H127" s="5"/>
      <c r="I127" s="5"/>
    </row>
    <row r="128" spans="1:9">
      <c r="A128" s="9" t="s">
        <v>16</v>
      </c>
      <c r="B128" s="9"/>
      <c r="C128" s="9"/>
      <c r="D128" s="10">
        <f t="shared" si="4"/>
        <v>0</v>
      </c>
    </row>
    <row r="129" spans="1:4">
      <c r="A129" s="9" t="s">
        <v>17</v>
      </c>
      <c r="B129" s="9"/>
      <c r="C129" s="9"/>
      <c r="D129" s="10">
        <f t="shared" si="4"/>
        <v>0</v>
      </c>
    </row>
    <row r="130" spans="1:4">
      <c r="A130" s="9" t="s">
        <v>18</v>
      </c>
      <c r="B130" s="9"/>
      <c r="C130" s="9"/>
      <c r="D130" s="10">
        <f t="shared" si="4"/>
        <v>0</v>
      </c>
    </row>
    <row r="131" spans="1:4">
      <c r="A131" s="9" t="s">
        <v>19</v>
      </c>
      <c r="B131" s="9"/>
      <c r="C131" s="9"/>
      <c r="D131" s="10">
        <f t="shared" si="4"/>
        <v>0</v>
      </c>
    </row>
    <row r="132" spans="1:4">
      <c r="A132" s="11" t="s">
        <v>20</v>
      </c>
      <c r="B132" s="11"/>
      <c r="C132" s="11"/>
      <c r="D132" s="10">
        <f t="shared" si="4"/>
        <v>0</v>
      </c>
    </row>
    <row r="133" spans="1:4" ht="15" thickBot="1">
      <c r="A133" s="15"/>
      <c r="B133" s="15"/>
      <c r="C133" s="15"/>
      <c r="D133" s="16">
        <f t="shared" si="4"/>
        <v>0</v>
      </c>
    </row>
    <row r="134" spans="1:4" ht="15" thickTop="1">
      <c r="A134" s="9" t="s">
        <v>21</v>
      </c>
      <c r="B134" s="9"/>
      <c r="C134" s="9"/>
      <c r="D134" s="17">
        <f>SUM(D124:D133)</f>
        <v>0</v>
      </c>
    </row>
    <row r="135" spans="1:4">
      <c r="A135" s="5"/>
      <c r="B135" s="5"/>
      <c r="C135" s="5"/>
      <c r="D135" s="6"/>
    </row>
    <row r="136" spans="1:4">
      <c r="A136" s="5" t="s">
        <v>22</v>
      </c>
      <c r="B136" s="5"/>
      <c r="C136" s="5"/>
      <c r="D136" s="6"/>
    </row>
    <row r="137" spans="1:4">
      <c r="A137" s="7" t="s">
        <v>4</v>
      </c>
      <c r="B137" s="7"/>
      <c r="C137" s="7"/>
      <c r="D137" s="8" t="s">
        <v>7</v>
      </c>
    </row>
    <row r="138" spans="1:4">
      <c r="A138" s="9" t="s">
        <v>23</v>
      </c>
      <c r="B138" s="9"/>
      <c r="C138" s="9"/>
      <c r="D138" s="10">
        <f t="shared" ref="D138:D148" si="5">B138*C138</f>
        <v>0</v>
      </c>
    </row>
    <row r="139" spans="1:4">
      <c r="A139" s="9" t="s">
        <v>24</v>
      </c>
      <c r="B139" s="9"/>
      <c r="C139" s="9"/>
      <c r="D139" s="10">
        <f t="shared" si="5"/>
        <v>0</v>
      </c>
    </row>
    <row r="140" spans="1:4">
      <c r="A140" s="9" t="s">
        <v>25</v>
      </c>
      <c r="B140" s="9"/>
      <c r="C140" s="9"/>
      <c r="D140" s="10">
        <f t="shared" si="5"/>
        <v>0</v>
      </c>
    </row>
    <row r="141" spans="1:4">
      <c r="A141" s="53" t="s">
        <v>26</v>
      </c>
      <c r="B141" s="9"/>
      <c r="C141" s="9"/>
      <c r="D141" s="10">
        <f t="shared" si="5"/>
        <v>0</v>
      </c>
    </row>
    <row r="142" spans="1:4">
      <c r="A142" s="53" t="s">
        <v>27</v>
      </c>
      <c r="B142" s="9"/>
      <c r="C142" s="9"/>
      <c r="D142" s="10">
        <f t="shared" si="5"/>
        <v>0</v>
      </c>
    </row>
    <row r="143" spans="1:4">
      <c r="A143" s="53" t="s">
        <v>28</v>
      </c>
      <c r="B143" s="9"/>
      <c r="C143" s="9"/>
      <c r="D143" s="10">
        <f t="shared" si="5"/>
        <v>0</v>
      </c>
    </row>
    <row r="144" spans="1:4">
      <c r="A144" s="53" t="s">
        <v>29</v>
      </c>
      <c r="B144" s="9"/>
      <c r="C144" s="9"/>
      <c r="D144" s="10">
        <f t="shared" si="5"/>
        <v>0</v>
      </c>
    </row>
    <row r="145" spans="1:255">
      <c r="A145" s="53" t="s">
        <v>50</v>
      </c>
      <c r="B145" s="9"/>
      <c r="C145" s="9"/>
      <c r="D145" s="10">
        <f>B145*C145</f>
        <v>0</v>
      </c>
      <c r="E145" t="s">
        <v>65</v>
      </c>
    </row>
    <row r="146" spans="1:255">
      <c r="A146" s="53" t="s">
        <v>50</v>
      </c>
      <c r="B146" s="9"/>
      <c r="C146" s="9"/>
      <c r="D146" s="10">
        <f t="shared" si="5"/>
        <v>0</v>
      </c>
      <c r="E146" t="s">
        <v>66</v>
      </c>
    </row>
    <row r="147" spans="1:255">
      <c r="A147" s="54" t="s">
        <v>67</v>
      </c>
      <c r="B147" s="11"/>
      <c r="C147" s="11"/>
      <c r="D147" s="10">
        <f t="shared" si="5"/>
        <v>0</v>
      </c>
    </row>
    <row r="148" spans="1:255">
      <c r="A148" s="55"/>
      <c r="B148" s="15"/>
      <c r="C148" s="15"/>
      <c r="D148" s="16">
        <f t="shared" si="5"/>
        <v>0</v>
      </c>
    </row>
    <row r="149" spans="1:255">
      <c r="A149" s="53" t="s">
        <v>30</v>
      </c>
      <c r="B149" s="9"/>
      <c r="C149" s="9"/>
      <c r="D149" s="17">
        <f>SUM(D138:D148)</f>
        <v>0</v>
      </c>
    </row>
    <row r="150" spans="1:255">
      <c r="A150" s="56"/>
      <c r="B150" s="5"/>
      <c r="C150" s="5"/>
      <c r="D150" s="4"/>
    </row>
    <row r="151" spans="1:255">
      <c r="A151" s="56" t="s">
        <v>53</v>
      </c>
      <c r="B151" s="18"/>
      <c r="C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18"/>
      <c r="EF151" s="18"/>
      <c r="EG151" s="18"/>
      <c r="EH151" s="18"/>
      <c r="EI151" s="18"/>
      <c r="EJ151" s="18"/>
      <c r="EK151" s="18"/>
      <c r="EL151" s="18"/>
      <c r="EM151" s="18"/>
      <c r="EN151" s="18"/>
      <c r="EO151" s="18"/>
      <c r="EP151" s="18"/>
      <c r="EQ151" s="18"/>
      <c r="ER151" s="18"/>
      <c r="ES151" s="18"/>
      <c r="ET151" s="18"/>
      <c r="EU151" s="18"/>
      <c r="EV151" s="18"/>
      <c r="EW151" s="18"/>
      <c r="EX151" s="18"/>
      <c r="EY151" s="18"/>
      <c r="EZ151" s="18"/>
      <c r="FA151" s="18"/>
      <c r="FB151" s="18"/>
      <c r="FC151" s="18"/>
      <c r="FD151" s="18"/>
      <c r="FE151" s="18"/>
      <c r="FF151" s="18"/>
      <c r="FG151" s="18"/>
      <c r="FH151" s="18"/>
      <c r="FI151" s="18"/>
      <c r="FJ151" s="18"/>
      <c r="FK151" s="18"/>
      <c r="FL151" s="18"/>
      <c r="FM151" s="18"/>
      <c r="FN151" s="18"/>
      <c r="FO151" s="18"/>
      <c r="FP151" s="18"/>
      <c r="FQ151" s="18"/>
      <c r="FR151" s="18"/>
      <c r="FS151" s="18"/>
      <c r="FT151" s="18"/>
      <c r="FU151" s="18"/>
      <c r="FV151" s="18"/>
      <c r="FW151" s="18"/>
      <c r="FX151" s="18"/>
      <c r="FY151" s="18"/>
      <c r="FZ151" s="18"/>
      <c r="GA151" s="18"/>
      <c r="GB151" s="18"/>
      <c r="GC151" s="18"/>
      <c r="GD151" s="18"/>
      <c r="GE151" s="18"/>
      <c r="GF151" s="18"/>
      <c r="GG151" s="18"/>
      <c r="GH151" s="18"/>
      <c r="GI151" s="18"/>
      <c r="GJ151" s="18"/>
      <c r="GK151" s="18"/>
      <c r="GL151" s="18"/>
      <c r="GM151" s="18"/>
      <c r="GN151" s="18"/>
      <c r="GO151" s="18"/>
      <c r="GP151" s="18"/>
      <c r="GQ151" s="18"/>
      <c r="GR151" s="18"/>
      <c r="GS151" s="18"/>
      <c r="GT151" s="18"/>
      <c r="GU151" s="18"/>
      <c r="GV151" s="18"/>
      <c r="GW151" s="18"/>
      <c r="GX151" s="18"/>
      <c r="GY151" s="18"/>
      <c r="GZ151" s="18"/>
      <c r="HA151" s="18"/>
      <c r="HB151" s="18"/>
      <c r="HC151" s="18"/>
      <c r="HD151" s="18"/>
      <c r="HE151" s="18"/>
      <c r="HF151" s="18"/>
      <c r="HG151" s="18"/>
      <c r="HH151" s="18"/>
      <c r="HI151" s="18"/>
      <c r="HJ151" s="18"/>
      <c r="HK151" s="18"/>
      <c r="HL151" s="18"/>
      <c r="HM151" s="18"/>
      <c r="HN151" s="18"/>
      <c r="HO151" s="18"/>
      <c r="HP151" s="18"/>
      <c r="HQ151" s="18"/>
      <c r="HR151" s="18"/>
      <c r="HS151" s="18"/>
      <c r="HT151" s="18"/>
      <c r="HU151" s="18"/>
      <c r="HV151" s="18"/>
      <c r="HW151" s="18"/>
      <c r="HX151" s="18"/>
      <c r="HY151" s="18"/>
      <c r="HZ151" s="18"/>
      <c r="IA151" s="18"/>
      <c r="IB151" s="18"/>
      <c r="IC151" s="18"/>
      <c r="ID151" s="18"/>
      <c r="IE151" s="18"/>
      <c r="IF151" s="18"/>
      <c r="IG151" s="18"/>
      <c r="IH151" s="18"/>
      <c r="II151" s="18"/>
      <c r="IJ151" s="18"/>
      <c r="IK151" s="18"/>
      <c r="IL151" s="18"/>
      <c r="IM151" s="18"/>
      <c r="IN151" s="18"/>
      <c r="IO151" s="18"/>
      <c r="IP151" s="18"/>
      <c r="IQ151" s="18"/>
      <c r="IR151" s="18"/>
      <c r="IS151" s="18"/>
      <c r="IT151" s="18"/>
      <c r="IU151" s="18"/>
    </row>
    <row r="152" spans="1:255">
      <c r="A152" s="18"/>
      <c r="B152" s="18"/>
      <c r="C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  <c r="ED152" s="18"/>
      <c r="EE152" s="18"/>
      <c r="EF152" s="18"/>
      <c r="EG152" s="18"/>
      <c r="EH152" s="18"/>
      <c r="EI152" s="18"/>
      <c r="EJ152" s="18"/>
      <c r="EK152" s="18"/>
      <c r="EL152" s="18"/>
      <c r="EM152" s="18"/>
      <c r="EN152" s="18"/>
      <c r="EO152" s="18"/>
      <c r="EP152" s="18"/>
      <c r="EQ152" s="18"/>
      <c r="ER152" s="18"/>
      <c r="ES152" s="18"/>
      <c r="ET152" s="18"/>
      <c r="EU152" s="18"/>
      <c r="EV152" s="18"/>
      <c r="EW152" s="18"/>
      <c r="EX152" s="18"/>
      <c r="EY152" s="18"/>
      <c r="EZ152" s="18"/>
      <c r="FA152" s="18"/>
      <c r="FB152" s="18"/>
      <c r="FC152" s="18"/>
      <c r="FD152" s="18"/>
      <c r="FE152" s="18"/>
      <c r="FF152" s="18"/>
      <c r="FG152" s="18"/>
      <c r="FH152" s="18"/>
      <c r="FI152" s="18"/>
      <c r="FJ152" s="18"/>
      <c r="FK152" s="18"/>
      <c r="FL152" s="18"/>
      <c r="FM152" s="18"/>
      <c r="FN152" s="18"/>
      <c r="FO152" s="18"/>
      <c r="FP152" s="18"/>
      <c r="FQ152" s="18"/>
      <c r="FR152" s="18"/>
      <c r="FS152" s="18"/>
      <c r="FT152" s="18"/>
      <c r="FU152" s="18"/>
      <c r="FV152" s="18"/>
      <c r="FW152" s="18"/>
      <c r="FX152" s="18"/>
      <c r="FY152" s="18"/>
      <c r="FZ152" s="18"/>
      <c r="GA152" s="18"/>
      <c r="GB152" s="18"/>
      <c r="GC152" s="18"/>
      <c r="GD152" s="18"/>
      <c r="GE152" s="18"/>
      <c r="GF152" s="18"/>
      <c r="GG152" s="18"/>
      <c r="GH152" s="18"/>
      <c r="GI152" s="18"/>
      <c r="GJ152" s="18"/>
      <c r="GK152" s="18"/>
      <c r="GL152" s="18"/>
      <c r="GM152" s="18"/>
      <c r="GN152" s="18"/>
      <c r="GO152" s="18"/>
      <c r="GP152" s="18"/>
      <c r="GQ152" s="18"/>
      <c r="GR152" s="18"/>
      <c r="GS152" s="18"/>
      <c r="GT152" s="18"/>
      <c r="GU152" s="18"/>
      <c r="GV152" s="18"/>
      <c r="GW152" s="18"/>
      <c r="GX152" s="18"/>
      <c r="GY152" s="18"/>
      <c r="GZ152" s="18"/>
      <c r="HA152" s="18"/>
      <c r="HB152" s="18"/>
      <c r="HC152" s="18"/>
      <c r="HD152" s="18"/>
      <c r="HE152" s="18"/>
      <c r="HF152" s="18"/>
      <c r="HG152" s="18"/>
      <c r="HH152" s="18"/>
      <c r="HI152" s="18"/>
      <c r="HJ152" s="18"/>
      <c r="HK152" s="18"/>
      <c r="HL152" s="18"/>
      <c r="HM152" s="18"/>
      <c r="HN152" s="18"/>
      <c r="HO152" s="18"/>
      <c r="HP152" s="18"/>
      <c r="HQ152" s="18"/>
      <c r="HR152" s="18"/>
      <c r="HS152" s="18"/>
      <c r="HT152" s="18"/>
      <c r="HU152" s="18"/>
      <c r="HV152" s="18"/>
      <c r="HW152" s="18"/>
      <c r="HX152" s="18"/>
      <c r="HY152" s="18"/>
      <c r="HZ152" s="18"/>
      <c r="IA152" s="18"/>
      <c r="IB152" s="18"/>
      <c r="IC152" s="18"/>
      <c r="ID152" s="18"/>
      <c r="IE152" s="18"/>
      <c r="IF152" s="18"/>
      <c r="IG152" s="18"/>
      <c r="IH152" s="18"/>
      <c r="II152" s="18"/>
      <c r="IJ152" s="18"/>
      <c r="IK152" s="18"/>
      <c r="IL152" s="18"/>
      <c r="IM152" s="18"/>
      <c r="IN152" s="18"/>
      <c r="IO152" s="18"/>
      <c r="IP152" s="18"/>
      <c r="IQ152" s="18"/>
      <c r="IR152" s="18"/>
      <c r="IS152" s="18"/>
      <c r="IT152" s="18"/>
      <c r="IU152" s="18"/>
    </row>
    <row r="153" spans="1:255">
      <c r="A153" s="5" t="s">
        <v>58</v>
      </c>
      <c r="B153" s="5"/>
      <c r="C153" s="5"/>
    </row>
    <row r="154" spans="1:255">
      <c r="A154" s="7" t="s">
        <v>4</v>
      </c>
      <c r="B154" s="7"/>
      <c r="C154" s="7"/>
      <c r="D154" s="8" t="s">
        <v>7</v>
      </c>
    </row>
    <row r="155" spans="1:255" ht="27" customHeight="1">
      <c r="A155" s="22" t="s">
        <v>36</v>
      </c>
      <c r="B155" s="23"/>
      <c r="C155" s="23">
        <v>4</v>
      </c>
      <c r="D155" s="10">
        <f>B155*C155</f>
        <v>0</v>
      </c>
      <c r="E155" s="59" t="s">
        <v>60</v>
      </c>
      <c r="F155" s="60"/>
      <c r="G155" s="60"/>
      <c r="H155" s="60"/>
      <c r="I155" s="60"/>
    </row>
    <row r="156" spans="1:255" ht="27.6">
      <c r="A156" s="22" t="s">
        <v>38</v>
      </c>
      <c r="B156" s="24"/>
      <c r="C156" s="24">
        <v>2</v>
      </c>
      <c r="D156" s="10">
        <f>B156*C156</f>
        <v>0</v>
      </c>
      <c r="E156" s="59" t="s">
        <v>39</v>
      </c>
      <c r="F156" s="60"/>
      <c r="G156" s="60"/>
      <c r="H156" s="60"/>
      <c r="I156" s="60"/>
    </row>
    <row r="157" spans="1:255" ht="15" thickBot="1">
      <c r="A157" s="25"/>
      <c r="B157" s="25"/>
      <c r="C157" s="25"/>
      <c r="D157" s="26"/>
    </row>
    <row r="158" spans="1:255" ht="15" thickTop="1">
      <c r="A158" s="12" t="s">
        <v>40</v>
      </c>
      <c r="B158" s="12"/>
      <c r="C158" s="12"/>
      <c r="D158" s="13">
        <f>SUM(D155:D157)</f>
        <v>0</v>
      </c>
    </row>
    <row r="159" spans="1:255">
      <c r="A159" s="5"/>
      <c r="B159" s="5"/>
      <c r="C159" s="5"/>
      <c r="D159" s="4"/>
    </row>
    <row r="161" spans="1:5">
      <c r="A161" s="27" t="s">
        <v>68</v>
      </c>
      <c r="B161" s="27"/>
      <c r="C161" s="27"/>
      <c r="D161" s="28">
        <f>D120+D134+D149+D158</f>
        <v>0</v>
      </c>
      <c r="E161" s="1"/>
    </row>
    <row r="162" spans="1:5" ht="15" thickBot="1">
      <c r="A162" s="29" t="s">
        <v>42</v>
      </c>
      <c r="B162" s="29"/>
      <c r="C162" s="29"/>
      <c r="D162" s="19">
        <f>D161*0.1</f>
        <v>0</v>
      </c>
      <c r="E162" s="1"/>
    </row>
    <row r="163" spans="1:5" ht="15" thickTop="1">
      <c r="A163" s="30" t="s">
        <v>69</v>
      </c>
      <c r="B163" s="30"/>
      <c r="C163" s="30"/>
      <c r="D163" s="31">
        <f>D161+D162</f>
        <v>0</v>
      </c>
      <c r="E163" s="1"/>
    </row>
    <row r="164" spans="1:5" ht="45.75" customHeight="1" thickBot="1">
      <c r="A164" s="39"/>
      <c r="B164" s="39"/>
      <c r="C164" s="39"/>
      <c r="D164" s="40"/>
      <c r="E164" s="1"/>
    </row>
    <row r="165" spans="1:5">
      <c r="A165" s="41" t="s">
        <v>70</v>
      </c>
      <c r="B165" s="42"/>
      <c r="C165" s="42"/>
      <c r="D165" s="43">
        <f>D54+D111+D163</f>
        <v>4286700</v>
      </c>
      <c r="E165" s="1"/>
    </row>
    <row r="166" spans="1:5" ht="15" thickBot="1">
      <c r="A166" s="44" t="s">
        <v>71</v>
      </c>
      <c r="B166" s="45"/>
      <c r="C166" s="45"/>
      <c r="D166" s="46">
        <f>D53+D110+D162</f>
        <v>389700</v>
      </c>
      <c r="E166" s="1"/>
    </row>
    <row r="167" spans="1:5" ht="15.6" thickTop="1" thickBot="1">
      <c r="A167" s="47" t="s">
        <v>72</v>
      </c>
      <c r="B167" s="48"/>
      <c r="C167" s="48"/>
      <c r="D167" s="49">
        <f>D165</f>
        <v>4286700</v>
      </c>
    </row>
  </sheetData>
  <mergeCells count="7">
    <mergeCell ref="A2:I2"/>
    <mergeCell ref="E155:I155"/>
    <mergeCell ref="E156:I156"/>
    <mergeCell ref="E47:I47"/>
    <mergeCell ref="E48:I48"/>
    <mergeCell ref="E104:I104"/>
    <mergeCell ref="E105:I105"/>
  </mergeCells>
  <phoneticPr fontId="2"/>
  <pageMargins left="0.7" right="0.7" top="0.75" bottom="0.75" header="0.3" footer="0.3"/>
  <pageSetup paperSize="9" scale="48" fitToHeight="0" orientation="portrait" r:id="rId1"/>
  <rowBreaks count="2" manualBreakCount="2">
    <brk id="55" max="8" man="1"/>
    <brk id="11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積算表</vt:lpstr>
      <vt:lpstr>'　積算表'!Print_Area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2024-06-20T03:05:28Z</dcterms:created>
  <dcterms:modified xsi:type="dcterms:W3CDTF">2024-06-20T03:05:57Z</dcterms:modified>
  <cp:category/>
  <cp:contentStatus/>
</cp:coreProperties>
</file>