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0968E182-D05D-4720-BBE0-61B11E2E2264}" xr6:coauthVersionLast="47" xr6:coauthVersionMax="47" xr10:uidLastSave="{00000000-0000-0000-0000-000000000000}"/>
  <bookViews>
    <workbookView xWindow="-108" yWindow="-108" windowWidth="23256" windowHeight="12720" xr2:uid="{00000000-000D-0000-FFFF-FFFF00000000}"/>
  </bookViews>
  <sheets>
    <sheet name="訂正版（様式）入札金額内訳書 " sheetId="2" r:id="rId1"/>
  </sheets>
  <definedNames>
    <definedName name="_xlnm.Print_Area" localSheetId="0">'訂正版（様式）入札金額内訳書 '!$A$2:$I$35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 l="1"/>
  <c r="I29" i="2" s="1"/>
  <c r="F25" i="2"/>
  <c r="G24" i="2"/>
  <c r="I24" i="2" s="1"/>
  <c r="G23" i="2"/>
  <c r="I23" i="2" s="1"/>
  <c r="G22" i="2"/>
  <c r="I22" i="2" s="1"/>
  <c r="I25" i="2" s="1"/>
  <c r="F21" i="2"/>
  <c r="I20" i="2"/>
  <c r="G20" i="2"/>
  <c r="I19" i="2"/>
  <c r="G19" i="2"/>
  <c r="G18" i="2"/>
  <c r="I18" i="2" s="1"/>
  <c r="I21" i="2" s="1"/>
  <c r="F17" i="2"/>
  <c r="G16" i="2"/>
  <c r="I16" i="2" s="1"/>
  <c r="G15" i="2"/>
  <c r="I15" i="2" s="1"/>
  <c r="G14" i="2"/>
  <c r="I14" i="2" s="1"/>
  <c r="I17" i="2" s="1"/>
  <c r="F13" i="2"/>
  <c r="G12" i="2"/>
  <c r="I12" i="2" s="1"/>
  <c r="G11" i="2"/>
  <c r="I11" i="2" s="1"/>
  <c r="G10" i="2"/>
  <c r="G13" i="2" s="1"/>
  <c r="F9" i="2"/>
  <c r="G8" i="2"/>
  <c r="I8" i="2" s="1"/>
  <c r="L7" i="2"/>
  <c r="G7" i="2"/>
  <c r="I7" i="2" s="1"/>
  <c r="L6" i="2"/>
  <c r="L8" i="2" s="1"/>
  <c r="G6" i="2"/>
  <c r="G9" i="2" s="1"/>
  <c r="L5" i="2"/>
  <c r="M7" i="2" l="1"/>
  <c r="M6" i="2"/>
  <c r="G17" i="2"/>
  <c r="G21" i="2"/>
  <c r="G25" i="2"/>
  <c r="I10" i="2"/>
  <c r="I13" i="2" s="1"/>
  <c r="I6" i="2"/>
  <c r="I9" i="2" l="1"/>
  <c r="I26" i="2" s="1"/>
  <c r="I31" i="2" s="1"/>
  <c r="M5" i="2"/>
  <c r="M8" i="2" s="1"/>
</calcChain>
</file>

<file path=xl/sharedStrings.xml><?xml version="1.0" encoding="utf-8"?>
<sst xmlns="http://schemas.openxmlformats.org/spreadsheetml/2006/main" count="79" uniqueCount="47">
  <si>
    <t>別紙</t>
    <rPh sb="0" eb="2">
      <t>ベッシ</t>
    </rPh>
    <phoneticPr fontId="2"/>
  </si>
  <si>
    <t>入札金額内訳書</t>
    <rPh sb="0" eb="2">
      <t>ニュウサツ</t>
    </rPh>
    <rPh sb="2" eb="4">
      <t>キンガク</t>
    </rPh>
    <rPh sb="4" eb="7">
      <t>ウチワケショ</t>
    </rPh>
    <phoneticPr fontId="2"/>
  </si>
  <si>
    <t>＊技術者毎の合計及び総計</t>
    <rPh sb="1" eb="5">
      <t>ギジュツシャゴト</t>
    </rPh>
    <rPh sb="6" eb="8">
      <t>ゴウケイ</t>
    </rPh>
    <rPh sb="8" eb="9">
      <t>オヨ</t>
    </rPh>
    <rPh sb="10" eb="12">
      <t>ソウケイ</t>
    </rPh>
    <phoneticPr fontId="2"/>
  </si>
  <si>
    <t>内訳1</t>
    <rPh sb="0" eb="2">
      <t>ウチワケ</t>
    </rPh>
    <phoneticPr fontId="2"/>
  </si>
  <si>
    <t>内訳2</t>
    <rPh sb="0" eb="2">
      <t>ウチワケ</t>
    </rPh>
    <phoneticPr fontId="2"/>
  </si>
  <si>
    <t>内訳3</t>
    <rPh sb="0" eb="2">
      <t>ウチワケ</t>
    </rPh>
    <phoneticPr fontId="2"/>
  </si>
  <si>
    <t>技術者</t>
    <rPh sb="0" eb="3">
      <t>ギジュツシャ</t>
    </rPh>
    <phoneticPr fontId="1"/>
  </si>
  <si>
    <t>日額単価
円</t>
    <rPh sb="0" eb="2">
      <t>ニチガク</t>
    </rPh>
    <rPh sb="2" eb="4">
      <t>タンカ</t>
    </rPh>
    <rPh sb="5" eb="6">
      <t>エン</t>
    </rPh>
    <phoneticPr fontId="2"/>
  </si>
  <si>
    <t>業務人日
/回</t>
    <rPh sb="0" eb="2">
      <t>ギョウム</t>
    </rPh>
    <rPh sb="2" eb="3">
      <t>ニン</t>
    </rPh>
    <rPh sb="3" eb="4">
      <t>ニチ</t>
    </rPh>
    <rPh sb="6" eb="7">
      <t>カイ</t>
    </rPh>
    <phoneticPr fontId="1"/>
  </si>
  <si>
    <t>1回の金額
円</t>
    <rPh sb="1" eb="2">
      <t>カイ</t>
    </rPh>
    <rPh sb="3" eb="5">
      <t>キンガク</t>
    </rPh>
    <rPh sb="6" eb="7">
      <t>エン</t>
    </rPh>
    <phoneticPr fontId="2"/>
  </si>
  <si>
    <t>回数</t>
    <rPh sb="0" eb="2">
      <t>カイスウ</t>
    </rPh>
    <phoneticPr fontId="1"/>
  </si>
  <si>
    <t>合計/円</t>
    <rPh sb="0" eb="2">
      <t>ゴウケイ</t>
    </rPh>
    <rPh sb="3" eb="4">
      <t>エン</t>
    </rPh>
    <phoneticPr fontId="2"/>
  </si>
  <si>
    <t>技術者</t>
    <phoneticPr fontId="2"/>
  </si>
  <si>
    <t>業務人日合計（①～⑤）</t>
    <rPh sb="0" eb="2">
      <t>ギョウム</t>
    </rPh>
    <rPh sb="2" eb="4">
      <t>ニンニチ</t>
    </rPh>
    <rPh sb="4" eb="6">
      <t>ゴウケイ</t>
    </rPh>
    <phoneticPr fontId="2"/>
  </si>
  <si>
    <t>合計額（①～⑤）</t>
    <rPh sb="0" eb="3">
      <t>ゴウケイガク</t>
    </rPh>
    <phoneticPr fontId="2"/>
  </si>
  <si>
    <t>a</t>
    <phoneticPr fontId="2"/>
  </si>
  <si>
    <t>b</t>
    <phoneticPr fontId="2"/>
  </si>
  <si>
    <t>c=a×b</t>
    <phoneticPr fontId="2"/>
  </si>
  <si>
    <t>d</t>
    <phoneticPr fontId="2"/>
  </si>
  <si>
    <t>c×d</t>
    <phoneticPr fontId="2"/>
  </si>
  <si>
    <t>技術者①</t>
    <rPh sb="0" eb="3">
      <t>ギジュツシャ</t>
    </rPh>
    <phoneticPr fontId="1"/>
  </si>
  <si>
    <t>１．直接人件費</t>
    <rPh sb="2" eb="4">
      <t>チョクセツ</t>
    </rPh>
    <rPh sb="4" eb="7">
      <t>ジンケンヒ</t>
    </rPh>
    <phoneticPr fontId="2"/>
  </si>
  <si>
    <t>管理部における国内施設整備に係る支援業務（施設整備コンシェルジュ業務編）</t>
    <phoneticPr fontId="2"/>
  </si>
  <si>
    <t>①工事調達等に係る技術支援</t>
    <phoneticPr fontId="2"/>
  </si>
  <si>
    <t>**,***</t>
    <phoneticPr fontId="2"/>
  </si>
  <si>
    <t>技術者②</t>
    <rPh sb="0" eb="3">
      <t>ギジュツシャ</t>
    </rPh>
    <phoneticPr fontId="1"/>
  </si>
  <si>
    <t>**,***</t>
  </si>
  <si>
    <t>技術者③</t>
    <rPh sb="0" eb="3">
      <t>ギジュツシャ</t>
    </rPh>
    <phoneticPr fontId="1"/>
  </si>
  <si>
    <t>総合計</t>
    <rPh sb="0" eb="1">
      <t>ソウ</t>
    </rPh>
    <rPh sb="1" eb="3">
      <t>ゴウケイ</t>
    </rPh>
    <phoneticPr fontId="2"/>
  </si>
  <si>
    <t>計：</t>
    <rPh sb="0" eb="1">
      <t>ケイ</t>
    </rPh>
    <phoneticPr fontId="2"/>
  </si>
  <si>
    <t>②大規模な設計・工事案件に係る管理支援</t>
    <phoneticPr fontId="2"/>
  </si>
  <si>
    <t>③予算概算要求用工事費等の準備に係る支援</t>
    <phoneticPr fontId="1"/>
  </si>
  <si>
    <t>④施設整備5か年計画の策定に係る支援</t>
    <phoneticPr fontId="2"/>
  </si>
  <si>
    <t>⑤施設整備の実施に係るサポート支援</t>
    <phoneticPr fontId="2"/>
  </si>
  <si>
    <t>直接人件費　計：　</t>
    <rPh sb="0" eb="2">
      <t>チョクセツ</t>
    </rPh>
    <rPh sb="2" eb="5">
      <t>ジンケンヒ</t>
    </rPh>
    <rPh sb="6" eb="7">
      <t>ケイ</t>
    </rPh>
    <phoneticPr fontId="2"/>
  </si>
  <si>
    <t>２．管理費</t>
    <rPh sb="2" eb="4">
      <t>カンリ</t>
    </rPh>
    <rPh sb="4" eb="5">
      <t>ヒ</t>
    </rPh>
    <phoneticPr fontId="2"/>
  </si>
  <si>
    <t>　諸経費（直接人件費×●●％）</t>
    <phoneticPr fontId="2"/>
  </si>
  <si>
    <t>　技術料等経費（（直接人件費＋諸経費）×●●％）</t>
    <phoneticPr fontId="2"/>
  </si>
  <si>
    <t>###,###</t>
    <phoneticPr fontId="2"/>
  </si>
  <si>
    <t>管理費　計：　</t>
    <rPh sb="0" eb="3">
      <t>カンリヒ</t>
    </rPh>
    <rPh sb="2" eb="3">
      <t>ヒ</t>
    </rPh>
    <rPh sb="4" eb="5">
      <t>ケイ</t>
    </rPh>
    <phoneticPr fontId="2"/>
  </si>
  <si>
    <t>３．旅費
（特別経費：定額計上）</t>
    <rPh sb="2" eb="4">
      <t>リョヒ</t>
    </rPh>
    <rPh sb="6" eb="10">
      <t>トクベツケイヒ</t>
    </rPh>
    <rPh sb="11" eb="13">
      <t>テイガク</t>
    </rPh>
    <rPh sb="13" eb="15">
      <t>ケイジョウ</t>
    </rPh>
    <phoneticPr fontId="2"/>
  </si>
  <si>
    <t>旅費　計：　</t>
    <rPh sb="0" eb="2">
      <t>リョヒ</t>
    </rPh>
    <rPh sb="3" eb="4">
      <t>ケイ</t>
    </rPh>
    <phoneticPr fontId="2"/>
  </si>
  <si>
    <t>合　　計 　
（1．＋２．＋３．）</t>
  </si>
  <si>
    <r>
      <t>注1）「業務人日」は、発注者として想定している業務一単位当たりに必要な業務人日です。</t>
    </r>
    <r>
      <rPr>
        <b/>
        <i/>
        <u/>
        <sz val="12"/>
        <rFont val="ＭＳ ゴシック"/>
        <family val="3"/>
        <charset val="128"/>
      </rPr>
      <t>発注者側の想定ですので、業務仕様書の内容を確認し、競争参加者として必要と思われる</t>
    </r>
  </si>
  <si>
    <r>
      <t xml:space="preserve">　　 </t>
    </r>
    <r>
      <rPr>
        <b/>
        <i/>
        <u/>
        <sz val="12"/>
        <rFont val="ＭＳ ゴシック"/>
        <family val="3"/>
        <charset val="128"/>
      </rPr>
      <t>業務人日を提示してください。</t>
    </r>
    <phoneticPr fontId="2"/>
  </si>
  <si>
    <t>注2）「回数」は、発注者が想定する当該業務の契約期間中の実施回数です。この回数は提示している数字を修正せず、そのまま積算に使ってください。</t>
    <rPh sb="0" eb="1">
      <t>チュウ</t>
    </rPh>
    <rPh sb="4" eb="6">
      <t>カイスウ</t>
    </rPh>
    <rPh sb="9" eb="12">
      <t>ハッチュウシャ</t>
    </rPh>
    <rPh sb="13" eb="15">
      <t>ソウテイ</t>
    </rPh>
    <rPh sb="17" eb="19">
      <t>トウガイ</t>
    </rPh>
    <rPh sb="19" eb="21">
      <t>ギョウム</t>
    </rPh>
    <rPh sb="22" eb="24">
      <t>ケイヤク</t>
    </rPh>
    <rPh sb="24" eb="27">
      <t>キカンチュウ</t>
    </rPh>
    <rPh sb="28" eb="30">
      <t>ジッシ</t>
    </rPh>
    <rPh sb="30" eb="32">
      <t>カイスウ</t>
    </rPh>
    <rPh sb="37" eb="39">
      <t>カイスウ</t>
    </rPh>
    <rPh sb="40" eb="42">
      <t>テイジ</t>
    </rPh>
    <rPh sb="46" eb="48">
      <t>スウジ</t>
    </rPh>
    <rPh sb="49" eb="51">
      <t>シュウセイ</t>
    </rPh>
    <rPh sb="58" eb="60">
      <t>セキサン</t>
    </rPh>
    <rPh sb="61" eb="62">
      <t>ツカ</t>
    </rPh>
    <phoneticPr fontId="2"/>
  </si>
  <si>
    <r>
      <rPr>
        <i/>
        <sz val="12"/>
        <color rgb="FF000000"/>
        <rFont val="ＭＳ ゴシック"/>
        <family val="3"/>
        <charset val="128"/>
      </rPr>
      <t>注3）本業務の価格競争の対象としない旅費については、一律</t>
    </r>
    <r>
      <rPr>
        <i/>
        <sz val="12"/>
        <color rgb="FFFF0000"/>
        <rFont val="ＭＳ ゴシック"/>
        <family val="3"/>
        <charset val="128"/>
      </rPr>
      <t>2,500,000</t>
    </r>
    <r>
      <rPr>
        <i/>
        <sz val="12"/>
        <color rgb="FF000000"/>
        <rFont val="ＭＳ ゴシック"/>
        <family val="3"/>
        <charset val="128"/>
      </rPr>
      <t>円（税抜）を定額計上してください。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</si>
</sst>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 "/>
    <numFmt numFmtId="178" formatCode="#,##0_ "/>
    <numFmt numFmtId="179" formatCode="#,##0_);[Red]\(#,##0\)"/>
  </numFmts>
  <fonts count="15" x14ac:knownFonts="1">
    <font>
      <sz val="12"/>
      <color theme="1"/>
      <name val="ＭＳ ゴシック"/>
      <family val="2"/>
      <charset val="128"/>
    </font>
    <font>
      <b/>
      <sz val="15"/>
      <color theme="3"/>
      <name val="ＭＳ ゴシック"/>
      <family val="2"/>
      <charset val="128"/>
    </font>
    <font>
      <sz val="6"/>
      <name val="ＭＳ ゴシック"/>
      <family val="2"/>
      <charset val="128"/>
    </font>
    <font>
      <i/>
      <sz val="12"/>
      <color rgb="FFFF0000"/>
      <name val="ＭＳ ゴシック"/>
      <family val="3"/>
      <charset val="128"/>
    </font>
    <font>
      <sz val="12"/>
      <color rgb="FFFF0000"/>
      <name val="ＭＳ ゴシック"/>
      <family val="2"/>
      <charset val="128"/>
    </font>
    <font>
      <sz val="12"/>
      <color rgb="FFFF0000"/>
      <name val="ＭＳ ゴシック"/>
      <family val="3"/>
      <charset val="128"/>
    </font>
    <font>
      <sz val="12"/>
      <name val="ＭＳ ゴシック"/>
      <family val="2"/>
      <charset val="128"/>
    </font>
    <font>
      <sz val="12"/>
      <name val="ＭＳ ゴシック"/>
      <family val="3"/>
      <charset val="128"/>
    </font>
    <font>
      <sz val="22"/>
      <name val="ＭＳ ゴシック"/>
      <family val="2"/>
      <charset val="128"/>
    </font>
    <font>
      <b/>
      <sz val="12"/>
      <name val="ＭＳ ゴシック"/>
      <family val="3"/>
      <charset val="128"/>
    </font>
    <font>
      <b/>
      <sz val="16"/>
      <name val="ＭＳ ゴシック"/>
      <family val="3"/>
      <charset val="128"/>
    </font>
    <font>
      <i/>
      <sz val="12"/>
      <name val="ＭＳ ゴシック"/>
      <family val="3"/>
      <charset val="128"/>
    </font>
    <font>
      <b/>
      <i/>
      <u/>
      <sz val="12"/>
      <name val="ＭＳ ゴシック"/>
      <family val="3"/>
      <charset val="128"/>
    </font>
    <font>
      <i/>
      <sz val="12"/>
      <color rgb="FF000000"/>
      <name val="ＭＳ ゴシック"/>
      <family val="3"/>
      <charset val="128"/>
    </font>
    <font>
      <i/>
      <sz val="12"/>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4" xfId="0" applyFont="1" applyBorder="1">
      <alignment vertical="center"/>
    </xf>
    <xf numFmtId="0" fontId="4" fillId="0" borderId="4" xfId="0" applyFont="1" applyBorder="1" applyAlignment="1">
      <alignment horizontal="left" vertical="center"/>
    </xf>
    <xf numFmtId="0" fontId="5" fillId="0" borderId="0" xfId="0" applyFont="1" applyAlignment="1">
      <alignment horizontal="left" vertical="top" wrapText="1"/>
    </xf>
    <xf numFmtId="177" fontId="5" fillId="0" borderId="0" xfId="0" applyNumberFormat="1" applyFont="1" applyAlignment="1">
      <alignment horizontal="center" vertical="top"/>
    </xf>
    <xf numFmtId="177" fontId="5" fillId="0" borderId="0" xfId="0" applyNumberFormat="1" applyFont="1" applyAlignment="1">
      <alignment horizontal="center" vertical="center"/>
    </xf>
    <xf numFmtId="0" fontId="4" fillId="2" borderId="6" xfId="0" applyFont="1" applyFill="1" applyBorder="1">
      <alignment vertical="center"/>
    </xf>
    <xf numFmtId="0" fontId="4" fillId="2" borderId="7" xfId="0" applyFont="1" applyFill="1" applyBorder="1">
      <alignment vertical="center"/>
    </xf>
    <xf numFmtId="0" fontId="5" fillId="2" borderId="7" xfId="0" applyFont="1" applyFill="1" applyBorder="1">
      <alignment vertical="center"/>
    </xf>
    <xf numFmtId="0" fontId="5" fillId="0" borderId="12" xfId="0" applyFont="1" applyBorder="1">
      <alignment vertical="center"/>
    </xf>
    <xf numFmtId="0" fontId="4" fillId="0" borderId="12" xfId="0" applyFont="1" applyBorder="1">
      <alignment vertical="center"/>
    </xf>
    <xf numFmtId="0" fontId="4" fillId="0" borderId="9" xfId="0" applyFont="1" applyBorder="1">
      <alignment vertical="center"/>
    </xf>
    <xf numFmtId="0" fontId="4" fillId="2" borderId="10" xfId="0" applyFont="1" applyFill="1" applyBorder="1">
      <alignment vertical="center"/>
    </xf>
    <xf numFmtId="0" fontId="3" fillId="0" borderId="0" xfId="0" applyFont="1">
      <alignment vertical="center"/>
    </xf>
    <xf numFmtId="0" fontId="6" fillId="0" borderId="2" xfId="0" applyFont="1" applyBorder="1">
      <alignment vertical="center"/>
    </xf>
    <xf numFmtId="0" fontId="7" fillId="0" borderId="2" xfId="0" applyFont="1" applyBorder="1">
      <alignment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3" xfId="0" applyFont="1" applyBorder="1" applyAlignment="1">
      <alignment horizontal="left" vertical="center"/>
    </xf>
    <xf numFmtId="0" fontId="6" fillId="0" borderId="3" xfId="0" applyFont="1" applyBorder="1">
      <alignment vertical="center"/>
    </xf>
    <xf numFmtId="0" fontId="7" fillId="0" borderId="11" xfId="0" applyFont="1" applyBorder="1" applyAlignment="1">
      <alignment vertical="center" wrapText="1"/>
    </xf>
    <xf numFmtId="0" fontId="11" fillId="0" borderId="0" xfId="0" applyFont="1">
      <alignment vertical="center"/>
    </xf>
    <xf numFmtId="0" fontId="14" fillId="0" borderId="0" xfId="0" applyFont="1">
      <alignment vertical="center"/>
    </xf>
    <xf numFmtId="0" fontId="7" fillId="0" borderId="5" xfId="0" applyFont="1" applyBorder="1" applyAlignment="1">
      <alignment horizontal="center" vertical="center" wrapText="1"/>
    </xf>
    <xf numFmtId="0" fontId="7" fillId="0" borderId="4" xfId="0" applyFont="1" applyBorder="1">
      <alignment vertical="center"/>
    </xf>
    <xf numFmtId="0" fontId="7" fillId="0" borderId="4" xfId="0" applyFont="1" applyBorder="1" applyAlignment="1">
      <alignment horizontal="right" vertical="center"/>
    </xf>
    <xf numFmtId="176" fontId="7" fillId="0" borderId="4" xfId="0" applyNumberFormat="1" applyFont="1" applyBorder="1">
      <alignment vertical="center"/>
    </xf>
    <xf numFmtId="0" fontId="7" fillId="0" borderId="1" xfId="0" applyFont="1" applyBorder="1">
      <alignment vertical="center"/>
    </xf>
    <xf numFmtId="0" fontId="7" fillId="2" borderId="1" xfId="0" applyFont="1" applyFill="1" applyBorder="1">
      <alignment vertical="center"/>
    </xf>
    <xf numFmtId="0" fontId="7" fillId="2" borderId="1" xfId="0" applyFont="1" applyFill="1" applyBorder="1" applyAlignment="1">
      <alignment horizontal="right" vertical="center"/>
    </xf>
    <xf numFmtId="176" fontId="7" fillId="2" borderId="1" xfId="0" applyNumberFormat="1" applyFont="1" applyFill="1" applyBorder="1">
      <alignment vertical="center"/>
    </xf>
    <xf numFmtId="0" fontId="7" fillId="0" borderId="1" xfId="0" applyFont="1" applyBorder="1" applyAlignment="1">
      <alignment horizontal="right" vertical="center"/>
    </xf>
    <xf numFmtId="176" fontId="7" fillId="0" borderId="1" xfId="0" applyNumberFormat="1" applyFont="1" applyBorder="1">
      <alignment vertical="center"/>
    </xf>
    <xf numFmtId="0" fontId="7" fillId="2" borderId="7" xfId="0" applyFont="1" applyFill="1" applyBorder="1" applyAlignment="1">
      <alignment horizontal="right" vertical="center"/>
    </xf>
    <xf numFmtId="0" fontId="7" fillId="0" borderId="7" xfId="0" applyFont="1" applyBorder="1" applyAlignment="1">
      <alignment horizontal="right" vertical="center"/>
    </xf>
    <xf numFmtId="0" fontId="9" fillId="0" borderId="7" xfId="0" applyFont="1" applyBorder="1">
      <alignment vertical="center"/>
    </xf>
    <xf numFmtId="0" fontId="9" fillId="0" borderId="8" xfId="0" applyFont="1" applyBorder="1">
      <alignment vertical="center"/>
    </xf>
    <xf numFmtId="0" fontId="7" fillId="0" borderId="12" xfId="0" applyFont="1" applyBorder="1" applyAlignment="1">
      <alignment horizontal="right" vertical="center"/>
    </xf>
    <xf numFmtId="0" fontId="7" fillId="2" borderId="10"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top" wrapText="1"/>
    </xf>
    <xf numFmtId="177" fontId="7" fillId="0" borderId="1" xfId="0" applyNumberFormat="1" applyFont="1" applyBorder="1" applyAlignment="1">
      <alignment horizontal="center" vertical="top"/>
    </xf>
    <xf numFmtId="177" fontId="7" fillId="0" borderId="1" xfId="0" applyNumberFormat="1" applyFont="1" applyBorder="1" applyAlignment="1">
      <alignment horizontal="center" vertical="center"/>
    </xf>
    <xf numFmtId="0" fontId="6" fillId="0" borderId="7" xfId="0" applyFont="1" applyBorder="1">
      <alignment vertical="center"/>
    </xf>
    <xf numFmtId="0" fontId="7" fillId="0" borderId="7" xfId="0" applyFont="1" applyBorder="1">
      <alignment vertical="center"/>
    </xf>
    <xf numFmtId="178" fontId="0" fillId="0" borderId="0" xfId="0" applyNumberFormat="1">
      <alignment vertical="center"/>
    </xf>
    <xf numFmtId="176" fontId="7" fillId="2" borderId="1" xfId="0" applyNumberFormat="1" applyFont="1" applyFill="1" applyBorder="1" applyAlignment="1">
      <alignment horizontal="center" vertical="center"/>
    </xf>
    <xf numFmtId="179" fontId="7" fillId="0" borderId="4" xfId="0" applyNumberFormat="1" applyFont="1" applyBorder="1" applyAlignment="1">
      <alignment horizontal="right" vertical="center"/>
    </xf>
    <xf numFmtId="179" fontId="7" fillId="2" borderId="4" xfId="0" applyNumberFormat="1" applyFont="1" applyFill="1" applyBorder="1" applyAlignment="1">
      <alignment horizontal="right" vertical="center"/>
    </xf>
    <xf numFmtId="179" fontId="7" fillId="2" borderId="1" xfId="0" applyNumberFormat="1" applyFont="1" applyFill="1" applyBorder="1" applyAlignment="1">
      <alignment horizontal="right" vertical="center"/>
    </xf>
    <xf numFmtId="179" fontId="7" fillId="0" borderId="1" xfId="0" applyNumberFormat="1" applyFont="1" applyBorder="1" applyAlignment="1">
      <alignment horizontal="right" vertical="center"/>
    </xf>
    <xf numFmtId="179" fontId="7" fillId="0" borderId="5" xfId="0" applyNumberFormat="1" applyFont="1" applyBorder="1" applyAlignment="1">
      <alignment horizontal="right" vertical="center"/>
    </xf>
    <xf numFmtId="178" fontId="7" fillId="0" borderId="4" xfId="0" applyNumberFormat="1" applyFont="1" applyBorder="1" applyAlignment="1">
      <alignment horizontal="right" vertical="center"/>
    </xf>
    <xf numFmtId="178" fontId="7" fillId="0" borderId="1" xfId="0" applyNumberFormat="1" applyFont="1" applyBorder="1" applyAlignment="1">
      <alignment horizontal="center" vertical="center"/>
    </xf>
    <xf numFmtId="178" fontId="7" fillId="0" borderId="1" xfId="0" applyNumberFormat="1" applyFont="1" applyBorder="1">
      <alignment vertical="center"/>
    </xf>
    <xf numFmtId="178" fontId="7" fillId="2" borderId="1" xfId="0" applyNumberFormat="1" applyFont="1" applyFill="1" applyBorder="1">
      <alignment vertical="center"/>
    </xf>
    <xf numFmtId="0" fontId="5" fillId="3" borderId="1" xfId="0" applyFont="1" applyFill="1" applyBorder="1">
      <alignment vertical="center"/>
    </xf>
    <xf numFmtId="0" fontId="10" fillId="2" borderId="10" xfId="0" applyFont="1" applyFill="1" applyBorder="1" applyAlignment="1">
      <alignment horizontal="right" vertical="center" wrapText="1"/>
    </xf>
    <xf numFmtId="0" fontId="10" fillId="2" borderId="10" xfId="0" applyFont="1" applyFill="1" applyBorder="1" applyAlignment="1">
      <alignment horizontal="right" vertical="center"/>
    </xf>
    <xf numFmtId="0" fontId="8" fillId="0" borderId="0" xfId="0" applyFont="1" applyAlignment="1">
      <alignment horizontal="center" vertical="center"/>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9" fillId="2" borderId="7" xfId="0" applyFont="1" applyFill="1" applyBorder="1" applyAlignment="1">
      <alignment horizontal="right" vertical="center"/>
    </xf>
    <xf numFmtId="0" fontId="9" fillId="0" borderId="1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740228</xdr:colOff>
      <xdr:row>3</xdr:row>
      <xdr:rowOff>127907</xdr:rowOff>
    </xdr:from>
    <xdr:ext cx="505267" cy="259045"/>
    <xdr:sp macro="" textlink="">
      <xdr:nvSpPr>
        <xdr:cNvPr id="2" name="テキスト ボックス 1">
          <a:extLst>
            <a:ext uri="{FF2B5EF4-FFF2-40B4-BE49-F238E27FC236}">
              <a16:creationId xmlns:a16="http://schemas.microsoft.com/office/drawing/2014/main" id="{93200778-C2EB-4D7E-9B52-0D8737A5D4A7}"/>
            </a:ext>
          </a:extLst>
        </xdr:cNvPr>
        <xdr:cNvSpPr txBox="1"/>
      </xdr:nvSpPr>
      <xdr:spPr>
        <a:xfrm>
          <a:off x="10874828" y="813707"/>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oneCellAnchor>
    <xdr:from>
      <xdr:col>7</xdr:col>
      <xdr:colOff>470807</xdr:colOff>
      <xdr:row>2</xdr:row>
      <xdr:rowOff>171451</xdr:rowOff>
    </xdr:from>
    <xdr:ext cx="505267" cy="259045"/>
    <xdr:sp macro="" textlink="">
      <xdr:nvSpPr>
        <xdr:cNvPr id="3" name="テキスト ボックス 2">
          <a:extLst>
            <a:ext uri="{FF2B5EF4-FFF2-40B4-BE49-F238E27FC236}">
              <a16:creationId xmlns:a16="http://schemas.microsoft.com/office/drawing/2014/main" id="{08C5E462-9F90-45A7-9743-260F43509D95}"/>
            </a:ext>
          </a:extLst>
        </xdr:cNvPr>
        <xdr:cNvSpPr txBox="1"/>
      </xdr:nvSpPr>
      <xdr:spPr>
        <a:xfrm>
          <a:off x="12739007" y="676276"/>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oneCellAnchor>
    <xdr:from>
      <xdr:col>1</xdr:col>
      <xdr:colOff>10086</xdr:colOff>
      <xdr:row>28</xdr:row>
      <xdr:rowOff>274225</xdr:rowOff>
    </xdr:from>
    <xdr:ext cx="505267" cy="259045"/>
    <xdr:sp macro="" textlink="">
      <xdr:nvSpPr>
        <xdr:cNvPr id="4" name="テキスト ボックス 3">
          <a:extLst>
            <a:ext uri="{FF2B5EF4-FFF2-40B4-BE49-F238E27FC236}">
              <a16:creationId xmlns:a16="http://schemas.microsoft.com/office/drawing/2014/main" id="{F3E7EE5E-C81D-48B4-8FEC-3DF024669F71}"/>
            </a:ext>
          </a:extLst>
        </xdr:cNvPr>
        <xdr:cNvSpPr txBox="1"/>
      </xdr:nvSpPr>
      <xdr:spPr>
        <a:xfrm>
          <a:off x="1876986" y="6084475"/>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3E3DC-0C68-495A-8636-6E958E7CB082}">
  <sheetPr>
    <pageSetUpPr fitToPage="1"/>
  </sheetPr>
  <dimension ref="A1:N41"/>
  <sheetViews>
    <sheetView showGridLines="0" tabSelected="1" zoomScale="85" zoomScaleNormal="85" workbookViewId="0">
      <selection activeCell="B19" sqref="B19"/>
    </sheetView>
  </sheetViews>
  <sheetFormatPr defaultRowHeight="14.4" x14ac:dyDescent="0.2"/>
  <cols>
    <col min="1" max="1" width="24.5" customWidth="1"/>
    <col min="2" max="2" width="27.8984375" customWidth="1"/>
    <col min="3" max="3" width="50" bestFit="1" customWidth="1"/>
    <col min="4" max="4" width="14.19921875" bestFit="1" customWidth="1"/>
    <col min="5" max="5" width="16.3984375" customWidth="1"/>
    <col min="6" max="6" width="15.59765625" bestFit="1" customWidth="1"/>
    <col min="7" max="7" width="12.3984375" customWidth="1"/>
    <col min="8" max="8" width="10.59765625" bestFit="1" customWidth="1"/>
    <col min="9" max="9" width="24.69921875" customWidth="1"/>
    <col min="11" max="12" width="16.69921875" customWidth="1"/>
    <col min="13" max="13" width="26.69921875" customWidth="1"/>
  </cols>
  <sheetData>
    <row r="1" spans="1:14" x14ac:dyDescent="0.2">
      <c r="I1" s="2" t="s">
        <v>0</v>
      </c>
    </row>
    <row r="2" spans="1:14" ht="25.8" x14ac:dyDescent="0.2">
      <c r="A2" s="69" t="s">
        <v>1</v>
      </c>
      <c r="B2" s="69"/>
      <c r="C2" s="69"/>
      <c r="D2" s="69"/>
      <c r="E2" s="69"/>
      <c r="F2" s="69"/>
      <c r="G2" s="69"/>
      <c r="H2" s="69"/>
      <c r="I2" s="69"/>
      <c r="J2" s="3"/>
      <c r="K2" s="3"/>
      <c r="L2" s="3"/>
      <c r="M2" s="3"/>
      <c r="N2" s="3"/>
    </row>
    <row r="3" spans="1:14" x14ac:dyDescent="0.2">
      <c r="A3" s="23"/>
      <c r="B3" s="23"/>
      <c r="C3" s="23"/>
      <c r="D3" s="23"/>
      <c r="E3" s="23"/>
      <c r="F3" s="23"/>
      <c r="G3" s="23"/>
      <c r="H3" s="23"/>
      <c r="I3" s="23"/>
      <c r="J3" s="3"/>
      <c r="K3" s="23" t="s">
        <v>2</v>
      </c>
      <c r="L3" s="23"/>
      <c r="M3" s="23"/>
      <c r="N3" s="3"/>
    </row>
    <row r="4" spans="1:14" s="1" customFormat="1" ht="28.8" x14ac:dyDescent="0.2">
      <c r="A4" s="24" t="s">
        <v>3</v>
      </c>
      <c r="B4" s="24" t="s">
        <v>4</v>
      </c>
      <c r="C4" s="24" t="s">
        <v>5</v>
      </c>
      <c r="D4" s="25" t="s">
        <v>6</v>
      </c>
      <c r="E4" s="25" t="s">
        <v>7</v>
      </c>
      <c r="F4" s="25" t="s">
        <v>8</v>
      </c>
      <c r="G4" s="25" t="s">
        <v>9</v>
      </c>
      <c r="H4" s="25" t="s">
        <v>10</v>
      </c>
      <c r="I4" s="25" t="s">
        <v>11</v>
      </c>
      <c r="J4" s="4"/>
      <c r="K4" s="49" t="s">
        <v>12</v>
      </c>
      <c r="L4" s="50" t="s">
        <v>13</v>
      </c>
      <c r="M4" s="49" t="s">
        <v>14</v>
      </c>
      <c r="N4" s="4"/>
    </row>
    <row r="5" spans="1:14" s="1" customFormat="1" ht="15" thickBot="1" x14ac:dyDescent="0.25">
      <c r="A5" s="5"/>
      <c r="B5" s="5"/>
      <c r="C5" s="5"/>
      <c r="D5" s="33"/>
      <c r="E5" s="33" t="s">
        <v>15</v>
      </c>
      <c r="F5" s="33" t="s">
        <v>16</v>
      </c>
      <c r="G5" s="33" t="s">
        <v>17</v>
      </c>
      <c r="H5" s="33" t="s">
        <v>18</v>
      </c>
      <c r="I5" s="33" t="s">
        <v>19</v>
      </c>
      <c r="J5" s="4"/>
      <c r="K5" s="34" t="s">
        <v>20</v>
      </c>
      <c r="L5" s="51">
        <f>F6+F10+F14+F18+F22</f>
        <v>142.6</v>
      </c>
      <c r="M5" s="63" t="e">
        <f>I6+I10+I14+I18+I22</f>
        <v>#VALUE!</v>
      </c>
      <c r="N5" s="4"/>
    </row>
    <row r="6" spans="1:14" ht="17.25" customHeight="1" thickTop="1" x14ac:dyDescent="0.2">
      <c r="A6" s="21" t="s">
        <v>21</v>
      </c>
      <c r="B6" s="70" t="s">
        <v>22</v>
      </c>
      <c r="C6" s="26" t="s">
        <v>23</v>
      </c>
      <c r="D6" s="34" t="s">
        <v>20</v>
      </c>
      <c r="E6" s="35" t="s">
        <v>24</v>
      </c>
      <c r="F6" s="36">
        <v>10.3</v>
      </c>
      <c r="G6" s="62" t="e">
        <f>E6*F6</f>
        <v>#VALUE!</v>
      </c>
      <c r="H6" s="66">
        <v>3</v>
      </c>
      <c r="I6" s="57" t="e">
        <f>G6*H6</f>
        <v>#VALUE!</v>
      </c>
      <c r="J6" s="3"/>
      <c r="K6" s="37" t="s">
        <v>25</v>
      </c>
      <c r="L6" s="52">
        <f>F7+F11+F15+F19+F23</f>
        <v>532.80000000000007</v>
      </c>
      <c r="M6" s="64" t="e">
        <f>I7+I11+I15+I19+I23</f>
        <v>#VALUE!</v>
      </c>
      <c r="N6" s="3"/>
    </row>
    <row r="7" spans="1:14" x14ac:dyDescent="0.2">
      <c r="A7" s="22"/>
      <c r="B7" s="71"/>
      <c r="C7" s="7"/>
      <c r="D7" s="38" t="s">
        <v>25</v>
      </c>
      <c r="E7" s="39" t="s">
        <v>26</v>
      </c>
      <c r="F7" s="40">
        <v>175.3</v>
      </c>
      <c r="G7" s="62" t="e">
        <f t="shared" ref="G7:G24" si="0">E7*F7</f>
        <v>#VALUE!</v>
      </c>
      <c r="H7" s="66">
        <v>3</v>
      </c>
      <c r="I7" s="57" t="e">
        <f>G7*H7</f>
        <v>#VALUE!</v>
      </c>
      <c r="J7" s="3"/>
      <c r="K7" s="37" t="s">
        <v>27</v>
      </c>
      <c r="L7" s="52">
        <f>F8+F12+F16+F20+F24</f>
        <v>469.79999999999995</v>
      </c>
      <c r="M7" s="64" t="e">
        <f>I8+I12+I16+I20+I24</f>
        <v>#VALUE!</v>
      </c>
      <c r="N7" s="3"/>
    </row>
    <row r="8" spans="1:14" x14ac:dyDescent="0.2">
      <c r="A8" s="22"/>
      <c r="B8" s="71"/>
      <c r="C8" s="7"/>
      <c r="D8" s="37" t="s">
        <v>27</v>
      </c>
      <c r="E8" s="41" t="s">
        <v>26</v>
      </c>
      <c r="F8" s="42">
        <v>91.3</v>
      </c>
      <c r="G8" s="62" t="e">
        <f t="shared" si="0"/>
        <v>#VALUE!</v>
      </c>
      <c r="H8" s="66">
        <v>3</v>
      </c>
      <c r="I8" s="57" t="e">
        <f>G8*H8</f>
        <v>#VALUE!</v>
      </c>
      <c r="J8" s="3"/>
      <c r="K8" s="38" t="s">
        <v>28</v>
      </c>
      <c r="L8" s="56">
        <f>SUM(L5:L7)</f>
        <v>1145.2</v>
      </c>
      <c r="M8" s="65" t="e">
        <f>M5+M6+M7</f>
        <v>#VALUE!</v>
      </c>
      <c r="N8" s="3"/>
    </row>
    <row r="9" spans="1:14" x14ac:dyDescent="0.2">
      <c r="A9" s="22"/>
      <c r="B9" s="71"/>
      <c r="C9" s="9"/>
      <c r="D9" s="41" t="s">
        <v>29</v>
      </c>
      <c r="E9" s="41"/>
      <c r="F9" s="42">
        <f>SUM(F6:F8)</f>
        <v>276.90000000000003</v>
      </c>
      <c r="G9" s="62" t="e">
        <f>G6+G7+G8</f>
        <v>#VALUE!</v>
      </c>
      <c r="H9" s="37"/>
      <c r="I9" s="57" t="e">
        <f>SUM(I6:I8)</f>
        <v>#VALUE!</v>
      </c>
      <c r="J9" s="3"/>
      <c r="K9" s="3"/>
      <c r="L9" s="3"/>
      <c r="M9" s="3"/>
      <c r="N9" s="3"/>
    </row>
    <row r="10" spans="1:14" ht="14.25" customHeight="1" x14ac:dyDescent="0.2">
      <c r="A10" s="22"/>
      <c r="B10" s="71"/>
      <c r="C10" s="27" t="s">
        <v>30</v>
      </c>
      <c r="D10" s="37" t="s">
        <v>20</v>
      </c>
      <c r="E10" s="41" t="s">
        <v>26</v>
      </c>
      <c r="F10" s="42">
        <v>71.7</v>
      </c>
      <c r="G10" s="62" t="e">
        <f t="shared" si="0"/>
        <v>#VALUE!</v>
      </c>
      <c r="H10" s="66">
        <v>3</v>
      </c>
      <c r="I10" s="57" t="e">
        <f>G10*H10</f>
        <v>#VALUE!</v>
      </c>
      <c r="J10" s="3"/>
      <c r="K10" s="3"/>
      <c r="L10" s="3"/>
      <c r="M10" s="3"/>
      <c r="N10" s="3"/>
    </row>
    <row r="11" spans="1:14" x14ac:dyDescent="0.2">
      <c r="A11" s="6"/>
      <c r="B11" s="6"/>
      <c r="C11" s="7"/>
      <c r="D11" s="38" t="s">
        <v>25</v>
      </c>
      <c r="E11" s="39" t="s">
        <v>26</v>
      </c>
      <c r="F11" s="40">
        <v>119.5</v>
      </c>
      <c r="G11" s="62" t="e">
        <f t="shared" si="0"/>
        <v>#VALUE!</v>
      </c>
      <c r="H11" s="66">
        <v>3</v>
      </c>
      <c r="I11" s="57" t="e">
        <f t="shared" ref="I11:I12" si="1">G11*H11</f>
        <v>#VALUE!</v>
      </c>
      <c r="J11" s="3"/>
      <c r="K11" s="3"/>
      <c r="L11" s="3"/>
      <c r="M11" s="3"/>
      <c r="N11" s="3"/>
    </row>
    <row r="12" spans="1:14" x14ac:dyDescent="0.2">
      <c r="A12" s="6"/>
      <c r="B12" s="6"/>
      <c r="C12" s="7"/>
      <c r="D12" s="37" t="s">
        <v>27</v>
      </c>
      <c r="E12" s="41" t="s">
        <v>26</v>
      </c>
      <c r="F12" s="42">
        <v>98.6</v>
      </c>
      <c r="G12" s="62" t="e">
        <f t="shared" si="0"/>
        <v>#VALUE!</v>
      </c>
      <c r="H12" s="66">
        <v>3</v>
      </c>
      <c r="I12" s="57" t="e">
        <f t="shared" si="1"/>
        <v>#VALUE!</v>
      </c>
      <c r="J12" s="3"/>
      <c r="K12" s="3"/>
      <c r="L12" s="3"/>
      <c r="M12" s="3"/>
      <c r="N12" s="3"/>
    </row>
    <row r="13" spans="1:14" x14ac:dyDescent="0.2">
      <c r="A13" s="6"/>
      <c r="B13" s="6"/>
      <c r="C13" s="9"/>
      <c r="D13" s="41" t="s">
        <v>29</v>
      </c>
      <c r="E13" s="41"/>
      <c r="F13" s="42">
        <f>SUM(F10:F12)</f>
        <v>289.79999999999995</v>
      </c>
      <c r="G13" s="62" t="e">
        <f>G10+G11+G12</f>
        <v>#VALUE!</v>
      </c>
      <c r="H13" s="37"/>
      <c r="I13" s="58" t="e">
        <f>SUM(I10:I12)</f>
        <v>#VALUE!</v>
      </c>
      <c r="J13" s="3"/>
      <c r="K13" s="3"/>
      <c r="L13" s="3"/>
      <c r="M13" s="10"/>
      <c r="N13" s="3"/>
    </row>
    <row r="14" spans="1:14" ht="14.25" customHeight="1" x14ac:dyDescent="0.2">
      <c r="A14" s="6"/>
      <c r="B14" s="6"/>
      <c r="C14" s="27" t="s">
        <v>31</v>
      </c>
      <c r="D14" s="37" t="s">
        <v>20</v>
      </c>
      <c r="E14" s="41" t="s">
        <v>26</v>
      </c>
      <c r="F14" s="42">
        <v>15.8</v>
      </c>
      <c r="G14" s="62" t="e">
        <f t="shared" si="0"/>
        <v>#VALUE!</v>
      </c>
      <c r="H14" s="37">
        <v>3</v>
      </c>
      <c r="I14" s="57" t="e">
        <f>G14*H14</f>
        <v>#VALUE!</v>
      </c>
      <c r="J14" s="3"/>
      <c r="K14" s="3"/>
      <c r="L14" s="3"/>
      <c r="M14" s="11"/>
      <c r="N14" s="3"/>
    </row>
    <row r="15" spans="1:14" x14ac:dyDescent="0.2">
      <c r="A15" s="6"/>
      <c r="B15" s="6"/>
      <c r="C15" s="7"/>
      <c r="D15" s="38" t="s">
        <v>25</v>
      </c>
      <c r="E15" s="39" t="s">
        <v>26</v>
      </c>
      <c r="F15" s="40">
        <v>70.3</v>
      </c>
      <c r="G15" s="62" t="e">
        <f t="shared" si="0"/>
        <v>#VALUE!</v>
      </c>
      <c r="H15" s="38">
        <v>3</v>
      </c>
      <c r="I15" s="57" t="e">
        <f>G15*H15</f>
        <v>#VALUE!</v>
      </c>
      <c r="J15" s="3"/>
      <c r="K15" s="3"/>
      <c r="L15" s="3"/>
      <c r="M15" s="12"/>
      <c r="N15" s="3"/>
    </row>
    <row r="16" spans="1:14" x14ac:dyDescent="0.2">
      <c r="A16" s="6"/>
      <c r="B16" s="6"/>
      <c r="C16" s="7"/>
      <c r="D16" s="37" t="s">
        <v>27</v>
      </c>
      <c r="E16" s="41" t="s">
        <v>26</v>
      </c>
      <c r="F16" s="42">
        <v>78.099999999999994</v>
      </c>
      <c r="G16" s="62" t="e">
        <f t="shared" si="0"/>
        <v>#VALUE!</v>
      </c>
      <c r="H16" s="37">
        <v>3</v>
      </c>
      <c r="I16" s="57" t="e">
        <f>G16*H16</f>
        <v>#VALUE!</v>
      </c>
      <c r="J16" s="3"/>
      <c r="K16" s="3"/>
      <c r="L16" s="3"/>
      <c r="M16" s="12"/>
      <c r="N16" s="3"/>
    </row>
    <row r="17" spans="1:14" x14ac:dyDescent="0.2">
      <c r="A17" s="6"/>
      <c r="B17" s="6"/>
      <c r="C17" s="9"/>
      <c r="D17" s="41" t="s">
        <v>29</v>
      </c>
      <c r="E17" s="41"/>
      <c r="F17" s="42">
        <f>SUM(F14:F16)</f>
        <v>164.2</v>
      </c>
      <c r="G17" s="62" t="e">
        <f>G14+G15+G16</f>
        <v>#VALUE!</v>
      </c>
      <c r="H17" s="37"/>
      <c r="I17" s="57" t="e">
        <f>SUM(I14:I16)</f>
        <v>#VALUE!</v>
      </c>
      <c r="J17" s="3"/>
      <c r="K17" s="3"/>
      <c r="L17" s="3"/>
      <c r="M17" s="12"/>
      <c r="N17" s="3"/>
    </row>
    <row r="18" spans="1:14" x14ac:dyDescent="0.2">
      <c r="A18" s="6"/>
      <c r="B18" s="6"/>
      <c r="C18" s="28" t="s">
        <v>32</v>
      </c>
      <c r="D18" s="37" t="s">
        <v>20</v>
      </c>
      <c r="E18" s="41" t="s">
        <v>26</v>
      </c>
      <c r="F18" s="42">
        <v>24.1</v>
      </c>
      <c r="G18" s="62" t="e">
        <f t="shared" si="0"/>
        <v>#VALUE!</v>
      </c>
      <c r="H18" s="66">
        <v>3</v>
      </c>
      <c r="I18" s="57" t="e">
        <f>G18*H18</f>
        <v>#VALUE!</v>
      </c>
      <c r="J18" s="3"/>
      <c r="K18" s="3"/>
      <c r="L18" s="3"/>
      <c r="M18" s="3"/>
      <c r="N18" s="3"/>
    </row>
    <row r="19" spans="1:14" x14ac:dyDescent="0.2">
      <c r="A19" s="6"/>
      <c r="B19" s="6"/>
      <c r="C19" s="6"/>
      <c r="D19" s="38" t="s">
        <v>25</v>
      </c>
      <c r="E19" s="39" t="s">
        <v>26</v>
      </c>
      <c r="F19" s="40">
        <v>40.799999999999997</v>
      </c>
      <c r="G19" s="62" t="e">
        <f t="shared" si="0"/>
        <v>#VALUE!</v>
      </c>
      <c r="H19" s="66">
        <v>3</v>
      </c>
      <c r="I19" s="57" t="e">
        <f t="shared" ref="I19:I20" si="2">G19*H19</f>
        <v>#VALUE!</v>
      </c>
      <c r="J19" s="3"/>
      <c r="K19" s="3"/>
      <c r="L19" s="3"/>
      <c r="M19" s="3"/>
      <c r="N19" s="3"/>
    </row>
    <row r="20" spans="1:14" x14ac:dyDescent="0.2">
      <c r="A20" s="6"/>
      <c r="B20" s="6"/>
      <c r="C20" s="6"/>
      <c r="D20" s="37" t="s">
        <v>27</v>
      </c>
      <c r="E20" s="41" t="s">
        <v>26</v>
      </c>
      <c r="F20" s="42">
        <v>46.7</v>
      </c>
      <c r="G20" s="62" t="e">
        <f t="shared" si="0"/>
        <v>#VALUE!</v>
      </c>
      <c r="H20" s="66">
        <v>3</v>
      </c>
      <c r="I20" s="57" t="e">
        <f t="shared" si="2"/>
        <v>#VALUE!</v>
      </c>
      <c r="J20" s="3"/>
      <c r="K20" s="3"/>
      <c r="L20" s="3"/>
      <c r="M20" s="3"/>
      <c r="N20" s="3"/>
    </row>
    <row r="21" spans="1:14" x14ac:dyDescent="0.2">
      <c r="A21" s="6"/>
      <c r="B21" s="6"/>
      <c r="C21" s="8"/>
      <c r="D21" s="41" t="s">
        <v>29</v>
      </c>
      <c r="E21" s="41"/>
      <c r="F21" s="42">
        <f>SUM(F18:F20)</f>
        <v>111.60000000000001</v>
      </c>
      <c r="G21" s="62" t="e">
        <f>G18+G19+G20</f>
        <v>#VALUE!</v>
      </c>
      <c r="H21" s="37"/>
      <c r="I21" s="57" t="e">
        <f>SUM(I18:I20)</f>
        <v>#VALUE!</v>
      </c>
      <c r="J21" s="3"/>
      <c r="K21" s="3"/>
      <c r="L21" s="3"/>
      <c r="M21" s="3"/>
      <c r="N21" s="3"/>
    </row>
    <row r="22" spans="1:14" ht="14.25" customHeight="1" x14ac:dyDescent="0.2">
      <c r="A22" s="6"/>
      <c r="B22" s="6"/>
      <c r="C22" s="28" t="s">
        <v>33</v>
      </c>
      <c r="D22" s="37" t="s">
        <v>20</v>
      </c>
      <c r="E22" s="41" t="s">
        <v>26</v>
      </c>
      <c r="F22" s="42">
        <v>20.7</v>
      </c>
      <c r="G22" s="62" t="e">
        <f t="shared" si="0"/>
        <v>#VALUE!</v>
      </c>
      <c r="H22" s="66">
        <v>3</v>
      </c>
      <c r="I22" s="57" t="e">
        <f>G22*H22</f>
        <v>#VALUE!</v>
      </c>
      <c r="J22" s="3"/>
      <c r="K22" s="3"/>
      <c r="L22" s="3"/>
      <c r="M22" s="3"/>
      <c r="N22" s="3"/>
    </row>
    <row r="23" spans="1:14" x14ac:dyDescent="0.2">
      <c r="A23" s="6"/>
      <c r="B23" s="6"/>
      <c r="C23" s="7"/>
      <c r="D23" s="38" t="s">
        <v>25</v>
      </c>
      <c r="E23" s="39" t="s">
        <v>26</v>
      </c>
      <c r="F23" s="40">
        <v>126.9</v>
      </c>
      <c r="G23" s="62" t="e">
        <f t="shared" si="0"/>
        <v>#VALUE!</v>
      </c>
      <c r="H23" s="66">
        <v>3</v>
      </c>
      <c r="I23" s="57" t="e">
        <f t="shared" ref="I23:I24" si="3">G23*H23</f>
        <v>#VALUE!</v>
      </c>
      <c r="J23" s="3"/>
      <c r="K23" s="3"/>
      <c r="L23" s="3"/>
      <c r="M23" s="3"/>
      <c r="N23" s="3"/>
    </row>
    <row r="24" spans="1:14" x14ac:dyDescent="0.2">
      <c r="A24" s="6"/>
      <c r="B24" s="6"/>
      <c r="C24" s="7"/>
      <c r="D24" s="37" t="s">
        <v>27</v>
      </c>
      <c r="E24" s="41" t="s">
        <v>26</v>
      </c>
      <c r="F24" s="42">
        <v>155.1</v>
      </c>
      <c r="G24" s="62" t="e">
        <f t="shared" si="0"/>
        <v>#VALUE!</v>
      </c>
      <c r="H24" s="66">
        <v>3</v>
      </c>
      <c r="I24" s="57" t="e">
        <f t="shared" si="3"/>
        <v>#VALUE!</v>
      </c>
      <c r="J24" s="3"/>
      <c r="K24" s="3"/>
      <c r="L24" s="3"/>
      <c r="M24" s="3"/>
      <c r="N24" s="3"/>
    </row>
    <row r="25" spans="1:14" x14ac:dyDescent="0.2">
      <c r="A25" s="6"/>
      <c r="B25" s="6"/>
      <c r="C25" s="9"/>
      <c r="D25" s="41" t="s">
        <v>29</v>
      </c>
      <c r="E25" s="41"/>
      <c r="F25" s="42">
        <f>SUM(F22:F24)</f>
        <v>302.7</v>
      </c>
      <c r="G25" s="62" t="e">
        <f>G22+G23+G24</f>
        <v>#VALUE!</v>
      </c>
      <c r="H25" s="37"/>
      <c r="I25" s="57" t="e">
        <f>SUM(I22:I24)</f>
        <v>#VALUE!</v>
      </c>
      <c r="J25" s="3"/>
      <c r="K25" s="3"/>
      <c r="L25" s="3"/>
      <c r="M25" s="3"/>
      <c r="N25" s="3"/>
    </row>
    <row r="26" spans="1:14" ht="24" customHeight="1" x14ac:dyDescent="0.2">
      <c r="A26" s="13"/>
      <c r="B26" s="14"/>
      <c r="C26" s="15"/>
      <c r="D26" s="43"/>
      <c r="E26" s="43"/>
      <c r="F26" s="72" t="s">
        <v>34</v>
      </c>
      <c r="G26" s="72"/>
      <c r="H26" s="72"/>
      <c r="I26" s="59" t="e">
        <f>I9+I13+I17+I21+I25</f>
        <v>#VALUE!</v>
      </c>
      <c r="J26" s="3"/>
      <c r="K26" s="3"/>
      <c r="L26" s="3"/>
      <c r="M26" s="3"/>
      <c r="N26" s="3"/>
    </row>
    <row r="27" spans="1:14" ht="24" customHeight="1" x14ac:dyDescent="0.2">
      <c r="A27" s="29" t="s">
        <v>35</v>
      </c>
      <c r="B27" s="53" t="s">
        <v>36</v>
      </c>
      <c r="C27" s="54"/>
      <c r="D27" s="44"/>
      <c r="E27" s="44"/>
      <c r="F27" s="45"/>
      <c r="G27" s="45"/>
      <c r="H27" s="46"/>
      <c r="I27" s="60" t="str">
        <f>+I28</f>
        <v>###,###</v>
      </c>
      <c r="J27" s="3"/>
      <c r="K27" s="3"/>
      <c r="L27" s="3"/>
      <c r="M27" s="3"/>
      <c r="N27" s="3"/>
    </row>
    <row r="28" spans="1:14" ht="24" customHeight="1" x14ac:dyDescent="0.2">
      <c r="A28" s="8"/>
      <c r="B28" s="54" t="s">
        <v>37</v>
      </c>
      <c r="C28" s="54"/>
      <c r="D28" s="44"/>
      <c r="E28" s="44"/>
      <c r="F28" s="45"/>
      <c r="G28" s="45"/>
      <c r="H28" s="46"/>
      <c r="I28" s="60" t="s">
        <v>38</v>
      </c>
      <c r="J28" s="3"/>
      <c r="K28" s="3"/>
      <c r="L28" s="3"/>
      <c r="M28" s="3"/>
      <c r="N28" s="3"/>
    </row>
    <row r="29" spans="1:14" ht="24" customHeight="1" x14ac:dyDescent="0.2">
      <c r="A29" s="13"/>
      <c r="B29" s="14"/>
      <c r="C29" s="14"/>
      <c r="D29" s="43"/>
      <c r="E29" s="43"/>
      <c r="F29" s="72" t="s">
        <v>39</v>
      </c>
      <c r="G29" s="72"/>
      <c r="H29" s="72"/>
      <c r="I29" s="59" t="e">
        <f>I27+I28</f>
        <v>#VALUE!</v>
      </c>
      <c r="J29" s="3"/>
      <c r="K29" s="3"/>
      <c r="L29" s="3"/>
      <c r="M29" s="3"/>
      <c r="N29" s="3"/>
    </row>
    <row r="30" spans="1:14" ht="30.75" customHeight="1" thickBot="1" x14ac:dyDescent="0.25">
      <c r="A30" s="30" t="s">
        <v>40</v>
      </c>
      <c r="B30" s="16"/>
      <c r="C30" s="17"/>
      <c r="D30" s="47"/>
      <c r="E30" s="47"/>
      <c r="F30" s="73" t="s">
        <v>41</v>
      </c>
      <c r="G30" s="73"/>
      <c r="H30" s="73"/>
      <c r="I30" s="61">
        <v>2500000</v>
      </c>
      <c r="J30" s="3"/>
      <c r="K30" s="3"/>
      <c r="L30" s="3"/>
      <c r="M30" s="3"/>
      <c r="N30" s="3"/>
    </row>
    <row r="31" spans="1:14" ht="39.75" customHeight="1" thickTop="1" x14ac:dyDescent="0.2">
      <c r="A31" s="18"/>
      <c r="B31" s="19"/>
      <c r="C31" s="19"/>
      <c r="D31" s="48"/>
      <c r="E31" s="48"/>
      <c r="F31" s="67" t="s">
        <v>42</v>
      </c>
      <c r="G31" s="68"/>
      <c r="H31" s="68"/>
      <c r="I31" s="58" t="e">
        <f>I26+I29+I30</f>
        <v>#VALUE!</v>
      </c>
      <c r="J31" s="3"/>
      <c r="K31" s="3"/>
      <c r="L31" s="3"/>
      <c r="M31" s="3"/>
      <c r="N31" s="3"/>
    </row>
    <row r="32" spans="1:14" x14ac:dyDescent="0.2">
      <c r="A32" s="31" t="s">
        <v>43</v>
      </c>
      <c r="B32" s="3"/>
      <c r="C32" s="3"/>
      <c r="D32" s="3"/>
      <c r="E32" s="3"/>
      <c r="F32" s="3"/>
      <c r="G32" s="3"/>
      <c r="H32" s="3"/>
      <c r="I32" s="3"/>
      <c r="J32" s="3"/>
      <c r="K32" s="3"/>
      <c r="L32" s="3"/>
      <c r="M32" s="3"/>
      <c r="N32" s="3"/>
    </row>
    <row r="33" spans="1:14" x14ac:dyDescent="0.2">
      <c r="A33" s="31" t="s">
        <v>44</v>
      </c>
      <c r="B33" s="3"/>
      <c r="C33" s="3"/>
      <c r="D33" s="3"/>
      <c r="E33" s="3"/>
      <c r="F33" s="3"/>
      <c r="G33" s="3"/>
      <c r="H33" s="3"/>
      <c r="I33" s="3"/>
      <c r="J33" s="3"/>
      <c r="K33" s="3"/>
      <c r="L33" s="3"/>
      <c r="M33" s="3"/>
      <c r="N33" s="3"/>
    </row>
    <row r="34" spans="1:14" x14ac:dyDescent="0.2">
      <c r="A34" s="31" t="s">
        <v>45</v>
      </c>
      <c r="B34" s="3"/>
      <c r="C34" s="3"/>
      <c r="D34" s="3"/>
      <c r="E34" s="3"/>
      <c r="F34" s="3"/>
      <c r="G34" s="3"/>
      <c r="H34" s="3"/>
      <c r="I34" s="3"/>
      <c r="J34" s="3"/>
      <c r="K34" s="3"/>
      <c r="L34" s="3"/>
      <c r="M34" s="3"/>
      <c r="N34" s="3"/>
    </row>
    <row r="35" spans="1:14" x14ac:dyDescent="0.2">
      <c r="A35" s="32" t="s">
        <v>46</v>
      </c>
      <c r="B35" s="3"/>
      <c r="C35" s="3"/>
      <c r="D35" s="3"/>
      <c r="E35" s="3"/>
      <c r="F35" s="3"/>
      <c r="G35" s="3"/>
      <c r="H35" s="3"/>
      <c r="I35" s="3"/>
      <c r="J35" s="3"/>
      <c r="K35" s="3"/>
      <c r="L35" s="3"/>
      <c r="M35" s="3"/>
      <c r="N35" s="3"/>
    </row>
    <row r="36" spans="1:14" x14ac:dyDescent="0.2">
      <c r="A36" s="20"/>
      <c r="B36" s="3"/>
      <c r="C36" s="3"/>
      <c r="D36" s="3"/>
      <c r="E36" s="3"/>
      <c r="F36" s="3"/>
      <c r="G36" s="3"/>
      <c r="H36" s="3"/>
      <c r="I36" s="3"/>
      <c r="J36" s="3"/>
      <c r="K36" s="3"/>
      <c r="L36" s="3"/>
      <c r="M36" s="3"/>
      <c r="N36" s="3"/>
    </row>
    <row r="37" spans="1:14" x14ac:dyDescent="0.2">
      <c r="A37" s="3"/>
      <c r="B37" s="3"/>
      <c r="C37" s="3"/>
      <c r="D37" s="3"/>
      <c r="E37" s="3"/>
      <c r="F37" s="3"/>
      <c r="G37" s="3"/>
      <c r="H37" s="3"/>
      <c r="I37" s="3"/>
      <c r="J37" s="3"/>
      <c r="K37" s="3"/>
      <c r="L37" s="3"/>
      <c r="M37" s="3"/>
      <c r="N37" s="3"/>
    </row>
    <row r="41" spans="1:14" x14ac:dyDescent="0.2">
      <c r="G41" s="55"/>
    </row>
  </sheetData>
  <mergeCells count="6">
    <mergeCell ref="F31:H31"/>
    <mergeCell ref="A2:I2"/>
    <mergeCell ref="B6:B10"/>
    <mergeCell ref="F26:H26"/>
    <mergeCell ref="F29:H29"/>
    <mergeCell ref="F30:H30"/>
  </mergeCells>
  <phoneticPr fontId="2"/>
  <printOptions horizontalCentered="1"/>
  <pageMargins left="0.70866141732283472" right="0.70866141732283472" top="0.74803149606299213" bottom="0.74803149606299213" header="0.31496062992125984" footer="0.31496062992125984"/>
  <pageSetup paperSize="9"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訂正版（様式）入札金額内訳書 </vt:lpstr>
      <vt:lpstr>'訂正版（様式）入札金額内訳書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2024-07-01T07:46:00Z</dcterms:created>
  <dcterms:modified xsi:type="dcterms:W3CDTF">2024-07-01T07:46:05Z</dcterms:modified>
  <cp:category/>
  <cp:contentStatus/>
</cp:coreProperties>
</file>