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checkCompatibility="1" defaultThemeVersion="124226"/>
  <xr:revisionPtr revIDLastSave="0" documentId="8_{7EA9EE84-69CC-406E-945D-3760897CFBC3}" xr6:coauthVersionLast="47" xr6:coauthVersionMax="47" xr10:uidLastSave="{00000000-0000-0000-0000-000000000000}"/>
  <bookViews>
    <workbookView xWindow="-120" yWindow="-16320" windowWidth="29040" windowHeight="15990" activeTab="1" xr2:uid="{00000000-000D-0000-FFFF-FFFF00000000}"/>
  </bookViews>
  <sheets>
    <sheet name="年度別内訳" sheetId="42" r:id="rId1"/>
    <sheet name="総額のみ" sheetId="41" r:id="rId2"/>
  </sheets>
  <externalReferences>
    <externalReference r:id="rId3"/>
    <externalReference r:id="rId4"/>
    <externalReference r:id="rId5"/>
  </externalReferences>
  <definedNames>
    <definedName name="_Fill" localSheetId="0" hidden="1">[1]大阪第１Ｃ線番表!#REF!</definedName>
    <definedName name="_Fill" hidden="1">[1]大阪第１Ｃ線番表!#REF!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Parse_In" localSheetId="0" hidden="1">[1]大阪第１Ｃ線番表!#REF!</definedName>
    <definedName name="_Parse_In" hidden="1">[1]大阪第１Ｃ線番表!#REF!</definedName>
    <definedName name="_Regression_X" localSheetId="0" hidden="1">#REF!</definedName>
    <definedName name="_Regression_X" hidden="1">#REF!</definedName>
    <definedName name="_Sort" localSheetId="0" hidden="1">[2]ﾃﾚﾊﾞﾝRTGS共用!#REF!</definedName>
    <definedName name="_Sort" hidden="1">[2]ﾃﾚﾊﾞﾝRTGS共用!#REF!</definedName>
    <definedName name="a" localSheetId="0" hidden="1">{#N/A,#N/A,FALSE,"見積書 (1)";#N/A,#N/A,FALSE,"見積書 (2)";#N/A,#N/A,FALSE,"見積書 (3)"}</definedName>
    <definedName name="a" hidden="1">{#N/A,#N/A,FALSE,"見積書 (1)";#N/A,#N/A,FALSE,"見積書 (2)";#N/A,#N/A,FALSE,"見積書 (3)"}</definedName>
    <definedName name="aaaaaa">#REF!</definedName>
    <definedName name="AccessDatabase" hidden="1">"C:\My Documents\１コン関連\Taiho2_SK_list.mdb"</definedName>
    <definedName name="as" localSheetId="0" hidden="1">{#N/A,#N/A,FALSE,"ＨＷ構成";#N/A,#N/A,FALSE,"ＳＷ構成"}</definedName>
    <definedName name="as" hidden="1">{#N/A,#N/A,FALSE,"ＨＷ構成";#N/A,#N/A,FALSE,"ＳＷ構成"}</definedName>
    <definedName name="_xlnm.Criteria">#REF!</definedName>
    <definedName name="ＧＷメッセージ一覧" hidden="1">#REF!</definedName>
    <definedName name="HTML_CodePage" hidden="1">932</definedName>
    <definedName name="HTML_Control" localSheetId="0" hidden="1">{"'表紙'!$A$1:$M$17"}</definedName>
    <definedName name="HTML_Control" hidden="1">{"'表紙'!$A$1:$M$17"}</definedName>
    <definedName name="HTML_Description" hidden="1">""</definedName>
    <definedName name="HTML_Email" hidden="1">""</definedName>
    <definedName name="HTML_Header" hidden="1">"表紙"</definedName>
    <definedName name="HTML_LastUpdate" hidden="1">"00/11/29"</definedName>
    <definedName name="HTML_LineAfter" hidden="1">FALSE</definedName>
    <definedName name="HTML_LineBefore" hidden="1">FALSE</definedName>
    <definedName name="HTML_Name" hidden="1">"Ｓ．Ｓａｋｕｒａｉ"</definedName>
    <definedName name="HTML_OBDlg2" hidden="1">TRUE</definedName>
    <definedName name="HTML_OBDlg4" hidden="1">TRUE</definedName>
    <definedName name="HTML_OS" hidden="1">0</definedName>
    <definedName name="HTML_PathFile" hidden="1">"N:\Doc\RSS4\MyHTML.htm"</definedName>
    <definedName name="HTML_Title" hidden="1">"見積例(詳細)"</definedName>
    <definedName name="HTML1_1" hidden="1">"'[付図1&amp;2.XLS]readme'!$A$2:$F$13"</definedName>
    <definedName name="HTML1_11" hidden="1">1</definedName>
    <definedName name="HTML1_12" hidden="1">"D:\WWW\siketsu_manual2.htm"</definedName>
    <definedName name="HTML1_2" hidden="1">-4146</definedName>
    <definedName name="HTML1_3" hidden="1">"D:\WWW\siketsu_manual.htm"</definedName>
    <definedName name="HTML2_1" hidden="1">"'[付図1&amp;2.XLS]readme'!$A$1:$F$13"</definedName>
    <definedName name="HTML2_11" hidden="1">1</definedName>
    <definedName name="HTML2_12" hidden="1">"D:\WWW\siketsu_manual.htm"</definedName>
    <definedName name="HTML2_2" hidden="1">-4146</definedName>
    <definedName name="HTML2_3" hidden="1">"D:\WWW\siketsu_manual0.htm"</definedName>
    <definedName name="HTMLCount" hidden="1">2</definedName>
    <definedName name="ｐ" hidden="1">#REF!</definedName>
    <definedName name="_xlnm.Print_Area" localSheetId="1">総額のみ!$A$1:$H$44</definedName>
    <definedName name="_xlnm.Print_Area" localSheetId="0">年度別内訳!$A$1:$M$49</definedName>
    <definedName name="ｑ" localSheetId="0" hidden="1">{#N/A,#N/A,FALSE,"見積書 (1)";#N/A,#N/A,FALSE,"見積書 (2)";#N/A,#N/A,FALSE,"見積書 (3)"}</definedName>
    <definedName name="ｑ" hidden="1">{#N/A,#N/A,FALSE,"見積書 (1)";#N/A,#N/A,FALSE,"見積書 (2)";#N/A,#N/A,FALSE,"見積書 (3)"}</definedName>
    <definedName name="SM担当">[3]マスタデータ!$AO$3:$AO$34</definedName>
    <definedName name="ss" localSheetId="0" hidden="1">{#N/A,#N/A,FALSE,"ＨＷ構成";#N/A,#N/A,FALSE,"ＳＷ構成"}</definedName>
    <definedName name="ss" hidden="1">{#N/A,#N/A,FALSE,"ＨＷ構成";#N/A,#N/A,FALSE,"ＳＷ構成"}</definedName>
    <definedName name="w" localSheetId="0" hidden="1">{#N/A,#N/A,FALSE,"見積書 (1)";#N/A,#N/A,FALSE,"見積書 (2)";#N/A,#N/A,FALSE,"見積書 (3)"}</definedName>
    <definedName name="w" hidden="1">{#N/A,#N/A,FALSE,"見積書 (1)";#N/A,#N/A,FALSE,"見積書 (2)";#N/A,#N/A,FALSE,"見積書 (3)"}</definedName>
    <definedName name="wrn.all." localSheetId="0" hidden="1">{#N/A,#N/A,FALSE,"見積書 (1)";#N/A,#N/A,FALSE,"見積書 (2)";#N/A,#N/A,FALSE,"見積書 (3)"}</definedName>
    <definedName name="wrn.all." hidden="1">{#N/A,#N/A,FALSE,"見積書 (1)";#N/A,#N/A,FALSE,"見積書 (2)";#N/A,#N/A,FALSE,"見積書 (3)"}</definedName>
    <definedName name="wrn.Print._.All._.Pages." localSheetId="0" hidden="1">{#N/A,#N/A,FALSE,"NPV_OE_FORM";#N/A,#N/A,FALSE,"PV_Spread";#N/A,#N/A,FALSE,"TA_USD";#N/A,#N/A,FALSE,"Parts"}</definedName>
    <definedName name="wrn.Print._.All._.Pages." hidden="1">{#N/A,#N/A,FALSE,"NPV_OE_FORM";#N/A,#N/A,FALSE,"PV_Spread";#N/A,#N/A,FALSE,"TA_USD";#N/A,#N/A,FALSE,"Parts"}</definedName>
    <definedName name="wrn.東急建設機材システム見積." localSheetId="0" hidden="1">{#N/A,#N/A,FALSE,"ＨＷ構成";#N/A,#N/A,FALSE,"ＳＷ構成"}</definedName>
    <definedName name="wrn.東急建設機材システム見積." hidden="1">{#N/A,#N/A,FALSE,"ＨＷ構成";#N/A,#N/A,FALSE,"ＳＷ構成"}</definedName>
    <definedName name="wrn1.all." localSheetId="0" hidden="1">{#N/A,#N/A,FALSE,"見積書 (1)";#N/A,#N/A,FALSE,"見積書 (2)";#N/A,#N/A,FALSE,"見積書 (3)"}</definedName>
    <definedName name="wrn1.all." hidden="1">{#N/A,#N/A,FALSE,"見積書 (1)";#N/A,#N/A,FALSE,"見積書 (2)";#N/A,#N/A,FALSE,"見積書 (3)"}</definedName>
    <definedName name="あ" hidden="1">#REF!</definedName>
    <definedName name="ああ" localSheetId="0" hidden="1">{"'フローチャート'!$A$1:$AO$191"}</definedName>
    <definedName name="ああ" hidden="1">{"'フローチャート'!$A$1:$AO$191"}</definedName>
    <definedName name="あああ" hidden="1">#REF!</definedName>
    <definedName name="あああああああ" localSheetId="0" hidden="1">{#N/A,#N/A,FALSE,"見積書 (1)";#N/A,#N/A,FALSE,"見積書 (2)";#N/A,#N/A,FALSE,"見積書 (3)"}</definedName>
    <definedName name="あああああああ" hidden="1">{#N/A,#N/A,FALSE,"見積書 (1)";#N/A,#N/A,FALSE,"見積書 (2)";#N/A,#N/A,FALSE,"見積書 (3)"}</definedName>
    <definedName name="いい" hidden="1">#REF!</definedName>
    <definedName name="うう" hidden="1">#REF!</definedName>
    <definedName name="え" localSheetId="0" hidden="1">{#N/A,#N/A,FALSE,"ＨＷ構成";#N/A,#N/A,FALSE,"ＳＷ構成"}</definedName>
    <definedName name="え" hidden="1">{#N/A,#N/A,FALSE,"ＨＷ構成";#N/A,#N/A,FALSE,"ＳＷ構成"}</definedName>
    <definedName name="サービス品目">[3]マスタデータ!$K$4:$K$40</definedName>
    <definedName name="サービス名">[3]マスタデータ!$C$4:$C$30</definedName>
    <definedName name="タスクドキュメント１" hidden="1">#REF!</definedName>
    <definedName name="ベンダー名">[3]マスタデータ!$AV$3:$AV$482</definedName>
    <definedName name="安藤" hidden="1">#REF!</definedName>
    <definedName name="営業担当">[3]マスタデータ!$AP$3:$AP$32</definedName>
    <definedName name="科目名">[3]マスタデータ!$K$4:$K$21</definedName>
    <definedName name="関連表" hidden="1">#REF!</definedName>
    <definedName name="給与システムカスタマイズ見積仕様２" localSheetId="0" hidden="1">{#N/A,#N/A,FALSE,"見積書 (1)";#N/A,#N/A,FALSE,"見積書 (2)";#N/A,#N/A,FALSE,"見積書 (3)"}</definedName>
    <definedName name="給与システムカスタマイズ見積仕様２" hidden="1">{#N/A,#N/A,FALSE,"見積書 (1)";#N/A,#N/A,FALSE,"見積書 (2)";#N/A,#N/A,FALSE,"見積書 (3)"}</definedName>
    <definedName name="顧客名">[3]マスタデータ!$AE$3:$AE$138</definedName>
    <definedName name="工数プルダウン用リスト">[3]マスタデータ!$BT$2:$BT$102</definedName>
    <definedName name="工数計算" localSheetId="0" hidden="1">{#N/A,#N/A,FALSE,"見積書 (1)";#N/A,#N/A,FALSE,"見積書 (2)";#N/A,#N/A,FALSE,"見積書 (3)"}</definedName>
    <definedName name="工数計算" hidden="1">{#N/A,#N/A,FALSE,"見積書 (1)";#N/A,#N/A,FALSE,"見積書 (2)";#N/A,#N/A,FALSE,"見積書 (3)"}</definedName>
    <definedName name="振り先PRJ">[3]マスタデータ!$AJ$13:$AJ$39</definedName>
    <definedName name="束原" hidden="1">#REF!</definedName>
    <definedName name="大溢" localSheetId="0" hidden="1">{#N/A,#N/A,FALSE,"ＨＷ構成";#N/A,#N/A,FALSE,"ＳＷ構成"}</definedName>
    <definedName name="大溢" hidden="1">{#N/A,#N/A,FALSE,"ＨＷ構成";#N/A,#N/A,FALSE,"ＳＷ構成"}</definedName>
    <definedName name="導入時期う" hidden="1">#REF!</definedName>
    <definedName name="部門">[3]マスタデータ!$A$4:$A$26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42" l="1"/>
  <c r="L36" i="42"/>
  <c r="K36" i="42"/>
  <c r="J36" i="42"/>
  <c r="I36" i="42"/>
  <c r="H36" i="42"/>
  <c r="G36" i="42"/>
  <c r="M35" i="42"/>
  <c r="M34" i="42"/>
  <c r="M33" i="42"/>
  <c r="M32" i="42"/>
  <c r="M29" i="42"/>
  <c r="M28" i="42"/>
  <c r="M27" i="42"/>
  <c r="M26" i="42"/>
  <c r="M25" i="42"/>
  <c r="M21" i="42"/>
  <c r="M20" i="42"/>
  <c r="M17" i="42"/>
  <c r="M15" i="42"/>
  <c r="M12" i="42"/>
  <c r="M19" i="42"/>
  <c r="G9" i="42"/>
  <c r="K10" i="42"/>
  <c r="L43" i="42"/>
  <c r="J43" i="42"/>
  <c r="L39" i="42"/>
  <c r="J39" i="42"/>
  <c r="L30" i="42"/>
  <c r="J30" i="42"/>
  <c r="J40" i="42" s="1"/>
  <c r="L10" i="42"/>
  <c r="J10" i="42"/>
  <c r="G43" i="42"/>
  <c r="I43" i="42"/>
  <c r="H43" i="42"/>
  <c r="G39" i="42"/>
  <c r="I39" i="42"/>
  <c r="K39" i="42"/>
  <c r="G30" i="42"/>
  <c r="G40" i="42" s="1"/>
  <c r="I10" i="42"/>
  <c r="H10" i="42"/>
  <c r="M9" i="42"/>
  <c r="L40" i="42" l="1"/>
  <c r="M30" i="42"/>
  <c r="M10" i="42"/>
  <c r="M14" i="42"/>
  <c r="M36" i="42"/>
  <c r="M16" i="42"/>
  <c r="M18" i="42"/>
  <c r="L22" i="42"/>
  <c r="M13" i="42"/>
  <c r="J22" i="42"/>
  <c r="K30" i="42"/>
  <c r="K40" i="42" s="1"/>
  <c r="K22" i="42"/>
  <c r="K43" i="42"/>
  <c r="H30" i="42"/>
  <c r="G22" i="42"/>
  <c r="M39" i="42"/>
  <c r="M43" i="42"/>
  <c r="H39" i="42"/>
  <c r="I30" i="42"/>
  <c r="I40" i="42" s="1"/>
  <c r="G10" i="42"/>
  <c r="H22" i="42"/>
  <c r="M40" i="42" l="1"/>
  <c r="H40" i="42"/>
  <c r="H44" i="42" s="1"/>
  <c r="J44" i="42"/>
  <c r="L44" i="42"/>
  <c r="L45" i="42" s="1"/>
  <c r="L46" i="42" s="1"/>
  <c r="G44" i="42"/>
  <c r="G45" i="42" s="1"/>
  <c r="M22" i="42"/>
  <c r="M44" i="42" s="1"/>
  <c r="K44" i="42"/>
  <c r="G16" i="41"/>
  <c r="G19" i="41"/>
  <c r="G18" i="41"/>
  <c r="G17" i="41"/>
  <c r="G46" i="42" l="1"/>
  <c r="I44" i="42"/>
  <c r="I45" i="42" s="1"/>
  <c r="I46" i="42" s="1"/>
  <c r="H45" i="42"/>
  <c r="H46" i="42" s="1"/>
  <c r="J45" i="42"/>
  <c r="J46" i="42" s="1"/>
  <c r="K45" i="42"/>
  <c r="K46" i="42" s="1"/>
  <c r="G15" i="41" l="1"/>
  <c r="M45" i="42" l="1"/>
  <c r="M46" i="42" s="1"/>
  <c r="G11" i="41"/>
  <c r="G36" i="41" l="1"/>
  <c r="G37" i="41" s="1"/>
  <c r="G40" i="41" l="1"/>
  <c r="G41" i="41" s="1"/>
  <c r="G14" i="41"/>
  <c r="G13" i="41"/>
  <c r="G12" i="41"/>
  <c r="G10" i="41"/>
  <c r="G33" i="41"/>
  <c r="G32" i="41"/>
  <c r="G31" i="41"/>
  <c r="G30" i="41"/>
  <c r="G27" i="41"/>
  <c r="G26" i="41"/>
  <c r="G25" i="41"/>
  <c r="G24" i="41"/>
  <c r="G23" i="41"/>
  <c r="G7" i="41"/>
  <c r="G20" i="41" l="1"/>
  <c r="G8" i="41"/>
  <c r="G34" i="41"/>
  <c r="G28" i="41"/>
  <c r="G38" i="41" s="1"/>
  <c r="G42" i="41" l="1"/>
  <c r="G43" i="41" s="1"/>
  <c r="G44" i="41" l="1"/>
</calcChain>
</file>

<file path=xl/sharedStrings.xml><?xml version="1.0" encoding="utf-8"?>
<sst xmlns="http://schemas.openxmlformats.org/spreadsheetml/2006/main" count="167" uniqueCount="77">
  <si>
    <t>経費積算フォーマット</t>
    <rPh sb="0" eb="2">
      <t>ケイヒ</t>
    </rPh>
    <rPh sb="2" eb="4">
      <t>セキサン</t>
    </rPh>
    <phoneticPr fontId="5"/>
  </si>
  <si>
    <t>実施期間：64か月</t>
    <rPh sb="0" eb="2">
      <t>ジッシ</t>
    </rPh>
    <rPh sb="2" eb="4">
      <t>キカン</t>
    </rPh>
    <rPh sb="8" eb="9">
      <t>ゲツ</t>
    </rPh>
    <phoneticPr fontId="5"/>
  </si>
  <si>
    <t>項目</t>
    <rPh sb="0" eb="2">
      <t>コウモク</t>
    </rPh>
    <phoneticPr fontId="5"/>
  </si>
  <si>
    <t>内訳</t>
    <rPh sb="0" eb="2">
      <t>ウチワケ</t>
    </rPh>
    <phoneticPr fontId="5"/>
  </si>
  <si>
    <t>単価（円）</t>
    <rPh sb="3" eb="4">
      <t>エン</t>
    </rPh>
    <phoneticPr fontId="5"/>
  </si>
  <si>
    <t>工数</t>
    <rPh sb="0" eb="2">
      <t>コウスウ</t>
    </rPh>
    <phoneticPr fontId="5"/>
  </si>
  <si>
    <t>金額（1年次：2025年度）
（サーバ稼働期間：9か月）</t>
    <rPh sb="0" eb="2">
      <t>キンガク</t>
    </rPh>
    <rPh sb="4" eb="5">
      <t>ネン</t>
    </rPh>
    <rPh sb="5" eb="6">
      <t>ジ</t>
    </rPh>
    <rPh sb="11" eb="13">
      <t>ネンド</t>
    </rPh>
    <phoneticPr fontId="5"/>
  </si>
  <si>
    <t>金額（2年次：2026年度）
（サーバ稼働期間：12か月）</t>
    <rPh sb="0" eb="2">
      <t>キンガク</t>
    </rPh>
    <rPh sb="4" eb="5">
      <t>ネン</t>
    </rPh>
    <rPh sb="5" eb="6">
      <t>ジ</t>
    </rPh>
    <rPh sb="11" eb="13">
      <t>ネンド</t>
    </rPh>
    <phoneticPr fontId="5"/>
  </si>
  <si>
    <t>金額（3年次：2027年度）
（サーバ稼働期間：12か月）</t>
    <rPh sb="0" eb="2">
      <t>キンガク</t>
    </rPh>
    <rPh sb="4" eb="5">
      <t>ネン</t>
    </rPh>
    <rPh sb="5" eb="6">
      <t>ジ</t>
    </rPh>
    <rPh sb="11" eb="13">
      <t>ネンド</t>
    </rPh>
    <phoneticPr fontId="5"/>
  </si>
  <si>
    <t>金額（4年次：2028年度）
（サーバ稼働期間：12か月）</t>
    <rPh sb="0" eb="2">
      <t>キンガク</t>
    </rPh>
    <rPh sb="4" eb="5">
      <t>ネン</t>
    </rPh>
    <rPh sb="5" eb="6">
      <t>ジ</t>
    </rPh>
    <rPh sb="11" eb="13">
      <t>ネンド</t>
    </rPh>
    <phoneticPr fontId="5"/>
  </si>
  <si>
    <t>金額（5年次：2029年度）
（サーバ稼働期間：12か月）</t>
    <rPh sb="0" eb="2">
      <t>キンガク</t>
    </rPh>
    <rPh sb="4" eb="5">
      <t>ネン</t>
    </rPh>
    <rPh sb="5" eb="6">
      <t>ジ</t>
    </rPh>
    <rPh sb="11" eb="13">
      <t>ネンド</t>
    </rPh>
    <phoneticPr fontId="5"/>
  </si>
  <si>
    <t>金額（6年次：2030年度）
（サーバ稼働期間：3か月）</t>
    <rPh sb="0" eb="2">
      <t>キンガク</t>
    </rPh>
    <rPh sb="4" eb="5">
      <t>ネン</t>
    </rPh>
    <rPh sb="5" eb="6">
      <t>ジ</t>
    </rPh>
    <rPh sb="11" eb="13">
      <t>ネンド</t>
    </rPh>
    <phoneticPr fontId="5"/>
  </si>
  <si>
    <t>合計金額（円）</t>
    <rPh sb="0" eb="2">
      <t>ゴウケイ</t>
    </rPh>
    <rPh sb="2" eb="4">
      <t>キンガク</t>
    </rPh>
    <rPh sb="5" eb="6">
      <t>エン</t>
    </rPh>
    <phoneticPr fontId="5"/>
  </si>
  <si>
    <t>１．サーバ環境の構築</t>
  </si>
  <si>
    <r>
      <rPr>
        <sz val="10"/>
        <color rgb="FF000000"/>
        <rFont val="ＭＳ Ｐゴシック"/>
        <family val="3"/>
        <charset val="128"/>
      </rPr>
      <t>1-1．サーバ環境の構築（検証環境）</t>
    </r>
    <r>
      <rPr>
        <b/>
        <sz val="10"/>
        <color rgb="FFFF0000"/>
        <rFont val="ＭＳ Ｐゴシック"/>
        <family val="3"/>
        <charset val="128"/>
      </rPr>
      <t>（直接経費）</t>
    </r>
    <phoneticPr fontId="5"/>
  </si>
  <si>
    <t>式</t>
    <rPh sb="0" eb="1">
      <t>シキ</t>
    </rPh>
    <phoneticPr fontId="5"/>
  </si>
  <si>
    <t>１.計</t>
    <phoneticPr fontId="5"/>
  </si>
  <si>
    <t>２．CMS及びサーバ等の運用・保守</t>
    <rPh sb="5" eb="6">
      <t>オヨ</t>
    </rPh>
    <rPh sb="10" eb="11">
      <t>トウ</t>
    </rPh>
    <rPh sb="12" eb="14">
      <t>ウンヨウ</t>
    </rPh>
    <phoneticPr fontId="5"/>
  </si>
  <si>
    <t>2-1．運用保守計画書の更新</t>
  </si>
  <si>
    <t>2-2．システム保守</t>
    <phoneticPr fontId="5"/>
  </si>
  <si>
    <t>人月</t>
    <rPh sb="0" eb="1">
      <t>ニン</t>
    </rPh>
    <rPh sb="1" eb="2">
      <t>ゲツ</t>
    </rPh>
    <phoneticPr fontId="5"/>
  </si>
  <si>
    <t>2-3．ヘルプデスク</t>
    <phoneticPr fontId="5"/>
  </si>
  <si>
    <t>ヶ月</t>
    <rPh sb="1" eb="2">
      <t>ゲツ</t>
    </rPh>
    <phoneticPr fontId="5"/>
  </si>
  <si>
    <t>2-4．CMSテンプレートの作成・追加</t>
    <rPh sb="14" eb="16">
      <t>サクセイ</t>
    </rPh>
    <phoneticPr fontId="5"/>
  </si>
  <si>
    <t>2-5．アクセスログ解析</t>
    <phoneticPr fontId="5"/>
  </si>
  <si>
    <t>2-6．サーバ環境の運用</t>
    <rPh sb="7" eb="9">
      <t>カンキョウ</t>
    </rPh>
    <rPh sb="10" eb="12">
      <t>ウンヨウ</t>
    </rPh>
    <phoneticPr fontId="5"/>
  </si>
  <si>
    <t>2-7．更新依頼システムの運用・管理</t>
    <rPh sb="4" eb="6">
      <t>コウシン</t>
    </rPh>
    <rPh sb="6" eb="8">
      <t>イライ</t>
    </rPh>
    <rPh sb="13" eb="15">
      <t>ウンヨウ</t>
    </rPh>
    <rPh sb="16" eb="18">
      <t>カンリ</t>
    </rPh>
    <phoneticPr fontId="5"/>
  </si>
  <si>
    <t>2-8． 更新依頼システム・CMS利用マニュアルの更新</t>
  </si>
  <si>
    <t>2-9．プラットフォーム脆弱性診断</t>
    <rPh sb="12" eb="15">
      <t>ゼイジャクセイ</t>
    </rPh>
    <rPh sb="15" eb="17">
      <t>シンダン</t>
    </rPh>
    <phoneticPr fontId="5"/>
  </si>
  <si>
    <t>回</t>
    <rPh sb="0" eb="1">
      <t>カイ</t>
    </rPh>
    <phoneticPr fontId="5"/>
  </si>
  <si>
    <t>2-10． Webアプリケーション脆弱性診断</t>
    <rPh sb="20" eb="22">
      <t>シンダン</t>
    </rPh>
    <phoneticPr fontId="5"/>
  </si>
  <si>
    <t>２.計</t>
    <phoneticPr fontId="5"/>
  </si>
  <si>
    <t>３．ページおよびシステムの作成・更新</t>
    <phoneticPr fontId="5"/>
  </si>
  <si>
    <t>(1)静的コンテンツ制作（日本語）</t>
    <rPh sb="3" eb="5">
      <t>セイテキ</t>
    </rPh>
    <phoneticPr fontId="5"/>
  </si>
  <si>
    <t>ア.</t>
  </si>
  <si>
    <t>HTML加工費（新規ページ作成）</t>
    <rPh sb="8" eb="10">
      <t>シンキ</t>
    </rPh>
    <rPh sb="13" eb="15">
      <t>サクセイ</t>
    </rPh>
    <phoneticPr fontId="5"/>
  </si>
  <si>
    <t>ページ相当</t>
    <rPh sb="3" eb="5">
      <t>ソウトウ</t>
    </rPh>
    <phoneticPr fontId="18"/>
  </si>
  <si>
    <t>イ.</t>
    <phoneticPr fontId="5"/>
  </si>
  <si>
    <t>写真・画像加工費</t>
  </si>
  <si>
    <t>枚相当</t>
    <rPh sb="0" eb="1">
      <t>マイ</t>
    </rPh>
    <rPh sb="1" eb="3">
      <t>ソウトウ</t>
    </rPh>
    <phoneticPr fontId="18"/>
  </si>
  <si>
    <t>ウ.</t>
    <phoneticPr fontId="5"/>
  </si>
  <si>
    <t>写真・画像加工費（クレジット有）</t>
  </si>
  <si>
    <t>エ.</t>
    <phoneticPr fontId="5"/>
  </si>
  <si>
    <t>写真・画像加工費（依頼元へのデザイン確認有）</t>
    <rPh sb="9" eb="11">
      <t>イライ</t>
    </rPh>
    <rPh sb="11" eb="12">
      <t>モト</t>
    </rPh>
    <rPh sb="18" eb="20">
      <t>カクニン</t>
    </rPh>
    <rPh sb="20" eb="21">
      <t>アリ</t>
    </rPh>
    <phoneticPr fontId="5"/>
  </si>
  <si>
    <t>オ.</t>
    <phoneticPr fontId="5"/>
  </si>
  <si>
    <t>緊急アップロード対応</t>
  </si>
  <si>
    <t>回相当</t>
    <rPh sb="0" eb="1">
      <t>カイ</t>
    </rPh>
    <rPh sb="1" eb="3">
      <t>ソウトウ</t>
    </rPh>
    <phoneticPr fontId="18"/>
  </si>
  <si>
    <t>小計</t>
  </si>
  <si>
    <t>(2)静的コンテンツ制作（英語・他言語）</t>
  </si>
  <si>
    <t xml:space="preserve">緊急アップロード対応 </t>
  </si>
  <si>
    <t>(3)動的コンテンツ制作</t>
  </si>
  <si>
    <t>動的コンテンツ開発・改修費用</t>
    <rPh sb="0" eb="2">
      <t>ドウテキ</t>
    </rPh>
    <rPh sb="7" eb="9">
      <t>カイハツ</t>
    </rPh>
    <rPh sb="10" eb="12">
      <t>カイシュウ</t>
    </rPh>
    <rPh sb="12" eb="14">
      <t>ヒヨウ</t>
    </rPh>
    <phoneticPr fontId="5"/>
  </si>
  <si>
    <t>３.計</t>
    <phoneticPr fontId="5"/>
  </si>
  <si>
    <t>４．運用報告</t>
    <phoneticPr fontId="5"/>
  </si>
  <si>
    <t>4-1．報告書の作成</t>
    <phoneticPr fontId="5"/>
  </si>
  <si>
    <t>4.計</t>
    <phoneticPr fontId="5"/>
  </si>
  <si>
    <t>1～4計（税抜き）</t>
    <rPh sb="5" eb="6">
      <t>ゼイ</t>
    </rPh>
    <rPh sb="6" eb="7">
      <t>ヌ</t>
    </rPh>
    <phoneticPr fontId="5"/>
  </si>
  <si>
    <t>税金（10%）</t>
    <rPh sb="0" eb="2">
      <t>ゼイキン</t>
    </rPh>
    <phoneticPr fontId="5"/>
  </si>
  <si>
    <t>合計（税込み）</t>
    <rPh sb="0" eb="1">
      <t>ゴウ</t>
    </rPh>
    <rPh sb="3" eb="4">
      <t>ゼイ</t>
    </rPh>
    <rPh sb="4" eb="5">
      <t>コ</t>
    </rPh>
    <phoneticPr fontId="5"/>
  </si>
  <si>
    <t>（注）</t>
    <rPh sb="1" eb="2">
      <t>チュウ</t>
    </rPh>
    <phoneticPr fontId="5"/>
  </si>
  <si>
    <t>契約期間：60か月</t>
    <rPh sb="0" eb="2">
      <t>ケイヤク</t>
    </rPh>
    <rPh sb="2" eb="4">
      <t>キカン</t>
    </rPh>
    <rPh sb="8" eb="9">
      <t>ゲツ</t>
    </rPh>
    <phoneticPr fontId="5"/>
  </si>
  <si>
    <t>契約額内訳</t>
    <rPh sb="0" eb="2">
      <t>ケイヤク</t>
    </rPh>
    <rPh sb="2" eb="3">
      <t>ガク</t>
    </rPh>
    <rPh sb="3" eb="5">
      <t>ウチワケ</t>
    </rPh>
    <phoneticPr fontId="5"/>
  </si>
  <si>
    <t>金額（円）</t>
    <rPh sb="0" eb="2">
      <t>キンガク</t>
    </rPh>
    <rPh sb="3" eb="4">
      <t>エン</t>
    </rPh>
    <phoneticPr fontId="5"/>
  </si>
  <si>
    <t>１．サーバ環境の構築と既存データの移行</t>
    <rPh sb="11" eb="13">
      <t>キソン</t>
    </rPh>
    <phoneticPr fontId="5"/>
  </si>
  <si>
    <r>
      <t>1-2．サーバ環境の構築（開発環境、検証環境の構築を含む）</t>
    </r>
    <r>
      <rPr>
        <b/>
        <sz val="10"/>
        <color rgb="FFFF0000"/>
        <rFont val="ＭＳ Ｐゴシック"/>
        <family val="3"/>
        <charset val="128"/>
      </rPr>
      <t>（直接経費）</t>
    </r>
    <rPh sb="13" eb="15">
      <t>カイハツ</t>
    </rPh>
    <rPh sb="15" eb="17">
      <t>カンキョウ</t>
    </rPh>
    <rPh sb="18" eb="20">
      <t>ケンショウ</t>
    </rPh>
    <rPh sb="20" eb="22">
      <t>カンキョウ</t>
    </rPh>
    <rPh sb="23" eb="25">
      <t>コウチク</t>
    </rPh>
    <rPh sb="26" eb="27">
      <t>フク</t>
    </rPh>
    <phoneticPr fontId="5"/>
  </si>
  <si>
    <t>2-1．運用保守計画書の作成</t>
    <phoneticPr fontId="5"/>
  </si>
  <si>
    <t>2-8． CMS利用マニュアルの作成</t>
    <rPh sb="8" eb="10">
      <t>リヨウ</t>
    </rPh>
    <rPh sb="16" eb="18">
      <t>サクセイ</t>
    </rPh>
    <phoneticPr fontId="5"/>
  </si>
  <si>
    <t>2-9． プラットフォーム脆弱性診断</t>
  </si>
  <si>
    <t>2-10． Webアプリケーション脆弱性診断</t>
  </si>
  <si>
    <t>(1)静的コンテンツ制作（日本語）</t>
  </si>
  <si>
    <t>４-1．報告書の作成</t>
    <phoneticPr fontId="5"/>
  </si>
  <si>
    <t>４.計</t>
    <phoneticPr fontId="5"/>
  </si>
  <si>
    <t>可能な範囲で詳細な内訳にしてください。当該業務の実施において想定される経費の費目構成は、記載のとおりです。内訳書の様式は任意としますが、これらの費目を網羅するようにしてください。なお、必要に応じ、項目の統合、削除、追加することも可能です。</t>
    <rPh sb="44" eb="46">
      <t>キサイ</t>
    </rPh>
    <rPh sb="53" eb="55">
      <t>ウチワケ</t>
    </rPh>
    <rPh sb="55" eb="56">
      <t>ショ</t>
    </rPh>
    <phoneticPr fontId="5"/>
  </si>
  <si>
    <t>別添</t>
    <rPh sb="0" eb="2">
      <t>ベッテン</t>
    </rPh>
    <phoneticPr fontId="5"/>
  </si>
  <si>
    <t>年度別内訳</t>
    <rPh sb="0" eb="3">
      <t>ネンドベツ</t>
    </rPh>
    <rPh sb="3" eb="5">
      <t>ウチワケ</t>
    </rPh>
    <phoneticPr fontId="5"/>
  </si>
  <si>
    <t>総額</t>
    <rPh sb="0" eb="2">
      <t>ソウガク</t>
    </rPh>
    <phoneticPr fontId="5"/>
  </si>
  <si>
    <t>入札金額</t>
    <rPh sb="0" eb="2">
      <t>ニュウサツ</t>
    </rPh>
    <rPh sb="2" eb="4">
      <t>キンガク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</si>
</sst>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0%;\(0%\)"/>
    <numFmt numFmtId="180" formatCode="0.0%"/>
    <numFmt numFmtId="181" formatCode="&quot;$&quot;#,##0_);\(&quot;$&quot;#,##0\)"/>
    <numFmt numFmtId="182" formatCode="_(* #,##0_);_(* \(#,##0\);_(* &quot;-&quot;??_);_(@_)"/>
    <numFmt numFmtId="183" formatCode="#,##0.0_);\(#,##0.0\)"/>
    <numFmt numFmtId="184" formatCode="_(* #,##0.0000_);_(* \(#,##0.0000\);_(* &quot;-&quot;??_);_(@_)"/>
    <numFmt numFmtId="185" formatCode="0.0%;[Red]\(0.0%\)"/>
    <numFmt numFmtId="186" formatCode="0%;[Red]\(0%\)"/>
    <numFmt numFmtId="187" formatCode="0.0%;\(0.0%\)"/>
    <numFmt numFmtId="188" formatCode="_-* #,##0.0_-;\-* #,##0.0_-;_-* &quot;-&quot;??_-;_-@_-"/>
    <numFmt numFmtId="189" formatCode="#."/>
    <numFmt numFmtId="190" formatCode="&quot;$&quot;#,##0.00_);\(&quot;$&quot;#,##0.00\)"/>
    <numFmt numFmtId="191" formatCode="&quot;$&quot;#,##0\ ;\(&quot;$&quot;#,##0\)"/>
    <numFmt numFmtId="192" formatCode="mmm\ dd\,\ yyyy"/>
    <numFmt numFmtId="193" formatCode="_([$€-2]* #,##0.00_);_([$€-2]* \(#,##0.00\);_([$€-2]* &quot;-&quot;??_)"/>
    <numFmt numFmtId="194" formatCode="&quot;$&quot;#,##0_);[Red]\(&quot;$&quot;#,##0\)"/>
    <numFmt numFmtId="195" formatCode="&quot;$&quot;#,##0.00_);[Red]\(&quot;$&quot;#,##0.00\)"/>
    <numFmt numFmtId="196" formatCode="0.00_)"/>
    <numFmt numFmtId="197" formatCode="&quot;   &quot;@"/>
    <numFmt numFmtId="198" formatCode="_(* #,##0_);_(* \(#,##0\);_(* &quot;-&quot;_)"/>
    <numFmt numFmtId="199" formatCode="m/d"/>
    <numFmt numFmtId="200" formatCode="#,##0;\(#,##0\)"/>
    <numFmt numFmtId="201" formatCode="#,##0.000;[Red]\-#,##0.000"/>
    <numFmt numFmtId="202" formatCode="_(* #,##0_);_(* \(#,##0\);_(* &quot;-&quot;_);_(@_)"/>
    <numFmt numFmtId="203" formatCode="0.0_ ;[Red]\-0.0\ "/>
    <numFmt numFmtId="204" formatCode="#,##0_ "/>
  </numFmts>
  <fonts count="10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14"/>
      <name val="AngsanaUPC"/>
      <family val="1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0"/>
      <name val="Helv"/>
      <family val="2"/>
    </font>
    <font>
      <sz val="10"/>
      <color indexed="8"/>
      <name val="MS Sans Serif"/>
      <family val="2"/>
    </font>
    <font>
      <sz val="11"/>
      <name val="lr oSVbN"/>
      <family val="3"/>
    </font>
    <font>
      <sz val="13"/>
      <name val="Tms Rmn"/>
      <family val="1"/>
    </font>
    <font>
      <sz val="12"/>
      <name val="Osaka"/>
      <family val="3"/>
      <charset val="128"/>
    </font>
    <font>
      <sz val="12"/>
      <name val="Helv"/>
      <family val="2"/>
    </font>
    <font>
      <sz val="11"/>
      <color indexed="8"/>
      <name val="宋体"/>
      <charset val="128"/>
    </font>
    <font>
      <sz val="11"/>
      <color indexed="9"/>
      <name val="宋体"/>
      <charset val="128"/>
    </font>
    <font>
      <sz val="10"/>
      <name val="Courier New"/>
      <family val="3"/>
    </font>
    <font>
      <sz val="11"/>
      <color indexed="20"/>
      <name val="宋体"/>
      <charset val="128"/>
    </font>
    <font>
      <sz val="12"/>
      <name val="Tms Rmn"/>
      <family val="1"/>
    </font>
    <font>
      <b/>
      <sz val="10"/>
      <name val="MS Sans Serif"/>
      <family val="2"/>
    </font>
    <font>
      <sz val="11"/>
      <name val="明朝"/>
      <family val="1"/>
      <charset val="128"/>
    </font>
    <font>
      <b/>
      <sz val="11"/>
      <color indexed="52"/>
      <name val="宋体"/>
      <charset val="128"/>
    </font>
    <font>
      <b/>
      <sz val="11"/>
      <color indexed="9"/>
      <name val="宋体"/>
      <charset val="128"/>
    </font>
    <font>
      <b/>
      <sz val="13"/>
      <name val="Tms Rmn"/>
      <family val="1"/>
    </font>
    <font>
      <sz val="10"/>
      <color indexed="24"/>
      <name val="Arial"/>
      <family val="2"/>
    </font>
    <font>
      <sz val="1"/>
      <color indexed="16"/>
      <name val="Courier"/>
      <family val="3"/>
    </font>
    <font>
      <sz val="10"/>
      <color indexed="8"/>
      <name val="Arial"/>
      <family val="2"/>
    </font>
    <font>
      <sz val="12"/>
      <name val="Courier New"/>
      <family val="3"/>
    </font>
    <font>
      <sz val="9"/>
      <name val="Times New Roman"/>
      <family val="1"/>
    </font>
    <font>
      <i/>
      <sz val="11"/>
      <color indexed="23"/>
      <name val="宋体"/>
      <charset val="128"/>
    </font>
    <font>
      <sz val="10"/>
      <name val="Times New Roman"/>
      <family val="1"/>
    </font>
    <font>
      <sz val="11"/>
      <color indexed="17"/>
      <name val="宋体"/>
      <charset val="128"/>
    </font>
    <font>
      <sz val="8"/>
      <name val="Arial"/>
      <family val="2"/>
    </font>
    <font>
      <sz val="14"/>
      <name val="System"/>
      <family val="2"/>
    </font>
    <font>
      <b/>
      <sz val="12"/>
      <color indexed="9"/>
      <name val="Tms Rmn"/>
      <family val="1"/>
    </font>
    <font>
      <b/>
      <sz val="12"/>
      <name val="Tms Rmn"/>
      <family val="1"/>
    </font>
    <font>
      <b/>
      <sz val="12"/>
      <name val="Arial"/>
      <family val="2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56"/>
      <name val="宋体"/>
      <charset val="128"/>
    </font>
    <font>
      <sz val="11"/>
      <color indexed="62"/>
      <name val="宋体"/>
      <charset val="128"/>
    </font>
    <font>
      <sz val="11"/>
      <color indexed="52"/>
      <name val="宋体"/>
      <charset val="128"/>
    </font>
    <font>
      <sz val="10"/>
      <name val="Geneva"/>
      <family val="2"/>
    </font>
    <font>
      <sz val="10"/>
      <name val="MS Sans Serif"/>
      <family val="2"/>
    </font>
    <font>
      <sz val="11"/>
      <color indexed="60"/>
      <name val="宋体"/>
      <charset val="128"/>
    </font>
    <font>
      <b/>
      <i/>
      <sz val="16"/>
      <name val="Helv"/>
      <family val="2"/>
    </font>
    <font>
      <sz val="11"/>
      <color indexed="10"/>
      <name val="明朝"/>
      <family val="1"/>
      <charset val="128"/>
    </font>
    <font>
      <b/>
      <sz val="11"/>
      <color indexed="63"/>
      <name val="宋体"/>
      <charset val="128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i/>
      <sz val="12"/>
      <color indexed="18"/>
      <name val="Times New Roman"/>
      <family val="1"/>
    </font>
    <font>
      <sz val="24"/>
      <name val="Courier New"/>
      <family val="3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i/>
      <sz val="12"/>
      <name val="Arial"/>
      <family val="2"/>
    </font>
    <font>
      <b/>
      <i/>
      <sz val="24"/>
      <name val="Times New Roman"/>
      <family val="1"/>
    </font>
    <font>
      <sz val="10"/>
      <name val="Univers (W1)"/>
      <family val="2"/>
    </font>
    <font>
      <b/>
      <sz val="11"/>
      <name val="Helv"/>
      <family val="2"/>
    </font>
    <font>
      <b/>
      <sz val="9"/>
      <name val="Times New Roman"/>
      <family val="1"/>
    </font>
    <font>
      <b/>
      <sz val="12"/>
      <color indexed="8"/>
      <name val="Tms Rmn"/>
      <family val="1"/>
    </font>
    <font>
      <b/>
      <sz val="11"/>
      <color indexed="8"/>
      <name val="宋体"/>
      <charset val="128"/>
    </font>
    <font>
      <sz val="11"/>
      <color indexed="10"/>
      <name val="宋体"/>
      <charset val="128"/>
    </font>
    <font>
      <sz val="12"/>
      <name val="ｹﾙﾅﾁﾃｼ"/>
      <family val="1"/>
      <charset val="128"/>
    </font>
    <font>
      <sz val="10"/>
      <name val="ＭＳ 明朝"/>
      <family val="1"/>
      <charset val="128"/>
    </font>
    <font>
      <b/>
      <sz val="8"/>
      <name val="標準ゴシック"/>
      <family val="3"/>
      <charset val="128"/>
    </font>
    <font>
      <sz val="24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9"/>
      <name val="Arial"/>
      <family val="2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7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0625"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02">
    <xf numFmtId="0" fontId="0" fillId="0" borderId="0">
      <alignment vertical="center"/>
    </xf>
    <xf numFmtId="0" fontId="4" fillId="0" borderId="0"/>
    <xf numFmtId="0" fontId="4" fillId="0" borderId="0"/>
    <xf numFmtId="0" fontId="10" fillId="0" borderId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 applyNumberFormat="0" applyFill="0" applyBorder="0" applyAlignment="0" applyProtection="0"/>
    <xf numFmtId="0" fontId="16" fillId="0" borderId="0"/>
    <xf numFmtId="179" fontId="17" fillId="0" borderId="0" applyFont="0" applyFill="0" applyBorder="0" applyAlignment="0" applyProtection="0"/>
    <xf numFmtId="0" fontId="18" fillId="0" borderId="0"/>
    <xf numFmtId="0" fontId="19" fillId="0" borderId="0"/>
    <xf numFmtId="18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1" applyNumberFormat="0" applyFont="0" applyBorder="0" applyAlignment="0" applyProtection="0">
      <alignment horizont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181" fontId="25" fillId="0" borderId="6" applyAlignment="0" applyProtection="0"/>
    <xf numFmtId="182" fontId="26" fillId="0" borderId="0" applyFill="0" applyBorder="0" applyAlignment="0"/>
    <xf numFmtId="183" fontId="14" fillId="0" borderId="0" applyFill="0" applyBorder="0" applyAlignment="0"/>
    <xf numFmtId="184" fontId="14" fillId="0" borderId="0" applyFill="0" applyBorder="0" applyAlignment="0"/>
    <xf numFmtId="185" fontId="14" fillId="0" borderId="0" applyFill="0" applyBorder="0" applyAlignment="0"/>
    <xf numFmtId="186" fontId="14" fillId="0" borderId="0" applyFill="0" applyBorder="0" applyAlignment="0"/>
    <xf numFmtId="178" fontId="14" fillId="0" borderId="0" applyFill="0" applyBorder="0" applyAlignment="0"/>
    <xf numFmtId="187" fontId="14" fillId="0" borderId="0" applyFill="0" applyBorder="0" applyAlignment="0"/>
    <xf numFmtId="183" fontId="14" fillId="0" borderId="0" applyFill="0" applyBorder="0" applyAlignment="0"/>
    <xf numFmtId="0" fontId="27" fillId="24" borderId="7" applyNumberFormat="0" applyAlignment="0" applyProtection="0">
      <alignment vertical="center"/>
    </xf>
    <xf numFmtId="0" fontId="24" fillId="0" borderId="0" applyNumberFormat="0" applyFont="0" applyFill="0" applyBorder="0">
      <alignment vertical="center" wrapText="1"/>
    </xf>
    <xf numFmtId="0" fontId="24" fillId="0" borderId="0" applyFont="0" applyFill="0" applyBorder="0">
      <alignment vertical="center"/>
    </xf>
    <xf numFmtId="0" fontId="28" fillId="25" borderId="8" applyNumberFormat="0" applyAlignment="0" applyProtection="0">
      <alignment vertical="center"/>
    </xf>
    <xf numFmtId="0" fontId="29" fillId="0" borderId="5" applyNumberFormat="0" applyFill="0" applyProtection="0">
      <alignment horizontal="center"/>
    </xf>
    <xf numFmtId="0" fontId="11" fillId="0" borderId="0" applyFont="0" applyFill="0" applyBorder="0" applyAlignment="0" applyProtection="0"/>
    <xf numFmtId="178" fontId="14" fillId="0" borderId="0" applyFont="0" applyFill="0" applyBorder="0" applyAlignment="0" applyProtection="0"/>
    <xf numFmtId="37" fontId="17" fillId="0" borderId="0" applyFont="0" applyFill="0" applyBorder="0" applyAlignment="0" applyProtection="0"/>
    <xf numFmtId="183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188" fontId="11" fillId="0" borderId="0" applyFont="0" applyFill="0" applyBorder="0" applyAlignment="0" applyProtection="0"/>
    <xf numFmtId="3" fontId="30" fillId="0" borderId="0" applyFont="0" applyFill="0" applyBorder="0" applyAlignment="0" applyProtection="0"/>
    <xf numFmtId="0" fontId="19" fillId="0" borderId="0"/>
    <xf numFmtId="189" fontId="31" fillId="0" borderId="0">
      <protection locked="0"/>
    </xf>
    <xf numFmtId="0" fontId="19" fillId="0" borderId="0"/>
    <xf numFmtId="0" fontId="19" fillId="0" borderId="0"/>
    <xf numFmtId="0" fontId="11" fillId="0" borderId="0" applyFont="0" applyFill="0" applyBorder="0" applyAlignment="0" applyProtection="0"/>
    <xf numFmtId="183" fontId="14" fillId="0" borderId="0" applyFont="0" applyFill="0" applyBorder="0" applyAlignment="0" applyProtection="0"/>
    <xf numFmtId="178" fontId="11" fillId="0" borderId="0" applyFont="0" applyFill="0" applyBorder="0" applyAlignment="0" applyProtection="0"/>
    <xf numFmtId="181" fontId="17" fillId="0" borderId="0" applyFont="0" applyFill="0" applyBorder="0" applyAlignment="0" applyProtection="0"/>
    <xf numFmtId="190" fontId="17" fillId="0" borderId="0" applyFont="0" applyFill="0" applyBorder="0" applyAlignment="0" applyProtection="0"/>
    <xf numFmtId="0" fontId="11" fillId="0" borderId="0" applyFont="0" applyFill="0" applyBorder="0" applyAlignment="0" applyProtection="0"/>
    <xf numFmtId="191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4" fontId="32" fillId="0" borderId="0" applyFill="0" applyBorder="0" applyAlignment="0"/>
    <xf numFmtId="189" fontId="31" fillId="0" borderId="0">
      <protection locked="0"/>
    </xf>
    <xf numFmtId="192" fontId="33" fillId="0" borderId="1">
      <alignment vertical="center" wrapText="1"/>
    </xf>
    <xf numFmtId="49" fontId="12" fillId="0" borderId="0">
      <alignment horizontal="left" vertical="center"/>
    </xf>
    <xf numFmtId="0" fontId="11" fillId="23" borderId="1" applyNumberFormat="0" applyFont="0" applyBorder="0" applyAlignment="0" applyProtection="0">
      <alignment horizontal="left" vertical="center"/>
    </xf>
    <xf numFmtId="17" fontId="14" fillId="0" borderId="0" applyNumberFormat="0" applyFont="0" applyFill="0" applyBorder="0" applyAlignment="0" applyProtection="0">
      <alignment horizontal="right"/>
    </xf>
    <xf numFmtId="178" fontId="14" fillId="0" borderId="0" applyFill="0" applyBorder="0" applyAlignment="0"/>
    <xf numFmtId="183" fontId="14" fillId="0" borderId="0" applyFill="0" applyBorder="0" applyAlignment="0"/>
    <xf numFmtId="178" fontId="14" fillId="0" borderId="0" applyFill="0" applyBorder="0" applyAlignment="0"/>
    <xf numFmtId="187" fontId="14" fillId="0" borderId="0" applyFill="0" applyBorder="0" applyAlignment="0"/>
    <xf numFmtId="183" fontId="14" fillId="0" borderId="0" applyFill="0" applyBorder="0" applyAlignment="0"/>
    <xf numFmtId="0" fontId="34" fillId="0" borderId="0">
      <alignment horizontal="left"/>
    </xf>
    <xf numFmtId="193" fontId="3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192" fontId="33" fillId="26" borderId="1" applyFont="0">
      <alignment horizontal="center" vertical="center" shrinkToFit="1"/>
    </xf>
    <xf numFmtId="2" fontId="30" fillId="0" borderId="0" applyFont="0" applyFill="0" applyBorder="0" applyAlignment="0" applyProtection="0"/>
    <xf numFmtId="0" fontId="36" fillId="0" borderId="0">
      <alignment vertical="center"/>
    </xf>
    <xf numFmtId="0" fontId="37" fillId="7" borderId="0" applyNumberFormat="0" applyBorder="0" applyAlignment="0" applyProtection="0">
      <alignment vertical="center"/>
    </xf>
    <xf numFmtId="38" fontId="38" fillId="3" borderId="0" applyNumberFormat="0" applyBorder="0" applyAlignment="0" applyProtection="0"/>
    <xf numFmtId="0" fontId="39" fillId="0" borderId="0"/>
    <xf numFmtId="0" fontId="40" fillId="27" borderId="0"/>
    <xf numFmtId="0" fontId="41" fillId="0" borderId="0"/>
    <xf numFmtId="0" fontId="42" fillId="0" borderId="9" applyNumberFormat="0" applyAlignment="0" applyProtection="0">
      <alignment horizontal="left" vertical="center"/>
    </xf>
    <xf numFmtId="0" fontId="42" fillId="0" borderId="3">
      <alignment horizontal="left" vertical="center"/>
    </xf>
    <xf numFmtId="0" fontId="43" fillId="0" borderId="10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0" borderId="0" applyBorder="0"/>
    <xf numFmtId="0" fontId="46" fillId="10" borderId="7" applyNumberFormat="0" applyAlignment="0" applyProtection="0">
      <alignment vertical="center"/>
    </xf>
    <xf numFmtId="10" fontId="38" fillId="28" borderId="1" applyNumberFormat="0" applyBorder="0" applyAlignment="0" applyProtection="0"/>
    <xf numFmtId="0" fontId="8" fillId="0" borderId="0"/>
    <xf numFmtId="178" fontId="14" fillId="0" borderId="0" applyFill="0" applyBorder="0" applyAlignment="0"/>
    <xf numFmtId="183" fontId="14" fillId="0" borderId="0" applyFill="0" applyBorder="0" applyAlignment="0"/>
    <xf numFmtId="178" fontId="14" fillId="0" borderId="0" applyFill="0" applyBorder="0" applyAlignment="0"/>
    <xf numFmtId="187" fontId="14" fillId="0" borderId="0" applyFill="0" applyBorder="0" applyAlignment="0"/>
    <xf numFmtId="183" fontId="14" fillId="0" borderId="0" applyFill="0" applyBorder="0" applyAlignment="0"/>
    <xf numFmtId="0" fontId="47" fillId="0" borderId="13" applyNumberFormat="0" applyFill="0" applyAlignment="0" applyProtection="0">
      <alignment vertical="center"/>
    </xf>
    <xf numFmtId="0" fontId="33" fillId="0" borderId="1" applyFill="0" applyBorder="0" applyProtection="0">
      <alignment vertical="center"/>
    </xf>
    <xf numFmtId="41" fontId="48" fillId="0" borderId="0" applyFont="0" applyFill="0" applyBorder="0" applyAlignment="0" applyProtection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194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0" fontId="50" fillId="29" borderId="0" applyNumberFormat="0" applyBorder="0" applyAlignment="0" applyProtection="0">
      <alignment vertical="center"/>
    </xf>
    <xf numFmtId="0" fontId="33" fillId="30" borderId="1" applyNumberFormat="0" applyFont="0" applyBorder="0" applyAlignment="0" applyProtection="0">
      <alignment vertical="center"/>
    </xf>
    <xf numFmtId="196" fontId="51" fillId="0" borderId="0"/>
    <xf numFmtId="0" fontId="20" fillId="0" borderId="0"/>
    <xf numFmtId="0" fontId="49" fillId="0" borderId="0"/>
    <xf numFmtId="0" fontId="48" fillId="0" borderId="0"/>
    <xf numFmtId="0" fontId="11" fillId="0" borderId="0">
      <alignment horizontal="right"/>
    </xf>
    <xf numFmtId="0" fontId="11" fillId="31" borderId="14" applyNumberFormat="0" applyFont="0" applyAlignment="0" applyProtection="0">
      <alignment vertical="center"/>
    </xf>
    <xf numFmtId="0" fontId="33" fillId="32" borderId="1">
      <alignment vertical="center"/>
    </xf>
    <xf numFmtId="0" fontId="52" fillId="0" borderId="0"/>
    <xf numFmtId="0" fontId="53" fillId="24" borderId="15" applyNumberFormat="0" applyAlignment="0" applyProtection="0">
      <alignment vertical="center"/>
    </xf>
    <xf numFmtId="40" fontId="54" fillId="2" borderId="0">
      <alignment horizontal="right"/>
    </xf>
    <xf numFmtId="0" fontId="55" fillId="2" borderId="0">
      <alignment horizontal="right"/>
    </xf>
    <xf numFmtId="0" fontId="56" fillId="2" borderId="16"/>
    <xf numFmtId="0" fontId="56" fillId="0" borderId="0" applyBorder="0">
      <alignment horizontal="centerContinuous"/>
    </xf>
    <xf numFmtId="0" fontId="57" fillId="0" borderId="0" applyBorder="0">
      <alignment horizontal="centerContinuous"/>
    </xf>
    <xf numFmtId="0" fontId="19" fillId="0" borderId="0"/>
    <xf numFmtId="186" fontId="14" fillId="0" borderId="0" applyFont="0" applyFill="0" applyBorder="0" applyAlignment="0" applyProtection="0"/>
    <xf numFmtId="179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8" fontId="14" fillId="0" borderId="0" applyFill="0" applyBorder="0" applyAlignment="0"/>
    <xf numFmtId="183" fontId="14" fillId="0" borderId="0" applyFill="0" applyBorder="0" applyAlignment="0"/>
    <xf numFmtId="178" fontId="14" fillId="0" borderId="0" applyFill="0" applyBorder="0" applyAlignment="0"/>
    <xf numFmtId="187" fontId="14" fillId="0" borderId="0" applyFill="0" applyBorder="0" applyAlignment="0"/>
    <xf numFmtId="183" fontId="14" fillId="0" borderId="0" applyFill="0" applyBorder="0" applyAlignment="0"/>
    <xf numFmtId="4" fontId="34" fillId="0" borderId="0">
      <alignment horizontal="right"/>
    </xf>
    <xf numFmtId="0" fontId="22" fillId="4" borderId="1" applyNumberFormat="0" applyFont="0" applyBorder="0" applyAlignment="0" applyProtection="0">
      <alignment horizontal="center" vertical="center"/>
    </xf>
    <xf numFmtId="181" fontId="14" fillId="0" borderId="0">
      <alignment horizontal="right"/>
    </xf>
    <xf numFmtId="0" fontId="58" fillId="0" borderId="0">
      <alignment horizontal="left" wrapText="1"/>
    </xf>
    <xf numFmtId="0" fontId="59" fillId="0" borderId="1" applyProtection="0">
      <alignment vertical="center"/>
    </xf>
    <xf numFmtId="0" fontId="22" fillId="0" borderId="1" applyFill="0" applyBorder="0" applyProtection="0">
      <alignment horizontal="left" vertical="center"/>
    </xf>
    <xf numFmtId="4" fontId="60" fillId="0" borderId="0">
      <alignment horizontal="right"/>
    </xf>
    <xf numFmtId="0" fontId="61" fillId="0" borderId="0">
      <alignment horizontal="left"/>
    </xf>
    <xf numFmtId="0" fontId="62" fillId="33" borderId="17">
      <alignment vertical="center"/>
    </xf>
    <xf numFmtId="0" fontId="63" fillId="33" borderId="17" applyProtection="0">
      <alignment vertical="center"/>
    </xf>
    <xf numFmtId="1" fontId="36" fillId="0" borderId="0" applyBorder="0">
      <alignment horizontal="left" vertical="top" wrapText="1"/>
    </xf>
    <xf numFmtId="0" fontId="64" fillId="0" borderId="0"/>
    <xf numFmtId="0" fontId="15" fillId="0" borderId="0"/>
    <xf numFmtId="0" fontId="65" fillId="0" borderId="0"/>
    <xf numFmtId="49" fontId="32" fillId="0" borderId="0" applyFill="0" applyBorder="0" applyAlignment="0"/>
    <xf numFmtId="197" fontId="14" fillId="0" borderId="0" applyFill="0" applyBorder="0" applyAlignment="0"/>
    <xf numFmtId="198" fontId="14" fillId="0" borderId="0" applyFill="0" applyBorder="0" applyAlignment="0"/>
    <xf numFmtId="0" fontId="66" fillId="0" borderId="0">
      <alignment horizontal="center"/>
    </xf>
    <xf numFmtId="0" fontId="67" fillId="0" borderId="18"/>
    <xf numFmtId="0" fontId="24" fillId="0" borderId="0"/>
    <xf numFmtId="0" fontId="68" fillId="0" borderId="19" applyNumberFormat="0" applyFill="0" applyAlignment="0" applyProtection="0">
      <alignment vertical="center"/>
    </xf>
    <xf numFmtId="0" fontId="19" fillId="0" borderId="20"/>
    <xf numFmtId="1" fontId="11" fillId="0" borderId="0"/>
    <xf numFmtId="0" fontId="69" fillId="0" borderId="0" applyNumberFormat="0" applyFill="0" applyBorder="0" applyAlignment="0" applyProtection="0">
      <alignment vertical="center"/>
    </xf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14" fillId="0" borderId="0"/>
    <xf numFmtId="199" fontId="64" fillId="0" borderId="0" applyFont="0" applyFill="0" applyBorder="0" applyAlignment="0" applyProtection="0"/>
    <xf numFmtId="200" fontId="26" fillId="0" borderId="0" applyFont="0" applyFill="0" applyBorder="0" applyAlignment="0" applyProtection="0"/>
    <xf numFmtId="201" fontId="26" fillId="0" borderId="0" applyFont="0" applyFill="0" applyBorder="0" applyAlignment="0" applyProtection="0"/>
    <xf numFmtId="200" fontId="26" fillId="0" borderId="0" applyFont="0" applyFill="0" applyBorder="0" applyAlignment="0" applyProtection="0"/>
    <xf numFmtId="0" fontId="70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6" fillId="0" borderId="0"/>
    <xf numFmtId="0" fontId="26" fillId="0" borderId="0"/>
    <xf numFmtId="0" fontId="71" fillId="0" borderId="0">
      <alignment vertical="center"/>
    </xf>
    <xf numFmtId="43" fontId="11" fillId="0" borderId="0" applyFont="0" applyFill="0" applyBorder="0" applyAlignment="0" applyProtection="0"/>
    <xf numFmtId="202" fontId="49" fillId="0" borderId="0" applyFont="0" applyFill="0" applyBorder="0" applyAlignment="0" applyProtection="0"/>
    <xf numFmtId="38" fontId="26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72" fillId="34" borderId="21" applyBorder="0">
      <alignment horizontal="center"/>
    </xf>
    <xf numFmtId="0" fontId="73" fillId="0" borderId="0"/>
    <xf numFmtId="0" fontId="74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35" borderId="22" applyNumberFormat="0" applyAlignment="0" applyProtection="0">
      <alignment vertical="top"/>
    </xf>
    <xf numFmtId="203" fontId="9" fillId="0" borderId="0" applyFont="0" applyFill="0" applyBorder="0" applyAlignment="0" applyProtection="0"/>
    <xf numFmtId="8" fontId="4" fillId="0" borderId="0" applyFont="0" applyFill="0" applyBorder="0" applyAlignment="0" applyProtection="0"/>
    <xf numFmtId="6" fontId="4" fillId="0" borderId="0" applyFont="0" applyFill="0" applyBorder="0" applyAlignment="0" applyProtection="0"/>
    <xf numFmtId="6" fontId="4" fillId="0" borderId="0" applyFont="0" applyFill="0" applyBorder="0" applyAlignment="0" applyProtection="0"/>
    <xf numFmtId="6" fontId="4" fillId="0" borderId="0" applyFont="0" applyFill="0" applyBorder="0" applyAlignment="0" applyProtection="0"/>
    <xf numFmtId="6" fontId="4" fillId="0" borderId="0" applyFont="0" applyFill="0" applyBorder="0" applyAlignment="0" applyProtection="0"/>
    <xf numFmtId="6" fontId="4" fillId="0" borderId="0" applyFont="0" applyFill="0" applyBorder="0" applyAlignment="0" applyProtection="0"/>
    <xf numFmtId="14" fontId="4" fillId="0" borderId="0"/>
    <xf numFmtId="14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80" fillId="0" borderId="0">
      <alignment vertical="center"/>
    </xf>
    <xf numFmtId="0" fontId="81" fillId="0" borderId="0">
      <alignment vertical="top" wrapText="1"/>
    </xf>
    <xf numFmtId="0" fontId="71" fillId="3" borderId="0" applyNumberFormat="0" applyAlignment="0"/>
    <xf numFmtId="49" fontId="26" fillId="0" borderId="23" applyBorder="0"/>
    <xf numFmtId="0" fontId="71" fillId="0" borderId="0"/>
    <xf numFmtId="1" fontId="82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8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25" borderId="8" applyNumberFormat="0" applyAlignment="0" applyProtection="0">
      <alignment vertical="center"/>
    </xf>
    <xf numFmtId="0" fontId="86" fillId="29" borderId="0" applyNumberFormat="0" applyBorder="0" applyAlignment="0" applyProtection="0">
      <alignment vertical="center"/>
    </xf>
    <xf numFmtId="0" fontId="4" fillId="31" borderId="14" applyNumberFormat="0" applyFont="0" applyAlignment="0" applyProtection="0">
      <alignment vertical="center"/>
    </xf>
    <xf numFmtId="0" fontId="87" fillId="0" borderId="13" applyNumberFormat="0" applyFill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9" fillId="24" borderId="7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10" applyNumberFormat="0" applyFill="0" applyAlignment="0" applyProtection="0">
      <alignment vertical="center"/>
    </xf>
    <xf numFmtId="0" fontId="92" fillId="0" borderId="11" applyNumberFormat="0" applyFill="0" applyAlignment="0" applyProtection="0">
      <alignment vertical="center"/>
    </xf>
    <xf numFmtId="0" fontId="93" fillId="0" borderId="12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19" applyNumberFormat="0" applyFill="0" applyAlignment="0" applyProtection="0">
      <alignment vertical="center"/>
    </xf>
    <xf numFmtId="0" fontId="95" fillId="24" borderId="15" applyNumberForma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10" borderId="7" applyNumberFormat="0" applyAlignment="0" applyProtection="0">
      <alignment vertical="center"/>
    </xf>
    <xf numFmtId="0" fontId="98" fillId="7" borderId="0" applyNumberFormat="0" applyBorder="0" applyAlignment="0" applyProtection="0">
      <alignment vertical="center"/>
    </xf>
    <xf numFmtId="38" fontId="8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176" fontId="7" fillId="0" borderId="0" xfId="254" applyNumberFormat="1" applyFont="1">
      <alignment vertical="center"/>
    </xf>
    <xf numFmtId="176" fontId="7" fillId="0" borderId="5" xfId="254" applyNumberFormat="1" applyFont="1" applyBorder="1">
      <alignment vertical="center"/>
    </xf>
    <xf numFmtId="176" fontId="7" fillId="0" borderId="24" xfId="254" applyNumberFormat="1" applyFont="1" applyBorder="1">
      <alignment vertical="center"/>
    </xf>
    <xf numFmtId="176" fontId="7" fillId="0" borderId="2" xfId="254" applyNumberFormat="1" applyFont="1" applyBorder="1">
      <alignment vertical="center"/>
    </xf>
    <xf numFmtId="176" fontId="7" fillId="0" borderId="3" xfId="254" applyNumberFormat="1" applyFont="1" applyBorder="1">
      <alignment vertical="center"/>
    </xf>
    <xf numFmtId="176" fontId="7" fillId="0" borderId="1" xfId="255" applyNumberFormat="1" applyFont="1" applyBorder="1">
      <alignment vertical="center"/>
    </xf>
    <xf numFmtId="176" fontId="7" fillId="0" borderId="1" xfId="254" applyNumberFormat="1" applyFont="1" applyBorder="1" applyAlignment="1">
      <alignment horizontal="right" vertical="center"/>
    </xf>
    <xf numFmtId="176" fontId="7" fillId="0" borderId="3" xfId="254" applyNumberFormat="1" applyFont="1" applyBorder="1" applyAlignment="1">
      <alignment horizontal="right" vertical="center"/>
    </xf>
    <xf numFmtId="176" fontId="7" fillId="0" borderId="25" xfId="254" applyNumberFormat="1" applyFont="1" applyBorder="1" applyAlignment="1">
      <alignment horizontal="right" vertical="center"/>
    </xf>
    <xf numFmtId="176" fontId="7" fillId="0" borderId="1" xfId="255" applyNumberFormat="1" applyFont="1" applyFill="1" applyBorder="1">
      <alignment vertical="center"/>
    </xf>
    <xf numFmtId="176" fontId="7" fillId="23" borderId="2" xfId="254" applyNumberFormat="1" applyFont="1" applyFill="1" applyBorder="1">
      <alignment vertical="center"/>
    </xf>
    <xf numFmtId="176" fontId="7" fillId="23" borderId="3" xfId="254" applyNumberFormat="1" applyFont="1" applyFill="1" applyBorder="1">
      <alignment vertical="center"/>
    </xf>
    <xf numFmtId="176" fontId="7" fillId="23" borderId="1" xfId="255" applyNumberFormat="1" applyFont="1" applyFill="1" applyBorder="1">
      <alignment vertical="center"/>
    </xf>
    <xf numFmtId="176" fontId="7" fillId="23" borderId="25" xfId="254" applyNumberFormat="1" applyFont="1" applyFill="1" applyBorder="1" applyAlignment="1">
      <alignment horizontal="right" vertical="center"/>
    </xf>
    <xf numFmtId="176" fontId="7" fillId="0" borderId="4" xfId="254" applyNumberFormat="1" applyFont="1" applyBorder="1">
      <alignment vertical="center"/>
    </xf>
    <xf numFmtId="176" fontId="7" fillId="36" borderId="2" xfId="254" applyNumberFormat="1" applyFont="1" applyFill="1" applyBorder="1">
      <alignment vertical="center"/>
    </xf>
    <xf numFmtId="176" fontId="7" fillId="36" borderId="3" xfId="254" applyNumberFormat="1" applyFont="1" applyFill="1" applyBorder="1">
      <alignment vertical="center"/>
    </xf>
    <xf numFmtId="176" fontId="7" fillId="36" borderId="1" xfId="255" applyNumberFormat="1" applyFont="1" applyFill="1" applyBorder="1">
      <alignment vertical="center"/>
    </xf>
    <xf numFmtId="176" fontId="7" fillId="36" borderId="25" xfId="254" applyNumberFormat="1" applyFont="1" applyFill="1" applyBorder="1" applyAlignment="1">
      <alignment horizontal="right" vertical="center"/>
    </xf>
    <xf numFmtId="176" fontId="7" fillId="0" borderId="1" xfId="255" applyNumberFormat="1" applyFont="1" applyFill="1" applyBorder="1" applyAlignment="1">
      <alignment horizontal="center" vertical="center"/>
    </xf>
    <xf numFmtId="176" fontId="7" fillId="37" borderId="2" xfId="254" applyNumberFormat="1" applyFont="1" applyFill="1" applyBorder="1">
      <alignment vertical="center"/>
    </xf>
    <xf numFmtId="176" fontId="7" fillId="37" borderId="3" xfId="254" applyNumberFormat="1" applyFont="1" applyFill="1" applyBorder="1">
      <alignment vertical="center"/>
    </xf>
    <xf numFmtId="176" fontId="7" fillId="37" borderId="1" xfId="255" applyNumberFormat="1" applyFont="1" applyFill="1" applyBorder="1">
      <alignment vertical="center"/>
    </xf>
    <xf numFmtId="176" fontId="7" fillId="37" borderId="25" xfId="254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0" fillId="38" borderId="0" xfId="0" applyFill="1">
      <alignment vertical="center"/>
    </xf>
    <xf numFmtId="0" fontId="7" fillId="38" borderId="0" xfId="0" applyFont="1" applyFill="1">
      <alignment vertical="center"/>
    </xf>
    <xf numFmtId="176" fontId="7" fillId="38" borderId="2" xfId="254" applyNumberFormat="1" applyFont="1" applyFill="1" applyBorder="1">
      <alignment vertical="center"/>
    </xf>
    <xf numFmtId="176" fontId="7" fillId="38" borderId="3" xfId="254" applyNumberFormat="1" applyFont="1" applyFill="1" applyBorder="1">
      <alignment vertical="center"/>
    </xf>
    <xf numFmtId="176" fontId="7" fillId="38" borderId="1" xfId="255" applyNumberFormat="1" applyFont="1" applyFill="1" applyBorder="1">
      <alignment vertical="center"/>
    </xf>
    <xf numFmtId="176" fontId="7" fillId="38" borderId="25" xfId="254" applyNumberFormat="1" applyFont="1" applyFill="1" applyBorder="1" applyAlignment="1">
      <alignment horizontal="right" vertical="center"/>
    </xf>
    <xf numFmtId="0" fontId="0" fillId="38" borderId="1" xfId="0" applyFill="1" applyBorder="1">
      <alignment vertical="center"/>
    </xf>
    <xf numFmtId="176" fontId="99" fillId="0" borderId="1" xfId="255" applyNumberFormat="1" applyFont="1" applyBorder="1">
      <alignment vertical="center"/>
    </xf>
    <xf numFmtId="176" fontId="99" fillId="0" borderId="25" xfId="254" applyNumberFormat="1" applyFont="1" applyBorder="1" applyAlignment="1">
      <alignment horizontal="right" vertical="center"/>
    </xf>
    <xf numFmtId="176" fontId="99" fillId="0" borderId="1" xfId="255" applyNumberFormat="1" applyFont="1" applyFill="1" applyBorder="1">
      <alignment vertical="center"/>
    </xf>
    <xf numFmtId="0" fontId="100" fillId="0" borderId="0" xfId="0" applyFont="1">
      <alignment vertical="center"/>
    </xf>
    <xf numFmtId="176" fontId="7" fillId="0" borderId="4" xfId="254" applyNumberFormat="1" applyFont="1" applyBorder="1" applyAlignment="1">
      <alignment horizontal="right" vertical="center"/>
    </xf>
    <xf numFmtId="176" fontId="7" fillId="0" borderId="31" xfId="255" applyNumberFormat="1" applyFont="1" applyFill="1" applyBorder="1" applyAlignment="1">
      <alignment vertical="center"/>
    </xf>
    <xf numFmtId="176" fontId="7" fillId="23" borderId="4" xfId="254" applyNumberFormat="1" applyFont="1" applyFill="1" applyBorder="1" applyAlignment="1">
      <alignment horizontal="right" vertical="center"/>
    </xf>
    <xf numFmtId="176" fontId="7" fillId="37" borderId="4" xfId="254" applyNumberFormat="1" applyFont="1" applyFill="1" applyBorder="1" applyAlignment="1">
      <alignment horizontal="right" vertical="center"/>
    </xf>
    <xf numFmtId="176" fontId="99" fillId="0" borderId="4" xfId="254" applyNumberFormat="1" applyFont="1" applyBorder="1" applyAlignment="1">
      <alignment horizontal="right" vertical="center"/>
    </xf>
    <xf numFmtId="176" fontId="101" fillId="38" borderId="4" xfId="254" applyNumberFormat="1" applyFont="1" applyFill="1" applyBorder="1" applyAlignment="1">
      <alignment horizontal="right" vertical="center"/>
    </xf>
    <xf numFmtId="204" fontId="0" fillId="38" borderId="4" xfId="0" applyNumberFormat="1" applyFill="1" applyBorder="1">
      <alignment vertical="center"/>
    </xf>
    <xf numFmtId="176" fontId="7" fillId="36" borderId="4" xfId="254" applyNumberFormat="1" applyFont="1" applyFill="1" applyBorder="1" applyAlignment="1">
      <alignment horizontal="right" vertical="center"/>
    </xf>
    <xf numFmtId="176" fontId="7" fillId="39" borderId="2" xfId="254" applyNumberFormat="1" applyFont="1" applyFill="1" applyBorder="1">
      <alignment vertical="center"/>
    </xf>
    <xf numFmtId="176" fontId="7" fillId="39" borderId="3" xfId="254" applyNumberFormat="1" applyFont="1" applyFill="1" applyBorder="1">
      <alignment vertical="center"/>
    </xf>
    <xf numFmtId="176" fontId="7" fillId="39" borderId="1" xfId="255" applyNumberFormat="1" applyFont="1" applyFill="1" applyBorder="1">
      <alignment vertical="center"/>
    </xf>
    <xf numFmtId="176" fontId="7" fillId="39" borderId="25" xfId="254" applyNumberFormat="1" applyFont="1" applyFill="1" applyBorder="1" applyAlignment="1">
      <alignment horizontal="right" vertical="center"/>
    </xf>
    <xf numFmtId="176" fontId="7" fillId="39" borderId="4" xfId="254" applyNumberFormat="1" applyFont="1" applyFill="1" applyBorder="1" applyAlignment="1">
      <alignment horizontal="right" vertical="center"/>
    </xf>
    <xf numFmtId="0" fontId="0" fillId="39" borderId="0" xfId="0" applyFill="1">
      <alignment vertical="center"/>
    </xf>
    <xf numFmtId="176" fontId="7" fillId="39" borderId="4" xfId="254" applyNumberFormat="1" applyFont="1" applyFill="1" applyBorder="1">
      <alignment vertical="center"/>
    </xf>
    <xf numFmtId="0" fontId="0" fillId="39" borderId="0" xfId="0" applyFill="1" applyAlignment="1">
      <alignment horizontal="right" vertical="center"/>
    </xf>
    <xf numFmtId="0" fontId="100" fillId="39" borderId="0" xfId="0" applyFont="1" applyFill="1">
      <alignment vertical="center"/>
    </xf>
    <xf numFmtId="0" fontId="104" fillId="0" borderId="0" xfId="0" applyFont="1">
      <alignment vertical="center"/>
    </xf>
    <xf numFmtId="0" fontId="104" fillId="0" borderId="0" xfId="0" applyFont="1" applyAlignment="1">
      <alignment horizontal="right" vertical="center"/>
    </xf>
    <xf numFmtId="0" fontId="0" fillId="38" borderId="29" xfId="0" applyFill="1" applyBorder="1">
      <alignment vertical="center"/>
    </xf>
    <xf numFmtId="0" fontId="7" fillId="38" borderId="0" xfId="0" applyFont="1" applyFill="1" applyBorder="1">
      <alignment vertical="center"/>
    </xf>
    <xf numFmtId="176" fontId="7" fillId="23" borderId="26" xfId="254" applyNumberFormat="1" applyFont="1" applyFill="1" applyBorder="1">
      <alignment vertical="center"/>
    </xf>
    <xf numFmtId="176" fontId="7" fillId="23" borderId="6" xfId="254" applyNumberFormat="1" applyFont="1" applyFill="1" applyBorder="1">
      <alignment vertical="center"/>
    </xf>
    <xf numFmtId="176" fontId="7" fillId="23" borderId="28" xfId="255" applyNumberFormat="1" applyFont="1" applyFill="1" applyBorder="1">
      <alignment vertical="center"/>
    </xf>
    <xf numFmtId="176" fontId="7" fillId="23" borderId="32" xfId="254" applyNumberFormat="1" applyFont="1" applyFill="1" applyBorder="1" applyAlignment="1">
      <alignment horizontal="right" vertical="center"/>
    </xf>
    <xf numFmtId="0" fontId="0" fillId="38" borderId="31" xfId="0" applyFill="1" applyBorder="1">
      <alignment vertical="center"/>
    </xf>
    <xf numFmtId="176" fontId="7" fillId="38" borderId="33" xfId="254" applyNumberFormat="1" applyFont="1" applyFill="1" applyBorder="1">
      <alignment vertical="center"/>
    </xf>
    <xf numFmtId="176" fontId="7" fillId="38" borderId="9" xfId="254" applyNumberFormat="1" applyFont="1" applyFill="1" applyBorder="1">
      <alignment vertical="center"/>
    </xf>
    <xf numFmtId="176" fontId="7" fillId="38" borderId="23" xfId="255" applyNumberFormat="1" applyFont="1" applyFill="1" applyBorder="1">
      <alignment vertical="center"/>
    </xf>
    <xf numFmtId="176" fontId="7" fillId="38" borderId="34" xfId="254" applyNumberFormat="1" applyFont="1" applyFill="1" applyBorder="1" applyAlignment="1">
      <alignment horizontal="right" vertical="center"/>
    </xf>
    <xf numFmtId="176" fontId="7" fillId="38" borderId="35" xfId="255" applyNumberFormat="1" applyFont="1" applyFill="1" applyBorder="1">
      <alignment vertical="center"/>
    </xf>
    <xf numFmtId="0" fontId="0" fillId="39" borderId="0" xfId="0" applyFill="1" applyAlignment="1">
      <alignment horizontal="left" vertical="center" wrapText="1"/>
    </xf>
    <xf numFmtId="0" fontId="104" fillId="0" borderId="0" xfId="0" applyFont="1" applyAlignment="1">
      <alignment horizontal="center" vertical="center"/>
    </xf>
    <xf numFmtId="176" fontId="7" fillId="0" borderId="26" xfId="254" applyNumberFormat="1" applyFont="1" applyBorder="1" applyAlignment="1">
      <alignment horizontal="center" vertical="center"/>
    </xf>
    <xf numFmtId="176" fontId="7" fillId="0" borderId="6" xfId="254" applyNumberFormat="1" applyFont="1" applyBorder="1" applyAlignment="1">
      <alignment horizontal="center" vertical="center"/>
    </xf>
    <xf numFmtId="176" fontId="7" fillId="0" borderId="27" xfId="254" applyNumberFormat="1" applyFont="1" applyBorder="1" applyAlignment="1">
      <alignment horizontal="center" vertical="center"/>
    </xf>
    <xf numFmtId="176" fontId="7" fillId="0" borderId="29" xfId="254" applyNumberFormat="1" applyFont="1" applyBorder="1" applyAlignment="1">
      <alignment horizontal="center" vertical="center"/>
    </xf>
    <xf numFmtId="176" fontId="7" fillId="0" borderId="0" xfId="254" applyNumberFormat="1" applyFont="1" applyAlignment="1">
      <alignment horizontal="center" vertical="center"/>
    </xf>
    <xf numFmtId="176" fontId="7" fillId="0" borderId="16" xfId="254" applyNumberFormat="1" applyFont="1" applyBorder="1" applyAlignment="1">
      <alignment horizontal="center" vertical="center"/>
    </xf>
    <xf numFmtId="176" fontId="7" fillId="0" borderId="30" xfId="254" applyNumberFormat="1" applyFont="1" applyBorder="1" applyAlignment="1">
      <alignment horizontal="center" vertical="center"/>
    </xf>
    <xf numFmtId="176" fontId="7" fillId="0" borderId="5" xfId="254" applyNumberFormat="1" applyFont="1" applyBorder="1" applyAlignment="1">
      <alignment horizontal="center" vertical="center"/>
    </xf>
    <xf numFmtId="176" fontId="7" fillId="0" borderId="24" xfId="254" applyNumberFormat="1" applyFont="1" applyBorder="1" applyAlignment="1">
      <alignment horizontal="center" vertical="center"/>
    </xf>
    <xf numFmtId="176" fontId="7" fillId="0" borderId="2" xfId="254" applyNumberFormat="1" applyFont="1" applyBorder="1" applyAlignment="1">
      <alignment horizontal="center" vertical="center"/>
    </xf>
    <xf numFmtId="176" fontId="7" fillId="0" borderId="3" xfId="254" applyNumberFormat="1" applyFont="1" applyBorder="1" applyAlignment="1">
      <alignment horizontal="center" vertical="center"/>
    </xf>
    <xf numFmtId="176" fontId="7" fillId="0" borderId="4" xfId="254" applyNumberFormat="1" applyFont="1" applyBorder="1" applyAlignment="1">
      <alignment horizontal="center" vertical="center"/>
    </xf>
    <xf numFmtId="176" fontId="7" fillId="0" borderId="28" xfId="255" applyNumberFormat="1" applyFont="1" applyFill="1" applyBorder="1" applyAlignment="1">
      <alignment horizontal="center" vertical="center"/>
    </xf>
    <xf numFmtId="176" fontId="7" fillId="0" borderId="31" xfId="255" applyNumberFormat="1" applyFont="1" applyFill="1" applyBorder="1" applyAlignment="1">
      <alignment horizontal="center" vertical="center"/>
    </xf>
    <xf numFmtId="176" fontId="7" fillId="0" borderId="26" xfId="255" applyNumberFormat="1" applyFont="1" applyFill="1" applyBorder="1" applyAlignment="1">
      <alignment horizontal="center" vertical="center"/>
    </xf>
    <xf numFmtId="176" fontId="7" fillId="0" borderId="27" xfId="255" applyNumberFormat="1" applyFont="1" applyFill="1" applyBorder="1" applyAlignment="1">
      <alignment horizontal="center" vertical="center"/>
    </xf>
    <xf numFmtId="176" fontId="7" fillId="0" borderId="30" xfId="255" applyNumberFormat="1" applyFont="1" applyFill="1" applyBorder="1" applyAlignment="1">
      <alignment horizontal="center" vertical="center"/>
    </xf>
    <xf numFmtId="176" fontId="7" fillId="0" borderId="24" xfId="255" applyNumberFormat="1" applyFont="1" applyFill="1" applyBorder="1" applyAlignment="1">
      <alignment horizontal="center" vertical="center"/>
    </xf>
    <xf numFmtId="176" fontId="7" fillId="0" borderId="28" xfId="255" applyNumberFormat="1" applyFont="1" applyFill="1" applyBorder="1" applyAlignment="1">
      <alignment horizontal="center" vertical="center" wrapText="1"/>
    </xf>
    <xf numFmtId="176" fontId="7" fillId="0" borderId="31" xfId="255" applyNumberFormat="1" applyFont="1" applyFill="1" applyBorder="1" applyAlignment="1">
      <alignment horizontal="center" vertical="center" wrapText="1"/>
    </xf>
    <xf numFmtId="176" fontId="7" fillId="0" borderId="1" xfId="254" applyNumberFormat="1" applyFont="1" applyBorder="1" applyAlignment="1">
      <alignment horizontal="center" vertical="center"/>
    </xf>
    <xf numFmtId="176" fontId="7" fillId="39" borderId="1" xfId="255" applyNumberFormat="1" applyFont="1" applyFill="1" applyBorder="1" applyAlignment="1">
      <alignment horizontal="center" vertical="center"/>
    </xf>
  </cellXfs>
  <cellStyles count="302">
    <cellStyle name="､@ｯ・pldt" xfId="3" xr:uid="{00000000-0005-0000-0000-000000000000}"/>
    <cellStyle name="??" xfId="4" xr:uid="{00000000-0005-0000-0000-000001000000}"/>
    <cellStyle name="?? [0.00]_PERSONAL" xfId="5" xr:uid="{00000000-0005-0000-0000-000002000000}"/>
    <cellStyle name="???? [0.00]_PERSONAL" xfId="6" xr:uid="{00000000-0005-0000-0000-000003000000}"/>
    <cellStyle name="????_PERSONAL" xfId="7" xr:uid="{00000000-0005-0000-0000-000004000000}"/>
    <cellStyle name="??_DAD9702" xfId="8" xr:uid="{00000000-0005-0000-0000-000005000000}"/>
    <cellStyle name="_【S】20070926_CMIT様本社システム更改見積明細" xfId="9" xr:uid="{00000000-0005-0000-0000-000006000000}"/>
    <cellStyle name="_【S】DellEQL PwC様_20090730" xfId="10" xr:uid="{00000000-0005-0000-0000-000007000000}"/>
    <cellStyle name="_【S】ITM様_LION様M8880v拡張関連v1.0設置諸元_100916" xfId="11" xr:uid="{00000000-0005-0000-0000-000008000000}"/>
    <cellStyle name="_【S】xx様向けFAS2ｘｘｘ構成_yymmdd" xfId="12" xr:uid="{00000000-0005-0000-0000-000009000000}"/>
    <cellStyle name="_【S】スカイワード様向けFAS2040構成_091014" xfId="13" xr:uid="{00000000-0005-0000-0000-00000A000000}"/>
    <cellStyle name="_【S】フコク様向けbackup見積091125" xfId="14" xr:uid="{00000000-0005-0000-0000-00000B000000}"/>
    <cellStyle name="_【S】信越ポリマー様_A-Log_ServerProtect_サーバ091124" xfId="15" xr:uid="{00000000-0005-0000-0000-00000C000000}"/>
    <cellStyle name="_【S】対応見積書" xfId="16" xr:uid="{00000000-0005-0000-0000-00000D000000}"/>
    <cellStyle name="_10053109 KEL篠原様-FAS2020HA,DS14-30HPN2" xfId="17" xr:uid="{00000000-0005-0000-0000-00000E000000}"/>
    <cellStyle name="_10072811 KEL篠原様-FAS3140他-50X2(青梅)増設-2 (Lite)" xfId="18" xr:uid="{00000000-0005-0000-0000-00000F000000}"/>
    <cellStyle name="_CMIT様　CPS MSCS導入概算見積もり【S】" xfId="19" xr:uid="{00000000-0005-0000-0000-000010000000}"/>
    <cellStyle name="_CMIT様　RM Alogコンバータ概算見積もり【S】" xfId="20" xr:uid="{00000000-0005-0000-0000-000011000000}"/>
    <cellStyle name="_IIJ-T様　概算価格表_20090716" xfId="21" xr:uid="{00000000-0005-0000-0000-000012000000}"/>
    <cellStyle name="_KEL 09Q2 NA List USD" xfId="22" xr:uid="{00000000-0005-0000-0000-000013000000}"/>
    <cellStyle name="_SD見積算定書070110" xfId="23" xr:uid="{00000000-0005-0000-0000-000014000000}"/>
    <cellStyle name="_SupportPriceList_ASPV(KEL)_AugFY09" xfId="24" xr:uid="{00000000-0005-0000-0000-000015000000}"/>
    <cellStyle name="_USiZE売価原価-20101019（確定版）（誤記修整）" xfId="25" xr:uid="{00000000-0005-0000-0000-000016000000}"/>
    <cellStyle name="_オンサイト保守サービス11.16_サマリ" xfId="26" xr:uid="{00000000-0005-0000-0000-000017000000}"/>
    <cellStyle name="_お見積サマリ_070110" xfId="27" xr:uid="{00000000-0005-0000-0000-000018000000}"/>
    <cellStyle name="_コピー【サービス仕様‐01】USiZEｼｪｱｰﾄﾞﾓﾃﾞﾙ（東日本）‐サービス仕様一覧" xfId="28" xr:uid="{00000000-0005-0000-0000-000019000000}"/>
    <cellStyle name="_見積書ver20090101" xfId="29" xr:uid="{00000000-0005-0000-0000-00001A000000}"/>
    <cellStyle name="_三鷹UPS NetAPP構成" xfId="30" xr:uid="{00000000-0005-0000-0000-00001B000000}"/>
    <cellStyle name="_資料070516CPS KEL保守GOLD" xfId="31" xr:uid="{00000000-0005-0000-0000-00001C000000}"/>
    <cellStyle name="_資料070914【多田修正】提出分日通旅行様新COMNET バックアップなし" xfId="32" xr:uid="{00000000-0005-0000-0000-00001D000000}"/>
    <cellStyle name="_資料090721AT&amp;T(チューリッヒ)様 ThinClient CXD100 作業費概算コスト付【改3】【S】" xfId="33" xr:uid="{00000000-0005-0000-0000-00001E000000}"/>
    <cellStyle name="_資料090727VMware KEL保守 概算" xfId="34" xr:uid="{00000000-0005-0000-0000-00001F000000}"/>
    <cellStyle name="_資料091221武田バイオ様 VMware＜EQL＞超概算 コスト付【S】" xfId="35" xr:uid="{00000000-0005-0000-0000-000020000000}"/>
    <cellStyle name="_社内【S】SIS様_磯部新規c7000基盤ご提供価格資料v1.0_100826" xfId="36" xr:uid="{00000000-0005-0000-0000-000021000000}"/>
    <cellStyle name="_千葉原価(ほふみ1マージ)-20100810" xfId="37" xr:uid="{00000000-0005-0000-0000-000022000000}"/>
    <cellStyle name="=C:\WINNT\SYSTEM32\COMMAND.COM" xfId="38" xr:uid="{00000000-0005-0000-0000-000023000000}"/>
    <cellStyle name="W_SVCCODE" xfId="39" xr:uid="{00000000-0005-0000-0000-000024000000}"/>
    <cellStyle name="0%" xfId="40" xr:uid="{00000000-0005-0000-0000-000025000000}"/>
    <cellStyle name="0,0_x000d__x000a_NA_x000d__x000a_" xfId="1" xr:uid="{00000000-0005-0000-0000-000026000000}"/>
    <cellStyle name="0,0_x000d__x000a_NA_x000d__x000a_ 2" xfId="41" xr:uid="{00000000-0005-0000-0000-000027000000}"/>
    <cellStyle name="0,0_x000d__x000a_NA_x000d__x000a__【S】（見積書）20100629_オイレス工業_SAP仮想化基盤（FAS3140 iSCSI） rev8-4PAM有り-1" xfId="42" xr:uid="{00000000-0005-0000-0000-000028000000}"/>
    <cellStyle name="0.0%" xfId="43" xr:uid="{00000000-0005-0000-0000-000029000000}"/>
    <cellStyle name="0.00%" xfId="44" xr:uid="{00000000-0005-0000-0000-00002A000000}"/>
    <cellStyle name="20% - Accent1" xfId="45" xr:uid="{00000000-0005-0000-0000-00002B000000}"/>
    <cellStyle name="20% - Accent2" xfId="46" xr:uid="{00000000-0005-0000-0000-00002C000000}"/>
    <cellStyle name="20% - Accent3" xfId="47" xr:uid="{00000000-0005-0000-0000-00002D000000}"/>
    <cellStyle name="20% - Accent4" xfId="48" xr:uid="{00000000-0005-0000-0000-00002E000000}"/>
    <cellStyle name="20% - Accent5" xfId="49" xr:uid="{00000000-0005-0000-0000-00002F000000}"/>
    <cellStyle name="20% - Accent6" xfId="50" xr:uid="{00000000-0005-0000-0000-000030000000}"/>
    <cellStyle name="20% - アクセント 1 2" xfId="258" xr:uid="{00000000-0005-0000-0000-000031000000}"/>
    <cellStyle name="20% - アクセント 2 2" xfId="259" xr:uid="{00000000-0005-0000-0000-000032000000}"/>
    <cellStyle name="20% - アクセント 3 2" xfId="260" xr:uid="{00000000-0005-0000-0000-000033000000}"/>
    <cellStyle name="20% - アクセント 4 2" xfId="261" xr:uid="{00000000-0005-0000-0000-000034000000}"/>
    <cellStyle name="20% - アクセント 5 2" xfId="262" xr:uid="{00000000-0005-0000-0000-000035000000}"/>
    <cellStyle name="20% - アクセント 6 2" xfId="263" xr:uid="{00000000-0005-0000-0000-000036000000}"/>
    <cellStyle name="40% - Accent1" xfId="51" xr:uid="{00000000-0005-0000-0000-000037000000}"/>
    <cellStyle name="40% - Accent2" xfId="52" xr:uid="{00000000-0005-0000-0000-000038000000}"/>
    <cellStyle name="40% - Accent3" xfId="53" xr:uid="{00000000-0005-0000-0000-000039000000}"/>
    <cellStyle name="40% - Accent4" xfId="54" xr:uid="{00000000-0005-0000-0000-00003A000000}"/>
    <cellStyle name="40% - Accent5" xfId="55" xr:uid="{00000000-0005-0000-0000-00003B000000}"/>
    <cellStyle name="40% - Accent6" xfId="56" xr:uid="{00000000-0005-0000-0000-00003C000000}"/>
    <cellStyle name="40% - アクセント 1 2" xfId="264" xr:uid="{00000000-0005-0000-0000-00003D000000}"/>
    <cellStyle name="40% - アクセント 2 2" xfId="265" xr:uid="{00000000-0005-0000-0000-00003E000000}"/>
    <cellStyle name="40% - アクセント 3 2" xfId="266" xr:uid="{00000000-0005-0000-0000-00003F000000}"/>
    <cellStyle name="40% - アクセント 4 2" xfId="267" xr:uid="{00000000-0005-0000-0000-000040000000}"/>
    <cellStyle name="40% - アクセント 5 2" xfId="268" xr:uid="{00000000-0005-0000-0000-000041000000}"/>
    <cellStyle name="40% - アクセント 6 2" xfId="269" xr:uid="{00000000-0005-0000-0000-000042000000}"/>
    <cellStyle name="60% - Accent1" xfId="57" xr:uid="{00000000-0005-0000-0000-000043000000}"/>
    <cellStyle name="60% - Accent2" xfId="58" xr:uid="{00000000-0005-0000-0000-000044000000}"/>
    <cellStyle name="60% - Accent3" xfId="59" xr:uid="{00000000-0005-0000-0000-000045000000}"/>
    <cellStyle name="60% - Accent4" xfId="60" xr:uid="{00000000-0005-0000-0000-000046000000}"/>
    <cellStyle name="60% - Accent5" xfId="61" xr:uid="{00000000-0005-0000-0000-000047000000}"/>
    <cellStyle name="60% - Accent6" xfId="62" xr:uid="{00000000-0005-0000-0000-000048000000}"/>
    <cellStyle name="60% - アクセント 1 2" xfId="270" xr:uid="{00000000-0005-0000-0000-000049000000}"/>
    <cellStyle name="60% - アクセント 2 2" xfId="271" xr:uid="{00000000-0005-0000-0000-00004A000000}"/>
    <cellStyle name="60% - アクセント 3 2" xfId="272" xr:uid="{00000000-0005-0000-0000-00004B000000}"/>
    <cellStyle name="60% - アクセント 4 2" xfId="273" xr:uid="{00000000-0005-0000-0000-00004C000000}"/>
    <cellStyle name="60% - アクセント 5 2" xfId="274" xr:uid="{00000000-0005-0000-0000-00004D000000}"/>
    <cellStyle name="60% - アクセント 6 2" xfId="275" xr:uid="{00000000-0005-0000-0000-00004E000000}"/>
    <cellStyle name="Accent1" xfId="63" xr:uid="{00000000-0005-0000-0000-00004F000000}"/>
    <cellStyle name="Accent2" xfId="64" xr:uid="{00000000-0005-0000-0000-000050000000}"/>
    <cellStyle name="Accent3" xfId="65" xr:uid="{00000000-0005-0000-0000-000051000000}"/>
    <cellStyle name="Accent4" xfId="66" xr:uid="{00000000-0005-0000-0000-000052000000}"/>
    <cellStyle name="Accent5" xfId="67" xr:uid="{00000000-0005-0000-0000-000053000000}"/>
    <cellStyle name="Accent6" xfId="68" xr:uid="{00000000-0005-0000-0000-000054000000}"/>
    <cellStyle name="Announced" xfId="69" xr:uid="{00000000-0005-0000-0000-000055000000}"/>
    <cellStyle name="Bad" xfId="70" xr:uid="{00000000-0005-0000-0000-000056000000}"/>
    <cellStyle name="Body" xfId="71" xr:uid="{00000000-0005-0000-0000-000057000000}"/>
    <cellStyle name="Border" xfId="72" xr:uid="{00000000-0005-0000-0000-000058000000}"/>
    <cellStyle name="Calc Currency (0)" xfId="73" xr:uid="{00000000-0005-0000-0000-000059000000}"/>
    <cellStyle name="Calc Currency (2)" xfId="74" xr:uid="{00000000-0005-0000-0000-00005A000000}"/>
    <cellStyle name="Calc Percent (0)" xfId="75" xr:uid="{00000000-0005-0000-0000-00005B000000}"/>
    <cellStyle name="Calc Percent (1)" xfId="76" xr:uid="{00000000-0005-0000-0000-00005C000000}"/>
    <cellStyle name="Calc Percent (2)" xfId="77" xr:uid="{00000000-0005-0000-0000-00005D000000}"/>
    <cellStyle name="Calc Units (0)" xfId="78" xr:uid="{00000000-0005-0000-0000-00005E000000}"/>
    <cellStyle name="Calc Units (1)" xfId="79" xr:uid="{00000000-0005-0000-0000-00005F000000}"/>
    <cellStyle name="Calc Units (2)" xfId="80" xr:uid="{00000000-0005-0000-0000-000060000000}"/>
    <cellStyle name="Calculation" xfId="81" xr:uid="{00000000-0005-0000-0000-000061000000}"/>
    <cellStyle name="Center" xfId="82" xr:uid="{00000000-0005-0000-0000-000062000000}"/>
    <cellStyle name="Center2" xfId="83" xr:uid="{00000000-0005-0000-0000-000063000000}"/>
    <cellStyle name="Check Cell" xfId="84" xr:uid="{00000000-0005-0000-0000-000064000000}"/>
    <cellStyle name="Col Heads" xfId="85" xr:uid="{00000000-0005-0000-0000-000065000000}"/>
    <cellStyle name="Comma [0]_#6 Temps &amp; Contractors" xfId="86" xr:uid="{00000000-0005-0000-0000-000066000000}"/>
    <cellStyle name="Comma [00]" xfId="87" xr:uid="{00000000-0005-0000-0000-000067000000}"/>
    <cellStyle name="Comma,0" xfId="88" xr:uid="{00000000-0005-0000-0000-000068000000}"/>
    <cellStyle name="Comma,1" xfId="89" xr:uid="{00000000-0005-0000-0000-000069000000}"/>
    <cellStyle name="Comma,2" xfId="90" xr:uid="{00000000-0005-0000-0000-00006A000000}"/>
    <cellStyle name="Comma_#6 Temps &amp; Contractors" xfId="91" xr:uid="{00000000-0005-0000-0000-00006B000000}"/>
    <cellStyle name="Comma0" xfId="92" xr:uid="{00000000-0005-0000-0000-00006C000000}"/>
    <cellStyle name="Comma0 - Style4" xfId="93" xr:uid="{00000000-0005-0000-0000-00006D000000}"/>
    <cellStyle name="Comma0_【提案用_冗長版】セガトイズ様向け_ラック実装図20111221" xfId="94" xr:uid="{00000000-0005-0000-0000-00006E000000}"/>
    <cellStyle name="Curren - Style1" xfId="95" xr:uid="{00000000-0005-0000-0000-00006F000000}"/>
    <cellStyle name="Curren - Style5" xfId="96" xr:uid="{00000000-0005-0000-0000-000070000000}"/>
    <cellStyle name="Currency [0]_#6 Temps &amp; Contractors" xfId="97" xr:uid="{00000000-0005-0000-0000-000071000000}"/>
    <cellStyle name="Currency [00]" xfId="98" xr:uid="{00000000-0005-0000-0000-000072000000}"/>
    <cellStyle name="Currency 2 2" xfId="99" xr:uid="{00000000-0005-0000-0000-000073000000}"/>
    <cellStyle name="Currency,0" xfId="100" xr:uid="{00000000-0005-0000-0000-000074000000}"/>
    <cellStyle name="Currency,2" xfId="101" xr:uid="{00000000-0005-0000-0000-000075000000}"/>
    <cellStyle name="Currency_#6 Temps &amp; Contractors" xfId="102" xr:uid="{00000000-0005-0000-0000-000076000000}"/>
    <cellStyle name="Currency0" xfId="103" xr:uid="{00000000-0005-0000-0000-000077000000}"/>
    <cellStyle name="Date" xfId="104" xr:uid="{00000000-0005-0000-0000-000078000000}"/>
    <cellStyle name="Date Short" xfId="105" xr:uid="{00000000-0005-0000-0000-000079000000}"/>
    <cellStyle name="Date_【提案用_冗長版】セガトイズ様向け_ラック実装図20111221" xfId="106" xr:uid="{00000000-0005-0000-0000-00007A000000}"/>
    <cellStyle name="DateType" xfId="107" xr:uid="{00000000-0005-0000-0000-00007B000000}"/>
    <cellStyle name="Description" xfId="108" xr:uid="{00000000-0005-0000-0000-00007C000000}"/>
    <cellStyle name="Discontinued" xfId="109" xr:uid="{00000000-0005-0000-0000-00007D000000}"/>
    <cellStyle name="discount" xfId="110" xr:uid="{00000000-0005-0000-0000-00007E000000}"/>
    <cellStyle name="Enter Currency (0)" xfId="111" xr:uid="{00000000-0005-0000-0000-00007F000000}"/>
    <cellStyle name="Enter Currency (2)" xfId="112" xr:uid="{00000000-0005-0000-0000-000080000000}"/>
    <cellStyle name="Enter Units (0)" xfId="113" xr:uid="{00000000-0005-0000-0000-000081000000}"/>
    <cellStyle name="Enter Units (1)" xfId="114" xr:uid="{00000000-0005-0000-0000-000082000000}"/>
    <cellStyle name="Enter Units (2)" xfId="115" xr:uid="{00000000-0005-0000-0000-000083000000}"/>
    <cellStyle name="entry" xfId="116" xr:uid="{00000000-0005-0000-0000-000084000000}"/>
    <cellStyle name="Euro" xfId="117" xr:uid="{00000000-0005-0000-0000-000085000000}"/>
    <cellStyle name="Explanatory Text" xfId="118" xr:uid="{00000000-0005-0000-0000-000086000000}"/>
    <cellStyle name="FI720X_watch" xfId="119" xr:uid="{00000000-0005-0000-0000-000087000000}"/>
    <cellStyle name="Fixed" xfId="120" xr:uid="{00000000-0005-0000-0000-000088000000}"/>
    <cellStyle name="GBS Files" xfId="121" xr:uid="{00000000-0005-0000-0000-000089000000}"/>
    <cellStyle name="Good" xfId="122" xr:uid="{00000000-0005-0000-0000-00008A000000}"/>
    <cellStyle name="Grey" xfId="123" xr:uid="{00000000-0005-0000-0000-00008B000000}"/>
    <cellStyle name="gs]_x000d__x000a_UNDELETE.DLL=A:\DOS\MSTOOLS.DLL_x000d__x000a_Window=25,17,550,300, , ,2_x000d__x000a_dir1=0,0,640,174,-1,-1,1,0,201,1814,231,B:\*" xfId="124" xr:uid="{00000000-0005-0000-0000-00008C000000}"/>
    <cellStyle name="Head 1" xfId="125" xr:uid="{00000000-0005-0000-0000-00008D000000}"/>
    <cellStyle name="Head 2" xfId="126" xr:uid="{00000000-0005-0000-0000-00008E000000}"/>
    <cellStyle name="Header1" xfId="127" xr:uid="{00000000-0005-0000-0000-00008F000000}"/>
    <cellStyle name="Header2" xfId="128" xr:uid="{00000000-0005-0000-0000-000090000000}"/>
    <cellStyle name="Heading 1" xfId="129" xr:uid="{00000000-0005-0000-0000-000091000000}"/>
    <cellStyle name="Heading 2" xfId="130" xr:uid="{00000000-0005-0000-0000-000092000000}"/>
    <cellStyle name="Heading 3" xfId="131" xr:uid="{00000000-0005-0000-0000-000093000000}"/>
    <cellStyle name="Heading 4" xfId="132" xr:uid="{00000000-0005-0000-0000-000094000000}"/>
    <cellStyle name="IBM(401K)" xfId="133" xr:uid="{00000000-0005-0000-0000-000095000000}"/>
    <cellStyle name="Input" xfId="134" xr:uid="{00000000-0005-0000-0000-000096000000}"/>
    <cellStyle name="Input [yellow]" xfId="135" xr:uid="{00000000-0005-0000-0000-000097000000}"/>
    <cellStyle name="J401K" xfId="136" xr:uid="{00000000-0005-0000-0000-000098000000}"/>
    <cellStyle name="Link Currency (0)" xfId="137" xr:uid="{00000000-0005-0000-0000-000099000000}"/>
    <cellStyle name="Link Currency (2)" xfId="138" xr:uid="{00000000-0005-0000-0000-00009A000000}"/>
    <cellStyle name="Link Units (0)" xfId="139" xr:uid="{00000000-0005-0000-0000-00009B000000}"/>
    <cellStyle name="Link Units (1)" xfId="140" xr:uid="{00000000-0005-0000-0000-00009C000000}"/>
    <cellStyle name="Link Units (2)" xfId="141" xr:uid="{00000000-0005-0000-0000-00009D000000}"/>
    <cellStyle name="Linked Cell" xfId="142" xr:uid="{00000000-0005-0000-0000-00009E000000}"/>
    <cellStyle name="LongDesc" xfId="143" xr:uid="{00000000-0005-0000-0000-00009F000000}"/>
    <cellStyle name="Migliaia (0)_Selezione Ascom TCS" xfId="144" xr:uid="{00000000-0005-0000-0000-0000A0000000}"/>
    <cellStyle name="Milliers [0]_AR1194" xfId="145" xr:uid="{00000000-0005-0000-0000-0000A1000000}"/>
    <cellStyle name="Milliers_AR1194" xfId="146" xr:uid="{00000000-0005-0000-0000-0000A2000000}"/>
    <cellStyle name="Mon騁aire [0]_AR1194" xfId="147" xr:uid="{00000000-0005-0000-0000-0000A3000000}"/>
    <cellStyle name="Mon騁aire_AR1194" xfId="148" xr:uid="{00000000-0005-0000-0000-0000A4000000}"/>
    <cellStyle name="Neutral" xfId="149" xr:uid="{00000000-0005-0000-0000-0000A5000000}"/>
    <cellStyle name="New" xfId="150" xr:uid="{00000000-0005-0000-0000-0000A6000000}"/>
    <cellStyle name="Normal - Style1" xfId="151" xr:uid="{00000000-0005-0000-0000-0000A7000000}"/>
    <cellStyle name="Normal 2" xfId="152" xr:uid="{00000000-0005-0000-0000-0000A8000000}"/>
    <cellStyle name="Normal_ Plans" xfId="153" xr:uid="{00000000-0005-0000-0000-0000A9000000}"/>
    <cellStyle name="Normale_Selezione Ascom TCS" xfId="154" xr:uid="{00000000-0005-0000-0000-0000AA000000}"/>
    <cellStyle name="NormalRightAligned" xfId="155" xr:uid="{00000000-0005-0000-0000-0000AB000000}"/>
    <cellStyle name="Note" xfId="156" xr:uid="{00000000-0005-0000-0000-0000AC000000}"/>
    <cellStyle name="NotOnPriceList" xfId="157" xr:uid="{00000000-0005-0000-0000-0000AD000000}"/>
    <cellStyle name="oft Excel]_x000d__x000a_Options5=1155_x000d__x000a_Pos=-12,9,1048,771_x000d__x000a_MRUFuncs=345,205,221,1,65,28,37,24,3,36_x000d__x000a_StickyPtX=574_x000d__x000a_StickyPtY=45" xfId="158" xr:uid="{00000000-0005-0000-0000-0000AE000000}"/>
    <cellStyle name="Output" xfId="159" xr:uid="{00000000-0005-0000-0000-0000AF000000}"/>
    <cellStyle name="Output Amounts" xfId="160" xr:uid="{00000000-0005-0000-0000-0000B0000000}"/>
    <cellStyle name="Output Column Headings" xfId="161" xr:uid="{00000000-0005-0000-0000-0000B1000000}"/>
    <cellStyle name="Output Line Items" xfId="162" xr:uid="{00000000-0005-0000-0000-0000B2000000}"/>
    <cellStyle name="Output Report Heading" xfId="163" xr:uid="{00000000-0005-0000-0000-0000B3000000}"/>
    <cellStyle name="Output Report Title" xfId="164" xr:uid="{00000000-0005-0000-0000-0000B4000000}"/>
    <cellStyle name="Percen - Style2" xfId="165" xr:uid="{00000000-0005-0000-0000-0000B5000000}"/>
    <cellStyle name="Percent [0]" xfId="166" xr:uid="{00000000-0005-0000-0000-0000B6000000}"/>
    <cellStyle name="Percent [00]" xfId="167" xr:uid="{00000000-0005-0000-0000-0000B7000000}"/>
    <cellStyle name="Percent [2]" xfId="168" xr:uid="{00000000-0005-0000-0000-0000B8000000}"/>
    <cellStyle name="Percent_#6 Temps &amp; Contractors" xfId="169" xr:uid="{00000000-0005-0000-0000-0000B9000000}"/>
    <cellStyle name="PrePop Currency (0)" xfId="170" xr:uid="{00000000-0005-0000-0000-0000BA000000}"/>
    <cellStyle name="PrePop Currency (2)" xfId="171" xr:uid="{00000000-0005-0000-0000-0000BB000000}"/>
    <cellStyle name="PrePop Units (0)" xfId="172" xr:uid="{00000000-0005-0000-0000-0000BC000000}"/>
    <cellStyle name="PrePop Units (1)" xfId="173" xr:uid="{00000000-0005-0000-0000-0000BD000000}"/>
    <cellStyle name="PrePop Units (2)" xfId="174" xr:uid="{00000000-0005-0000-0000-0000BE000000}"/>
    <cellStyle name="price" xfId="175" xr:uid="{00000000-0005-0000-0000-0000BF000000}"/>
    <cellStyle name="PriceChange" xfId="176" xr:uid="{00000000-0005-0000-0000-0000C0000000}"/>
    <cellStyle name="Prices" xfId="177" xr:uid="{00000000-0005-0000-0000-0000C1000000}"/>
    <cellStyle name="PRODUCT TYPE" xfId="178" xr:uid="{00000000-0005-0000-0000-0000C2000000}"/>
    <cellStyle name="Released" xfId="179" xr:uid="{00000000-0005-0000-0000-0000C3000000}"/>
    <cellStyle name="Released-Short" xfId="180" xr:uid="{00000000-0005-0000-0000-0000C4000000}"/>
    <cellStyle name="revised" xfId="181" xr:uid="{00000000-0005-0000-0000-0000C5000000}"/>
    <cellStyle name="section" xfId="182" xr:uid="{00000000-0005-0000-0000-0000C6000000}"/>
    <cellStyle name="SectionSubTitle" xfId="183" xr:uid="{00000000-0005-0000-0000-0000C7000000}"/>
    <cellStyle name="SectionTitle" xfId="184" xr:uid="{00000000-0005-0000-0000-0000C8000000}"/>
    <cellStyle name="SPOl" xfId="185" xr:uid="{00000000-0005-0000-0000-0000C9000000}"/>
    <cellStyle name="Standard_virus" xfId="186" xr:uid="{00000000-0005-0000-0000-0000CA000000}"/>
    <cellStyle name="Style 1" xfId="187" xr:uid="{00000000-0005-0000-0000-0000CB000000}"/>
    <cellStyle name="subhead" xfId="188" xr:uid="{00000000-0005-0000-0000-0000CC000000}"/>
    <cellStyle name="Text Indent A" xfId="189" xr:uid="{00000000-0005-0000-0000-0000CD000000}"/>
    <cellStyle name="Text Indent B" xfId="190" xr:uid="{00000000-0005-0000-0000-0000CE000000}"/>
    <cellStyle name="Text Indent C" xfId="191" xr:uid="{00000000-0005-0000-0000-0000CF000000}"/>
    <cellStyle name="title" xfId="192" xr:uid="{00000000-0005-0000-0000-0000D0000000}"/>
    <cellStyle name="TofC Level 1" xfId="193" xr:uid="{00000000-0005-0000-0000-0000D1000000}"/>
    <cellStyle name="TofC Level 2" xfId="194" xr:uid="{00000000-0005-0000-0000-0000D2000000}"/>
    <cellStyle name="Total" xfId="195" xr:uid="{00000000-0005-0000-0000-0000D3000000}"/>
    <cellStyle name="Total3 - Style3" xfId="196" xr:uid="{00000000-0005-0000-0000-0000D4000000}"/>
    <cellStyle name="Units Rounded" xfId="197" xr:uid="{00000000-0005-0000-0000-0000D5000000}"/>
    <cellStyle name="Warning Text" xfId="198" xr:uid="{00000000-0005-0000-0000-0000D6000000}"/>
    <cellStyle name="W臧rung [0]_pldt" xfId="199" xr:uid="{00000000-0005-0000-0000-0000D7000000}"/>
    <cellStyle name="W臧rung_pldt" xfId="200" xr:uid="{00000000-0005-0000-0000-0000D8000000}"/>
    <cellStyle name="アクセント 1 2" xfId="276" xr:uid="{00000000-0005-0000-0000-0000D9000000}"/>
    <cellStyle name="アクセント 2 2" xfId="277" xr:uid="{00000000-0005-0000-0000-0000DA000000}"/>
    <cellStyle name="アクセント 3 2" xfId="278" xr:uid="{00000000-0005-0000-0000-0000DB000000}"/>
    <cellStyle name="アクセント 4 2" xfId="279" xr:uid="{00000000-0005-0000-0000-0000DC000000}"/>
    <cellStyle name="アクセント 5 2" xfId="280" xr:uid="{00000000-0005-0000-0000-0000DD000000}"/>
    <cellStyle name="アクセント 6 2" xfId="281" xr:uid="{00000000-0005-0000-0000-0000DE000000}"/>
    <cellStyle name="ｳfｹ0]_pldt" xfId="201" xr:uid="{00000000-0005-0000-0000-0000DF000000}"/>
    <cellStyle name="ｳfｹpldt" xfId="202" xr:uid="{00000000-0005-0000-0000-0000E0000000}"/>
    <cellStyle name="ｹ鮗ﾐﾀｲ_ｰ豼ｵﾁ･" xfId="203" xr:uid="{00000000-0005-0000-0000-0000E1000000}"/>
    <cellStyle name="スタイル 1" xfId="204" xr:uid="{00000000-0005-0000-0000-0000E2000000}"/>
    <cellStyle name="タイトル 2" xfId="282" xr:uid="{00000000-0005-0000-0000-0000E3000000}"/>
    <cellStyle name="チェック セル 2" xfId="283" xr:uid="{00000000-0005-0000-0000-0000E4000000}"/>
    <cellStyle name="ﾄﾞｸｶ [0]_ｰ豼ｵﾃﾟﾁ " xfId="205" xr:uid="{00000000-0005-0000-0000-0000E5000000}"/>
    <cellStyle name="ﾄﾞｸｶ_ｰ豼ｵﾃﾟﾁ " xfId="206" xr:uid="{00000000-0005-0000-0000-0000E6000000}"/>
    <cellStyle name="どちらでもない 2" xfId="284" xr:uid="{00000000-0005-0000-0000-0000E7000000}"/>
    <cellStyle name="ﾅ・ｭ [0]_ｰ豼ｵﾃﾟﾁ " xfId="207" xr:uid="{00000000-0005-0000-0000-0000E8000000}"/>
    <cellStyle name="ﾅ・ｭ_ｰ豼ｵﾃﾟﾁ " xfId="208" xr:uid="{00000000-0005-0000-0000-0000E9000000}"/>
    <cellStyle name="ﾇ･ﾁﾘ_ｰﾇﾃ狒｡" xfId="209" xr:uid="{00000000-0005-0000-0000-0000EA000000}"/>
    <cellStyle name="パーセント 2" xfId="210" xr:uid="{00000000-0005-0000-0000-0000EB000000}"/>
    <cellStyle name="パーセント 3" xfId="211" xr:uid="{00000000-0005-0000-0000-0000EC000000}"/>
    <cellStyle name="パーセント 4" xfId="212" xr:uid="{00000000-0005-0000-0000-0000ED000000}"/>
    <cellStyle name="パーセント 5" xfId="213" xr:uid="{00000000-0005-0000-0000-0000EE000000}"/>
    <cellStyle name="メモ 2" xfId="285" xr:uid="{00000000-0005-0000-0000-0000EF000000}"/>
    <cellStyle name="リンク セル 2" xfId="286" xr:uid="{00000000-0005-0000-0000-0000F0000000}"/>
    <cellStyle name="_x001d_・_x000c_ﾏ・_x000d_ﾂ・_x0001__x0016__x0011_F5_x0007__x0001__x0001_" xfId="214" xr:uid="{00000000-0005-0000-0000-0000F1000000}"/>
    <cellStyle name="_x001d__x000c_K_x0014__x000d_&gt;V_x0001_&gt;_x0014_n_x001e__x0007__x0001__x0001_" xfId="215" xr:uid="{00000000-0005-0000-0000-0000F2000000}"/>
    <cellStyle name="悪い 2" xfId="287" xr:uid="{00000000-0005-0000-0000-0000F3000000}"/>
    <cellStyle name="型番" xfId="216" xr:uid="{00000000-0005-0000-0000-0000F4000000}"/>
    <cellStyle name="計算 2" xfId="288" xr:uid="{00000000-0005-0000-0000-0000F5000000}"/>
    <cellStyle name="警告文 2" xfId="289" xr:uid="{00000000-0005-0000-0000-0000F6000000}"/>
    <cellStyle name="桁蟻唇Ｆ [0.00]_laroux" xfId="217" xr:uid="{00000000-0005-0000-0000-0000F7000000}"/>
    <cellStyle name="桁蟻唇Ｆ_Excel_Output" xfId="218" xr:uid="{00000000-0005-0000-0000-0000F8000000}"/>
    <cellStyle name="桁区切り [##.##]" xfId="219" xr:uid="{00000000-0005-0000-0000-0000F9000000}"/>
    <cellStyle name="桁区切り 2" xfId="220" xr:uid="{00000000-0005-0000-0000-0000FA000000}"/>
    <cellStyle name="桁区切り 2 2" xfId="299" xr:uid="{00000000-0005-0000-0000-0000FB000000}"/>
    <cellStyle name="桁区切り 3" xfId="221" xr:uid="{00000000-0005-0000-0000-0000FC000000}"/>
    <cellStyle name="桁区切り 3 2" xfId="255" xr:uid="{00000000-0005-0000-0000-0000FD000000}"/>
    <cellStyle name="桁区切り 3 2 2" xfId="256" xr:uid="{00000000-0005-0000-0000-0000FE000000}"/>
    <cellStyle name="桁区切り 4" xfId="222" xr:uid="{00000000-0005-0000-0000-0000FF000000}"/>
    <cellStyle name="桁区切り 5" xfId="223" xr:uid="{00000000-0005-0000-0000-000000010000}"/>
    <cellStyle name="桁区切り 6" xfId="257" xr:uid="{00000000-0005-0000-0000-000001010000}"/>
    <cellStyle name="桁区切り 6 2" xfId="301" xr:uid="{00000000-0005-0000-0000-000002010000}"/>
    <cellStyle name="見出し" xfId="224" xr:uid="{00000000-0005-0000-0000-000003010000}"/>
    <cellStyle name="見出し 1 2" xfId="290" xr:uid="{00000000-0005-0000-0000-000004010000}"/>
    <cellStyle name="見出し 2 2" xfId="291" xr:uid="{00000000-0005-0000-0000-000005010000}"/>
    <cellStyle name="見出し 3 2" xfId="292" xr:uid="{00000000-0005-0000-0000-000006010000}"/>
    <cellStyle name="見出し 4 2" xfId="293" xr:uid="{00000000-0005-0000-0000-000007010000}"/>
    <cellStyle name="見出し1" xfId="225" xr:uid="{00000000-0005-0000-0000-000008010000}"/>
    <cellStyle name="見出し2" xfId="226" xr:uid="{00000000-0005-0000-0000-000009010000}"/>
    <cellStyle name="見出し3" xfId="227" xr:uid="{00000000-0005-0000-0000-00000A010000}"/>
    <cellStyle name="見出し4" xfId="228" xr:uid="{00000000-0005-0000-0000-00000B010000}"/>
    <cellStyle name="見出し5" xfId="229" xr:uid="{00000000-0005-0000-0000-00000C010000}"/>
    <cellStyle name="見出し6" xfId="230" xr:uid="{00000000-0005-0000-0000-00000D010000}"/>
    <cellStyle name="見積表1" xfId="231" xr:uid="{00000000-0005-0000-0000-00000E010000}"/>
    <cellStyle name="集計 2" xfId="294" xr:uid="{00000000-0005-0000-0000-00000F010000}"/>
    <cellStyle name="出力 2" xfId="295" xr:uid="{00000000-0005-0000-0000-000010010000}"/>
    <cellStyle name="小数点" xfId="232" xr:uid="{00000000-0005-0000-0000-000011010000}"/>
    <cellStyle name="説明文 2" xfId="296" xr:uid="{00000000-0005-0000-0000-000012010000}"/>
    <cellStyle name="脱浦 [0.00]_CHアサイン砥悠" xfId="233" xr:uid="{00000000-0005-0000-0000-000013010000}"/>
    <cellStyle name="脱浦_CHアサイン砥悠" xfId="234" xr:uid="{00000000-0005-0000-0000-000014010000}"/>
    <cellStyle name="通貨 2" xfId="235" xr:uid="{00000000-0005-0000-0000-000015010000}"/>
    <cellStyle name="通貨 3" xfId="236" xr:uid="{00000000-0005-0000-0000-000016010000}"/>
    <cellStyle name="通貨 4" xfId="237" xr:uid="{00000000-0005-0000-0000-000017010000}"/>
    <cellStyle name="通貨 5" xfId="238" xr:uid="{00000000-0005-0000-0000-000018010000}"/>
    <cellStyle name="日付" xfId="239" xr:uid="{00000000-0005-0000-0000-000019010000}"/>
    <cellStyle name="日付yyyy/mm/dd" xfId="240" xr:uid="{00000000-0005-0000-0000-00001A010000}"/>
    <cellStyle name="入力 2" xfId="297" xr:uid="{00000000-0005-0000-0000-00001B010000}"/>
    <cellStyle name="標準" xfId="0" builtinId="0"/>
    <cellStyle name="標準 2" xfId="2" xr:uid="{00000000-0005-0000-0000-00001D010000}"/>
    <cellStyle name="標準 2 2" xfId="241" xr:uid="{00000000-0005-0000-0000-00001E010000}"/>
    <cellStyle name="標準 2 3" xfId="242" xr:uid="{00000000-0005-0000-0000-00001F010000}"/>
    <cellStyle name="標準 2 4" xfId="243" xr:uid="{00000000-0005-0000-0000-000020010000}"/>
    <cellStyle name="標準 2 5" xfId="254" xr:uid="{00000000-0005-0000-0000-000021010000}"/>
    <cellStyle name="標準 2_【S】20090601_FAS2050_日立ビジネス" xfId="244" xr:uid="{00000000-0005-0000-0000-000022010000}"/>
    <cellStyle name="標準 3" xfId="245" xr:uid="{00000000-0005-0000-0000-000023010000}"/>
    <cellStyle name="標準 4" xfId="246" xr:uid="{00000000-0005-0000-0000-000024010000}"/>
    <cellStyle name="標準 5" xfId="247" xr:uid="{00000000-0005-0000-0000-000025010000}"/>
    <cellStyle name="標準 6" xfId="248" xr:uid="{00000000-0005-0000-0000-000026010000}"/>
    <cellStyle name="標準 7" xfId="300" xr:uid="{00000000-0005-0000-0000-000027010000}"/>
    <cellStyle name="標準1" xfId="249" xr:uid="{00000000-0005-0000-0000-000028010000}"/>
    <cellStyle name="表ヘッダー" xfId="250" xr:uid="{00000000-0005-0000-0000-000029010000}"/>
    <cellStyle name="文字入力" xfId="251" xr:uid="{00000000-0005-0000-0000-00002A010000}"/>
    <cellStyle name="本文" xfId="252" xr:uid="{00000000-0005-0000-0000-00002B010000}"/>
    <cellStyle name="未定義" xfId="253" xr:uid="{00000000-0005-0000-0000-00002C010000}"/>
    <cellStyle name="良い 2" xfId="298" xr:uid="{00000000-0005-0000-0000-00002D010000}"/>
  </cellStyles>
  <dxfs count="0"/>
  <tableStyles count="0" defaultTableStyle="TableStyleMedium2" defaultPivotStyle="PivotStyleLight16"/>
  <colors>
    <mruColors>
      <color rgb="FFFFCCCC"/>
      <color rgb="FFFFFF99"/>
      <color rgb="FF66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kc-fs01\DIV\&#12394;&#12364;&#12373;&#12363;\O-1&#65406;&#65410;&#65419;&#65438;\AP&#12501;&#12449;&#12452;&#12523;\&#22823;&#38442;&#65297;&#653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l52c065\doc\WINDOWS\TEMP\&#65411;&#65434;&#65418;&#65438;&#65437;_&#26481;&#28023;B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sk-ikeda/Desktop/&#35336;&#25968;&#12471;&#12540;&#12488;_Ver.38_Win7_32b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体架 １"/>
      <sheetName val="単体架 ２"/>
      <sheetName val="単体架 ３"/>
      <sheetName val="単体架 ４"/>
      <sheetName val="単体架 ５"/>
      <sheetName val="単体架 ６"/>
      <sheetName val="単体架 ７"/>
      <sheetName val="単体架 ８"/>
      <sheetName val="単体架 ９"/>
      <sheetName val="CODEX集合架 １"/>
      <sheetName val="CODEX集合架 ２"/>
      <sheetName val="nec集合架1"/>
      <sheetName val="nec集合架2"/>
      <sheetName val="DSD集合架1,2"/>
      <sheetName val="大阪第１Ｃ線番表"/>
      <sheetName val="基幹ＤＳＵ架#1"/>
      <sheetName val="基幹ＤＳＵ架#2"/>
      <sheetName val="ＪＯＶＩ専用架"/>
      <sheetName val="スタミナ食品専用架"/>
      <sheetName val="日本ロシュ架"/>
      <sheetName val="DSD集合架#3"/>
      <sheetName val="カタパルト架"/>
      <sheetName val="CSK専用架"/>
      <sheetName val="TDM架#1"/>
      <sheetName val="TDM架#2"/>
      <sheetName val="TDM架#3"/>
      <sheetName val="TDM架#4"/>
      <sheetName val="データ交換#2"/>
      <sheetName val="情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ﾃﾚﾊﾞﾝ専用"/>
      <sheetName val="ﾃﾚﾊﾞﾝRTGS共用"/>
      <sheetName val="４．ラック構成図"/>
      <sheetName val="テーブル"/>
      <sheetName val="分解AX"/>
      <sheetName val="製品分類"/>
      <sheetName val="価格金利転換ｼｰﾄ"/>
      <sheetName val="表紙"/>
      <sheetName val="サンプル"/>
      <sheetName val="Java作成"/>
      <sheetName val="見積明細"/>
      <sheetName val="_"/>
      <sheetName val="リスト"/>
      <sheetName val="#REF"/>
      <sheetName val="ＤＢ一覧"/>
      <sheetName val="製品入力"/>
      <sheetName val="EUC_LIST.WJ2"/>
      <sheetName val="ACM0131(GT)"/>
      <sheetName val="保守エリア"/>
      <sheetName val="案件元帳"/>
      <sheetName val="日付ﾃｰﾌﾞﾙ"/>
      <sheetName val="開発129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Aシート"/>
      <sheetName val="計数シート"/>
      <sheetName val="工数見積シート"/>
      <sheetName val="見積書フォーマット"/>
      <sheetName val="原価算定標準条件"/>
      <sheetName val="マスタデータ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view="pageBreakPreview" zoomScale="85" zoomScaleNormal="85" zoomScaleSheetLayoutView="85"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A5" sqref="A5:C7"/>
    </sheetView>
  </sheetViews>
  <sheetFormatPr defaultRowHeight="13"/>
  <cols>
    <col min="3" max="3" width="49" customWidth="1"/>
    <col min="4" max="4" width="12.453125" bestFit="1" customWidth="1"/>
    <col min="5" max="5" width="9.08984375" bestFit="1" customWidth="1"/>
    <col min="6" max="6" width="9.90625" customWidth="1"/>
    <col min="7" max="12" width="14.08984375" customWidth="1"/>
    <col min="13" max="13" width="14.6328125" customWidth="1"/>
  </cols>
  <sheetData>
    <row r="1" spans="1:13">
      <c r="A1" s="54" t="s">
        <v>74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 t="s">
        <v>73</v>
      </c>
    </row>
    <row r="2" spans="1:13" ht="30" customHeight="1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>
      <c r="A3" t="s">
        <v>1</v>
      </c>
    </row>
    <row r="5" spans="1:13" ht="18.649999999999999" customHeight="1">
      <c r="A5" s="70" t="s">
        <v>2</v>
      </c>
      <c r="B5" s="71"/>
      <c r="C5" s="72"/>
      <c r="D5" s="79" t="s">
        <v>3</v>
      </c>
      <c r="E5" s="80"/>
      <c r="F5" s="80"/>
      <c r="G5" s="80"/>
      <c r="H5" s="80"/>
      <c r="I5" s="80"/>
      <c r="J5" s="80"/>
      <c r="K5" s="80"/>
      <c r="L5" s="80"/>
      <c r="M5" s="81"/>
    </row>
    <row r="6" spans="1:13" ht="59.5" customHeight="1">
      <c r="A6" s="73"/>
      <c r="B6" s="74"/>
      <c r="C6" s="75"/>
      <c r="D6" s="82" t="s">
        <v>4</v>
      </c>
      <c r="E6" s="84" t="s">
        <v>5</v>
      </c>
      <c r="F6" s="85"/>
      <c r="G6" s="88" t="s">
        <v>6</v>
      </c>
      <c r="H6" s="88" t="s">
        <v>7</v>
      </c>
      <c r="I6" s="88" t="s">
        <v>8</v>
      </c>
      <c r="J6" s="88" t="s">
        <v>9</v>
      </c>
      <c r="K6" s="88" t="s">
        <v>10</v>
      </c>
      <c r="L6" s="88" t="s">
        <v>11</v>
      </c>
      <c r="M6" s="82" t="s">
        <v>12</v>
      </c>
    </row>
    <row r="7" spans="1:13" ht="18" customHeight="1">
      <c r="A7" s="76"/>
      <c r="B7" s="77"/>
      <c r="C7" s="78"/>
      <c r="D7" s="83"/>
      <c r="E7" s="86"/>
      <c r="F7" s="87"/>
      <c r="G7" s="89"/>
      <c r="H7" s="89"/>
      <c r="I7" s="89"/>
      <c r="J7" s="89"/>
      <c r="K7" s="89"/>
      <c r="L7" s="89"/>
      <c r="M7" s="83"/>
    </row>
    <row r="8" spans="1:13" ht="18.649999999999999" customHeight="1">
      <c r="A8" s="4" t="s">
        <v>13</v>
      </c>
      <c r="B8" s="5"/>
      <c r="C8" s="5"/>
      <c r="D8" s="10"/>
      <c r="E8" s="10"/>
      <c r="F8" s="9"/>
      <c r="G8" s="37"/>
      <c r="H8" s="37"/>
      <c r="I8" s="37"/>
      <c r="J8" s="37"/>
      <c r="K8" s="37"/>
      <c r="L8" s="37"/>
      <c r="M8" s="38"/>
    </row>
    <row r="9" spans="1:13" s="50" customFormat="1" ht="18.649999999999999" customHeight="1">
      <c r="A9" s="45"/>
      <c r="B9" s="51" t="s">
        <v>14</v>
      </c>
      <c r="C9" s="46"/>
      <c r="D9" s="47"/>
      <c r="E9" s="47">
        <v>1</v>
      </c>
      <c r="F9" s="48" t="s">
        <v>15</v>
      </c>
      <c r="G9" s="49">
        <f>D9</f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7">
        <f t="shared" ref="M9" si="0">D9*E9</f>
        <v>0</v>
      </c>
    </row>
    <row r="10" spans="1:13" ht="18.649999999999999" customHeight="1">
      <c r="A10" s="11"/>
      <c r="B10" s="12" t="s">
        <v>16</v>
      </c>
      <c r="C10" s="12"/>
      <c r="D10" s="13"/>
      <c r="E10" s="13"/>
      <c r="F10" s="14"/>
      <c r="G10" s="39">
        <f t="shared" ref="G10:M10" si="1">SUM(G9:G9)</f>
        <v>0</v>
      </c>
      <c r="H10" s="39">
        <f t="shared" si="1"/>
        <v>0</v>
      </c>
      <c r="I10" s="39">
        <f t="shared" si="1"/>
        <v>0</v>
      </c>
      <c r="J10" s="39">
        <f t="shared" si="1"/>
        <v>0</v>
      </c>
      <c r="K10" s="39">
        <f t="shared" si="1"/>
        <v>0</v>
      </c>
      <c r="L10" s="39">
        <f t="shared" si="1"/>
        <v>0</v>
      </c>
      <c r="M10" s="13">
        <f t="shared" si="1"/>
        <v>0</v>
      </c>
    </row>
    <row r="11" spans="1:13" ht="18.649999999999999" customHeight="1">
      <c r="A11" s="4" t="s">
        <v>17</v>
      </c>
      <c r="B11" s="5"/>
      <c r="C11" s="5"/>
      <c r="D11" s="10"/>
      <c r="E11" s="10"/>
      <c r="F11" s="9"/>
      <c r="G11" s="37"/>
      <c r="H11" s="37"/>
      <c r="I11" s="37"/>
      <c r="J11" s="37"/>
      <c r="K11" s="37"/>
      <c r="L11" s="37"/>
      <c r="M11" s="10"/>
    </row>
    <row r="12" spans="1:13">
      <c r="A12" s="4"/>
      <c r="B12" s="5" t="s">
        <v>18</v>
      </c>
      <c r="C12" s="5"/>
      <c r="D12" s="10"/>
      <c r="E12" s="6">
        <v>1</v>
      </c>
      <c r="F12" s="9" t="s">
        <v>15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10">
        <f t="shared" ref="M12:M21" si="2">SUM(G12:L12)</f>
        <v>0</v>
      </c>
    </row>
    <row r="13" spans="1:13">
      <c r="A13" s="4"/>
      <c r="B13" s="5" t="s">
        <v>19</v>
      </c>
      <c r="C13" s="5"/>
      <c r="D13" s="10"/>
      <c r="E13" s="10">
        <v>60</v>
      </c>
      <c r="F13" s="9" t="s">
        <v>20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10">
        <f t="shared" si="2"/>
        <v>0</v>
      </c>
    </row>
    <row r="14" spans="1:13" ht="18.649999999999999" customHeight="1">
      <c r="A14" s="4"/>
      <c r="B14" s="5" t="s">
        <v>21</v>
      </c>
      <c r="C14" s="5"/>
      <c r="D14" s="10"/>
      <c r="E14" s="10">
        <v>60</v>
      </c>
      <c r="F14" s="9" t="s">
        <v>22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10">
        <f t="shared" si="2"/>
        <v>0</v>
      </c>
    </row>
    <row r="15" spans="1:13" s="50" customFormat="1">
      <c r="A15" s="45"/>
      <c r="B15" s="46" t="s">
        <v>23</v>
      </c>
      <c r="C15" s="46"/>
      <c r="D15" s="47"/>
      <c r="E15" s="47">
        <v>24</v>
      </c>
      <c r="F15" s="48" t="s">
        <v>20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47">
        <f t="shared" si="2"/>
        <v>0</v>
      </c>
    </row>
    <row r="16" spans="1:13" ht="18.649999999999999" customHeight="1">
      <c r="A16" s="4"/>
      <c r="B16" s="5" t="s">
        <v>24</v>
      </c>
      <c r="C16" s="5"/>
      <c r="D16" s="10"/>
      <c r="E16" s="10">
        <v>60</v>
      </c>
      <c r="F16" s="9" t="s">
        <v>22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10">
        <f t="shared" si="2"/>
        <v>0</v>
      </c>
    </row>
    <row r="17" spans="1:13" ht="18.649999999999999" customHeight="1">
      <c r="A17" s="4"/>
      <c r="B17" s="5" t="s">
        <v>25</v>
      </c>
      <c r="C17" s="5"/>
      <c r="D17" s="10"/>
      <c r="E17" s="10">
        <v>1</v>
      </c>
      <c r="F17" s="9" t="s">
        <v>15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10">
        <f t="shared" si="2"/>
        <v>0</v>
      </c>
    </row>
    <row r="18" spans="1:13" ht="18.649999999999999" customHeight="1">
      <c r="A18" s="4"/>
      <c r="B18" s="5" t="s">
        <v>26</v>
      </c>
      <c r="C18" s="5"/>
      <c r="D18" s="10"/>
      <c r="E18" s="10">
        <v>60</v>
      </c>
      <c r="F18" s="9" t="s">
        <v>22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10">
        <f t="shared" si="2"/>
        <v>0</v>
      </c>
    </row>
    <row r="19" spans="1:13" s="50" customFormat="1">
      <c r="A19" s="45"/>
      <c r="B19" s="46" t="s">
        <v>27</v>
      </c>
      <c r="C19" s="46"/>
      <c r="D19" s="47"/>
      <c r="E19" s="47">
        <v>1</v>
      </c>
      <c r="F19" s="48" t="s">
        <v>15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47">
        <f t="shared" si="2"/>
        <v>0</v>
      </c>
    </row>
    <row r="20" spans="1:13" ht="18.649999999999999" customHeight="1">
      <c r="A20" s="4"/>
      <c r="B20" s="5" t="s">
        <v>28</v>
      </c>
      <c r="C20" s="5"/>
      <c r="D20" s="10"/>
      <c r="E20" s="10">
        <v>5</v>
      </c>
      <c r="F20" s="9" t="s">
        <v>29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10">
        <f t="shared" si="2"/>
        <v>0</v>
      </c>
    </row>
    <row r="21" spans="1:13" ht="18.649999999999999" customHeight="1">
      <c r="A21" s="4"/>
      <c r="B21" s="5" t="s">
        <v>30</v>
      </c>
      <c r="C21" s="5"/>
      <c r="D21" s="10"/>
      <c r="E21" s="10">
        <v>5</v>
      </c>
      <c r="F21" s="9" t="s">
        <v>29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10">
        <f t="shared" si="2"/>
        <v>0</v>
      </c>
    </row>
    <row r="22" spans="1:13" ht="18.649999999999999" customHeight="1">
      <c r="A22" s="11"/>
      <c r="B22" s="12" t="s">
        <v>31</v>
      </c>
      <c r="C22" s="12"/>
      <c r="D22" s="13"/>
      <c r="E22" s="13"/>
      <c r="F22" s="14"/>
      <c r="G22" s="39">
        <f t="shared" ref="G22:M22" si="3">SUM(G12:G21)</f>
        <v>0</v>
      </c>
      <c r="H22" s="39">
        <f t="shared" si="3"/>
        <v>0</v>
      </c>
      <c r="I22" s="39">
        <f>SUM(I12:I21)</f>
        <v>0</v>
      </c>
      <c r="J22" s="39">
        <f t="shared" si="3"/>
        <v>0</v>
      </c>
      <c r="K22" s="39">
        <f t="shared" si="3"/>
        <v>0</v>
      </c>
      <c r="L22" s="39">
        <f t="shared" si="3"/>
        <v>0</v>
      </c>
      <c r="M22" s="39">
        <f t="shared" si="3"/>
        <v>0</v>
      </c>
    </row>
    <row r="23" spans="1:13" s="25" customFormat="1" ht="18.649999999999999" customHeight="1">
      <c r="A23" s="4" t="s">
        <v>32</v>
      </c>
      <c r="B23" s="5"/>
      <c r="C23" s="5"/>
      <c r="D23" s="6"/>
      <c r="E23" s="6"/>
      <c r="F23" s="7"/>
      <c r="G23" s="7"/>
      <c r="H23" s="7"/>
      <c r="I23" s="7"/>
      <c r="J23" s="7"/>
      <c r="K23" s="7"/>
      <c r="L23" s="7"/>
      <c r="M23" s="6"/>
    </row>
    <row r="24" spans="1:13" ht="18.649999999999999" customHeight="1">
      <c r="A24" s="4"/>
      <c r="B24" s="5" t="s">
        <v>33</v>
      </c>
      <c r="C24" s="5"/>
      <c r="D24" s="6"/>
      <c r="E24" s="6"/>
      <c r="F24" s="9"/>
      <c r="G24" s="37"/>
      <c r="H24" s="37"/>
      <c r="I24" s="37"/>
      <c r="J24" s="37"/>
      <c r="K24" s="37"/>
      <c r="L24" s="37"/>
      <c r="M24" s="6"/>
    </row>
    <row r="25" spans="1:13" ht="18.649999999999999" customHeight="1">
      <c r="A25" s="4"/>
      <c r="B25" s="8" t="s">
        <v>34</v>
      </c>
      <c r="C25" s="5" t="s">
        <v>35</v>
      </c>
      <c r="D25" s="10"/>
      <c r="E25" s="10">
        <v>24000</v>
      </c>
      <c r="F25" s="9" t="s">
        <v>36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6">
        <f>SUM(G25:L25)</f>
        <v>0</v>
      </c>
    </row>
    <row r="26" spans="1:13" ht="18.649999999999999" customHeight="1">
      <c r="A26" s="4"/>
      <c r="B26" s="8" t="s">
        <v>37</v>
      </c>
      <c r="C26" s="5" t="s">
        <v>38</v>
      </c>
      <c r="D26" s="10"/>
      <c r="E26" s="10">
        <v>12000</v>
      </c>
      <c r="F26" s="9" t="s">
        <v>39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6">
        <f>SUM(G26:L26)</f>
        <v>0</v>
      </c>
    </row>
    <row r="27" spans="1:13" ht="18.649999999999999" customHeight="1">
      <c r="A27" s="4"/>
      <c r="B27" s="8" t="s">
        <v>40</v>
      </c>
      <c r="C27" s="5" t="s">
        <v>41</v>
      </c>
      <c r="D27" s="10"/>
      <c r="E27" s="10">
        <v>480</v>
      </c>
      <c r="F27" s="9" t="s">
        <v>39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6">
        <f>SUM(G27:L27)</f>
        <v>0</v>
      </c>
    </row>
    <row r="28" spans="1:13" ht="18.649999999999999" customHeight="1">
      <c r="A28" s="4"/>
      <c r="B28" s="8" t="s">
        <v>42</v>
      </c>
      <c r="C28" s="5" t="s">
        <v>43</v>
      </c>
      <c r="D28" s="10"/>
      <c r="E28" s="10">
        <v>60</v>
      </c>
      <c r="F28" s="9" t="s">
        <v>39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6">
        <f>SUM(G28:L28)</f>
        <v>0</v>
      </c>
    </row>
    <row r="29" spans="1:13" ht="18.649999999999999" customHeight="1">
      <c r="A29" s="4"/>
      <c r="B29" s="8" t="s">
        <v>44</v>
      </c>
      <c r="C29" s="5" t="s">
        <v>45</v>
      </c>
      <c r="D29" s="10"/>
      <c r="E29" s="10">
        <v>120</v>
      </c>
      <c r="F29" s="9" t="s">
        <v>46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6">
        <f>SUM(G29:L29)</f>
        <v>0</v>
      </c>
    </row>
    <row r="30" spans="1:13" ht="18.649999999999999" customHeight="1">
      <c r="A30" s="21"/>
      <c r="B30" s="22" t="s">
        <v>47</v>
      </c>
      <c r="C30" s="22"/>
      <c r="D30" s="23"/>
      <c r="E30" s="23"/>
      <c r="F30" s="24"/>
      <c r="G30" s="40">
        <f>SUM(G25:G29)</f>
        <v>0</v>
      </c>
      <c r="H30" s="40">
        <f t="shared" ref="H30:I30" si="4">SUM(H25:H29)</f>
        <v>0</v>
      </c>
      <c r="I30" s="40">
        <f t="shared" si="4"/>
        <v>0</v>
      </c>
      <c r="J30" s="40">
        <f t="shared" ref="J30:L30" si="5">SUM(J25:J29)</f>
        <v>0</v>
      </c>
      <c r="K30" s="40">
        <f t="shared" ref="K30" si="6">SUM(K25:K29)</f>
        <v>0</v>
      </c>
      <c r="L30" s="40">
        <f t="shared" si="5"/>
        <v>0</v>
      </c>
      <c r="M30" s="23">
        <f>SUM(M25:M29)</f>
        <v>0</v>
      </c>
    </row>
    <row r="31" spans="1:13" ht="18.649999999999999" customHeight="1">
      <c r="A31" s="4"/>
      <c r="B31" s="5" t="s">
        <v>48</v>
      </c>
      <c r="C31" s="5"/>
      <c r="D31" s="6"/>
      <c r="E31" s="6"/>
      <c r="F31" s="9"/>
      <c r="G31" s="37"/>
      <c r="H31" s="37"/>
      <c r="I31" s="37"/>
      <c r="J31" s="37"/>
      <c r="K31" s="37"/>
      <c r="L31" s="37"/>
      <c r="M31" s="6"/>
    </row>
    <row r="32" spans="1:13" ht="18.649999999999999" customHeight="1">
      <c r="A32" s="4"/>
      <c r="B32" s="8" t="s">
        <v>34</v>
      </c>
      <c r="C32" s="5" t="s">
        <v>35</v>
      </c>
      <c r="D32" s="10"/>
      <c r="E32" s="10">
        <v>7200</v>
      </c>
      <c r="F32" s="9" t="s">
        <v>36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6">
        <f>SUM(G32:L32)</f>
        <v>0</v>
      </c>
    </row>
    <row r="33" spans="1:14" ht="18.649999999999999" customHeight="1">
      <c r="A33" s="4"/>
      <c r="B33" s="8" t="s">
        <v>37</v>
      </c>
      <c r="C33" s="5" t="s">
        <v>38</v>
      </c>
      <c r="D33" s="10"/>
      <c r="E33" s="10">
        <v>1250</v>
      </c>
      <c r="F33" s="9" t="s">
        <v>39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6">
        <f>SUM(G33:L33)</f>
        <v>0</v>
      </c>
    </row>
    <row r="34" spans="1:14" ht="18.649999999999999" customHeight="1">
      <c r="A34" s="4"/>
      <c r="B34" s="8" t="s">
        <v>40</v>
      </c>
      <c r="C34" s="5" t="s">
        <v>43</v>
      </c>
      <c r="D34" s="10"/>
      <c r="E34" s="10">
        <v>30</v>
      </c>
      <c r="F34" s="9" t="s">
        <v>39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6">
        <f>SUM(G34:L34)</f>
        <v>0</v>
      </c>
    </row>
    <row r="35" spans="1:14" ht="18.649999999999999" customHeight="1">
      <c r="A35" s="4"/>
      <c r="B35" s="8" t="s">
        <v>42</v>
      </c>
      <c r="C35" s="5" t="s">
        <v>49</v>
      </c>
      <c r="D35" s="10"/>
      <c r="E35" s="10">
        <v>15</v>
      </c>
      <c r="F35" s="9" t="s">
        <v>46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6">
        <f>SUM(G35:L35)</f>
        <v>0</v>
      </c>
    </row>
    <row r="36" spans="1:14" ht="18.649999999999999" customHeight="1">
      <c r="A36" s="21"/>
      <c r="B36" s="22" t="s">
        <v>47</v>
      </c>
      <c r="C36" s="22"/>
      <c r="D36" s="23"/>
      <c r="E36" s="23"/>
      <c r="F36" s="24"/>
      <c r="G36" s="40">
        <f>SUM(G31:G35)</f>
        <v>0</v>
      </c>
      <c r="H36" s="40">
        <f t="shared" ref="H36:L36" si="7">SUM(H31:H35)</f>
        <v>0</v>
      </c>
      <c r="I36" s="40">
        <f t="shared" si="7"/>
        <v>0</v>
      </c>
      <c r="J36" s="40">
        <f t="shared" si="7"/>
        <v>0</v>
      </c>
      <c r="K36" s="40">
        <f t="shared" si="7"/>
        <v>0</v>
      </c>
      <c r="L36" s="40">
        <f t="shared" si="7"/>
        <v>0</v>
      </c>
      <c r="M36" s="23">
        <f>SUM(M31:M35)</f>
        <v>0</v>
      </c>
    </row>
    <row r="37" spans="1:14" ht="18.649999999999999" customHeight="1">
      <c r="A37" s="4"/>
      <c r="B37" s="5" t="s">
        <v>50</v>
      </c>
      <c r="C37" s="5"/>
      <c r="D37" s="33"/>
      <c r="E37" s="33"/>
      <c r="F37" s="34"/>
      <c r="G37" s="41"/>
      <c r="H37" s="41"/>
      <c r="I37" s="41"/>
      <c r="J37" s="41"/>
      <c r="K37" s="41"/>
      <c r="L37" s="41"/>
      <c r="M37" s="6"/>
    </row>
    <row r="38" spans="1:14">
      <c r="A38" s="4"/>
      <c r="B38" s="8" t="s">
        <v>34</v>
      </c>
      <c r="C38" s="5" t="s">
        <v>51</v>
      </c>
      <c r="D38" s="10"/>
      <c r="E38" s="10">
        <v>3</v>
      </c>
      <c r="F38" s="9" t="s">
        <v>20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</row>
    <row r="39" spans="1:14" ht="18.649999999999999" customHeight="1">
      <c r="A39" s="21"/>
      <c r="B39" s="22" t="s">
        <v>47</v>
      </c>
      <c r="C39" s="22"/>
      <c r="D39" s="23"/>
      <c r="E39" s="23"/>
      <c r="F39" s="24"/>
      <c r="G39" s="40">
        <f>G38</f>
        <v>0</v>
      </c>
      <c r="H39" s="40">
        <f t="shared" ref="H39:I39" si="8">H38</f>
        <v>0</v>
      </c>
      <c r="I39" s="40">
        <f t="shared" si="8"/>
        <v>0</v>
      </c>
      <c r="J39" s="40">
        <f t="shared" ref="J39:L39" si="9">J38</f>
        <v>0</v>
      </c>
      <c r="K39" s="40">
        <f t="shared" ref="K39" si="10">K38</f>
        <v>0</v>
      </c>
      <c r="L39" s="40">
        <f t="shared" si="9"/>
        <v>0</v>
      </c>
      <c r="M39" s="23">
        <f>SUM(M38)</f>
        <v>0</v>
      </c>
    </row>
    <row r="40" spans="1:14" ht="18.649999999999999" customHeight="1">
      <c r="A40" s="11"/>
      <c r="B40" s="12" t="s">
        <v>52</v>
      </c>
      <c r="C40" s="12"/>
      <c r="D40" s="13"/>
      <c r="E40" s="13"/>
      <c r="F40" s="14"/>
      <c r="G40" s="39">
        <f t="shared" ref="G40:L40" si="11">G30+G36+G39</f>
        <v>0</v>
      </c>
      <c r="H40" s="39">
        <f t="shared" si="11"/>
        <v>0</v>
      </c>
      <c r="I40" s="39">
        <f t="shared" si="11"/>
        <v>0</v>
      </c>
      <c r="J40" s="39">
        <f t="shared" si="11"/>
        <v>0</v>
      </c>
      <c r="K40" s="39">
        <f t="shared" si="11"/>
        <v>0</v>
      </c>
      <c r="L40" s="39">
        <f t="shared" si="11"/>
        <v>0</v>
      </c>
      <c r="M40" s="39">
        <f>M30+M36+M39</f>
        <v>0</v>
      </c>
    </row>
    <row r="41" spans="1:14" ht="18.649999999999999" customHeight="1">
      <c r="A41" s="4" t="s">
        <v>53</v>
      </c>
      <c r="B41" s="5"/>
      <c r="C41" s="5"/>
      <c r="D41" s="10"/>
      <c r="E41" s="10"/>
      <c r="F41" s="9"/>
      <c r="G41" s="37"/>
      <c r="H41" s="37"/>
      <c r="I41" s="37"/>
      <c r="J41" s="37"/>
      <c r="K41" s="37"/>
      <c r="L41" s="37"/>
      <c r="M41" s="10"/>
    </row>
    <row r="42" spans="1:14" ht="18.649999999999999" customHeight="1">
      <c r="A42" s="4"/>
      <c r="B42" s="15" t="s">
        <v>54</v>
      </c>
      <c r="C42" s="5"/>
      <c r="D42" s="10"/>
      <c r="E42" s="6">
        <v>1</v>
      </c>
      <c r="F42" s="9" t="s">
        <v>15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</row>
    <row r="43" spans="1:14" ht="18.649999999999999" customHeight="1">
      <c r="A43" s="11"/>
      <c r="B43" s="12" t="s">
        <v>55</v>
      </c>
      <c r="C43" s="12"/>
      <c r="D43" s="13"/>
      <c r="E43" s="13"/>
      <c r="F43" s="14"/>
      <c r="G43" s="39">
        <f>G42</f>
        <v>0</v>
      </c>
      <c r="H43" s="39">
        <f t="shared" ref="H43:I43" si="12">H42</f>
        <v>0</v>
      </c>
      <c r="I43" s="39">
        <f t="shared" si="12"/>
        <v>0</v>
      </c>
      <c r="J43" s="39">
        <f t="shared" ref="J43:L43" si="13">J42</f>
        <v>0</v>
      </c>
      <c r="K43" s="39">
        <f t="shared" ref="K43" si="14">K42</f>
        <v>0</v>
      </c>
      <c r="L43" s="39">
        <f t="shared" si="13"/>
        <v>0</v>
      </c>
      <c r="M43" s="13">
        <f>SUM(M42:M42)</f>
        <v>0</v>
      </c>
    </row>
    <row r="44" spans="1:14" ht="18.649999999999999" customHeight="1">
      <c r="A44" s="28"/>
      <c r="B44" s="29" t="s">
        <v>56</v>
      </c>
      <c r="C44" s="29"/>
      <c r="D44" s="30"/>
      <c r="E44" s="30"/>
      <c r="F44" s="31"/>
      <c r="G44" s="42">
        <f t="shared" ref="G44:L44" si="15">G10+G22+G40+G43</f>
        <v>0</v>
      </c>
      <c r="H44" s="42">
        <f t="shared" si="15"/>
        <v>0</v>
      </c>
      <c r="I44" s="42">
        <f t="shared" si="15"/>
        <v>0</v>
      </c>
      <c r="J44" s="42">
        <f t="shared" si="15"/>
        <v>0</v>
      </c>
      <c r="K44" s="42">
        <f t="shared" si="15"/>
        <v>0</v>
      </c>
      <c r="L44" s="42">
        <f t="shared" si="15"/>
        <v>0</v>
      </c>
      <c r="M44" s="42">
        <f>M10+M22+M40+M43</f>
        <v>0</v>
      </c>
    </row>
    <row r="45" spans="1:14" ht="18.649999999999999" customHeight="1">
      <c r="A45" s="26"/>
      <c r="B45" s="27" t="s">
        <v>57</v>
      </c>
      <c r="C45" s="26"/>
      <c r="D45" s="32"/>
      <c r="E45" s="32"/>
      <c r="F45" s="32"/>
      <c r="G45" s="43">
        <f>G44*0.1</f>
        <v>0</v>
      </c>
      <c r="H45" s="43">
        <f t="shared" ref="H45:I45" si="16">H44*0.1</f>
        <v>0</v>
      </c>
      <c r="I45" s="43">
        <f t="shared" si="16"/>
        <v>0</v>
      </c>
      <c r="J45" s="43">
        <f t="shared" ref="J45:L45" si="17">J44*0.1</f>
        <v>0</v>
      </c>
      <c r="K45" s="43">
        <f t="shared" ref="K45" si="18">K44*0.1</f>
        <v>0</v>
      </c>
      <c r="L45" s="43">
        <f t="shared" si="17"/>
        <v>0</v>
      </c>
      <c r="M45" s="30">
        <f>M44*0.1</f>
        <v>0</v>
      </c>
    </row>
    <row r="46" spans="1:14" ht="18.649999999999999" customHeight="1">
      <c r="A46" s="16"/>
      <c r="B46" s="17" t="s">
        <v>58</v>
      </c>
      <c r="C46" s="17"/>
      <c r="D46" s="18"/>
      <c r="E46" s="18"/>
      <c r="F46" s="19"/>
      <c r="G46" s="44">
        <f t="shared" ref="G46:K46" si="19">SUM(G44:G45)</f>
        <v>0</v>
      </c>
      <c r="H46" s="44">
        <f t="shared" si="19"/>
        <v>0</v>
      </c>
      <c r="I46" s="44">
        <f t="shared" si="19"/>
        <v>0</v>
      </c>
      <c r="J46" s="44">
        <f t="shared" si="19"/>
        <v>0</v>
      </c>
      <c r="K46" s="44">
        <f t="shared" si="19"/>
        <v>0</v>
      </c>
      <c r="L46" s="44">
        <f>SUM(L44:L45)</f>
        <v>0</v>
      </c>
      <c r="M46" s="18">
        <f>M44+M45</f>
        <v>0</v>
      </c>
    </row>
    <row r="47" spans="1:14" ht="18.649999999999999" customHeight="1"/>
    <row r="48" spans="1:14" s="50" customFormat="1" ht="48.75" customHeight="1">
      <c r="A48" s="52" t="s">
        <v>59</v>
      </c>
      <c r="B48" s="68" t="s">
        <v>72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53"/>
    </row>
    <row r="49" spans="2:2" s="50" customFormat="1">
      <c r="B49" s="53"/>
    </row>
  </sheetData>
  <mergeCells count="13">
    <mergeCell ref="B48:M48"/>
    <mergeCell ref="A2:M2"/>
    <mergeCell ref="A5:C7"/>
    <mergeCell ref="D5:M5"/>
    <mergeCell ref="D6:D7"/>
    <mergeCell ref="E6:F7"/>
    <mergeCell ref="G6:G7"/>
    <mergeCell ref="H6:H7"/>
    <mergeCell ref="I6:I7"/>
    <mergeCell ref="M6:M7"/>
    <mergeCell ref="J6:J7"/>
    <mergeCell ref="L6:L7"/>
    <mergeCell ref="K6:K7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4"/>
  <sheetViews>
    <sheetView tabSelected="1" view="pageBreakPreview" topLeftCell="A6" zoomScaleNormal="85" zoomScaleSheetLayoutView="100" workbookViewId="0">
      <selection activeCell="E23" sqref="E23"/>
    </sheetView>
  </sheetViews>
  <sheetFormatPr defaultRowHeight="13"/>
  <cols>
    <col min="3" max="3" width="49" customWidth="1"/>
    <col min="4" max="4" width="11" bestFit="1" customWidth="1"/>
    <col min="5" max="5" width="9.08984375" bestFit="1" customWidth="1"/>
    <col min="6" max="6" width="9.90625" customWidth="1"/>
    <col min="7" max="7" width="12" customWidth="1"/>
  </cols>
  <sheetData>
    <row r="1" spans="1:8">
      <c r="A1" s="54" t="s">
        <v>75</v>
      </c>
      <c r="B1" s="54"/>
      <c r="C1" s="54"/>
      <c r="D1" s="54"/>
      <c r="E1" s="54"/>
      <c r="F1" s="54"/>
      <c r="G1" s="54"/>
    </row>
    <row r="2" spans="1:8" ht="30" customHeight="1">
      <c r="A2" s="69" t="s">
        <v>0</v>
      </c>
      <c r="B2" s="69"/>
      <c r="C2" s="69"/>
      <c r="D2" s="69"/>
      <c r="E2" s="69"/>
      <c r="F2" s="69"/>
      <c r="G2" s="69"/>
    </row>
    <row r="3" spans="1:8">
      <c r="A3" t="s">
        <v>60</v>
      </c>
      <c r="E3" s="53"/>
      <c r="F3" s="50"/>
      <c r="G3" s="50"/>
      <c r="H3" s="36"/>
    </row>
    <row r="4" spans="1:8">
      <c r="A4" s="1"/>
      <c r="B4" s="1"/>
      <c r="C4" s="1"/>
      <c r="D4" s="90" t="s">
        <v>61</v>
      </c>
      <c r="E4" s="90"/>
      <c r="F4" s="90"/>
      <c r="G4" s="90"/>
    </row>
    <row r="5" spans="1:8">
      <c r="A5" s="2"/>
      <c r="B5" s="2"/>
      <c r="C5" s="3"/>
      <c r="D5" s="20" t="s">
        <v>4</v>
      </c>
      <c r="E5" s="91" t="s">
        <v>5</v>
      </c>
      <c r="F5" s="91"/>
      <c r="G5" s="20" t="s">
        <v>62</v>
      </c>
    </row>
    <row r="6" spans="1:8">
      <c r="A6" s="4" t="s">
        <v>63</v>
      </c>
      <c r="B6" s="5"/>
      <c r="C6" s="5"/>
      <c r="D6" s="10"/>
      <c r="E6" s="10"/>
      <c r="F6" s="9"/>
      <c r="G6" s="10"/>
    </row>
    <row r="7" spans="1:8">
      <c r="A7" s="4"/>
      <c r="B7" s="15" t="s">
        <v>64</v>
      </c>
      <c r="C7" s="5"/>
      <c r="D7" s="10"/>
      <c r="E7" s="47">
        <v>1</v>
      </c>
      <c r="F7" s="9" t="s">
        <v>15</v>
      </c>
      <c r="G7" s="10">
        <f t="shared" ref="G7" si="0">D7*E7</f>
        <v>0</v>
      </c>
    </row>
    <row r="8" spans="1:8">
      <c r="A8" s="11"/>
      <c r="B8" s="12" t="s">
        <v>16</v>
      </c>
      <c r="C8" s="12"/>
      <c r="D8" s="13"/>
      <c r="E8" s="13"/>
      <c r="F8" s="14"/>
      <c r="G8" s="13">
        <f>SUM(G7:G7)</f>
        <v>0</v>
      </c>
    </row>
    <row r="9" spans="1:8">
      <c r="A9" s="4" t="s">
        <v>17</v>
      </c>
      <c r="B9" s="5"/>
      <c r="C9" s="5"/>
      <c r="D9" s="10"/>
      <c r="E9" s="10"/>
      <c r="F9" s="9"/>
      <c r="G9" s="10"/>
    </row>
    <row r="10" spans="1:8">
      <c r="A10" s="4"/>
      <c r="B10" s="5" t="s">
        <v>65</v>
      </c>
      <c r="C10" s="5"/>
      <c r="D10" s="10"/>
      <c r="E10" s="6">
        <v>1</v>
      </c>
      <c r="F10" s="9" t="s">
        <v>15</v>
      </c>
      <c r="G10" s="10">
        <f t="shared" ref="G10:G16" si="1">D10*E10</f>
        <v>0</v>
      </c>
    </row>
    <row r="11" spans="1:8">
      <c r="A11" s="4"/>
      <c r="B11" s="5" t="s">
        <v>19</v>
      </c>
      <c r="C11" s="5"/>
      <c r="D11" s="10"/>
      <c r="E11" s="10">
        <v>60</v>
      </c>
      <c r="F11" s="9" t="s">
        <v>20</v>
      </c>
      <c r="G11" s="10">
        <f>D11*E11</f>
        <v>0</v>
      </c>
    </row>
    <row r="12" spans="1:8">
      <c r="A12" s="4"/>
      <c r="B12" s="5" t="s">
        <v>21</v>
      </c>
      <c r="C12" s="5"/>
      <c r="D12" s="10"/>
      <c r="E12" s="10">
        <v>60</v>
      </c>
      <c r="F12" s="9" t="s">
        <v>22</v>
      </c>
      <c r="G12" s="10">
        <f t="shared" si="1"/>
        <v>0</v>
      </c>
    </row>
    <row r="13" spans="1:8">
      <c r="A13" s="4"/>
      <c r="B13" s="5" t="s">
        <v>23</v>
      </c>
      <c r="C13" s="5"/>
      <c r="D13" s="10"/>
      <c r="E13" s="47">
        <v>24</v>
      </c>
      <c r="F13" s="9" t="s">
        <v>20</v>
      </c>
      <c r="G13" s="10">
        <f t="shared" si="1"/>
        <v>0</v>
      </c>
    </row>
    <row r="14" spans="1:8">
      <c r="A14" s="4"/>
      <c r="B14" s="5" t="s">
        <v>24</v>
      </c>
      <c r="C14" s="5"/>
      <c r="D14" s="10"/>
      <c r="E14" s="10">
        <v>60</v>
      </c>
      <c r="F14" s="9" t="s">
        <v>22</v>
      </c>
      <c r="G14" s="10">
        <f t="shared" si="1"/>
        <v>0</v>
      </c>
    </row>
    <row r="15" spans="1:8">
      <c r="A15" s="4"/>
      <c r="B15" s="5" t="s">
        <v>25</v>
      </c>
      <c r="C15" s="5"/>
      <c r="D15" s="10"/>
      <c r="E15" s="10">
        <v>1</v>
      </c>
      <c r="F15" s="9" t="s">
        <v>15</v>
      </c>
      <c r="G15" s="10">
        <f t="shared" si="1"/>
        <v>0</v>
      </c>
    </row>
    <row r="16" spans="1:8">
      <c r="A16" s="4"/>
      <c r="B16" s="5" t="s">
        <v>26</v>
      </c>
      <c r="C16" s="5"/>
      <c r="D16" s="6"/>
      <c r="E16" s="10">
        <v>60</v>
      </c>
      <c r="F16" s="9" t="s">
        <v>22</v>
      </c>
      <c r="G16" s="10">
        <f t="shared" si="1"/>
        <v>0</v>
      </c>
    </row>
    <row r="17" spans="1:7">
      <c r="A17" s="4"/>
      <c r="B17" s="5" t="s">
        <v>66</v>
      </c>
      <c r="C17" s="5"/>
      <c r="D17" s="10"/>
      <c r="E17" s="47">
        <v>1</v>
      </c>
      <c r="F17" s="9" t="s">
        <v>15</v>
      </c>
      <c r="G17" s="10">
        <f t="shared" ref="G17:G19" si="2">D17*E17</f>
        <v>0</v>
      </c>
    </row>
    <row r="18" spans="1:7">
      <c r="A18" s="4"/>
      <c r="B18" s="5" t="s">
        <v>67</v>
      </c>
      <c r="C18" s="5"/>
      <c r="D18" s="10"/>
      <c r="E18" s="10">
        <v>5</v>
      </c>
      <c r="F18" s="9" t="s">
        <v>29</v>
      </c>
      <c r="G18" s="10">
        <f t="shared" si="2"/>
        <v>0</v>
      </c>
    </row>
    <row r="19" spans="1:7">
      <c r="A19" s="4"/>
      <c r="B19" s="5" t="s">
        <v>68</v>
      </c>
      <c r="C19" s="5"/>
      <c r="D19" s="10"/>
      <c r="E19" s="10">
        <v>5</v>
      </c>
      <c r="F19" s="9" t="s">
        <v>29</v>
      </c>
      <c r="G19" s="10">
        <f t="shared" si="2"/>
        <v>0</v>
      </c>
    </row>
    <row r="20" spans="1:7">
      <c r="A20" s="11"/>
      <c r="B20" s="12" t="s">
        <v>31</v>
      </c>
      <c r="C20" s="12"/>
      <c r="D20" s="13"/>
      <c r="E20" s="13"/>
      <c r="F20" s="14"/>
      <c r="G20" s="13">
        <f>SUM(G10:G19)</f>
        <v>0</v>
      </c>
    </row>
    <row r="21" spans="1:7" s="25" customFormat="1" ht="12">
      <c r="A21" s="4" t="s">
        <v>32</v>
      </c>
      <c r="B21" s="5"/>
      <c r="C21" s="5"/>
      <c r="D21" s="6"/>
      <c r="E21" s="6"/>
      <c r="F21" s="7"/>
      <c r="G21" s="6"/>
    </row>
    <row r="22" spans="1:7">
      <c r="A22" s="4"/>
      <c r="B22" s="5" t="s">
        <v>69</v>
      </c>
      <c r="C22" s="5"/>
      <c r="D22" s="6"/>
      <c r="E22" s="6"/>
      <c r="F22" s="9"/>
      <c r="G22" s="6"/>
    </row>
    <row r="23" spans="1:7">
      <c r="A23" s="4"/>
      <c r="B23" s="8" t="s">
        <v>34</v>
      </c>
      <c r="C23" s="5" t="s">
        <v>35</v>
      </c>
      <c r="D23" s="10"/>
      <c r="E23" s="10">
        <v>24000</v>
      </c>
      <c r="F23" s="9" t="s">
        <v>36</v>
      </c>
      <c r="G23" s="6">
        <f t="shared" ref="G23:G27" si="3">D23*E23</f>
        <v>0</v>
      </c>
    </row>
    <row r="24" spans="1:7">
      <c r="A24" s="4"/>
      <c r="B24" s="8" t="s">
        <v>37</v>
      </c>
      <c r="C24" s="5" t="s">
        <v>38</v>
      </c>
      <c r="D24" s="10"/>
      <c r="E24" s="10">
        <v>12000</v>
      </c>
      <c r="F24" s="9" t="s">
        <v>39</v>
      </c>
      <c r="G24" s="6">
        <f t="shared" si="3"/>
        <v>0</v>
      </c>
    </row>
    <row r="25" spans="1:7">
      <c r="A25" s="4"/>
      <c r="B25" s="8" t="s">
        <v>40</v>
      </c>
      <c r="C25" s="5" t="s">
        <v>41</v>
      </c>
      <c r="D25" s="10"/>
      <c r="E25" s="10">
        <v>480</v>
      </c>
      <c r="F25" s="9" t="s">
        <v>39</v>
      </c>
      <c r="G25" s="6">
        <f t="shared" si="3"/>
        <v>0</v>
      </c>
    </row>
    <row r="26" spans="1:7">
      <c r="A26" s="4"/>
      <c r="B26" s="8" t="s">
        <v>42</v>
      </c>
      <c r="C26" s="5" t="s">
        <v>43</v>
      </c>
      <c r="D26" s="10"/>
      <c r="E26" s="10">
        <v>60</v>
      </c>
      <c r="F26" s="9" t="s">
        <v>39</v>
      </c>
      <c r="G26" s="6">
        <f t="shared" si="3"/>
        <v>0</v>
      </c>
    </row>
    <row r="27" spans="1:7">
      <c r="A27" s="4"/>
      <c r="B27" s="8" t="s">
        <v>44</v>
      </c>
      <c r="C27" s="5" t="s">
        <v>45</v>
      </c>
      <c r="D27" s="10"/>
      <c r="E27" s="10">
        <v>120</v>
      </c>
      <c r="F27" s="9" t="s">
        <v>46</v>
      </c>
      <c r="G27" s="6">
        <f t="shared" si="3"/>
        <v>0</v>
      </c>
    </row>
    <row r="28" spans="1:7">
      <c r="A28" s="21"/>
      <c r="B28" s="22" t="s">
        <v>47</v>
      </c>
      <c r="C28" s="22"/>
      <c r="D28" s="23"/>
      <c r="E28" s="23"/>
      <c r="F28" s="24"/>
      <c r="G28" s="23">
        <f>SUM(G23:G27)</f>
        <v>0</v>
      </c>
    </row>
    <row r="29" spans="1:7">
      <c r="A29" s="4"/>
      <c r="B29" s="5" t="s">
        <v>48</v>
      </c>
      <c r="C29" s="5"/>
      <c r="D29" s="6"/>
      <c r="E29" s="6"/>
      <c r="F29" s="9"/>
      <c r="G29" s="6"/>
    </row>
    <row r="30" spans="1:7">
      <c r="A30" s="4"/>
      <c r="B30" s="8" t="s">
        <v>34</v>
      </c>
      <c r="C30" s="5" t="s">
        <v>35</v>
      </c>
      <c r="D30" s="10"/>
      <c r="E30" s="10">
        <v>7200</v>
      </c>
      <c r="F30" s="9" t="s">
        <v>36</v>
      </c>
      <c r="G30" s="6">
        <f t="shared" ref="G30:G33" si="4">D30*E30</f>
        <v>0</v>
      </c>
    </row>
    <row r="31" spans="1:7">
      <c r="A31" s="4"/>
      <c r="B31" s="8" t="s">
        <v>37</v>
      </c>
      <c r="C31" s="5" t="s">
        <v>38</v>
      </c>
      <c r="D31" s="10"/>
      <c r="E31" s="10">
        <v>1250</v>
      </c>
      <c r="F31" s="9" t="s">
        <v>39</v>
      </c>
      <c r="G31" s="6">
        <f t="shared" si="4"/>
        <v>0</v>
      </c>
    </row>
    <row r="32" spans="1:7">
      <c r="A32" s="4"/>
      <c r="B32" s="8" t="s">
        <v>40</v>
      </c>
      <c r="C32" s="5" t="s">
        <v>43</v>
      </c>
      <c r="D32" s="10"/>
      <c r="E32" s="10">
        <v>30</v>
      </c>
      <c r="F32" s="9" t="s">
        <v>39</v>
      </c>
      <c r="G32" s="6">
        <f t="shared" si="4"/>
        <v>0</v>
      </c>
    </row>
    <row r="33" spans="1:8">
      <c r="A33" s="4"/>
      <c r="B33" s="8" t="s">
        <v>42</v>
      </c>
      <c r="C33" s="5" t="s">
        <v>49</v>
      </c>
      <c r="D33" s="10"/>
      <c r="E33" s="10">
        <v>15</v>
      </c>
      <c r="F33" s="9" t="s">
        <v>46</v>
      </c>
      <c r="G33" s="6">
        <f t="shared" si="4"/>
        <v>0</v>
      </c>
    </row>
    <row r="34" spans="1:8">
      <c r="A34" s="21"/>
      <c r="B34" s="22" t="s">
        <v>47</v>
      </c>
      <c r="C34" s="22"/>
      <c r="D34" s="23"/>
      <c r="E34" s="23"/>
      <c r="F34" s="24"/>
      <c r="G34" s="23">
        <f>SUM(G30:G33)</f>
        <v>0</v>
      </c>
    </row>
    <row r="35" spans="1:8">
      <c r="A35" s="4"/>
      <c r="B35" s="5" t="s">
        <v>50</v>
      </c>
      <c r="C35" s="5"/>
      <c r="D35" s="33"/>
      <c r="E35" s="33"/>
      <c r="F35" s="34"/>
      <c r="G35" s="6"/>
    </row>
    <row r="36" spans="1:8">
      <c r="A36" s="4"/>
      <c r="B36" s="8" t="s">
        <v>34</v>
      </c>
      <c r="C36" s="5" t="s">
        <v>51</v>
      </c>
      <c r="D36" s="35"/>
      <c r="E36" s="10">
        <v>3</v>
      </c>
      <c r="F36" s="9" t="s">
        <v>20</v>
      </c>
      <c r="G36" s="6">
        <f t="shared" ref="G36" si="5">D36*E36</f>
        <v>0</v>
      </c>
      <c r="H36" s="36"/>
    </row>
    <row r="37" spans="1:8">
      <c r="A37" s="21"/>
      <c r="B37" s="22" t="s">
        <v>47</v>
      </c>
      <c r="C37" s="22"/>
      <c r="D37" s="23"/>
      <c r="E37" s="23"/>
      <c r="F37" s="24"/>
      <c r="G37" s="23">
        <f>SUM(G36)</f>
        <v>0</v>
      </c>
    </row>
    <row r="38" spans="1:8">
      <c r="A38" s="11"/>
      <c r="B38" s="12" t="s">
        <v>52</v>
      </c>
      <c r="C38" s="12"/>
      <c r="D38" s="13"/>
      <c r="E38" s="13"/>
      <c r="F38" s="14"/>
      <c r="G38" s="13">
        <f>G28+G37+G34</f>
        <v>0</v>
      </c>
    </row>
    <row r="39" spans="1:8">
      <c r="A39" s="4" t="s">
        <v>53</v>
      </c>
      <c r="B39" s="5"/>
      <c r="C39" s="5"/>
      <c r="D39" s="10"/>
      <c r="E39" s="10"/>
      <c r="F39" s="9"/>
      <c r="G39" s="10"/>
    </row>
    <row r="40" spans="1:8">
      <c r="A40" s="4"/>
      <c r="B40" s="15" t="s">
        <v>70</v>
      </c>
      <c r="C40" s="5"/>
      <c r="D40" s="10"/>
      <c r="E40" s="6">
        <v>1</v>
      </c>
      <c r="F40" s="9" t="s">
        <v>15</v>
      </c>
      <c r="G40" s="10">
        <f>D40*E40</f>
        <v>0</v>
      </c>
    </row>
    <row r="41" spans="1:8" ht="13.5" thickBot="1">
      <c r="A41" s="58"/>
      <c r="B41" s="59" t="s">
        <v>71</v>
      </c>
      <c r="C41" s="59"/>
      <c r="D41" s="60"/>
      <c r="E41" s="60"/>
      <c r="F41" s="61"/>
      <c r="G41" s="60">
        <f>SUM(G40:G40)</f>
        <v>0</v>
      </c>
    </row>
    <row r="42" spans="1:8" ht="13.5" thickBot="1">
      <c r="A42" s="63"/>
      <c r="B42" s="64" t="s">
        <v>56</v>
      </c>
      <c r="C42" s="64"/>
      <c r="D42" s="65"/>
      <c r="E42" s="65"/>
      <c r="F42" s="66"/>
      <c r="G42" s="67">
        <f>G8+G20+G38+G41</f>
        <v>0</v>
      </c>
      <c r="H42" t="s">
        <v>76</v>
      </c>
    </row>
    <row r="43" spans="1:8">
      <c r="A43" s="56"/>
      <c r="B43" s="57" t="s">
        <v>57</v>
      </c>
      <c r="C43" s="26"/>
      <c r="D43" s="62"/>
      <c r="E43" s="62"/>
      <c r="F43" s="62"/>
      <c r="G43" s="62">
        <f>G42*0.1</f>
        <v>0</v>
      </c>
    </row>
    <row r="44" spans="1:8">
      <c r="A44" s="16"/>
      <c r="B44" s="17" t="s">
        <v>58</v>
      </c>
      <c r="C44" s="17"/>
      <c r="D44" s="18"/>
      <c r="E44" s="18"/>
      <c r="F44" s="19"/>
      <c r="G44" s="18">
        <f>G42+G43</f>
        <v>0</v>
      </c>
    </row>
  </sheetData>
  <mergeCells count="3">
    <mergeCell ref="D4:G4"/>
    <mergeCell ref="E5:F5"/>
    <mergeCell ref="A2:G2"/>
  </mergeCells>
  <phoneticPr fontId="5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年度別内訳</vt:lpstr>
      <vt:lpstr>総額のみ</vt:lpstr>
      <vt:lpstr>総額のみ!Print_Area</vt:lpstr>
      <vt:lpstr>年度別内訳!Print_Area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2024-10-08T01:36:57Z</dcterms:created>
  <dcterms:modified xsi:type="dcterms:W3CDTF">2024-10-08T01:38:04Z</dcterms:modified>
  <cp:category/>
  <cp:contentStatus/>
</cp:coreProperties>
</file>