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filterPrivacy="1" defaultThemeVersion="166925"/>
  <xr:revisionPtr revIDLastSave="0" documentId="13_ncr:1_{A00236AD-3244-4954-AAE4-8C658E8A806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積算フォーマット" sheetId="4" r:id="rId3"/>
  </sheets>
  <definedNames>
    <definedName name="_xlnm.Print_Area" localSheetId="1">'作成例＋作成にかかる留意点①イベント実施'!$A$1:$H$61</definedName>
    <definedName name="_xlnm.Print_Area" localSheetId="2">積算フォーマット!$A$1:$H$52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G36" i="4"/>
  <c r="G39" i="4"/>
  <c r="G38" i="4"/>
  <c r="G37" i="4"/>
  <c r="G23" i="4"/>
  <c r="G22" i="4"/>
  <c r="G21" i="4"/>
  <c r="G20" i="4"/>
  <c r="G19" i="4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24" i="4" l="1"/>
  <c r="G40" i="4"/>
  <c r="G42" i="4" s="1"/>
  <c r="G24" i="3"/>
  <c r="G28" i="3"/>
  <c r="G30" i="3" s="1"/>
  <c r="G51" i="3"/>
  <c r="G40" i="2"/>
  <c r="G24" i="2"/>
  <c r="G49" i="2"/>
  <c r="G28" i="4" l="1"/>
  <c r="G30" i="4" s="1"/>
  <c r="G45" i="4" s="1"/>
  <c r="G54" i="3"/>
  <c r="G57" i="3"/>
  <c r="G60" i="3" s="1"/>
  <c r="G51" i="2"/>
  <c r="G28" i="2"/>
  <c r="G30" i="2" s="1"/>
  <c r="G48" i="4" l="1"/>
  <c r="G51" i="4" s="1"/>
  <c r="G54" i="2"/>
  <c r="G57" i="2" s="1"/>
  <c r="G60" i="2" s="1"/>
</calcChain>
</file>

<file path=xl/sharedStrings.xml><?xml version="1.0" encoding="utf-8"?>
<sst xmlns="http://schemas.openxmlformats.org/spreadsheetml/2006/main" count="227" uniqueCount="92">
  <si>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</si>
  <si>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Ⅱ．直接経費</t>
    <rPh sb="2" eb="6">
      <t>チョクセツケイヒ</t>
    </rPh>
    <phoneticPr fontId="1"/>
  </si>
  <si>
    <t>１．直接人件費</t>
    <rPh sb="2" eb="7">
      <t>チョクセツジンケンヒ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</si>
  <si>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</si>
  <si>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</si>
  <si>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</si>
  <si>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</si>
  <si>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</si>
  <si>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２．間接経費</t>
    <rPh sb="2" eb="6">
      <t>カンセツケイヒ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</si>
  <si>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</si>
  <si>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%</t>
    <phoneticPr fontId="1"/>
  </si>
  <si>
    <t>直接人件費 合計の</t>
    <rPh sb="0" eb="5">
      <t>チョクセツジンケンヒ</t>
    </rPh>
    <rPh sb="6" eb="8">
      <t>ゴウケイ</t>
    </rPh>
    <phoneticPr fontId="1"/>
  </si>
  <si>
    <t>案件名：</t>
    <rPh sb="0" eb="3">
      <t>アンケンメイ</t>
    </rPh>
    <phoneticPr fontId="1"/>
  </si>
  <si>
    <t>調達管理番号：</t>
    <rPh sb="0" eb="6">
      <t>チョウタツカンリバンゴウ</t>
    </rPh>
    <phoneticPr fontId="1"/>
  </si>
  <si>
    <t>円</t>
    <rPh sb="0" eb="1">
      <t>エン</t>
    </rPh>
    <phoneticPr fontId="1"/>
  </si>
  <si>
    <t>通貨：円</t>
    <rPh sb="0" eb="2">
      <t>ツウカ</t>
    </rPh>
    <rPh sb="3" eb="4">
      <t>エン</t>
    </rPh>
    <phoneticPr fontId="1"/>
  </si>
  <si>
    <t>費目</t>
    <rPh sb="0" eb="2">
      <t>ヒモク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</si>
  <si>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</si>
  <si>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</si>
  <si>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</si>
  <si>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</si>
  <si>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</si>
  <si>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</si>
  <si>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</si>
  <si>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１．</t>
    <phoneticPr fontId="1"/>
  </si>
  <si>
    <t>２．</t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</si>
  <si>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</si>
  <si>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合計</t>
    <rPh sb="0" eb="2">
      <t>ゴウケイ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</si>
  <si>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</si>
  <si>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◆</t>
    <phoneticPr fontId="1"/>
  </si>
  <si>
    <t>23a12345</t>
    <phoneticPr fontId="1"/>
  </si>
  <si>
    <t>総括</t>
    <rPh sb="0" eb="2">
      <t>ソウカツ</t>
    </rPh>
    <phoneticPr fontId="1"/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</si>
  <si>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</si>
  <si>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</si>
  <si>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人日</t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</si>
  <si>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</si>
  <si>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</si>
  <si>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</si>
  <si>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所属先：</t>
    <rPh sb="0" eb="3">
      <t>ショゾクサキ</t>
    </rPh>
    <phoneticPr fontId="1"/>
  </si>
  <si>
    <t>役職・氏名：</t>
    <phoneticPr fontId="1"/>
  </si>
  <si>
    <t>作成日：</t>
    <rPh sb="0" eb="3">
      <t>サクセイビ</t>
    </rPh>
    <phoneticPr fontId="1"/>
  </si>
  <si>
    <t>氏名：</t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</si>
  <si>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</si>
  <si>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</si>
  <si>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</si>
  <si>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</si>
  <si>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株式会社チョウタツハケン</t>
    <rPh sb="0" eb="4">
      <t>カブシキガイシャ</t>
    </rPh>
    <phoneticPr fontId="1"/>
  </si>
  <si>
    <t>円</t>
    <rPh sb="0" eb="1">
      <t>エン</t>
    </rPh>
    <phoneticPr fontId="1"/>
  </si>
  <si>
    <t>担当分野</t>
    <rPh sb="0" eb="4">
      <t>タントウブンヤ</t>
    </rPh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</si>
  <si>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</si>
  <si>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備考</t>
    <rPh sb="0" eb="2">
      <t>ビコウ</t>
    </rPh>
    <phoneticPr fontId="1"/>
  </si>
  <si>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</si>
  <si>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</si>
  <si>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</si>
  <si>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</si>
  <si>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</si>
  <si>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回</t>
    <rPh sb="0" eb="1">
      <t>カイ</t>
    </rPh>
    <phoneticPr fontId="1"/>
  </si>
  <si>
    <t>音響、照明関係、映像関係機材</t>
    <rPh sb="12" eb="14">
      <t>キザイ</t>
    </rPh>
    <phoneticPr fontId="1"/>
  </si>
  <si>
    <t>イベント実施関連費用</t>
    <rPh sb="4" eb="6">
      <t>ジッシ</t>
    </rPh>
    <rPh sb="6" eb="10">
      <t>カンレンヒヨウ</t>
    </rPh>
    <phoneticPr fontId="1"/>
  </si>
  <si>
    <t>広報関連費用</t>
    <rPh sb="0" eb="6">
      <t>コウホウカンレンヒヨウ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</si>
  <si>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</si>
  <si>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定額計上</t>
    <rPh sb="0" eb="4">
      <t>テイガクケイジョウ</t>
    </rPh>
    <phoneticPr fontId="1"/>
  </si>
  <si>
    <t>人</t>
    <rPh sb="0" eb="1">
      <t>ニン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</si>
  <si>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</si>
  <si>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</si>
  <si>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</si>
  <si>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</si>
  <si>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</si>
  <si>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</si>
  <si>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</si>
  <si>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事務局運営費</t>
    <rPh sb="0" eb="6">
      <t>ジムキョクウンエイヒ</t>
    </rPh>
    <phoneticPr fontId="1"/>
  </si>
  <si>
    <t>Web広告掲載費</t>
    <rPh sb="3" eb="5">
      <t>コウコク</t>
    </rPh>
    <rPh sb="5" eb="8">
      <t>ケイサイヒ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</si>
  <si>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</si>
  <si>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事務局人件費、連絡・通信費、応募受付経費</t>
    <phoneticPr fontId="1"/>
  </si>
  <si>
    <t>ヶ月</t>
    <rPh sb="1" eb="2">
      <t>ゲツ</t>
    </rPh>
    <phoneticPr fontId="1"/>
  </si>
  <si>
    <t>円（税抜）</t>
    <rPh sb="0" eb="1">
      <t>エン</t>
    </rPh>
    <rPh sb="2" eb="5">
      <t>ゼイ</t>
    </rPh>
    <phoneticPr fontId="1"/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</si>
  <si>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</si>
  <si>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ゼイコミ</t>
    </rPh>
    <phoneticPr fontId="1"/>
  </si>
  <si>
    <t>２．一般管理費等</t>
    <phoneticPr fontId="1"/>
  </si>
  <si>
    <t>一般管理費等　計</t>
    <rPh sb="7" eb="8">
      <t>ケイ</t>
    </rPh>
    <phoneticPr fontId="1"/>
  </si>
  <si>
    <t>2025年度-2028年度JICA海外協力隊募集関連業務支援ユニット</t>
    <phoneticPr fontId="1"/>
  </si>
  <si>
    <t>業務責任者</t>
    <phoneticPr fontId="1"/>
  </si>
  <si>
    <t>業務従事者A</t>
    <phoneticPr fontId="1"/>
  </si>
  <si>
    <t>その他の業務従事者</t>
    <phoneticPr fontId="1"/>
  </si>
  <si>
    <t>人月</t>
  </si>
  <si>
    <t>一般業務費</t>
    <rPh sb="0" eb="5">
      <t>イッパンギョウムヒ</t>
    </rPh>
    <phoneticPr fontId="1"/>
  </si>
  <si>
    <t>会場借料、イベント出展料等</t>
    <phoneticPr fontId="1"/>
  </si>
  <si>
    <t>OV謝金等</t>
    <phoneticPr fontId="1"/>
  </si>
  <si>
    <t>定額計上</t>
    <rPh sb="0" eb="4">
      <t>テイガクケイジョウ</t>
    </rPh>
    <phoneticPr fontId="1"/>
  </si>
  <si>
    <t>積算フォーマット</t>
    <rPh sb="0" eb="2">
      <t>セキサン</t>
    </rPh>
    <phoneticPr fontId="1"/>
  </si>
  <si>
    <t>年</t>
    <rPh sb="0" eb="1">
      <t>ネン</t>
    </rPh>
    <phoneticPr fontId="1"/>
  </si>
  <si>
    <t>12人月/年×3年</t>
    <rPh sb="2" eb="4">
      <t>ニンゲツ</t>
    </rPh>
    <rPh sb="5" eb="6">
      <t>ネン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</si>
</sst>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Fill="1" applyAlignme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625" defaultRowHeight="17.45" customHeight="1" x14ac:dyDescent="0.4"/>
  <cols>
    <col min="1" max="1" width="1.875" style="9" customWidth="1"/>
    <col min="2" max="2" width="3.625" style="9" customWidth="1"/>
    <col min="3" max="3" width="18.375" style="9" customWidth="1"/>
    <col min="4" max="4" width="11" style="9" customWidth="1"/>
    <col min="5" max="5" width="7.375" style="9" bestFit="1" customWidth="1"/>
    <col min="6" max="6" width="5" style="9" customWidth="1"/>
    <col min="7" max="8" width="20.875" style="9" customWidth="1"/>
    <col min="9" max="9" width="4.125" style="9" customWidth="1"/>
    <col min="10" max="16384" width="8.625" style="9"/>
  </cols>
  <sheetData>
    <row r="1" spans="1:8" ht="24.95" customHeight="1" x14ac:dyDescent="0.4">
      <c r="A1" s="59" t="s">
        <v>51</v>
      </c>
      <c r="B1" s="59"/>
      <c r="C1" s="59"/>
      <c r="D1" s="59"/>
      <c r="E1" s="59"/>
      <c r="F1" s="59"/>
      <c r="G1" s="59"/>
      <c r="H1" s="59"/>
    </row>
    <row r="2" spans="1:8" ht="15.75" x14ac:dyDescent="0.4">
      <c r="A2" s="30"/>
      <c r="B2" s="30"/>
      <c r="C2" s="30"/>
      <c r="D2" s="30"/>
      <c r="E2" s="30"/>
      <c r="F2" s="30"/>
      <c r="G2" s="30"/>
      <c r="H2" s="30"/>
    </row>
    <row r="3" spans="1:8" ht="17.45" customHeight="1" x14ac:dyDescent="0.4">
      <c r="A3" s="30"/>
      <c r="B3" s="30"/>
      <c r="C3" s="30"/>
      <c r="D3" s="30"/>
      <c r="E3" s="30"/>
      <c r="F3" s="20" t="s">
        <v>40</v>
      </c>
      <c r="G3" s="58"/>
      <c r="H3" s="58"/>
    </row>
    <row r="4" spans="1:8" ht="15.75" x14ac:dyDescent="0.4">
      <c r="A4" s="28"/>
      <c r="B4" s="28"/>
      <c r="C4" s="28"/>
      <c r="D4" s="28"/>
      <c r="E4" s="28"/>
      <c r="F4" s="28"/>
      <c r="G4" s="28"/>
      <c r="H4" s="28"/>
    </row>
    <row r="5" spans="1:8" ht="17.45" customHeight="1" x14ac:dyDescent="0.4">
      <c r="A5" s="28"/>
      <c r="B5" s="28"/>
      <c r="C5" s="28"/>
      <c r="D5" s="28"/>
      <c r="E5" s="28"/>
      <c r="F5" s="20" t="s">
        <v>37</v>
      </c>
      <c r="G5" s="58"/>
      <c r="H5" s="58"/>
    </row>
    <row r="6" spans="1:8" ht="15.75" x14ac:dyDescent="0.4">
      <c r="A6" s="28"/>
      <c r="B6" s="28"/>
      <c r="C6" s="28"/>
      <c r="D6" s="28"/>
      <c r="E6" s="28"/>
      <c r="F6" s="20"/>
      <c r="G6" s="29"/>
      <c r="H6" s="29"/>
    </row>
    <row r="7" spans="1:8" ht="17.45" customHeight="1" x14ac:dyDescent="0.4">
      <c r="A7" s="28"/>
      <c r="B7" s="28"/>
      <c r="C7" s="28"/>
      <c r="D7" s="20" t="s">
        <v>35</v>
      </c>
      <c r="E7" s="28"/>
      <c r="F7" s="20" t="s">
        <v>39</v>
      </c>
      <c r="G7" s="58"/>
      <c r="H7" s="58"/>
    </row>
    <row r="8" spans="1:8" ht="15.75" x14ac:dyDescent="0.4">
      <c r="A8" s="28"/>
      <c r="B8" s="28"/>
      <c r="C8" s="28"/>
      <c r="D8" s="23"/>
      <c r="E8" s="28"/>
      <c r="F8" s="20"/>
      <c r="G8" s="29"/>
      <c r="H8" s="29"/>
    </row>
    <row r="9" spans="1:8" ht="17.45" customHeight="1" x14ac:dyDescent="0.4">
      <c r="A9" s="28"/>
      <c r="B9" s="28"/>
      <c r="C9" s="28"/>
      <c r="D9" s="20" t="s">
        <v>36</v>
      </c>
      <c r="E9" s="28"/>
      <c r="F9" s="20" t="s">
        <v>38</v>
      </c>
      <c r="G9" s="58"/>
      <c r="H9" s="58"/>
    </row>
    <row r="10" spans="1:8" ht="17.45" customHeight="1" x14ac:dyDescent="0.4">
      <c r="A10" s="28"/>
      <c r="B10" s="28"/>
      <c r="C10" s="28"/>
      <c r="D10" s="23"/>
      <c r="E10" s="28"/>
      <c r="F10" s="20" t="s">
        <v>41</v>
      </c>
      <c r="G10" s="58"/>
      <c r="H10" s="58"/>
    </row>
    <row r="11" spans="1:8" ht="14.25" x14ac:dyDescent="0.4"/>
    <row r="12" spans="1:8" ht="17.45" customHeight="1" x14ac:dyDescent="0.4">
      <c r="B12" s="9" t="s">
        <v>29</v>
      </c>
      <c r="C12" s="9" t="s">
        <v>13</v>
      </c>
      <c r="D12" s="54"/>
      <c r="E12" s="54"/>
      <c r="F12" s="54"/>
      <c r="G12" s="54"/>
      <c r="H12" s="54"/>
    </row>
    <row r="13" spans="1:8" ht="36" customHeight="1" x14ac:dyDescent="0.4">
      <c r="B13" s="9" t="s">
        <v>29</v>
      </c>
      <c r="C13" s="9" t="s">
        <v>12</v>
      </c>
      <c r="D13" s="54"/>
      <c r="E13" s="54"/>
      <c r="F13" s="54"/>
      <c r="G13" s="54"/>
      <c r="H13" s="54"/>
    </row>
    <row r="14" spans="1:8" ht="14.25" x14ac:dyDescent="0.4"/>
    <row r="15" spans="1:8" ht="17.45" customHeight="1" x14ac:dyDescent="0.4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45" customHeight="1" x14ac:dyDescent="0.4">
      <c r="B16" s="14" t="s">
        <v>2</v>
      </c>
      <c r="G16" s="2" t="s">
        <v>15</v>
      </c>
      <c r="H16" s="2"/>
    </row>
    <row r="17" spans="1:8" ht="17.45" customHeight="1" x14ac:dyDescent="0.4">
      <c r="C17" s="55" t="s">
        <v>48</v>
      </c>
      <c r="D17" s="55" t="s">
        <v>3</v>
      </c>
      <c r="E17" s="55" t="s">
        <v>4</v>
      </c>
      <c r="F17" s="55"/>
      <c r="G17" s="56" t="s">
        <v>5</v>
      </c>
      <c r="H17" s="57" t="s">
        <v>50</v>
      </c>
    </row>
    <row r="18" spans="1:8" ht="17.45" customHeight="1" x14ac:dyDescent="0.4">
      <c r="C18" s="55"/>
      <c r="D18" s="55"/>
      <c r="E18" s="42" t="s">
        <v>6</v>
      </c>
      <c r="F18" s="42" t="s">
        <v>7</v>
      </c>
      <c r="G18" s="56"/>
      <c r="H18" s="57"/>
    </row>
    <row r="19" spans="1:8" ht="17.45" customHeight="1" x14ac:dyDescent="0.4">
      <c r="C19" s="4"/>
      <c r="D19" s="36"/>
      <c r="E19" s="3"/>
      <c r="F19" s="4"/>
      <c r="G19" s="37">
        <f>ROUNDDOWN(D19*E19,0)</f>
        <v>0</v>
      </c>
      <c r="H19" s="40"/>
    </row>
    <row r="20" spans="1:8" ht="17.45" customHeight="1" x14ac:dyDescent="0.4">
      <c r="C20" s="4"/>
      <c r="D20" s="36"/>
      <c r="E20" s="3"/>
      <c r="F20" s="4"/>
      <c r="G20" s="37">
        <f t="shared" ref="G20:G23" si="0">ROUNDDOWN(D20*E20,0)</f>
        <v>0</v>
      </c>
      <c r="H20" s="40"/>
    </row>
    <row r="21" spans="1:8" ht="17.45" customHeight="1" x14ac:dyDescent="0.4">
      <c r="C21" s="4"/>
      <c r="D21" s="36"/>
      <c r="E21" s="3"/>
      <c r="F21" s="4"/>
      <c r="G21" s="37">
        <f t="shared" si="0"/>
        <v>0</v>
      </c>
      <c r="H21" s="40"/>
    </row>
    <row r="22" spans="1:8" ht="17.45" customHeight="1" x14ac:dyDescent="0.4">
      <c r="C22" s="4"/>
      <c r="D22" s="36"/>
      <c r="E22" s="3"/>
      <c r="F22" s="4"/>
      <c r="G22" s="37">
        <f t="shared" si="0"/>
        <v>0</v>
      </c>
      <c r="H22" s="40"/>
    </row>
    <row r="23" spans="1:8" ht="17.45" customHeight="1" x14ac:dyDescent="0.4">
      <c r="C23" s="4"/>
      <c r="D23" s="36"/>
      <c r="E23" s="3"/>
      <c r="F23" s="4"/>
      <c r="G23" s="37">
        <f t="shared" si="0"/>
        <v>0</v>
      </c>
      <c r="H23" s="40"/>
    </row>
    <row r="24" spans="1:8" s="16" customFormat="1" ht="24.95" customHeight="1" x14ac:dyDescent="0.25">
      <c r="C24" s="17"/>
      <c r="D24" s="17"/>
      <c r="E24" s="17"/>
      <c r="F24" s="18" t="s">
        <v>9</v>
      </c>
      <c r="G24" s="32">
        <f>SUM(G19:G23)</f>
        <v>0</v>
      </c>
      <c r="H24" s="16" t="s">
        <v>14</v>
      </c>
    </row>
    <row r="25" spans="1:8" ht="14.25" x14ac:dyDescent="0.4"/>
    <row r="26" spans="1:8" ht="17.45" customHeight="1" x14ac:dyDescent="0.4">
      <c r="B26" s="14" t="s">
        <v>8</v>
      </c>
      <c r="D26" s="19"/>
    </row>
    <row r="27" spans="1:8" ht="17.45" customHeight="1" x14ac:dyDescent="0.4">
      <c r="C27" s="9" t="s">
        <v>11</v>
      </c>
      <c r="D27" s="3"/>
      <c r="E27" s="9" t="s">
        <v>10</v>
      </c>
      <c r="G27" s="20"/>
    </row>
    <row r="28" spans="1:8" s="16" customFormat="1" ht="24" customHeight="1" x14ac:dyDescent="0.25">
      <c r="F28" s="21" t="s">
        <v>21</v>
      </c>
      <c r="G28" s="33">
        <f>ROUNDDOWN(G24*(D27*0.01),0)</f>
        <v>0</v>
      </c>
      <c r="H28" s="16" t="s">
        <v>14</v>
      </c>
    </row>
    <row r="29" spans="1:8" ht="14.25" x14ac:dyDescent="0.4">
      <c r="F29" s="20"/>
    </row>
    <row r="30" spans="1:8" s="16" customFormat="1" ht="24.95" customHeight="1" x14ac:dyDescent="0.25">
      <c r="D30" s="22"/>
      <c r="F30" s="31" t="s">
        <v>28</v>
      </c>
      <c r="G30" s="34">
        <f>SUM(G24,G28)</f>
        <v>0</v>
      </c>
      <c r="H30" s="8" t="s">
        <v>14</v>
      </c>
    </row>
    <row r="31" spans="1:8" ht="14.25" x14ac:dyDescent="0.4">
      <c r="F31" s="20"/>
    </row>
    <row r="32" spans="1:8" ht="17.45" customHeight="1" x14ac:dyDescent="0.4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45" customHeight="1" x14ac:dyDescent="0.4">
      <c r="B33" s="5" t="s">
        <v>24</v>
      </c>
      <c r="C33" s="6"/>
      <c r="G33" s="2" t="s">
        <v>15</v>
      </c>
      <c r="H33" s="2"/>
    </row>
    <row r="34" spans="2:8" s="23" customFormat="1" ht="17.45" customHeight="1" x14ac:dyDescent="0.4">
      <c r="C34" s="42" t="s">
        <v>16</v>
      </c>
      <c r="D34" s="42" t="s">
        <v>3</v>
      </c>
      <c r="E34" s="42" t="s">
        <v>6</v>
      </c>
      <c r="F34" s="42" t="s">
        <v>7</v>
      </c>
      <c r="G34" s="43" t="s">
        <v>5</v>
      </c>
      <c r="H34" s="44" t="s">
        <v>50</v>
      </c>
    </row>
    <row r="35" spans="2:8" ht="17.45" customHeight="1" x14ac:dyDescent="0.4">
      <c r="C35" s="3"/>
      <c r="D35" s="36"/>
      <c r="E35" s="3"/>
      <c r="F35" s="4"/>
      <c r="G35" s="37">
        <f>ROUNDDOWN(D35*E35,0)</f>
        <v>0</v>
      </c>
      <c r="H35" s="41"/>
    </row>
    <row r="36" spans="2:8" ht="17.45" customHeight="1" x14ac:dyDescent="0.4">
      <c r="C36" s="3"/>
      <c r="D36" s="36"/>
      <c r="E36" s="3"/>
      <c r="F36" s="4"/>
      <c r="G36" s="37">
        <f t="shared" ref="G36:G39" si="1">ROUNDDOWN(D36*E36,0)</f>
        <v>0</v>
      </c>
      <c r="H36" s="48"/>
    </row>
    <row r="37" spans="2:8" ht="17.45" customHeight="1" x14ac:dyDescent="0.4">
      <c r="C37" s="3"/>
      <c r="D37" s="36"/>
      <c r="E37" s="3"/>
      <c r="F37" s="4"/>
      <c r="G37" s="37">
        <f t="shared" si="1"/>
        <v>0</v>
      </c>
      <c r="H37" s="41"/>
    </row>
    <row r="38" spans="2:8" ht="17.45" customHeight="1" x14ac:dyDescent="0.4">
      <c r="C38" s="3"/>
      <c r="D38" s="36"/>
      <c r="E38" s="3"/>
      <c r="F38" s="4"/>
      <c r="G38" s="37">
        <f t="shared" si="1"/>
        <v>0</v>
      </c>
      <c r="H38" s="48"/>
    </row>
    <row r="39" spans="2:8" ht="17.45" customHeight="1" x14ac:dyDescent="0.4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4.95" customHeight="1" x14ac:dyDescent="0.25">
      <c r="C40" s="24"/>
      <c r="D40" s="24"/>
      <c r="E40" s="24"/>
      <c r="F40" s="24" t="s">
        <v>27</v>
      </c>
      <c r="G40" s="32">
        <f>SUM(G35:G39)</f>
        <v>0</v>
      </c>
      <c r="H40" s="16" t="s">
        <v>14</v>
      </c>
    </row>
    <row r="41" spans="2:8" ht="14.25" x14ac:dyDescent="0.4">
      <c r="C41" s="25"/>
      <c r="D41" s="25"/>
      <c r="E41" s="25"/>
      <c r="F41" s="25"/>
      <c r="G41" s="26"/>
      <c r="H41" s="26"/>
    </row>
    <row r="42" spans="2:8" ht="17.45" customHeight="1" x14ac:dyDescent="0.4">
      <c r="B42" s="5" t="s">
        <v>25</v>
      </c>
      <c r="C42" s="7"/>
      <c r="D42" s="25"/>
      <c r="E42" s="25"/>
      <c r="F42" s="25"/>
      <c r="G42" s="2" t="s">
        <v>15</v>
      </c>
      <c r="H42" s="2"/>
    </row>
    <row r="43" spans="2:8" s="23" customFormat="1" ht="17.45" customHeight="1" x14ac:dyDescent="0.4">
      <c r="C43" s="42" t="s">
        <v>16</v>
      </c>
      <c r="D43" s="42" t="s">
        <v>3</v>
      </c>
      <c r="E43" s="42" t="s">
        <v>6</v>
      </c>
      <c r="F43" s="42" t="s">
        <v>7</v>
      </c>
      <c r="G43" s="42" t="s">
        <v>5</v>
      </c>
      <c r="H43" s="44" t="s">
        <v>50</v>
      </c>
    </row>
    <row r="44" spans="2:8" ht="17.45" customHeight="1" x14ac:dyDescent="0.4">
      <c r="C44" s="3"/>
      <c r="D44" s="36"/>
      <c r="E44" s="3"/>
      <c r="F44" s="4"/>
      <c r="G44" s="46">
        <f>ROUNDDOWN(D44*E44,0)</f>
        <v>0</v>
      </c>
      <c r="H44" s="48"/>
    </row>
    <row r="45" spans="2:8" ht="17.45" customHeight="1" x14ac:dyDescent="0.4">
      <c r="C45" s="3"/>
      <c r="D45" s="36"/>
      <c r="E45" s="3"/>
      <c r="F45" s="4"/>
      <c r="G45" s="46">
        <f t="shared" ref="G45:G48" si="2">ROUNDDOWN(D45*E45,0)</f>
        <v>0</v>
      </c>
      <c r="H45" s="48"/>
    </row>
    <row r="46" spans="2:8" ht="17.45" customHeight="1" x14ac:dyDescent="0.4">
      <c r="C46" s="3"/>
      <c r="D46" s="36"/>
      <c r="E46" s="3"/>
      <c r="F46" s="4"/>
      <c r="G46" s="46">
        <f t="shared" si="2"/>
        <v>0</v>
      </c>
      <c r="H46" s="48"/>
    </row>
    <row r="47" spans="2:8" ht="17.45" customHeight="1" x14ac:dyDescent="0.4">
      <c r="C47" s="3"/>
      <c r="D47" s="36"/>
      <c r="E47" s="45"/>
      <c r="F47" s="4"/>
      <c r="G47" s="46">
        <f t="shared" si="2"/>
        <v>0</v>
      </c>
      <c r="H47" s="48"/>
    </row>
    <row r="48" spans="2:8" ht="17.45" customHeight="1" x14ac:dyDescent="0.4">
      <c r="C48" s="3"/>
      <c r="D48" s="36"/>
      <c r="E48" s="3"/>
      <c r="F48" s="4"/>
      <c r="G48" s="46">
        <f t="shared" si="2"/>
        <v>0</v>
      </c>
      <c r="H48" s="41"/>
    </row>
    <row r="49" spans="1:8" s="16" customFormat="1" ht="24.95" customHeight="1" x14ac:dyDescent="0.25">
      <c r="C49" s="24"/>
      <c r="D49" s="24"/>
      <c r="E49" s="24"/>
      <c r="F49" s="24" t="s">
        <v>27</v>
      </c>
      <c r="G49" s="32">
        <f>SUM(G44:G48)</f>
        <v>0</v>
      </c>
      <c r="H49" s="16" t="s">
        <v>14</v>
      </c>
    </row>
    <row r="50" spans="1:8" s="16" customFormat="1" ht="14.25" x14ac:dyDescent="0.25">
      <c r="C50" s="24"/>
      <c r="D50" s="24"/>
      <c r="E50" s="24"/>
      <c r="F50" s="24"/>
      <c r="G50" s="47"/>
    </row>
    <row r="51" spans="1:8" s="16" customFormat="1" ht="24.95" customHeight="1" x14ac:dyDescent="0.25">
      <c r="D51" s="22"/>
      <c r="F51" s="31" t="s">
        <v>49</v>
      </c>
      <c r="G51" s="34">
        <f>SUM(G40,G49)</f>
        <v>0</v>
      </c>
      <c r="H51" s="8" t="s">
        <v>14</v>
      </c>
    </row>
    <row r="53" spans="1:8" ht="17.45" customHeight="1" x14ac:dyDescent="0.4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4.95" customHeight="1" x14ac:dyDescent="0.25">
      <c r="G54" s="35">
        <f>SUM(G30,G51)</f>
        <v>0</v>
      </c>
      <c r="H54" s="27" t="s">
        <v>14</v>
      </c>
    </row>
    <row r="56" spans="1:8" ht="17.45" customHeight="1" x14ac:dyDescent="0.4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4.95" customHeight="1" x14ac:dyDescent="0.25">
      <c r="G57" s="34">
        <f>ROUNDDOWN(G54*0.1,0)</f>
        <v>0</v>
      </c>
      <c r="H57" s="27" t="s">
        <v>14</v>
      </c>
    </row>
    <row r="59" spans="1:8" ht="17.45" customHeight="1" x14ac:dyDescent="0.4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4.95" customHeight="1" x14ac:dyDescent="0.25">
      <c r="G60" s="34">
        <f>SUM(G54,G57)</f>
        <v>0</v>
      </c>
      <c r="H60" s="27" t="s">
        <v>14</v>
      </c>
    </row>
    <row r="61" spans="1:8" ht="14.25" x14ac:dyDescent="0.4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625" defaultRowHeight="17.45" customHeight="1" x14ac:dyDescent="0.4"/>
  <cols>
    <col min="1" max="1" width="1.875" style="9" customWidth="1"/>
    <col min="2" max="2" width="3.625" style="9" customWidth="1"/>
    <col min="3" max="3" width="18.375" style="9" customWidth="1"/>
    <col min="4" max="4" width="11" style="9" customWidth="1"/>
    <col min="5" max="5" width="7.375" style="9" bestFit="1" customWidth="1"/>
    <col min="6" max="6" width="5" style="9" customWidth="1"/>
    <col min="7" max="8" width="20.875" style="9" customWidth="1"/>
    <col min="9" max="9" width="4.125" style="9" customWidth="1"/>
    <col min="10" max="16384" width="8.625" style="9"/>
  </cols>
  <sheetData>
    <row r="1" spans="1:8" ht="24.95" customHeight="1" x14ac:dyDescent="0.4">
      <c r="A1" s="59" t="s">
        <v>51</v>
      </c>
      <c r="B1" s="59"/>
      <c r="C1" s="59"/>
      <c r="D1" s="59"/>
      <c r="E1" s="59"/>
      <c r="F1" s="59"/>
      <c r="G1" s="59"/>
      <c r="H1" s="59"/>
    </row>
    <row r="2" spans="1:8" ht="15.75" x14ac:dyDescent="0.4">
      <c r="A2" s="30"/>
      <c r="B2" s="30"/>
      <c r="C2" s="30"/>
      <c r="D2" s="30"/>
      <c r="E2" s="30"/>
      <c r="F2" s="30"/>
      <c r="G2" s="30"/>
      <c r="H2" s="30"/>
    </row>
    <row r="3" spans="1:8" ht="17.45" customHeight="1" x14ac:dyDescent="0.4">
      <c r="A3" s="30"/>
      <c r="B3" s="30"/>
      <c r="C3" s="30"/>
      <c r="D3" s="30"/>
      <c r="E3" s="30"/>
      <c r="F3" s="20" t="s">
        <v>40</v>
      </c>
      <c r="G3" s="58" t="s">
        <v>42</v>
      </c>
      <c r="H3" s="58"/>
    </row>
    <row r="4" spans="1:8" ht="15.75" x14ac:dyDescent="0.4">
      <c r="A4" s="28"/>
      <c r="B4" s="28"/>
      <c r="C4" s="28"/>
      <c r="D4" s="28"/>
      <c r="E4" s="28"/>
      <c r="F4" s="28"/>
      <c r="G4" s="28"/>
      <c r="H4" s="28"/>
    </row>
    <row r="5" spans="1:8" ht="17.45" customHeight="1" x14ac:dyDescent="0.4">
      <c r="A5" s="28"/>
      <c r="B5" s="28"/>
      <c r="C5" s="28"/>
      <c r="D5" s="28"/>
      <c r="E5" s="28"/>
      <c r="F5" s="20" t="s">
        <v>37</v>
      </c>
      <c r="G5" s="58" t="s">
        <v>46</v>
      </c>
      <c r="H5" s="58"/>
    </row>
    <row r="6" spans="1:8" ht="15.75" x14ac:dyDescent="0.4">
      <c r="A6" s="28"/>
      <c r="B6" s="28"/>
      <c r="C6" s="28"/>
      <c r="D6" s="28"/>
      <c r="E6" s="28"/>
      <c r="F6" s="20"/>
      <c r="G6" s="29"/>
      <c r="H6" s="29"/>
    </row>
    <row r="7" spans="1:8" ht="17.45" customHeight="1" x14ac:dyDescent="0.4">
      <c r="A7" s="28"/>
      <c r="B7" s="28"/>
      <c r="C7" s="28"/>
      <c r="D7" s="20" t="s">
        <v>35</v>
      </c>
      <c r="E7" s="28"/>
      <c r="F7" s="20" t="s">
        <v>39</v>
      </c>
      <c r="G7" s="58" t="s">
        <v>43</v>
      </c>
      <c r="H7" s="58"/>
    </row>
    <row r="8" spans="1:8" ht="15.75" x14ac:dyDescent="0.4">
      <c r="A8" s="28"/>
      <c r="B8" s="28"/>
      <c r="C8" s="28"/>
      <c r="D8" s="23"/>
      <c r="E8" s="28"/>
      <c r="F8" s="20"/>
      <c r="G8" s="29"/>
      <c r="H8" s="29"/>
    </row>
    <row r="9" spans="1:8" ht="17.45" customHeight="1" x14ac:dyDescent="0.4">
      <c r="A9" s="28"/>
      <c r="B9" s="28"/>
      <c r="C9" s="28"/>
      <c r="D9" s="20" t="s">
        <v>36</v>
      </c>
      <c r="E9" s="28"/>
      <c r="F9" s="20" t="s">
        <v>38</v>
      </c>
      <c r="G9" s="58" t="s">
        <v>44</v>
      </c>
      <c r="H9" s="58"/>
    </row>
    <row r="10" spans="1:8" ht="17.45" customHeight="1" x14ac:dyDescent="0.4">
      <c r="A10" s="28"/>
      <c r="B10" s="28"/>
      <c r="C10" s="28"/>
      <c r="D10" s="23"/>
      <c r="E10" s="28"/>
      <c r="F10" s="20" t="s">
        <v>41</v>
      </c>
      <c r="G10" s="58" t="s">
        <v>45</v>
      </c>
      <c r="H10" s="58"/>
    </row>
    <row r="11" spans="1:8" ht="14.25" x14ac:dyDescent="0.4"/>
    <row r="12" spans="1:8" ht="17.45" customHeight="1" x14ac:dyDescent="0.4">
      <c r="B12" s="9" t="s">
        <v>29</v>
      </c>
      <c r="C12" s="9" t="s">
        <v>13</v>
      </c>
      <c r="D12" s="54" t="s">
        <v>30</v>
      </c>
      <c r="E12" s="54"/>
      <c r="F12" s="54"/>
      <c r="G12" s="54"/>
      <c r="H12" s="54"/>
    </row>
    <row r="13" spans="1:8" ht="36" customHeight="1" x14ac:dyDescent="0.4">
      <c r="B13" s="9" t="s">
        <v>29</v>
      </c>
      <c r="C13" s="9" t="s">
        <v>12</v>
      </c>
      <c r="D13" s="54" t="s">
        <v>54</v>
      </c>
      <c r="E13" s="54"/>
      <c r="F13" s="54"/>
      <c r="G13" s="54"/>
      <c r="H13" s="54"/>
    </row>
    <row r="14" spans="1:8" ht="14.25" x14ac:dyDescent="0.4"/>
    <row r="15" spans="1:8" ht="17.45" customHeight="1" x14ac:dyDescent="0.4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45" customHeight="1" x14ac:dyDescent="0.4">
      <c r="B16" s="14" t="s">
        <v>2</v>
      </c>
      <c r="G16" s="2" t="s">
        <v>15</v>
      </c>
      <c r="H16" s="2"/>
    </row>
    <row r="17" spans="1:8" ht="17.45" customHeight="1" x14ac:dyDescent="0.4">
      <c r="C17" s="55" t="s">
        <v>48</v>
      </c>
      <c r="D17" s="55" t="s">
        <v>3</v>
      </c>
      <c r="E17" s="55" t="s">
        <v>4</v>
      </c>
      <c r="F17" s="55"/>
      <c r="G17" s="56" t="s">
        <v>5</v>
      </c>
      <c r="H17" s="57" t="s">
        <v>50</v>
      </c>
    </row>
    <row r="18" spans="1:8" ht="17.45" customHeight="1" x14ac:dyDescent="0.4">
      <c r="C18" s="55"/>
      <c r="D18" s="55"/>
      <c r="E18" s="15" t="s">
        <v>6</v>
      </c>
      <c r="F18" s="15" t="s">
        <v>7</v>
      </c>
      <c r="G18" s="56"/>
      <c r="H18" s="57"/>
    </row>
    <row r="19" spans="1:8" ht="17.45" customHeight="1" x14ac:dyDescent="0.4">
      <c r="C19" s="4" t="s">
        <v>31</v>
      </c>
      <c r="D19" s="36">
        <v>62200</v>
      </c>
      <c r="E19" s="3">
        <v>10</v>
      </c>
      <c r="F19" s="4" t="s">
        <v>34</v>
      </c>
      <c r="G19" s="37">
        <f>ROUNDDOWN(D19*E19,0)</f>
        <v>622000</v>
      </c>
      <c r="H19" s="40"/>
    </row>
    <row r="20" spans="1:8" ht="17.45" customHeight="1" x14ac:dyDescent="0.4">
      <c r="C20" s="4" t="s">
        <v>32</v>
      </c>
      <c r="D20" s="36">
        <v>55200</v>
      </c>
      <c r="E20" s="3">
        <v>15</v>
      </c>
      <c r="F20" s="4" t="s">
        <v>34</v>
      </c>
      <c r="G20" s="37">
        <f t="shared" ref="G20:G23" si="0">ROUNDDOWN(D20*E20,0)</f>
        <v>828000</v>
      </c>
      <c r="H20" s="40"/>
    </row>
    <row r="21" spans="1:8" ht="17.45" customHeight="1" x14ac:dyDescent="0.4">
      <c r="C21" s="4" t="s">
        <v>33</v>
      </c>
      <c r="D21" s="36">
        <v>45300</v>
      </c>
      <c r="E21" s="3">
        <v>30</v>
      </c>
      <c r="F21" s="4" t="s">
        <v>34</v>
      </c>
      <c r="G21" s="37">
        <f t="shared" si="0"/>
        <v>1359000</v>
      </c>
      <c r="H21" s="40"/>
    </row>
    <row r="22" spans="1:8" ht="17.45" customHeight="1" x14ac:dyDescent="0.4">
      <c r="C22" s="4" t="s">
        <v>52</v>
      </c>
      <c r="D22" s="36">
        <v>35600</v>
      </c>
      <c r="E22" s="3">
        <v>50</v>
      </c>
      <c r="F22" s="4" t="s">
        <v>34</v>
      </c>
      <c r="G22" s="37">
        <f t="shared" si="0"/>
        <v>1780000</v>
      </c>
      <c r="H22" s="40"/>
    </row>
    <row r="23" spans="1:8" ht="17.45" customHeight="1" x14ac:dyDescent="0.4">
      <c r="C23" s="4" t="s">
        <v>53</v>
      </c>
      <c r="D23" s="36">
        <v>31600</v>
      </c>
      <c r="E23" s="3">
        <v>50</v>
      </c>
      <c r="F23" s="4" t="s">
        <v>34</v>
      </c>
      <c r="G23" s="37">
        <f t="shared" si="0"/>
        <v>1580000</v>
      </c>
      <c r="H23" s="40"/>
    </row>
    <row r="24" spans="1:8" s="16" customFormat="1" ht="24.95" customHeight="1" x14ac:dyDescent="0.25">
      <c r="C24" s="17"/>
      <c r="D24" s="17"/>
      <c r="E24" s="17"/>
      <c r="F24" s="18" t="s">
        <v>9</v>
      </c>
      <c r="G24" s="32">
        <f>SUM(G19:G23)</f>
        <v>6169000</v>
      </c>
      <c r="H24" s="16" t="s">
        <v>47</v>
      </c>
    </row>
    <row r="25" spans="1:8" ht="14.25" x14ac:dyDescent="0.4"/>
    <row r="26" spans="1:8" ht="17.45" customHeight="1" x14ac:dyDescent="0.4">
      <c r="B26" s="14" t="s">
        <v>8</v>
      </c>
      <c r="D26" s="19"/>
    </row>
    <row r="27" spans="1:8" ht="17.45" customHeight="1" x14ac:dyDescent="0.4">
      <c r="C27" s="9" t="s">
        <v>11</v>
      </c>
      <c r="D27" s="3">
        <v>30</v>
      </c>
      <c r="E27" s="9" t="s">
        <v>10</v>
      </c>
      <c r="G27" s="20"/>
    </row>
    <row r="28" spans="1:8" s="16" customFormat="1" ht="24" customHeight="1" x14ac:dyDescent="0.25">
      <c r="F28" s="21" t="s">
        <v>21</v>
      </c>
      <c r="G28" s="33">
        <f>ROUNDDOWN(G24*(D27*0.01),0)</f>
        <v>1850700</v>
      </c>
      <c r="H28" s="16" t="s">
        <v>14</v>
      </c>
    </row>
    <row r="29" spans="1:8" ht="14.25" x14ac:dyDescent="0.4">
      <c r="F29" s="20"/>
    </row>
    <row r="30" spans="1:8" s="16" customFormat="1" ht="24.95" customHeight="1" x14ac:dyDescent="0.25">
      <c r="D30" s="22"/>
      <c r="F30" s="31" t="s">
        <v>28</v>
      </c>
      <c r="G30" s="34">
        <f>SUM(G24,G28)</f>
        <v>8019700</v>
      </c>
      <c r="H30" s="8" t="s">
        <v>14</v>
      </c>
    </row>
    <row r="31" spans="1:8" ht="14.25" x14ac:dyDescent="0.4">
      <c r="F31" s="20"/>
    </row>
    <row r="32" spans="1:8" ht="17.45" customHeight="1" x14ac:dyDescent="0.4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45" customHeight="1" x14ac:dyDescent="0.4">
      <c r="B33" s="5" t="s">
        <v>24</v>
      </c>
      <c r="C33" s="6" t="s">
        <v>59</v>
      </c>
      <c r="G33" s="2" t="s">
        <v>15</v>
      </c>
      <c r="H33" s="2"/>
    </row>
    <row r="34" spans="2:8" s="23" customFormat="1" ht="17.45" customHeight="1" x14ac:dyDescent="0.4">
      <c r="C34" s="15" t="s">
        <v>16</v>
      </c>
      <c r="D34" s="15" t="s">
        <v>17</v>
      </c>
      <c r="E34" s="15" t="s">
        <v>18</v>
      </c>
      <c r="F34" s="42" t="s">
        <v>19</v>
      </c>
      <c r="G34" s="39" t="s">
        <v>20</v>
      </c>
      <c r="H34" s="38" t="s">
        <v>50</v>
      </c>
    </row>
    <row r="35" spans="2:8" ht="17.45" customHeight="1" x14ac:dyDescent="0.4">
      <c r="C35" s="3" t="s">
        <v>66</v>
      </c>
      <c r="D35" s="36">
        <v>1500000</v>
      </c>
      <c r="E35" s="3">
        <v>1</v>
      </c>
      <c r="F35" s="4" t="s">
        <v>67</v>
      </c>
      <c r="G35" s="37">
        <f>ROUNDDOWN(D35*E35,0)</f>
        <v>1500000</v>
      </c>
      <c r="H35" s="41"/>
    </row>
    <row r="36" spans="2:8" ht="17.45" customHeight="1" x14ac:dyDescent="0.4">
      <c r="C36" s="3" t="s">
        <v>71</v>
      </c>
      <c r="D36" s="36">
        <v>200000</v>
      </c>
      <c r="E36" s="3">
        <v>6</v>
      </c>
      <c r="F36" s="4" t="s">
        <v>56</v>
      </c>
      <c r="G36" s="37">
        <f t="shared" ref="G36:G39" si="1">ROUNDDOWN(D36*E36,0)</f>
        <v>1200000</v>
      </c>
      <c r="H36" s="48" t="s">
        <v>72</v>
      </c>
    </row>
    <row r="37" spans="2:8" ht="17.45" customHeight="1" x14ac:dyDescent="0.4">
      <c r="C37" s="3" t="s">
        <v>69</v>
      </c>
      <c r="D37" s="36">
        <v>12000</v>
      </c>
      <c r="E37" s="3">
        <v>10</v>
      </c>
      <c r="F37" s="4" t="s">
        <v>68</v>
      </c>
      <c r="G37" s="37">
        <f t="shared" ref="G37:G38" si="2">ROUNDDOWN(D37*E37,0)</f>
        <v>120000</v>
      </c>
      <c r="H37" s="41"/>
    </row>
    <row r="38" spans="2:8" ht="17.45" customHeight="1" x14ac:dyDescent="0.4">
      <c r="C38" s="3" t="s">
        <v>70</v>
      </c>
      <c r="D38" s="36">
        <v>100000</v>
      </c>
      <c r="E38" s="3">
        <v>6</v>
      </c>
      <c r="F38" s="4" t="s">
        <v>74</v>
      </c>
      <c r="G38" s="37">
        <f t="shared" si="2"/>
        <v>600000</v>
      </c>
      <c r="H38" s="48" t="s">
        <v>73</v>
      </c>
    </row>
    <row r="39" spans="2:8" ht="17.45" customHeight="1" x14ac:dyDescent="0.4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4.95" customHeight="1" x14ac:dyDescent="0.25">
      <c r="C40" s="24"/>
      <c r="D40" s="24"/>
      <c r="E40" s="24"/>
      <c r="F40" s="24" t="s">
        <v>27</v>
      </c>
      <c r="G40" s="32">
        <f>SUM(G35:G39)</f>
        <v>3420000</v>
      </c>
      <c r="H40" s="16" t="s">
        <v>14</v>
      </c>
    </row>
    <row r="41" spans="2:8" ht="14.25" x14ac:dyDescent="0.4">
      <c r="C41" s="25"/>
      <c r="D41" s="25"/>
      <c r="E41" s="25"/>
      <c r="F41" s="25"/>
      <c r="G41" s="26"/>
      <c r="H41" s="26"/>
    </row>
    <row r="42" spans="2:8" ht="17.45" customHeight="1" x14ac:dyDescent="0.4">
      <c r="B42" s="5" t="s">
        <v>25</v>
      </c>
      <c r="C42" s="7" t="s">
        <v>58</v>
      </c>
      <c r="D42" s="25"/>
      <c r="E42" s="25"/>
      <c r="F42" s="25"/>
      <c r="G42" s="2" t="s">
        <v>15</v>
      </c>
      <c r="H42" s="2"/>
    </row>
    <row r="43" spans="2:8" s="23" customFormat="1" ht="17.45" customHeight="1" x14ac:dyDescent="0.4">
      <c r="C43" s="15" t="s">
        <v>16</v>
      </c>
      <c r="D43" s="15" t="s">
        <v>17</v>
      </c>
      <c r="E43" s="15" t="s">
        <v>18</v>
      </c>
      <c r="F43" s="15" t="s">
        <v>19</v>
      </c>
      <c r="G43" s="15" t="s">
        <v>20</v>
      </c>
      <c r="H43" s="38" t="s">
        <v>50</v>
      </c>
    </row>
    <row r="44" spans="2:8" ht="17.45" customHeight="1" x14ac:dyDescent="0.4">
      <c r="C44" s="3" t="s">
        <v>55</v>
      </c>
      <c r="D44" s="36">
        <v>20000</v>
      </c>
      <c r="E44" s="3">
        <v>5</v>
      </c>
      <c r="F44" s="4" t="s">
        <v>56</v>
      </c>
      <c r="G44" s="46">
        <f>ROUNDDOWN(D44*E44,0)</f>
        <v>100000</v>
      </c>
      <c r="H44" s="48" t="s">
        <v>63</v>
      </c>
    </row>
    <row r="45" spans="2:8" ht="17.45" customHeight="1" x14ac:dyDescent="0.4">
      <c r="C45" s="3" t="s">
        <v>64</v>
      </c>
      <c r="D45" s="36">
        <v>60000</v>
      </c>
      <c r="E45" s="3">
        <v>5</v>
      </c>
      <c r="F45" s="4" t="s">
        <v>56</v>
      </c>
      <c r="G45" s="46">
        <f t="shared" ref="G45:G48" si="3">ROUNDDOWN(D45*E45,0)</f>
        <v>300000</v>
      </c>
      <c r="H45" s="48"/>
    </row>
    <row r="46" spans="2:8" ht="17.45" customHeight="1" x14ac:dyDescent="0.4">
      <c r="C46" s="3" t="s">
        <v>65</v>
      </c>
      <c r="D46" s="36">
        <v>100000</v>
      </c>
      <c r="E46" s="3">
        <v>5</v>
      </c>
      <c r="F46" s="4" t="s">
        <v>56</v>
      </c>
      <c r="G46" s="46">
        <f t="shared" ref="G46:G47" si="4">ROUNDDOWN(D46*E46,0)</f>
        <v>500000</v>
      </c>
      <c r="H46" s="48" t="s">
        <v>57</v>
      </c>
    </row>
    <row r="47" spans="2:8" ht="17.45" customHeight="1" x14ac:dyDescent="0.4">
      <c r="C47" s="3" t="s">
        <v>60</v>
      </c>
      <c r="D47" s="36">
        <v>25000</v>
      </c>
      <c r="E47" s="45">
        <v>30</v>
      </c>
      <c r="F47" s="4" t="s">
        <v>62</v>
      </c>
      <c r="G47" s="46">
        <f t="shared" si="4"/>
        <v>750000</v>
      </c>
      <c r="H47" s="48" t="s">
        <v>61</v>
      </c>
    </row>
    <row r="48" spans="2:8" ht="17.45" customHeight="1" x14ac:dyDescent="0.4">
      <c r="C48" s="3"/>
      <c r="D48" s="36"/>
      <c r="E48" s="3"/>
      <c r="F48" s="4"/>
      <c r="G48" s="46">
        <f t="shared" si="3"/>
        <v>0</v>
      </c>
      <c r="H48" s="41"/>
    </row>
    <row r="49" spans="1:8" s="16" customFormat="1" ht="24.95" customHeight="1" x14ac:dyDescent="0.25">
      <c r="C49" s="24"/>
      <c r="D49" s="24"/>
      <c r="E49" s="24"/>
      <c r="F49" s="24" t="s">
        <v>27</v>
      </c>
      <c r="G49" s="32">
        <f>SUM(G44:G48)</f>
        <v>1650000</v>
      </c>
      <c r="H49" s="16" t="s">
        <v>14</v>
      </c>
    </row>
    <row r="50" spans="1:8" s="16" customFormat="1" ht="14.25" x14ac:dyDescent="0.25">
      <c r="C50" s="24"/>
      <c r="D50" s="24"/>
      <c r="E50" s="24"/>
      <c r="F50" s="24"/>
      <c r="G50" s="47"/>
    </row>
    <row r="51" spans="1:8" s="16" customFormat="1" ht="24.95" customHeight="1" x14ac:dyDescent="0.25">
      <c r="D51" s="22"/>
      <c r="F51" s="31" t="s">
        <v>49</v>
      </c>
      <c r="G51" s="34">
        <f>SUM(G40,G49)</f>
        <v>5070000</v>
      </c>
      <c r="H51" s="8" t="s">
        <v>14</v>
      </c>
    </row>
    <row r="53" spans="1:8" ht="17.45" customHeight="1" x14ac:dyDescent="0.4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4.95" customHeight="1" x14ac:dyDescent="0.25">
      <c r="G54" s="35">
        <f>SUM(G30,G51)</f>
        <v>13089700</v>
      </c>
      <c r="H54" s="27" t="s">
        <v>14</v>
      </c>
    </row>
    <row r="56" spans="1:8" ht="17.45" customHeight="1" x14ac:dyDescent="0.4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4.95" customHeight="1" x14ac:dyDescent="0.25">
      <c r="G57" s="34">
        <f>ROUNDDOWN(G54*0.1,0)</f>
        <v>1308970</v>
      </c>
      <c r="H57" s="27" t="s">
        <v>14</v>
      </c>
    </row>
    <row r="59" spans="1:8" ht="17.45" customHeight="1" x14ac:dyDescent="0.4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4.95" customHeight="1" x14ac:dyDescent="0.25">
      <c r="G60" s="34">
        <f>SUM(G54,G57)</f>
        <v>14398670</v>
      </c>
      <c r="H60" s="27" t="s">
        <v>14</v>
      </c>
    </row>
    <row r="61" spans="1:8" ht="14.25" x14ac:dyDescent="0.4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ABBE-CF26-4E50-AD51-CC2E2E28413E}">
  <sheetPr>
    <tabColor rgb="FFFF0000"/>
  </sheetPr>
  <dimension ref="A1:J52"/>
  <sheetViews>
    <sheetView tabSelected="1" topLeftCell="A6" zoomScale="85" zoomScaleNormal="85" zoomScaleSheetLayoutView="55" workbookViewId="0">
      <selection activeCell="H19" sqref="H19"/>
    </sheetView>
  </sheetViews>
  <sheetFormatPr defaultColWidth="8.625" defaultRowHeight="17.45" customHeight="1" x14ac:dyDescent="0.4"/>
  <cols>
    <col min="1" max="1" width="1.875" style="9" customWidth="1"/>
    <col min="2" max="2" width="3.625" style="9" customWidth="1"/>
    <col min="3" max="3" width="18.375" style="9" customWidth="1"/>
    <col min="4" max="4" width="11" style="9" customWidth="1"/>
    <col min="5" max="5" width="7.375" style="9" bestFit="1" customWidth="1"/>
    <col min="6" max="6" width="5" style="9" customWidth="1"/>
    <col min="7" max="8" width="20.875" style="9" customWidth="1"/>
    <col min="9" max="9" width="4.125" style="9" customWidth="1"/>
    <col min="10" max="10" width="19.875" style="9" bestFit="1" customWidth="1"/>
    <col min="11" max="16384" width="8.625" style="9"/>
  </cols>
  <sheetData>
    <row r="1" spans="1:10" ht="24.95" customHeight="1" x14ac:dyDescent="0.4">
      <c r="A1" s="60" t="s">
        <v>89</v>
      </c>
      <c r="B1" s="60"/>
      <c r="C1" s="60"/>
      <c r="D1" s="60"/>
      <c r="E1" s="60"/>
      <c r="F1" s="60"/>
      <c r="G1" s="60"/>
      <c r="H1" s="60"/>
      <c r="J1" s="53"/>
    </row>
    <row r="2" spans="1:10" ht="15.75" x14ac:dyDescent="0.4">
      <c r="A2" s="30"/>
      <c r="B2" s="30"/>
      <c r="C2" s="30"/>
      <c r="D2" s="30"/>
      <c r="E2" s="30"/>
      <c r="F2" s="30"/>
      <c r="G2" s="30"/>
      <c r="H2" s="30"/>
    </row>
    <row r="3" spans="1:10" ht="17.45" customHeight="1" x14ac:dyDescent="0.4">
      <c r="A3" s="30"/>
      <c r="B3" s="30"/>
      <c r="C3" s="30"/>
      <c r="D3" s="30"/>
      <c r="E3" s="30"/>
      <c r="F3" s="20" t="s">
        <v>40</v>
      </c>
      <c r="G3" s="58"/>
      <c r="H3" s="58"/>
    </row>
    <row r="4" spans="1:10" ht="15.75" x14ac:dyDescent="0.4">
      <c r="A4" s="28"/>
      <c r="B4" s="28"/>
      <c r="C4" s="28"/>
      <c r="D4" s="28"/>
      <c r="E4" s="28"/>
      <c r="F4" s="28"/>
      <c r="G4" s="28"/>
      <c r="H4" s="28"/>
    </row>
    <row r="5" spans="1:10" ht="17.45" customHeight="1" x14ac:dyDescent="0.4">
      <c r="A5" s="28"/>
      <c r="B5" s="28"/>
      <c r="C5" s="28"/>
      <c r="D5" s="28"/>
      <c r="E5" s="28"/>
      <c r="F5" s="20" t="s">
        <v>37</v>
      </c>
      <c r="G5" s="58"/>
      <c r="H5" s="58"/>
    </row>
    <row r="6" spans="1:10" ht="15.75" x14ac:dyDescent="0.4">
      <c r="A6" s="28"/>
      <c r="B6" s="28"/>
      <c r="C6" s="28"/>
      <c r="D6" s="28"/>
      <c r="E6" s="28"/>
      <c r="F6" s="20"/>
      <c r="G6" s="29"/>
      <c r="H6" s="29"/>
    </row>
    <row r="7" spans="1:10" ht="17.45" customHeight="1" x14ac:dyDescent="0.4">
      <c r="A7" s="28"/>
      <c r="B7" s="28"/>
      <c r="C7" s="28"/>
      <c r="D7" s="20" t="s">
        <v>35</v>
      </c>
      <c r="E7" s="28"/>
      <c r="F7" s="20" t="s">
        <v>39</v>
      </c>
      <c r="G7" s="58"/>
      <c r="H7" s="58"/>
    </row>
    <row r="8" spans="1:10" ht="15.75" x14ac:dyDescent="0.4">
      <c r="A8" s="28"/>
      <c r="B8" s="28"/>
      <c r="C8" s="28"/>
      <c r="D8" s="23"/>
      <c r="E8" s="28"/>
      <c r="F8" s="20"/>
      <c r="G8" s="29"/>
      <c r="H8" s="29"/>
    </row>
    <row r="9" spans="1:10" ht="17.45" customHeight="1" x14ac:dyDescent="0.4">
      <c r="A9" s="28"/>
      <c r="B9" s="28"/>
      <c r="C9" s="28"/>
      <c r="D9" s="20" t="s">
        <v>36</v>
      </c>
      <c r="E9" s="28"/>
      <c r="F9" s="20" t="s">
        <v>38</v>
      </c>
      <c r="G9" s="58"/>
      <c r="H9" s="58"/>
    </row>
    <row r="10" spans="1:10" ht="17.45" customHeight="1" x14ac:dyDescent="0.4">
      <c r="A10" s="28"/>
      <c r="B10" s="28"/>
      <c r="C10" s="28"/>
      <c r="D10" s="23"/>
      <c r="E10" s="28"/>
      <c r="F10" s="20" t="s">
        <v>41</v>
      </c>
      <c r="G10" s="58"/>
      <c r="H10" s="58"/>
    </row>
    <row r="11" spans="1:10" ht="14.25" x14ac:dyDescent="0.4"/>
    <row r="12" spans="1:10" ht="17.45" customHeight="1" x14ac:dyDescent="0.4">
      <c r="B12" s="9" t="s">
        <v>29</v>
      </c>
      <c r="C12" s="9" t="s">
        <v>13</v>
      </c>
      <c r="D12" s="54"/>
      <c r="E12" s="54"/>
      <c r="F12" s="54"/>
      <c r="G12" s="54"/>
      <c r="H12" s="54"/>
    </row>
    <row r="13" spans="1:10" ht="36" customHeight="1" x14ac:dyDescent="0.4">
      <c r="B13" s="9" t="s">
        <v>29</v>
      </c>
      <c r="C13" s="9" t="s">
        <v>12</v>
      </c>
      <c r="D13" s="54" t="s">
        <v>80</v>
      </c>
      <c r="E13" s="54"/>
      <c r="F13" s="54"/>
      <c r="G13" s="54"/>
      <c r="H13" s="54"/>
    </row>
    <row r="14" spans="1:10" ht="14.25" x14ac:dyDescent="0.4"/>
    <row r="15" spans="1:10" ht="17.45" customHeight="1" x14ac:dyDescent="0.4">
      <c r="A15" s="1" t="s">
        <v>0</v>
      </c>
      <c r="B15" s="11"/>
      <c r="C15" s="11"/>
      <c r="D15" s="12"/>
      <c r="E15" s="11"/>
      <c r="F15" s="11"/>
      <c r="G15" s="13"/>
      <c r="H15" s="13"/>
    </row>
    <row r="16" spans="1:10" ht="17.45" customHeight="1" x14ac:dyDescent="0.4">
      <c r="B16" s="14" t="s">
        <v>2</v>
      </c>
      <c r="G16" s="2" t="s">
        <v>15</v>
      </c>
      <c r="H16" s="2"/>
    </row>
    <row r="17" spans="1:8" ht="17.45" customHeight="1" x14ac:dyDescent="0.4">
      <c r="C17" s="55" t="s">
        <v>48</v>
      </c>
      <c r="D17" s="55" t="s">
        <v>3</v>
      </c>
      <c r="E17" s="55" t="s">
        <v>4</v>
      </c>
      <c r="F17" s="55"/>
      <c r="G17" s="56" t="s">
        <v>5</v>
      </c>
      <c r="H17" s="57" t="s">
        <v>50</v>
      </c>
    </row>
    <row r="18" spans="1:8" ht="17.45" customHeight="1" x14ac:dyDescent="0.4">
      <c r="C18" s="55"/>
      <c r="D18" s="55"/>
      <c r="E18" s="49" t="s">
        <v>6</v>
      </c>
      <c r="F18" s="49" t="s">
        <v>7</v>
      </c>
      <c r="G18" s="56"/>
      <c r="H18" s="57"/>
    </row>
    <row r="19" spans="1:8" ht="17.45" customHeight="1" x14ac:dyDescent="0.4">
      <c r="C19" s="4" t="s">
        <v>81</v>
      </c>
      <c r="D19" s="36"/>
      <c r="E19" s="3">
        <v>36</v>
      </c>
      <c r="F19" s="4" t="s">
        <v>84</v>
      </c>
      <c r="G19" s="37">
        <f>ROUNDDOWN(D19*E19,0)</f>
        <v>0</v>
      </c>
      <c r="H19" s="40" t="s">
        <v>91</v>
      </c>
    </row>
    <row r="20" spans="1:8" ht="17.45" customHeight="1" x14ac:dyDescent="0.4">
      <c r="C20" s="4" t="s">
        <v>82</v>
      </c>
      <c r="D20" s="36"/>
      <c r="E20" s="3">
        <v>36</v>
      </c>
      <c r="F20" s="4" t="s">
        <v>84</v>
      </c>
      <c r="G20" s="37">
        <f t="shared" ref="G20:G23" si="0">ROUNDDOWN(D20*E20,0)</f>
        <v>0</v>
      </c>
      <c r="H20" s="40" t="s">
        <v>91</v>
      </c>
    </row>
    <row r="21" spans="1:8" ht="17.45" customHeight="1" x14ac:dyDescent="0.4">
      <c r="C21" s="4" t="s">
        <v>83</v>
      </c>
      <c r="D21" s="36"/>
      <c r="E21" s="3">
        <v>36</v>
      </c>
      <c r="F21" s="4" t="s">
        <v>84</v>
      </c>
      <c r="G21" s="37">
        <f t="shared" si="0"/>
        <v>0</v>
      </c>
      <c r="H21" s="40" t="s">
        <v>91</v>
      </c>
    </row>
    <row r="22" spans="1:8" ht="17.45" customHeight="1" x14ac:dyDescent="0.4">
      <c r="C22" s="4"/>
      <c r="D22" s="36"/>
      <c r="E22" s="3"/>
      <c r="F22" s="4"/>
      <c r="G22" s="37">
        <f t="shared" si="0"/>
        <v>0</v>
      </c>
      <c r="H22" s="40"/>
    </row>
    <row r="23" spans="1:8" ht="17.45" customHeight="1" x14ac:dyDescent="0.4">
      <c r="C23" s="4"/>
      <c r="D23" s="36"/>
      <c r="E23" s="3"/>
      <c r="F23" s="4"/>
      <c r="G23" s="37">
        <f t="shared" si="0"/>
        <v>0</v>
      </c>
      <c r="H23" s="40"/>
    </row>
    <row r="24" spans="1:8" s="16" customFormat="1" ht="24.95" customHeight="1" x14ac:dyDescent="0.25">
      <c r="C24" s="17"/>
      <c r="D24" s="17"/>
      <c r="E24" s="17"/>
      <c r="F24" s="18" t="s">
        <v>9</v>
      </c>
      <c r="G24" s="32">
        <f>SUM(G19:G23)</f>
        <v>0</v>
      </c>
      <c r="H24" s="16" t="s">
        <v>14</v>
      </c>
    </row>
    <row r="25" spans="1:8" ht="14.25" x14ac:dyDescent="0.4"/>
    <row r="26" spans="1:8" ht="17.45" customHeight="1" x14ac:dyDescent="0.4">
      <c r="B26" s="14" t="s">
        <v>78</v>
      </c>
      <c r="D26" s="19"/>
    </row>
    <row r="27" spans="1:8" ht="17.45" customHeight="1" x14ac:dyDescent="0.4">
      <c r="C27" s="9" t="s">
        <v>11</v>
      </c>
      <c r="D27" s="3"/>
      <c r="E27" s="9" t="s">
        <v>10</v>
      </c>
      <c r="G27" s="20"/>
    </row>
    <row r="28" spans="1:8" s="16" customFormat="1" ht="24" customHeight="1" x14ac:dyDescent="0.25">
      <c r="F28" s="21" t="s">
        <v>79</v>
      </c>
      <c r="G28" s="33">
        <f>ROUNDDOWN(G24*(D27*0.01),0)</f>
        <v>0</v>
      </c>
      <c r="H28" s="16" t="s">
        <v>14</v>
      </c>
    </row>
    <row r="29" spans="1:8" ht="14.25" x14ac:dyDescent="0.4">
      <c r="F29" s="20"/>
    </row>
    <row r="30" spans="1:8" s="16" customFormat="1" ht="24.95" customHeight="1" x14ac:dyDescent="0.25">
      <c r="D30" s="22"/>
      <c r="F30" s="31" t="s">
        <v>28</v>
      </c>
      <c r="G30" s="34">
        <f>SUM(G24,G28)</f>
        <v>0</v>
      </c>
      <c r="H30" s="8" t="s">
        <v>75</v>
      </c>
    </row>
    <row r="31" spans="1:8" ht="14.25" x14ac:dyDescent="0.4">
      <c r="F31" s="20"/>
    </row>
    <row r="32" spans="1:8" ht="17.45" customHeight="1" x14ac:dyDescent="0.4">
      <c r="A32" s="1" t="s">
        <v>1</v>
      </c>
      <c r="B32" s="11"/>
      <c r="C32" s="11"/>
      <c r="D32" s="10"/>
      <c r="E32" s="11"/>
      <c r="F32" s="11"/>
      <c r="G32" s="11"/>
      <c r="H32" s="11"/>
    </row>
    <row r="33" spans="1:8" ht="17.45" customHeight="1" x14ac:dyDescent="0.4">
      <c r="B33" s="5" t="s">
        <v>24</v>
      </c>
      <c r="C33" s="6" t="s">
        <v>85</v>
      </c>
      <c r="G33" s="2" t="s">
        <v>15</v>
      </c>
      <c r="H33" s="2"/>
    </row>
    <row r="34" spans="1:8" s="23" customFormat="1" ht="17.45" customHeight="1" x14ac:dyDescent="0.4">
      <c r="C34" s="49" t="s">
        <v>16</v>
      </c>
      <c r="D34" s="49" t="s">
        <v>3</v>
      </c>
      <c r="E34" s="49" t="s">
        <v>6</v>
      </c>
      <c r="F34" s="49" t="s">
        <v>7</v>
      </c>
      <c r="G34" s="50" t="s">
        <v>5</v>
      </c>
      <c r="H34" s="51" t="s">
        <v>50</v>
      </c>
    </row>
    <row r="35" spans="1:8" ht="28.5" x14ac:dyDescent="0.4">
      <c r="C35" s="52" t="s">
        <v>86</v>
      </c>
      <c r="D35" s="36">
        <v>17427200</v>
      </c>
      <c r="E35" s="3">
        <v>3</v>
      </c>
      <c r="F35" s="4" t="s">
        <v>90</v>
      </c>
      <c r="G35" s="37">
        <f t="shared" ref="G35:G39" si="1">ROUNDDOWN(D35*E35,0)</f>
        <v>52281600</v>
      </c>
      <c r="H35" s="48" t="s">
        <v>88</v>
      </c>
    </row>
    <row r="36" spans="1:8" ht="17.45" customHeight="1" x14ac:dyDescent="0.4">
      <c r="C36" s="3" t="s">
        <v>87</v>
      </c>
      <c r="D36" s="36">
        <v>6383200</v>
      </c>
      <c r="E36" s="3">
        <v>3</v>
      </c>
      <c r="F36" s="4" t="s">
        <v>90</v>
      </c>
      <c r="G36" s="37">
        <f t="shared" si="1"/>
        <v>19149600</v>
      </c>
      <c r="H36" s="48" t="s">
        <v>88</v>
      </c>
    </row>
    <row r="37" spans="1:8" ht="17.45" customHeight="1" x14ac:dyDescent="0.4">
      <c r="C37" s="3"/>
      <c r="D37" s="36"/>
      <c r="E37" s="3"/>
      <c r="F37" s="4"/>
      <c r="G37" s="37">
        <f t="shared" si="1"/>
        <v>0</v>
      </c>
      <c r="H37" s="41"/>
    </row>
    <row r="38" spans="1:8" ht="17.45" customHeight="1" x14ac:dyDescent="0.4">
      <c r="C38" s="3"/>
      <c r="D38" s="36"/>
      <c r="E38" s="3"/>
      <c r="F38" s="4"/>
      <c r="G38" s="37">
        <f t="shared" si="1"/>
        <v>0</v>
      </c>
      <c r="H38" s="48"/>
    </row>
    <row r="39" spans="1:8" ht="17.45" customHeight="1" x14ac:dyDescent="0.4">
      <c r="C39" s="3"/>
      <c r="D39" s="36"/>
      <c r="E39" s="3"/>
      <c r="F39" s="4"/>
      <c r="G39" s="37">
        <f t="shared" si="1"/>
        <v>0</v>
      </c>
      <c r="H39" s="41"/>
    </row>
    <row r="40" spans="1:8" s="16" customFormat="1" ht="24.95" customHeight="1" x14ac:dyDescent="0.25">
      <c r="C40" s="24"/>
      <c r="D40" s="24"/>
      <c r="E40" s="24"/>
      <c r="F40" s="24" t="s">
        <v>27</v>
      </c>
      <c r="G40" s="32">
        <f>SUM(G35:G39)</f>
        <v>71431200</v>
      </c>
      <c r="H40" s="16" t="s">
        <v>14</v>
      </c>
    </row>
    <row r="41" spans="1:8" ht="14.25" x14ac:dyDescent="0.4">
      <c r="C41" s="25"/>
      <c r="D41" s="25"/>
      <c r="E41" s="25"/>
      <c r="F41" s="25"/>
      <c r="G41" s="26"/>
      <c r="H41" s="26"/>
    </row>
    <row r="42" spans="1:8" s="16" customFormat="1" ht="24.95" customHeight="1" x14ac:dyDescent="0.25">
      <c r="D42" s="22"/>
      <c r="F42" s="31" t="s">
        <v>49</v>
      </c>
      <c r="G42" s="34">
        <f>G40</f>
        <v>71431200</v>
      </c>
      <c r="H42" s="8" t="s">
        <v>76</v>
      </c>
    </row>
    <row r="44" spans="1:8" ht="17.45" customHeight="1" x14ac:dyDescent="0.4">
      <c r="A44" s="1" t="s">
        <v>22</v>
      </c>
      <c r="B44" s="10"/>
      <c r="C44" s="10"/>
      <c r="D44" s="10"/>
      <c r="E44" s="10"/>
      <c r="F44" s="10"/>
      <c r="G44" s="10"/>
      <c r="H44" s="10"/>
    </row>
    <row r="45" spans="1:8" s="16" customFormat="1" ht="24.95" customHeight="1" x14ac:dyDescent="0.25">
      <c r="G45" s="35">
        <f>SUM(G30,G42)</f>
        <v>71431200</v>
      </c>
      <c r="H45" s="27" t="s">
        <v>76</v>
      </c>
    </row>
    <row r="47" spans="1:8" ht="17.45" customHeight="1" x14ac:dyDescent="0.4">
      <c r="A47" s="1" t="s">
        <v>23</v>
      </c>
      <c r="B47" s="10"/>
      <c r="C47" s="10"/>
      <c r="D47" s="10"/>
      <c r="E47" s="10"/>
      <c r="F47" s="10"/>
      <c r="G47" s="10"/>
      <c r="H47" s="10"/>
    </row>
    <row r="48" spans="1:8" s="16" customFormat="1" ht="24.95" customHeight="1" x14ac:dyDescent="0.25">
      <c r="G48" s="34">
        <f>ROUNDDOWN(G45*0.1,0)</f>
        <v>7143120</v>
      </c>
      <c r="H48" s="27" t="s">
        <v>14</v>
      </c>
    </row>
    <row r="50" spans="1:8" ht="17.45" customHeight="1" x14ac:dyDescent="0.4">
      <c r="A50" s="1" t="s">
        <v>26</v>
      </c>
      <c r="B50" s="10"/>
      <c r="C50" s="10"/>
      <c r="D50" s="10"/>
      <c r="E50" s="10"/>
      <c r="F50" s="10"/>
      <c r="G50" s="10"/>
      <c r="H50" s="10"/>
    </row>
    <row r="51" spans="1:8" s="16" customFormat="1" ht="24.95" customHeight="1" x14ac:dyDescent="0.25">
      <c r="G51" s="34">
        <f>SUM(G45,G48)</f>
        <v>78574320</v>
      </c>
      <c r="H51" s="27" t="s">
        <v>77</v>
      </c>
    </row>
    <row r="52" spans="1:8" ht="14.25" x14ac:dyDescent="0.4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11B93AEB-B372-4EE8-B5BA-A35B16DCBBFD}">
      <formula1>"人月,人日,人時"</formula1>
    </dataValidation>
    <dataValidation allowBlank="1" showInputMessage="1" sqref="F24:F25 F28:F31" xr:uid="{D2166601-B02C-4868-AFEB-2A2E656A800C}"/>
  </dataValidations>
  <printOptions horizontalCentered="1" verticalCentered="1"/>
  <pageMargins left="0" right="0" top="0" bottom="0" header="0" footer="0"/>
  <pageSetup paperSize="9" scale="83" fitToHeight="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積算フォーマット</vt:lpstr>
      <vt:lpstr>'作成例＋作成にかかる留意点①イベント実施'!Print_Area</vt:lpstr>
      <vt:lpstr>積算フォーマット!Print_Area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2025-03-19T05:19:53Z</dcterms:created>
  <dcterms:modified xsi:type="dcterms:W3CDTF">2025-03-19T05:20:16Z</dcterms:modified>
  <cp:category/>
  <cp:contentStatus/>
</cp:coreProperties>
</file>