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9" documentId="13_ncr:1_{A0285ADC-8EE3-487D-895E-65D2D3DA0F90}" xr6:coauthVersionLast="47" xr6:coauthVersionMax="47" xr10:uidLastSave="{87BCCD28-3C0B-42DD-830C-5AB8136FF485}"/>
  <bookViews>
    <workbookView xWindow="-110" yWindow="-110" windowWidth="19420" windowHeight="10300" xr2:uid="{00000000-000D-0000-FFFF-FFFF00000000}"/>
  </bookViews>
  <sheets>
    <sheet name="見積提出表" sheetId="5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5" l="1"/>
  <c r="E39" i="5"/>
  <c r="E38" i="5"/>
  <c r="B33" i="5"/>
  <c r="E33" i="5" s="1"/>
  <c r="B32" i="5"/>
  <c r="E32" i="5" s="1"/>
  <c r="E31" i="5"/>
  <c r="E34" i="5"/>
  <c r="E35" i="5"/>
  <c r="E30" i="5"/>
  <c r="E36" i="5" l="1"/>
</calcChain>
</file>

<file path=xl/sharedStrings.xml><?xml version="1.0" encoding="utf-8"?>
<sst xmlns="http://schemas.openxmlformats.org/spreadsheetml/2006/main" count="85" uniqueCount="56">
  <si>
    <t>日本・アフリカ共創のための架け橋人材の育成（通称：TOMONI Africa）運営業務</t>
    <rPh sb="39" eb="43">
      <t>ウンエイギョウム</t>
    </rPh>
    <phoneticPr fontId="1"/>
  </si>
  <si>
    <t>【Ⅰ.業務の対価（報酬）】</t>
    <rPh sb="3" eb="5">
      <t>ギョウム</t>
    </rPh>
    <rPh sb="6" eb="8">
      <t>タイカ</t>
    </rPh>
    <rPh sb="9" eb="11">
      <t>ホウシュウ</t>
    </rPh>
    <phoneticPr fontId="1"/>
  </si>
  <si>
    <t>業務名</t>
    <rPh sb="0" eb="3">
      <t>ギョウムメイ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</si>
  <si>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</si>
  <si>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</si>
  <si>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</si>
  <si>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</si>
  <si>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</si>
  <si>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直接人件費　（一般管理費 直接人件費の_%含む）</t>
    <rPh sb="0" eb="2">
      <t>チョクセツ</t>
    </rPh>
    <rPh sb="2" eb="5">
      <t>ジンケンヒ</t>
    </rPh>
    <rPh sb="7" eb="12">
      <t>イッパンカンリヒ</t>
    </rPh>
    <rPh sb="13" eb="15">
      <t>チョクセツ</t>
    </rPh>
    <rPh sb="15" eb="18">
      <t>ジンケンヒ</t>
    </rPh>
    <rPh sb="21" eb="22">
      <t>フク</t>
    </rPh>
    <phoneticPr fontId="1"/>
  </si>
  <si>
    <t>人件費（総括）</t>
    <rPh sb="0" eb="3">
      <t>ジンケンヒ</t>
    </rPh>
    <rPh sb="4" eb="6">
      <t>ソウカツ</t>
    </rPh>
    <phoneticPr fontId="1"/>
  </si>
  <si>
    <t>人月</t>
    <rPh sb="0" eb="2">
      <t>ニンゲツ</t>
    </rPh>
    <phoneticPr fontId="1"/>
  </si>
  <si>
    <t>人件費（総括補佐）</t>
    <rPh sb="0" eb="3">
      <t>ジンケンヒ</t>
    </rPh>
    <rPh sb="4" eb="8">
      <t>ソウカツホサ</t>
    </rPh>
    <phoneticPr fontId="1"/>
  </si>
  <si>
    <t>人件費（ウェブイベント）</t>
    <rPh sb="0" eb="3">
      <t>ジンケンヒ</t>
    </rPh>
    <phoneticPr fontId="1"/>
  </si>
  <si>
    <t>人件費（ツアーイベント）</t>
    <rPh sb="0" eb="3">
      <t>ジンケンヒ</t>
    </rPh>
    <phoneticPr fontId="1"/>
  </si>
  <si>
    <t>【Ⅱ.直接経費】</t>
    <rPh sb="3" eb="5">
      <t>チョクセツ</t>
    </rPh>
    <rPh sb="5" eb="7">
      <t>ケイヒ</t>
    </rPh>
    <phoneticPr fontId="1"/>
  </si>
  <si>
    <t>事前・事後調査</t>
    <rPh sb="0" eb="2">
      <t>ジゼン</t>
    </rPh>
    <rPh sb="3" eb="5">
      <t>ジゴ</t>
    </rPh>
    <rPh sb="5" eb="7">
      <t>チョウサ</t>
    </rPh>
    <phoneticPr fontId="1"/>
  </si>
  <si>
    <t>情報整理・確認・状況分析</t>
    <rPh sb="0" eb="4">
      <t>ジョウホウセイリ</t>
    </rPh>
    <rPh sb="5" eb="7">
      <t>カクニン</t>
    </rPh>
    <rPh sb="8" eb="10">
      <t>ジョウキョウ</t>
    </rPh>
    <rPh sb="10" eb="12">
      <t>ブンセキ</t>
    </rPh>
    <phoneticPr fontId="1"/>
  </si>
  <si>
    <t>式</t>
    <rPh sb="0" eb="1">
      <t>シキ</t>
    </rPh>
    <phoneticPr fontId="1"/>
  </si>
  <si>
    <t>事後評価（アンケート分析等）</t>
    <rPh sb="0" eb="2">
      <t>ジゴ</t>
    </rPh>
    <rPh sb="2" eb="4">
      <t>ヒョウカ</t>
    </rPh>
    <rPh sb="10" eb="13">
      <t>ブンセキトウ</t>
    </rPh>
    <phoneticPr fontId="1"/>
  </si>
  <si>
    <t>ウェブサイト関連</t>
    <rPh sb="6" eb="8">
      <t>カンレン</t>
    </rPh>
    <phoneticPr fontId="1"/>
  </si>
  <si>
    <t>ウエブサイト作成</t>
    <rPh sb="6" eb="8">
      <t>サクセイ</t>
    </rPh>
    <phoneticPr fontId="1"/>
  </si>
  <si>
    <t>ウェブ記事案作成</t>
    <rPh sb="3" eb="5">
      <t>キジ</t>
    </rPh>
    <rPh sb="5" eb="6">
      <t>アン</t>
    </rPh>
    <rPh sb="6" eb="8">
      <t>サクセイ</t>
    </rPh>
    <phoneticPr fontId="1"/>
  </si>
  <si>
    <t>動画作成</t>
    <rPh sb="0" eb="2">
      <t>ドウガ</t>
    </rPh>
    <rPh sb="2" eb="4">
      <t>サクセイ</t>
    </rPh>
    <phoneticPr fontId="1"/>
  </si>
  <si>
    <t>5分程度の動画を6本ほど日本語・英語・フランス語で作成する（TOMONI Africa概要紹介、具体的な活動（日本）、具体的な活動（アフリカ）</t>
    <phoneticPr fontId="1"/>
  </si>
  <si>
    <t>TOMONI・アフリカのロゴ作成</t>
    <rPh sb="14" eb="16">
      <t>サクセイ</t>
    </rPh>
    <phoneticPr fontId="1"/>
  </si>
  <si>
    <t>パンフレット作製</t>
    <rPh sb="6" eb="8">
      <t>サクセイ</t>
    </rPh>
    <phoneticPr fontId="1"/>
  </si>
  <si>
    <t>A4で4枚を想定。200 部印刷</t>
    <rPh sb="14" eb="16">
      <t>インサツ</t>
    </rPh>
    <phoneticPr fontId="1"/>
  </si>
  <si>
    <t>交流イベント（Africa Youth Camp）</t>
    <phoneticPr fontId="1"/>
  </si>
  <si>
    <t>交流イベントの計画・運営・評価</t>
    <rPh sb="0" eb="2">
      <t>コウリュウ</t>
    </rPh>
    <rPh sb="7" eb="9">
      <t>ケイカク</t>
    </rPh>
    <rPh sb="10" eb="12">
      <t>ウンエイ</t>
    </rPh>
    <rPh sb="13" eb="15">
      <t>ヒョウカ</t>
    </rPh>
    <phoneticPr fontId="1"/>
  </si>
  <si>
    <t>200名規模のイベントを東京で開催想定。計1回。業務内容には会場手配、受付、レセプション等含む。</t>
    <rPh sb="3" eb="6">
      <t>メイキボ</t>
    </rPh>
    <rPh sb="12" eb="14">
      <t>トウキョウ</t>
    </rPh>
    <rPh sb="15" eb="17">
      <t>カイサイ</t>
    </rPh>
    <rPh sb="17" eb="19">
      <t>ソウテイ</t>
    </rPh>
    <rPh sb="20" eb="21">
      <t>ケイ</t>
    </rPh>
    <rPh sb="22" eb="23">
      <t>カイ</t>
    </rPh>
    <rPh sb="24" eb="28">
      <t>ギョウムナイヨウ</t>
    </rPh>
    <rPh sb="30" eb="34">
      <t>カイジョウテハイ</t>
    </rPh>
    <rPh sb="35" eb="37">
      <t>ウケツケ</t>
    </rPh>
    <rPh sb="44" eb="45">
      <t>トウ</t>
    </rPh>
    <rPh sb="45" eb="46">
      <t>フク</t>
    </rPh>
    <phoneticPr fontId="1"/>
  </si>
  <si>
    <t>交流イベント（Africa Youth Camp（仮））</t>
    <phoneticPr fontId="1"/>
  </si>
  <si>
    <t>交通費、宿泊費、日当を想定</t>
    <rPh sb="0" eb="3">
      <t>コウツウヒ</t>
    </rPh>
    <rPh sb="4" eb="7">
      <t>シュクハクヒ</t>
    </rPh>
    <rPh sb="8" eb="10">
      <t>ニットウ</t>
    </rPh>
    <rPh sb="11" eb="13">
      <t>ソウテイ</t>
    </rPh>
    <phoneticPr fontId="1"/>
  </si>
  <si>
    <t>【Ⅲ. 直接経費】（定額計上）</t>
    <rPh sb="4" eb="6">
      <t>チョクセツ</t>
    </rPh>
    <rPh sb="6" eb="8">
      <t>ケイヒ</t>
    </rPh>
    <rPh sb="10" eb="14">
      <t>テイガクケイジョウ</t>
    </rPh>
    <phoneticPr fontId="1"/>
  </si>
  <si>
    <t>スタディツアー（定額計上）</t>
    <rPh sb="8" eb="10">
      <t>テイガク</t>
    </rPh>
    <rPh sb="10" eb="12">
      <t>ケイジョウ</t>
    </rPh>
    <phoneticPr fontId="1"/>
  </si>
  <si>
    <t>フライト</t>
    <phoneticPr fontId="1"/>
  </si>
  <si>
    <t>人</t>
    <rPh sb="0" eb="1">
      <t>ヒト</t>
    </rPh>
    <phoneticPr fontId="1"/>
  </si>
  <si>
    <t>ツアー参加者10名+同行者1名を想定</t>
    <rPh sb="3" eb="6">
      <t>サンカシャ</t>
    </rPh>
    <rPh sb="8" eb="9">
      <t>メイ</t>
    </rPh>
    <rPh sb="10" eb="13">
      <t>ドウコウシャ</t>
    </rPh>
    <rPh sb="14" eb="15">
      <t>メイ</t>
    </rPh>
    <rPh sb="16" eb="18">
      <t>ソウテイ</t>
    </rPh>
    <phoneticPr fontId="1"/>
  </si>
  <si>
    <t>日当</t>
    <rPh sb="0" eb="2">
      <t>ニットウ</t>
    </rPh>
    <phoneticPr fontId="1"/>
  </si>
  <si>
    <t>ツアー参加者10名+同行者1名を想定、10日間</t>
    <rPh sb="3" eb="6">
      <t>サンカシャ</t>
    </rPh>
    <rPh sb="8" eb="9">
      <t>メイ</t>
    </rPh>
    <rPh sb="10" eb="13">
      <t>ドウコウシャ</t>
    </rPh>
    <rPh sb="14" eb="15">
      <t>メイ</t>
    </rPh>
    <rPh sb="16" eb="18">
      <t>ソウテイ</t>
    </rPh>
    <rPh sb="21" eb="23">
      <t>ニチカン</t>
    </rPh>
    <phoneticPr fontId="1"/>
  </si>
  <si>
    <t>宿泊費</t>
    <rPh sb="0" eb="3">
      <t>シュクハクヒ</t>
    </rPh>
    <phoneticPr fontId="1"/>
  </si>
  <si>
    <t>ツアー参加者10名+同行者1名を想定、7日間</t>
    <rPh sb="3" eb="6">
      <t>サンカシャ</t>
    </rPh>
    <rPh sb="8" eb="9">
      <t>メイ</t>
    </rPh>
    <rPh sb="10" eb="13">
      <t>ドウコウシャ</t>
    </rPh>
    <rPh sb="14" eb="15">
      <t>メイ</t>
    </rPh>
    <rPh sb="16" eb="18">
      <t>ソウテイ</t>
    </rPh>
    <rPh sb="20" eb="22">
      <t>ニチカン</t>
    </rPh>
    <phoneticPr fontId="1"/>
  </si>
  <si>
    <t>車両借り上げ</t>
    <rPh sb="0" eb="3">
      <t>シャリョウカ</t>
    </rPh>
    <rPh sb="4" eb="5">
      <t>ア</t>
    </rPh>
    <phoneticPr fontId="1"/>
  </si>
  <si>
    <t>8日×3台（4名につき1台）の想定</t>
    <rPh sb="1" eb="2">
      <t>ニチ</t>
    </rPh>
    <rPh sb="4" eb="5">
      <t>ダイ</t>
    </rPh>
    <rPh sb="7" eb="8">
      <t>メイ</t>
    </rPh>
    <rPh sb="12" eb="13">
      <t>ダイ</t>
    </rPh>
    <rPh sb="15" eb="17">
      <t>ソウテイ</t>
    </rPh>
    <phoneticPr fontId="1"/>
  </si>
  <si>
    <t>Wi-Fi</t>
    <phoneticPr fontId="1"/>
  </si>
  <si>
    <t>3台想定</t>
    <rPh sb="1" eb="2">
      <t>ダイ</t>
    </rPh>
    <rPh sb="2" eb="4">
      <t>ソウテイ</t>
    </rPh>
    <phoneticPr fontId="1"/>
  </si>
  <si>
    <t>スタディーツアーの持続性検討（企業寄付型等）の調査（ヒアリング含む）・検討</t>
    <rPh sb="9" eb="11">
      <t>ジゾク</t>
    </rPh>
    <rPh sb="11" eb="12">
      <t>セイ</t>
    </rPh>
    <rPh sb="12" eb="14">
      <t>ケントウ</t>
    </rPh>
    <rPh sb="15" eb="17">
      <t>キギョウ</t>
    </rPh>
    <rPh sb="17" eb="20">
      <t>キフガタ</t>
    </rPh>
    <rPh sb="20" eb="21">
      <t>トウ</t>
    </rPh>
    <rPh sb="23" eb="25">
      <t>チョウサ</t>
    </rPh>
    <rPh sb="31" eb="32">
      <t>フク</t>
    </rPh>
    <rPh sb="35" eb="37">
      <t>ケントウ</t>
    </rPh>
    <phoneticPr fontId="1"/>
  </si>
  <si>
    <t>基本的にはスタディツアー渡航先でのヒアリングを想定するが、必要に応じて別途1か国渡航可能</t>
    <rPh sb="0" eb="3">
      <t>キホンテキ</t>
    </rPh>
    <rPh sb="12" eb="15">
      <t>トコウサキ</t>
    </rPh>
    <rPh sb="23" eb="25">
      <t>ソウテイ</t>
    </rPh>
    <rPh sb="29" eb="31">
      <t>ヒツヨウ</t>
    </rPh>
    <rPh sb="32" eb="33">
      <t>オウ</t>
    </rPh>
    <rPh sb="35" eb="37">
      <t>ベット</t>
    </rPh>
    <rPh sb="39" eb="40">
      <t>コク</t>
    </rPh>
    <rPh sb="40" eb="44">
      <t>トコウカノウ</t>
    </rPh>
    <phoneticPr fontId="1"/>
  </si>
  <si>
    <t>アフリカユースキャンプ2回（定額計上）</t>
    <rPh sb="12" eb="13">
      <t>カイ</t>
    </rPh>
    <rPh sb="14" eb="18">
      <t>テイガクケイジョウ</t>
    </rPh>
    <phoneticPr fontId="1"/>
  </si>
  <si>
    <t>日当・宿泊</t>
    <rPh sb="0" eb="2">
      <t>ニットウ</t>
    </rPh>
    <rPh sb="3" eb="5">
      <t>シュクハク</t>
    </rPh>
    <phoneticPr fontId="1"/>
  </si>
  <si>
    <t>回</t>
    <rPh sb="0" eb="1">
      <t>カイ</t>
    </rPh>
    <phoneticPr fontId="1"/>
  </si>
  <si>
    <t>10,000円×20人（日本人とアフリカ人の計）×2回を想定</t>
    <rPh sb="12" eb="15">
      <t>ニホンジン</t>
    </rPh>
    <rPh sb="20" eb="21">
      <t>ジン</t>
    </rPh>
    <rPh sb="22" eb="23">
      <t>ケイ</t>
    </rPh>
    <phoneticPr fontId="1"/>
  </si>
  <si>
    <t>交通費</t>
    <rPh sb="0" eb="3">
      <t>コウツウヒ</t>
    </rPh>
    <phoneticPr fontId="1"/>
  </si>
  <si>
    <t>2,000円×20人（日本人とアフリカ人の計）×2回を想定</t>
    <rPh sb="11" eb="14">
      <t>ニホンジン</t>
    </rPh>
    <rPh sb="19" eb="20">
      <t>ジン</t>
    </rPh>
    <rPh sb="21" eb="22">
      <t>ケイ</t>
    </rPh>
    <phoneticPr fontId="1"/>
  </si>
  <si>
    <t>合計額（税抜）</t>
  </si>
  <si>
    <t>消費税</t>
  </si>
  <si>
    <t>合計額（税込）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</si>
</sst>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rgb="FF33333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176" fontId="3" fillId="0" borderId="3" xfId="0" applyNumberFormat="1" applyFont="1" applyBorder="1"/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/>
    </xf>
    <xf numFmtId="176" fontId="3" fillId="0" borderId="3" xfId="0" applyNumberFormat="1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176" fontId="3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76" fontId="3" fillId="0" borderId="1" xfId="0" applyNumberFormat="1" applyFont="1" applyBorder="1"/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176" fontId="3" fillId="0" borderId="0" xfId="0" applyNumberFormat="1" applyFont="1" applyAlignment="1">
      <alignment horizontal="center"/>
    </xf>
    <xf numFmtId="0" fontId="0" fillId="0" borderId="1" xfId="0" applyBorder="1"/>
    <xf numFmtId="0" fontId="2" fillId="2" borderId="4" xfId="0" applyFont="1" applyFill="1" applyBorder="1" applyAlignment="1">
      <alignment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38" fontId="0" fillId="0" borderId="1" xfId="1" applyFont="1" applyBorder="1" applyAlignment="1"/>
    <xf numFmtId="38" fontId="3" fillId="0" borderId="0" xfId="1" applyFont="1" applyBorder="1" applyAlignment="1">
      <alignment vertical="center" wrapText="1"/>
    </xf>
    <xf numFmtId="176" fontId="3" fillId="0" borderId="0" xfId="0" applyNumberFormat="1" applyFont="1" applyAlignment="1">
      <alignment wrapText="1"/>
    </xf>
    <xf numFmtId="176" fontId="3" fillId="2" borderId="1" xfId="0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right"/>
    </xf>
    <xf numFmtId="176" fontId="2" fillId="0" borderId="0" xfId="0" applyNumberFormat="1" applyFont="1"/>
    <xf numFmtId="0" fontId="2" fillId="2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E4640-4E75-443F-B074-08E954C40E2C}">
  <sheetPr>
    <pageSetUpPr fitToPage="1"/>
  </sheetPr>
  <dimension ref="A2:F45"/>
  <sheetViews>
    <sheetView tabSelected="1" zoomScaleNormal="100" workbookViewId="0"/>
  </sheetViews>
  <sheetFormatPr defaultRowHeight="18" x14ac:dyDescent="0.55000000000000004"/>
  <cols>
    <col min="1" max="1" width="42.58203125" style="2" customWidth="1"/>
    <col min="2" max="2" width="11.08203125" style="2" bestFit="1" customWidth="1"/>
    <col min="3" max="4" width="9" style="2"/>
    <col min="5" max="5" width="26" style="2" customWidth="1"/>
    <col min="6" max="6" width="42.9140625" style="2" customWidth="1"/>
  </cols>
  <sheetData>
    <row r="2" spans="1:6" x14ac:dyDescent="0.55000000000000004">
      <c r="A2" s="1" t="s">
        <v>0</v>
      </c>
    </row>
    <row r="3" spans="1:6" x14ac:dyDescent="0.55000000000000004">
      <c r="A3" s="1"/>
    </row>
    <row r="4" spans="1:6" x14ac:dyDescent="0.55000000000000004">
      <c r="A4" s="19" t="s">
        <v>1</v>
      </c>
      <c r="B4" s="20"/>
      <c r="C4" s="21"/>
      <c r="D4" s="21"/>
      <c r="E4" s="20"/>
      <c r="F4" s="37"/>
    </row>
    <row r="5" spans="1:6" ht="18.5" thickBot="1" x14ac:dyDescent="0.6">
      <c r="A5" s="47" t="s">
        <v>2</v>
      </c>
      <c r="B5" s="47" t="s">
        <v>3</v>
      </c>
      <c r="C5" s="47" t="s">
        <v>4</v>
      </c>
      <c r="D5" s="47" t="s">
        <v>5</v>
      </c>
      <c r="E5" s="47" t="s">
        <v>6</v>
      </c>
      <c r="F5" s="47" t="s">
        <v>7</v>
      </c>
    </row>
    <row r="6" spans="1:6" ht="18.5" thickTop="1" x14ac:dyDescent="0.55000000000000004">
      <c r="A6" s="44" t="s">
        <v>8</v>
      </c>
      <c r="B6" s="24"/>
      <c r="C6" s="24"/>
      <c r="D6" s="24"/>
      <c r="E6" s="24"/>
      <c r="F6" s="38"/>
    </row>
    <row r="7" spans="1:6" x14ac:dyDescent="0.55000000000000004">
      <c r="A7" s="11" t="s">
        <v>9</v>
      </c>
      <c r="B7" s="3"/>
      <c r="C7" s="13">
        <v>7</v>
      </c>
      <c r="D7" s="13" t="s">
        <v>10</v>
      </c>
      <c r="E7" s="14"/>
      <c r="F7" s="18"/>
    </row>
    <row r="8" spans="1:6" x14ac:dyDescent="0.55000000000000004">
      <c r="A8" s="11" t="s">
        <v>11</v>
      </c>
      <c r="B8" s="3"/>
      <c r="C8" s="46">
        <v>4.5</v>
      </c>
      <c r="D8" s="13" t="s">
        <v>10</v>
      </c>
      <c r="E8" s="14"/>
      <c r="F8" s="15"/>
    </row>
    <row r="9" spans="1:6" x14ac:dyDescent="0.55000000000000004">
      <c r="A9" s="11" t="s">
        <v>12</v>
      </c>
      <c r="B9" s="3"/>
      <c r="C9" s="13">
        <v>6</v>
      </c>
      <c r="D9" s="13" t="s">
        <v>10</v>
      </c>
      <c r="E9" s="14"/>
      <c r="F9" s="18"/>
    </row>
    <row r="10" spans="1:6" x14ac:dyDescent="0.55000000000000004">
      <c r="A10" s="11" t="s">
        <v>13</v>
      </c>
      <c r="B10" s="12"/>
      <c r="C10" s="13">
        <v>5</v>
      </c>
      <c r="D10" s="13" t="s">
        <v>10</v>
      </c>
      <c r="E10" s="14"/>
      <c r="F10" s="15"/>
    </row>
    <row r="11" spans="1:6" x14ac:dyDescent="0.55000000000000004">
      <c r="A11" s="42"/>
      <c r="B11" s="42"/>
      <c r="C11" s="42"/>
      <c r="D11" s="42"/>
      <c r="E11" s="43"/>
    </row>
    <row r="12" spans="1:6" x14ac:dyDescent="0.55000000000000004">
      <c r="A12" s="2" t="s">
        <v>14</v>
      </c>
    </row>
    <row r="13" spans="1:6" ht="18.5" thickBot="1" x14ac:dyDescent="0.6">
      <c r="A13" s="47" t="s">
        <v>2</v>
      </c>
      <c r="B13" s="47" t="s">
        <v>3</v>
      </c>
      <c r="C13" s="47" t="s">
        <v>4</v>
      </c>
      <c r="D13" s="47" t="s">
        <v>5</v>
      </c>
      <c r="E13" s="47" t="s">
        <v>6</v>
      </c>
      <c r="F13" s="47" t="s">
        <v>7</v>
      </c>
    </row>
    <row r="14" spans="1:6" ht="18" customHeight="1" thickTop="1" x14ac:dyDescent="0.55000000000000004">
      <c r="A14" s="26" t="s">
        <v>15</v>
      </c>
      <c r="B14" s="27"/>
      <c r="C14" s="27"/>
      <c r="D14" s="27"/>
      <c r="E14" s="27"/>
      <c r="F14" s="25"/>
    </row>
    <row r="15" spans="1:6" x14ac:dyDescent="0.55000000000000004">
      <c r="A15" s="23" t="s">
        <v>16</v>
      </c>
      <c r="B15" s="3"/>
      <c r="C15" s="4"/>
      <c r="D15" s="5" t="s">
        <v>17</v>
      </c>
      <c r="E15" s="3"/>
      <c r="F15" s="18"/>
    </row>
    <row r="16" spans="1:6" x14ac:dyDescent="0.55000000000000004">
      <c r="A16" s="7" t="s">
        <v>18</v>
      </c>
      <c r="B16" s="3"/>
      <c r="C16" s="4"/>
      <c r="D16" s="5" t="s">
        <v>17</v>
      </c>
      <c r="E16" s="3"/>
      <c r="F16" s="18"/>
    </row>
    <row r="17" spans="1:6" x14ac:dyDescent="0.55000000000000004">
      <c r="A17" s="55" t="s">
        <v>19</v>
      </c>
      <c r="B17" s="56"/>
      <c r="C17" s="56"/>
      <c r="D17" s="56"/>
      <c r="E17" s="56"/>
      <c r="F17" s="57"/>
    </row>
    <row r="18" spans="1:6" x14ac:dyDescent="0.55000000000000004">
      <c r="A18" s="8" t="s">
        <v>20</v>
      </c>
      <c r="B18" s="3"/>
      <c r="C18" s="9"/>
      <c r="D18" s="5" t="s">
        <v>17</v>
      </c>
      <c r="E18" s="3"/>
      <c r="F18" s="10"/>
    </row>
    <row r="19" spans="1:6" x14ac:dyDescent="0.55000000000000004">
      <c r="A19" s="8" t="s">
        <v>21</v>
      </c>
      <c r="B19" s="3"/>
      <c r="C19" s="9"/>
      <c r="D19" s="5" t="s">
        <v>17</v>
      </c>
      <c r="E19" s="3"/>
      <c r="F19" s="10"/>
    </row>
    <row r="20" spans="1:6" ht="54" x14ac:dyDescent="0.55000000000000004">
      <c r="A20" s="11" t="s">
        <v>22</v>
      </c>
      <c r="B20" s="12"/>
      <c r="C20" s="13"/>
      <c r="D20" s="5" t="s">
        <v>17</v>
      </c>
      <c r="E20" s="14"/>
      <c r="F20" s="15" t="s">
        <v>23</v>
      </c>
    </row>
    <row r="21" spans="1:6" x14ac:dyDescent="0.55000000000000004">
      <c r="A21" s="16" t="s">
        <v>24</v>
      </c>
      <c r="B21" s="17"/>
      <c r="C21" s="13"/>
      <c r="D21" s="5" t="s">
        <v>17</v>
      </c>
      <c r="E21" s="3"/>
      <c r="F21" s="15"/>
    </row>
    <row r="22" spans="1:6" x14ac:dyDescent="0.55000000000000004">
      <c r="A22" s="16" t="s">
        <v>25</v>
      </c>
      <c r="B22" s="17"/>
      <c r="C22" s="13"/>
      <c r="D22" s="5" t="s">
        <v>17</v>
      </c>
      <c r="E22" s="17"/>
      <c r="F22" s="15" t="s">
        <v>26</v>
      </c>
    </row>
    <row r="23" spans="1:6" x14ac:dyDescent="0.55000000000000004">
      <c r="A23" s="52" t="s">
        <v>27</v>
      </c>
      <c r="B23" s="53"/>
      <c r="C23" s="53"/>
      <c r="D23" s="53"/>
      <c r="E23" s="53"/>
      <c r="F23" s="54"/>
    </row>
    <row r="24" spans="1:6" ht="52.5" customHeight="1" x14ac:dyDescent="0.55000000000000004">
      <c r="A24" s="7" t="s">
        <v>28</v>
      </c>
      <c r="B24" s="3"/>
      <c r="C24" s="13"/>
      <c r="D24" s="5" t="s">
        <v>17</v>
      </c>
      <c r="E24" s="14"/>
      <c r="F24" s="18" t="s">
        <v>29</v>
      </c>
    </row>
    <row r="25" spans="1:6" x14ac:dyDescent="0.55000000000000004">
      <c r="A25" s="11" t="s">
        <v>30</v>
      </c>
      <c r="B25" s="12"/>
      <c r="C25" s="13"/>
      <c r="D25" s="5" t="s">
        <v>17</v>
      </c>
      <c r="E25" s="12"/>
      <c r="F25" s="18" t="s">
        <v>31</v>
      </c>
    </row>
    <row r="26" spans="1:6" x14ac:dyDescent="0.55000000000000004">
      <c r="A26" s="19"/>
      <c r="B26" s="20"/>
      <c r="C26" s="21"/>
      <c r="D26" s="29"/>
      <c r="E26" s="20"/>
      <c r="F26" s="22"/>
    </row>
    <row r="27" spans="1:6" x14ac:dyDescent="0.55000000000000004">
      <c r="A27" s="2" t="s">
        <v>32</v>
      </c>
      <c r="B27" s="20"/>
      <c r="C27" s="21"/>
      <c r="D27" s="29"/>
      <c r="E27" s="20"/>
      <c r="F27" s="22"/>
    </row>
    <row r="28" spans="1:6" ht="18.5" thickBot="1" x14ac:dyDescent="0.6">
      <c r="A28" s="47" t="s">
        <v>2</v>
      </c>
      <c r="B28" s="47" t="s">
        <v>3</v>
      </c>
      <c r="C28" s="47" t="s">
        <v>4</v>
      </c>
      <c r="D28" s="47" t="s">
        <v>5</v>
      </c>
      <c r="E28" s="47" t="s">
        <v>6</v>
      </c>
      <c r="F28" s="47" t="s">
        <v>7</v>
      </c>
    </row>
    <row r="29" spans="1:6" ht="18.5" thickTop="1" x14ac:dyDescent="0.55000000000000004">
      <c r="A29" s="55" t="s">
        <v>33</v>
      </c>
      <c r="B29" s="56"/>
      <c r="C29" s="56"/>
      <c r="D29" s="56"/>
      <c r="E29" s="56"/>
      <c r="F29" s="57"/>
    </row>
    <row r="30" spans="1:6" x14ac:dyDescent="0.55000000000000004">
      <c r="A30" s="30" t="s">
        <v>34</v>
      </c>
      <c r="B30" s="35">
        <v>300000</v>
      </c>
      <c r="C30" s="30">
        <v>11</v>
      </c>
      <c r="D30" s="45" t="s">
        <v>35</v>
      </c>
      <c r="E30" s="35">
        <f>B30*C30</f>
        <v>3300000</v>
      </c>
      <c r="F30" s="30" t="s">
        <v>36</v>
      </c>
    </row>
    <row r="31" spans="1:6" x14ac:dyDescent="0.55000000000000004">
      <c r="A31" s="30" t="s">
        <v>37</v>
      </c>
      <c r="B31" s="35">
        <v>42000</v>
      </c>
      <c r="C31" s="30">
        <v>11</v>
      </c>
      <c r="D31" s="45" t="s">
        <v>35</v>
      </c>
      <c r="E31" s="35">
        <f t="shared" ref="E31:E35" si="0">B31*C31</f>
        <v>462000</v>
      </c>
      <c r="F31" s="30" t="s">
        <v>38</v>
      </c>
    </row>
    <row r="32" spans="1:6" x14ac:dyDescent="0.55000000000000004">
      <c r="A32" s="30" t="s">
        <v>39</v>
      </c>
      <c r="B32" s="35">
        <f>20000*7</f>
        <v>140000</v>
      </c>
      <c r="C32" s="30">
        <v>11</v>
      </c>
      <c r="D32" s="45" t="s">
        <v>35</v>
      </c>
      <c r="E32" s="35">
        <f t="shared" si="0"/>
        <v>1540000</v>
      </c>
      <c r="F32" s="30" t="s">
        <v>40</v>
      </c>
    </row>
    <row r="33" spans="1:6" x14ac:dyDescent="0.55000000000000004">
      <c r="A33" s="30" t="s">
        <v>41</v>
      </c>
      <c r="B33" s="35">
        <f>15000*8</f>
        <v>120000</v>
      </c>
      <c r="C33" s="30">
        <v>3</v>
      </c>
      <c r="D33" s="45" t="s">
        <v>35</v>
      </c>
      <c r="E33" s="35">
        <f t="shared" si="0"/>
        <v>360000</v>
      </c>
      <c r="F33" s="30" t="s">
        <v>42</v>
      </c>
    </row>
    <row r="34" spans="1:6" x14ac:dyDescent="0.55000000000000004">
      <c r="A34" s="30" t="s">
        <v>43</v>
      </c>
      <c r="B34" s="35">
        <v>12000</v>
      </c>
      <c r="C34" s="30">
        <v>3</v>
      </c>
      <c r="D34" s="45" t="s">
        <v>35</v>
      </c>
      <c r="E34" s="35">
        <f t="shared" si="0"/>
        <v>36000</v>
      </c>
      <c r="F34" s="30" t="s">
        <v>44</v>
      </c>
    </row>
    <row r="35" spans="1:6" ht="36" x14ac:dyDescent="0.55000000000000004">
      <c r="A35" s="11" t="s">
        <v>45</v>
      </c>
      <c r="B35" s="3">
        <v>496400</v>
      </c>
      <c r="C35" s="39">
        <v>1</v>
      </c>
      <c r="D35" s="5" t="s">
        <v>17</v>
      </c>
      <c r="E35" s="35">
        <f t="shared" si="0"/>
        <v>496400</v>
      </c>
      <c r="F35" s="6" t="s">
        <v>46</v>
      </c>
    </row>
    <row r="36" spans="1:6" x14ac:dyDescent="0.55000000000000004">
      <c r="A36" s="19"/>
      <c r="B36" s="20"/>
      <c r="C36" s="21"/>
      <c r="D36" s="21"/>
      <c r="E36" s="20">
        <f>SUM(E30:E35)</f>
        <v>6194400</v>
      </c>
      <c r="F36" s="22"/>
    </row>
    <row r="37" spans="1:6" x14ac:dyDescent="0.55000000000000004">
      <c r="A37" s="31" t="s">
        <v>47</v>
      </c>
      <c r="B37" s="32"/>
      <c r="C37" s="32"/>
      <c r="D37" s="33"/>
      <c r="E37" s="34"/>
      <c r="F37" s="28"/>
    </row>
    <row r="38" spans="1:6" ht="36" x14ac:dyDescent="0.55000000000000004">
      <c r="A38" s="11" t="s">
        <v>48</v>
      </c>
      <c r="B38" s="40">
        <v>200000</v>
      </c>
      <c r="C38" s="40">
        <v>2</v>
      </c>
      <c r="D38" s="13" t="s">
        <v>49</v>
      </c>
      <c r="E38" s="35">
        <f>B38*C38</f>
        <v>400000</v>
      </c>
      <c r="F38" s="18" t="s">
        <v>50</v>
      </c>
    </row>
    <row r="39" spans="1:6" ht="36" x14ac:dyDescent="0.55000000000000004">
      <c r="A39" s="11" t="s">
        <v>51</v>
      </c>
      <c r="B39" s="40">
        <v>40000</v>
      </c>
      <c r="C39" s="40">
        <v>2</v>
      </c>
      <c r="D39" s="13" t="s">
        <v>49</v>
      </c>
      <c r="E39" s="35">
        <f t="shared" ref="E39" si="1">B39*C39</f>
        <v>80000</v>
      </c>
      <c r="F39" s="18" t="s">
        <v>52</v>
      </c>
    </row>
    <row r="40" spans="1:6" x14ac:dyDescent="0.55000000000000004">
      <c r="A40" s="19"/>
      <c r="B40" s="21"/>
      <c r="C40" s="21"/>
      <c r="D40" s="21"/>
      <c r="E40" s="36">
        <f>SUM(E38:E39)</f>
        <v>480000</v>
      </c>
      <c r="F40" s="37"/>
    </row>
    <row r="42" spans="1:6" x14ac:dyDescent="0.55000000000000004">
      <c r="F42" s="41"/>
    </row>
    <row r="43" spans="1:6" x14ac:dyDescent="0.55000000000000004">
      <c r="A43" s="48" t="s">
        <v>53</v>
      </c>
      <c r="B43" s="58"/>
      <c r="C43" s="51"/>
    </row>
    <row r="44" spans="1:6" x14ac:dyDescent="0.55000000000000004">
      <c r="A44" s="49" t="s">
        <v>54</v>
      </c>
      <c r="B44" s="50"/>
      <c r="C44" s="51"/>
    </row>
    <row r="45" spans="1:6" x14ac:dyDescent="0.55000000000000004">
      <c r="A45" s="48" t="s">
        <v>55</v>
      </c>
      <c r="B45" s="50"/>
      <c r="C45" s="51"/>
    </row>
  </sheetData>
  <mergeCells count="6">
    <mergeCell ref="B45:C45"/>
    <mergeCell ref="A23:F23"/>
    <mergeCell ref="A17:F17"/>
    <mergeCell ref="A29:F29"/>
    <mergeCell ref="B43:C43"/>
    <mergeCell ref="B44:C4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EE71E-59FB-455A-8F62-5893F0276C23}">
  <dimension ref="A1"/>
  <sheetViews>
    <sheetView workbookViewId="0"/>
  </sheetViews>
  <sheetFormatPr defaultRowHeight="18" x14ac:dyDescent="0.55000000000000004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見積提出表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2025-05-22T01:59:12Z</dcterms:created>
  <dcterms:modified xsi:type="dcterms:W3CDTF">2025-05-22T02:04:41Z</dcterms:modified>
  <cp:category/>
  <cp:contentStatus/>
</cp:coreProperties>
</file>