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filterPrivacy="1" defaultThemeVersion="166925"/>
  <xr:revisionPtr revIDLastSave="0" documentId="13_ncr:1_{4A48F9DA-3D41-47E7-9A53-4ECDEB2E2FF8}" xr6:coauthVersionLast="47" xr6:coauthVersionMax="47" xr10:uidLastSave="{00000000-0000-0000-0000-000000000000}"/>
  <bookViews>
    <workbookView xWindow="2415" yWindow="-15900" windowWidth="18210" windowHeight="15900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パターン②報酬として直接人件費＋直接人件費ではない費目を設定" sheetId="5" r:id="rId3"/>
  </sheets>
  <definedNames>
    <definedName name="_xlnm.Print_Area" localSheetId="2">'パターン②報酬として直接人件費＋直接人件費ではない費目を設定'!$A$1:$H$62</definedName>
    <definedName name="_xlnm.Print_Area" localSheetId="1">'作成例＋作成にかかる留意点①イベント実施'!$A$1:$H$61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5" l="1"/>
  <c r="G48" i="5"/>
  <c r="G19" i="5"/>
  <c r="G46" i="5"/>
  <c r="G45" i="5"/>
  <c r="G40" i="5"/>
  <c r="G39" i="5"/>
  <c r="G38" i="5"/>
  <c r="G37" i="5"/>
  <c r="G36" i="5"/>
  <c r="G23" i="5"/>
  <c r="G22" i="5"/>
  <c r="G21" i="5"/>
  <c r="G20" i="5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24" i="5" l="1"/>
  <c r="G29" i="5" s="1"/>
  <c r="G50" i="5"/>
  <c r="G41" i="5"/>
  <c r="G24" i="3"/>
  <c r="G28" i="3"/>
  <c r="G30" i="3" s="1"/>
  <c r="G51" i="3"/>
  <c r="G40" i="2"/>
  <c r="G24" i="2"/>
  <c r="G49" i="2"/>
  <c r="G31" i="5" l="1"/>
  <c r="G52" i="5"/>
  <c r="G54" i="3"/>
  <c r="G57" i="3"/>
  <c r="G60" i="3" s="1"/>
  <c r="G51" i="2"/>
  <c r="G28" i="2"/>
  <c r="G30" i="2" s="1"/>
  <c r="G55" i="5" l="1"/>
  <c r="G58" i="5" s="1"/>
  <c r="G61" i="5" s="1"/>
  <c r="G54" i="2"/>
  <c r="G57" i="2" s="1"/>
  <c r="G60" i="2" s="1"/>
</calcChain>
</file>

<file path=xl/sharedStrings.xml><?xml version="1.0" encoding="utf-8"?>
<sst xmlns="http://schemas.openxmlformats.org/spreadsheetml/2006/main" count="242" uniqueCount="94">
  <si>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</si>
  <si>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作成日：</t>
    <rPh sb="0" eb="3">
      <t>サクセイビ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</si>
  <si>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</si>
  <si>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代表者</t>
    <rPh sb="0" eb="3">
      <t>ダイヒョウシャ</t>
    </rPh>
    <phoneticPr fontId="1"/>
  </si>
  <si>
    <t>役職・氏名：</t>
    <phoneticPr fontId="1"/>
  </si>
  <si>
    <t>担当者</t>
    <rPh sb="0" eb="3">
      <t>タントウシャ</t>
    </rPh>
    <phoneticPr fontId="1"/>
  </si>
  <si>
    <t>所属先：</t>
    <rPh sb="0" eb="3">
      <t>ショゾクサキ</t>
    </rPh>
    <phoneticPr fontId="1"/>
  </si>
  <si>
    <t>氏名：</t>
    <phoneticPr fontId="1"/>
  </si>
  <si>
    <t>◆</t>
    <phoneticPr fontId="1"/>
  </si>
  <si>
    <t>調達管理番号：</t>
    <rPh sb="0" eb="6">
      <t>チョウタツカンリバンゴウ</t>
    </rPh>
    <phoneticPr fontId="1"/>
  </si>
  <si>
    <t>案件名：</t>
    <rPh sb="0" eb="3">
      <t>アンケンメイ</t>
    </rPh>
    <phoneticPr fontId="1"/>
  </si>
  <si>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</si>
  <si>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１．直接人件費</t>
    <rPh sb="2" eb="7">
      <t>チョクセツジンケンヒ</t>
    </rPh>
    <phoneticPr fontId="1"/>
  </si>
  <si>
    <t>通貨：円</t>
    <rPh sb="0" eb="2">
      <t>ツウカ</t>
    </rPh>
    <rPh sb="3" eb="4">
      <t>エン</t>
    </rPh>
    <phoneticPr fontId="1"/>
  </si>
  <si>
    <t>担当分野</t>
    <rPh sb="0" eb="4">
      <t>タントウブンヤ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</si>
  <si>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</si>
  <si>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</si>
  <si>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</si>
  <si>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</si>
  <si>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</si>
  <si>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</si>
  <si>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</si>
  <si>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円</t>
    <rPh sb="0" eb="1">
      <t>エン</t>
    </rPh>
    <phoneticPr fontId="1"/>
  </si>
  <si>
    <t>２．間接経費</t>
    <rPh sb="2" eb="6">
      <t>カンセツケイヒ</t>
    </rPh>
    <phoneticPr fontId="1"/>
  </si>
  <si>
    <t>直接人件費 合計の</t>
    <rPh sb="0" eb="5">
      <t>チョクセツジンケンヒ</t>
    </rPh>
    <rPh sb="6" eb="8">
      <t>ゴウケイ</t>
    </rPh>
    <phoneticPr fontId="1"/>
  </si>
  <si>
    <t>%</t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</si>
  <si>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</si>
  <si>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</si>
  <si>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Ⅱ．直接経費</t>
    <rPh sb="2" eb="6">
      <t>チョクセツケイヒ</t>
    </rPh>
    <phoneticPr fontId="1"/>
  </si>
  <si>
    <t>１．</t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</si>
  <si>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</si>
  <si>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</si>
  <si>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２．</t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</si>
  <si>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</si>
  <si>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</si>
  <si>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</si>
  <si>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</si>
  <si>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</si>
  <si>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株式会社チョウタツハケン</t>
    <rPh sb="0" eb="4">
      <t>カブシキガイシャ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</si>
  <si>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</si>
  <si>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</si>
  <si>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</si>
  <si>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23a12345</t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</si>
  <si>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</si>
  <si>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総括</t>
    <rPh sb="0" eb="2">
      <t>ソウカツ</t>
    </rPh>
    <phoneticPr fontId="1"/>
  </si>
  <si>
    <t>人日</t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</si>
  <si>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</si>
  <si>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</si>
  <si>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</si>
  <si>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</si>
  <si>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広報関連費用</t>
    <rPh sb="0" eb="6">
      <t>コウホウカンレンヒヨウ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</si>
  <si>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</si>
  <si>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</si>
  <si>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Web広告掲載費</t>
    <rPh sb="3" eb="5">
      <t>コウコク</t>
    </rPh>
    <rPh sb="5" eb="8">
      <t>ケイサイヒ</t>
    </rPh>
    <phoneticPr fontId="1"/>
  </si>
  <si>
    <t>回</t>
    <rPh sb="0" eb="1">
      <t>カイ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</si>
  <si>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</si>
  <si>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</si>
  <si>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本</t>
    <rPh sb="0" eb="1">
      <t>ホン</t>
    </rPh>
    <phoneticPr fontId="1"/>
  </si>
  <si>
    <t>事務局運営費</t>
    <rPh sb="0" eb="6">
      <t>ジムキョクウンエイヒ</t>
    </rPh>
    <phoneticPr fontId="1"/>
  </si>
  <si>
    <t>ヶ月</t>
    <rPh sb="1" eb="2">
      <t>ゲツ</t>
    </rPh>
    <phoneticPr fontId="1"/>
  </si>
  <si>
    <t>事務局人件費、連絡・通信費、応募受付経費</t>
    <phoneticPr fontId="1"/>
  </si>
  <si>
    <t>イベント実施関連費用</t>
    <rPh sb="4" eb="6">
      <t>ジッシ</t>
    </rPh>
    <rPh sb="6" eb="10">
      <t>カンレンヒヨウ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</si>
  <si>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</si>
  <si>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</si>
  <si>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</si>
  <si>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</si>
  <si>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音響、照明関係、映像関係機材</t>
    <rPh sb="12" eb="14">
      <t>キザイ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</si>
  <si>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</si>
  <si>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人</t>
    <rPh sb="0" eb="1">
      <t>ニン</t>
    </rPh>
    <phoneticPr fontId="1"/>
  </si>
  <si>
    <t>定額計上</t>
    <rPh sb="0" eb="4">
      <t>テイガクケイジョウ</t>
    </rPh>
    <phoneticPr fontId="1"/>
  </si>
  <si>
    <t>積算フォーマット（サンプル様式）</t>
  </si>
  <si>
    <t xml:space="preserve">25a00363000000 </t>
    <phoneticPr fontId="1"/>
  </si>
  <si>
    <t>2025-2026年度及び第5期中期計画期間におけるJICAボランティア事業評価報告書作成業務</t>
    <phoneticPr fontId="1"/>
  </si>
  <si>
    <t>業務総括者</t>
    <rPh sb="0" eb="4">
      <t>ギョウムソウカツ</t>
    </rPh>
    <rPh sb="4" eb="5">
      <t>シャ</t>
    </rPh>
    <phoneticPr fontId="1"/>
  </si>
  <si>
    <t>業務従事者</t>
    <rPh sb="0" eb="5">
      <t>ギョウムジュウジシャ</t>
    </rPh>
    <phoneticPr fontId="1"/>
  </si>
  <si>
    <t>2．一般管理費等</t>
    <phoneticPr fontId="1"/>
  </si>
  <si>
    <t>１の</t>
    <phoneticPr fontId="1"/>
  </si>
  <si>
    <t>一般管理費等　計</t>
    <rPh sb="7" eb="8">
      <t>ケイ</t>
    </rPh>
    <phoneticPr fontId="1"/>
  </si>
  <si>
    <t>円（税抜）</t>
    <rPh sb="0" eb="1">
      <t>エン</t>
    </rPh>
    <rPh sb="2" eb="5">
      <t>ゼイ</t>
    </rPh>
    <phoneticPr fontId="1"/>
  </si>
  <si>
    <t>現地コンサルタント再委託</t>
    <rPh sb="0" eb="2">
      <t>ゲンチ</t>
    </rPh>
    <rPh sb="9" eb="12">
      <t>サイイタク</t>
    </rPh>
    <phoneticPr fontId="1"/>
  </si>
  <si>
    <t>A国コンサルタント委託料</t>
    <rPh sb="1" eb="2">
      <t>コク</t>
    </rPh>
    <rPh sb="9" eb="12">
      <t>イタクリョウ</t>
    </rPh>
    <phoneticPr fontId="1"/>
  </si>
  <si>
    <t>配属先及び受益者調査</t>
    <rPh sb="0" eb="3">
      <t>ハイゾクサキ</t>
    </rPh>
    <rPh sb="3" eb="4">
      <t>オヨ</t>
    </rPh>
    <rPh sb="5" eb="8">
      <t>ジュエキシャ</t>
    </rPh>
    <rPh sb="8" eb="10">
      <t>チョウサ</t>
    </rPh>
    <phoneticPr fontId="1"/>
  </si>
  <si>
    <t>B国コンサルタント委託料</t>
    <rPh sb="1" eb="2">
      <t>コク</t>
    </rPh>
    <rPh sb="9" eb="12">
      <t>イタクリョウ</t>
    </rPh>
    <phoneticPr fontId="1"/>
  </si>
  <si>
    <r>
      <t>旅費</t>
    </r>
    <r>
      <rPr>
        <b/>
        <sz val="10"/>
        <color rgb="FFFF0000"/>
        <rFont val="Meiryo UI"/>
        <family val="3"/>
        <charset val="128"/>
      </rPr>
      <t>（定額計上）</t>
    </r>
    <rPh sb="0" eb="2">
      <t>リョヒ</t>
    </rPh>
    <rPh sb="3" eb="5">
      <t>テイガク</t>
    </rPh>
    <rPh sb="5" eb="7">
      <t>ケイジョウ</t>
    </rPh>
    <phoneticPr fontId="1"/>
  </si>
  <si>
    <t>航空券</t>
  </si>
  <si>
    <t>一式</t>
  </si>
  <si>
    <t>日当</t>
  </si>
  <si>
    <t>日</t>
  </si>
  <si>
    <t>宿泊料</t>
  </si>
  <si>
    <t>泊</t>
  </si>
  <si>
    <t>円（税抜）</t>
    <rPh sb="0" eb="1">
      <t>エン</t>
    </rPh>
    <rPh sb="2" eb="4">
      <t>ゼイヌ</t>
    </rPh>
    <phoneticPr fontId="1"/>
  </si>
  <si>
    <t>円（税込）</t>
    <rPh sb="0" eb="1">
      <t>エン</t>
    </rPh>
    <rPh sb="2" eb="4">
      <t>ゼイコ</t>
    </rPh>
    <phoneticPr fontId="1"/>
  </si>
  <si>
    <t>機中２泊想定</t>
    <rPh sb="0" eb="2">
      <t>キチュウ</t>
    </rPh>
    <rPh sb="3" eb="4">
      <t>ハク</t>
    </rPh>
    <rPh sb="4" eb="6">
      <t>ソウテイ</t>
    </rPh>
    <phoneticPr fontId="1"/>
  </si>
  <si>
    <t>航空機移動のみの日分</t>
    <rPh sb="0" eb="3">
      <t>コウクウキ</t>
    </rPh>
    <rPh sb="3" eb="5">
      <t>イドウ</t>
    </rPh>
    <rPh sb="8" eb="9">
      <t>ヒ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</si>
</sst>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B05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38" fontId="5" fillId="0" borderId="0" xfId="1" applyFont="1" applyBorder="1" applyAlignment="1"/>
    <xf numFmtId="0" fontId="13" fillId="2" borderId="6" xfId="0" applyFont="1" applyFill="1" applyBorder="1" applyAlignment="1">
      <alignment vertical="center"/>
    </xf>
    <xf numFmtId="38" fontId="13" fillId="2" borderId="6" xfId="1" applyFont="1" applyFill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51" t="s">
        <v>0</v>
      </c>
      <c r="B1" s="51"/>
      <c r="C1" s="51"/>
      <c r="D1" s="51"/>
      <c r="E1" s="51"/>
      <c r="F1" s="51"/>
      <c r="G1" s="51"/>
      <c r="H1" s="51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50"/>
      <c r="H3" s="50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50"/>
      <c r="H5" s="50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50"/>
      <c r="H7" s="50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50"/>
      <c r="H9" s="50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50"/>
      <c r="H10" s="50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46"/>
      <c r="E12" s="46"/>
      <c r="F12" s="46"/>
      <c r="G12" s="46"/>
      <c r="H12" s="46"/>
    </row>
    <row r="13" spans="1:8" ht="36" customHeight="1" x14ac:dyDescent="0.45">
      <c r="B13" s="8" t="s">
        <v>8</v>
      </c>
      <c r="C13" s="8" t="s">
        <v>10</v>
      </c>
      <c r="D13" s="46"/>
      <c r="E13" s="46"/>
      <c r="F13" s="46"/>
      <c r="G13" s="46"/>
      <c r="H13" s="46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47" t="s">
        <v>14</v>
      </c>
      <c r="D17" s="47" t="s">
        <v>15</v>
      </c>
      <c r="E17" s="47" t="s">
        <v>16</v>
      </c>
      <c r="F17" s="47"/>
      <c r="G17" s="48" t="s">
        <v>17</v>
      </c>
      <c r="H17" s="49" t="s">
        <v>18</v>
      </c>
    </row>
    <row r="18" spans="1:8" ht="17.399999999999999" customHeight="1" x14ac:dyDescent="0.45">
      <c r="C18" s="47"/>
      <c r="D18" s="47"/>
      <c r="E18" s="14" t="s">
        <v>19</v>
      </c>
      <c r="F18" s="14" t="s">
        <v>20</v>
      </c>
      <c r="G18" s="48"/>
      <c r="H18" s="49"/>
    </row>
    <row r="19" spans="1:8" ht="17.399999999999999" customHeight="1" x14ac:dyDescent="0.45">
      <c r="C19" s="4"/>
      <c r="D19" s="29"/>
      <c r="E19" s="3"/>
      <c r="F19" s="4"/>
      <c r="G19" s="30">
        <f>ROUNDDOWN(D19*E19,0)</f>
        <v>0</v>
      </c>
      <c r="H19" s="33"/>
    </row>
    <row r="20" spans="1:8" ht="17.399999999999999" customHeight="1" x14ac:dyDescent="0.45">
      <c r="C20" s="4"/>
      <c r="D20" s="29"/>
      <c r="E20" s="3"/>
      <c r="F20" s="4"/>
      <c r="G20" s="30">
        <f t="shared" ref="G20:G23" si="0">ROUNDDOWN(D20*E20,0)</f>
        <v>0</v>
      </c>
      <c r="H20" s="33"/>
    </row>
    <row r="21" spans="1:8" ht="17.399999999999999" customHeight="1" x14ac:dyDescent="0.45">
      <c r="C21" s="4"/>
      <c r="D21" s="29"/>
      <c r="E21" s="3"/>
      <c r="F21" s="4"/>
      <c r="G21" s="30">
        <f t="shared" si="0"/>
        <v>0</v>
      </c>
      <c r="H21" s="33"/>
    </row>
    <row r="22" spans="1:8" ht="17.399999999999999" customHeight="1" x14ac:dyDescent="0.45">
      <c r="C22" s="4"/>
      <c r="D22" s="29"/>
      <c r="E22" s="3"/>
      <c r="F22" s="4"/>
      <c r="G22" s="30">
        <f t="shared" si="0"/>
        <v>0</v>
      </c>
      <c r="H22" s="33"/>
    </row>
    <row r="23" spans="1:8" ht="17.399999999999999" customHeight="1" x14ac:dyDescent="0.45">
      <c r="C23" s="4"/>
      <c r="D23" s="29"/>
      <c r="E23" s="3"/>
      <c r="F23" s="4"/>
      <c r="G23" s="30">
        <f t="shared" si="0"/>
        <v>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/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/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/>
      <c r="D35" s="29"/>
      <c r="E35" s="3"/>
      <c r="F35" s="4"/>
      <c r="G35" s="30">
        <f>ROUNDDOWN(D35*E35,0)</f>
        <v>0</v>
      </c>
      <c r="H35" s="34"/>
    </row>
    <row r="36" spans="2:8" ht="17.399999999999999" customHeight="1" x14ac:dyDescent="0.45">
      <c r="C36" s="3"/>
      <c r="D36" s="29"/>
      <c r="E36" s="3"/>
      <c r="F36" s="4"/>
      <c r="G36" s="30">
        <f t="shared" ref="G36:G39" si="1">ROUNDDOWN(D36*E36,0)</f>
        <v>0</v>
      </c>
      <c r="H36" s="38"/>
    </row>
    <row r="37" spans="2:8" ht="17.399999999999999" customHeight="1" x14ac:dyDescent="0.45">
      <c r="C37" s="3"/>
      <c r="D37" s="29"/>
      <c r="E37" s="3"/>
      <c r="F37" s="4"/>
      <c r="G37" s="30">
        <f t="shared" si="1"/>
        <v>0</v>
      </c>
      <c r="H37" s="34"/>
    </row>
    <row r="38" spans="2:8" ht="17.399999999999999" customHeight="1" x14ac:dyDescent="0.45">
      <c r="C38" s="3"/>
      <c r="D38" s="29"/>
      <c r="E38" s="3"/>
      <c r="F38" s="4"/>
      <c r="G38" s="30">
        <f t="shared" si="1"/>
        <v>0</v>
      </c>
      <c r="H38" s="38"/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/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/>
      <c r="D44" s="29"/>
      <c r="E44" s="3"/>
      <c r="F44" s="4"/>
      <c r="G44" s="36">
        <f>ROUNDDOWN(D44*E44,0)</f>
        <v>0</v>
      </c>
      <c r="H44" s="38"/>
    </row>
    <row r="45" spans="2:8" ht="17.399999999999999" customHeight="1" x14ac:dyDescent="0.45">
      <c r="C45" s="3"/>
      <c r="D45" s="29"/>
      <c r="E45" s="3"/>
      <c r="F45" s="4"/>
      <c r="G45" s="36">
        <f t="shared" ref="G45:G48" si="2">ROUNDDOWN(D45*E45,0)</f>
        <v>0</v>
      </c>
      <c r="H45" s="38"/>
    </row>
    <row r="46" spans="2:8" ht="17.399999999999999" customHeight="1" x14ac:dyDescent="0.45">
      <c r="C46" s="3"/>
      <c r="D46" s="29"/>
      <c r="E46" s="3"/>
      <c r="F46" s="4"/>
      <c r="G46" s="36">
        <f t="shared" si="2"/>
        <v>0</v>
      </c>
      <c r="H46" s="38"/>
    </row>
    <row r="47" spans="2:8" ht="17.399999999999999" customHeight="1" x14ac:dyDescent="0.45">
      <c r="C47" s="3"/>
      <c r="D47" s="29"/>
      <c r="E47" s="35"/>
      <c r="F47" s="4"/>
      <c r="G47" s="36">
        <f t="shared" si="2"/>
        <v>0</v>
      </c>
      <c r="H47" s="38"/>
    </row>
    <row r="48" spans="2:8" ht="17.399999999999999" customHeight="1" x14ac:dyDescent="0.45">
      <c r="C48" s="3"/>
      <c r="D48" s="29"/>
      <c r="E48" s="3"/>
      <c r="F48" s="4"/>
      <c r="G48" s="36">
        <f t="shared" si="2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0</v>
      </c>
      <c r="H60" s="7" t="s">
        <v>22</v>
      </c>
    </row>
    <row r="61" spans="1:8" ht="14.4" x14ac:dyDescent="0.45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51" t="s">
        <v>0</v>
      </c>
      <c r="B1" s="51"/>
      <c r="C1" s="51"/>
      <c r="D1" s="51"/>
      <c r="E1" s="51"/>
      <c r="F1" s="51"/>
      <c r="G1" s="51"/>
      <c r="H1" s="51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50" t="s">
        <v>37</v>
      </c>
      <c r="H3" s="50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50" t="s">
        <v>38</v>
      </c>
      <c r="H5" s="50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50" t="s">
        <v>39</v>
      </c>
      <c r="H7" s="50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50" t="s">
        <v>40</v>
      </c>
      <c r="H9" s="50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50" t="s">
        <v>41</v>
      </c>
      <c r="H10" s="50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46" t="s">
        <v>42</v>
      </c>
      <c r="E12" s="46"/>
      <c r="F12" s="46"/>
      <c r="G12" s="46"/>
      <c r="H12" s="46"/>
    </row>
    <row r="13" spans="1:8" ht="36" customHeight="1" x14ac:dyDescent="0.45">
      <c r="B13" s="8" t="s">
        <v>8</v>
      </c>
      <c r="C13" s="8" t="s">
        <v>10</v>
      </c>
      <c r="D13" s="46" t="s">
        <v>43</v>
      </c>
      <c r="E13" s="46"/>
      <c r="F13" s="46"/>
      <c r="G13" s="46"/>
      <c r="H13" s="46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47" t="s">
        <v>14</v>
      </c>
      <c r="D17" s="47" t="s">
        <v>15</v>
      </c>
      <c r="E17" s="47" t="s">
        <v>16</v>
      </c>
      <c r="F17" s="47"/>
      <c r="G17" s="48" t="s">
        <v>17</v>
      </c>
      <c r="H17" s="49" t="s">
        <v>18</v>
      </c>
    </row>
    <row r="18" spans="1:8" ht="17.399999999999999" customHeight="1" x14ac:dyDescent="0.45">
      <c r="C18" s="47"/>
      <c r="D18" s="47"/>
      <c r="E18" s="14" t="s">
        <v>19</v>
      </c>
      <c r="F18" s="14" t="s">
        <v>20</v>
      </c>
      <c r="G18" s="48"/>
      <c r="H18" s="49"/>
    </row>
    <row r="19" spans="1:8" ht="17.399999999999999" customHeight="1" x14ac:dyDescent="0.45">
      <c r="C19" s="4" t="s">
        <v>44</v>
      </c>
      <c r="D19" s="29">
        <v>62200</v>
      </c>
      <c r="E19" s="3">
        <v>10</v>
      </c>
      <c r="F19" s="4" t="s">
        <v>45</v>
      </c>
      <c r="G19" s="30">
        <f>ROUNDDOWN(D19*E19,0)</f>
        <v>622000</v>
      </c>
      <c r="H19" s="33"/>
    </row>
    <row r="20" spans="1:8" ht="17.399999999999999" customHeight="1" x14ac:dyDescent="0.45">
      <c r="C20" s="4" t="s">
        <v>46</v>
      </c>
      <c r="D20" s="29">
        <v>55200</v>
      </c>
      <c r="E20" s="3">
        <v>15</v>
      </c>
      <c r="F20" s="4" t="s">
        <v>45</v>
      </c>
      <c r="G20" s="30">
        <f t="shared" ref="G20:G23" si="0">ROUNDDOWN(D20*E20,0)</f>
        <v>828000</v>
      </c>
      <c r="H20" s="33"/>
    </row>
    <row r="21" spans="1:8" ht="17.399999999999999" customHeight="1" x14ac:dyDescent="0.45">
      <c r="C21" s="4" t="s">
        <v>47</v>
      </c>
      <c r="D21" s="29">
        <v>45300</v>
      </c>
      <c r="E21" s="3">
        <v>30</v>
      </c>
      <c r="F21" s="4" t="s">
        <v>45</v>
      </c>
      <c r="G21" s="30">
        <f t="shared" si="0"/>
        <v>1359000</v>
      </c>
      <c r="H21" s="33"/>
    </row>
    <row r="22" spans="1:8" ht="17.399999999999999" customHeight="1" x14ac:dyDescent="0.45">
      <c r="C22" s="4" t="s">
        <v>48</v>
      </c>
      <c r="D22" s="29">
        <v>35600</v>
      </c>
      <c r="E22" s="3">
        <v>50</v>
      </c>
      <c r="F22" s="4" t="s">
        <v>45</v>
      </c>
      <c r="G22" s="30">
        <f t="shared" si="0"/>
        <v>1780000</v>
      </c>
      <c r="H22" s="33"/>
    </row>
    <row r="23" spans="1:8" ht="17.399999999999999" customHeight="1" x14ac:dyDescent="0.45">
      <c r="C23" s="4" t="s">
        <v>49</v>
      </c>
      <c r="D23" s="29">
        <v>31600</v>
      </c>
      <c r="E23" s="3">
        <v>50</v>
      </c>
      <c r="F23" s="4" t="s">
        <v>45</v>
      </c>
      <c r="G23" s="30">
        <f t="shared" si="0"/>
        <v>1580000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6169000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>
        <v>30</v>
      </c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1850700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8019700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 t="s">
        <v>50</v>
      </c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 t="s">
        <v>51</v>
      </c>
      <c r="D35" s="29">
        <v>1500000</v>
      </c>
      <c r="E35" s="3">
        <v>1</v>
      </c>
      <c r="F35" s="4" t="s">
        <v>52</v>
      </c>
      <c r="G35" s="30">
        <f>ROUNDDOWN(D35*E35,0)</f>
        <v>1500000</v>
      </c>
      <c r="H35" s="34"/>
    </row>
    <row r="36" spans="2:8" ht="17.399999999999999" customHeight="1" x14ac:dyDescent="0.45">
      <c r="C36" s="3" t="s">
        <v>53</v>
      </c>
      <c r="D36" s="29">
        <v>200000</v>
      </c>
      <c r="E36" s="3">
        <v>6</v>
      </c>
      <c r="F36" s="4" t="s">
        <v>54</v>
      </c>
      <c r="G36" s="30">
        <f t="shared" ref="G36:G39" si="1">ROUNDDOWN(D36*E36,0)</f>
        <v>1200000</v>
      </c>
      <c r="H36" s="38" t="s">
        <v>55</v>
      </c>
    </row>
    <row r="37" spans="2:8" ht="17.399999999999999" customHeight="1" x14ac:dyDescent="0.45">
      <c r="C37" s="3" t="s">
        <v>56</v>
      </c>
      <c r="D37" s="29">
        <v>12000</v>
      </c>
      <c r="E37" s="3">
        <v>10</v>
      </c>
      <c r="F37" s="4" t="s">
        <v>57</v>
      </c>
      <c r="G37" s="30">
        <f t="shared" ref="G37:G38" si="2">ROUNDDOWN(D37*E37,0)</f>
        <v>120000</v>
      </c>
      <c r="H37" s="34"/>
    </row>
    <row r="38" spans="2:8" ht="17.399999999999999" customHeight="1" x14ac:dyDescent="0.45">
      <c r="C38" s="3" t="s">
        <v>58</v>
      </c>
      <c r="D38" s="29">
        <v>100000</v>
      </c>
      <c r="E38" s="3">
        <v>6</v>
      </c>
      <c r="F38" s="4" t="s">
        <v>59</v>
      </c>
      <c r="G38" s="30">
        <f t="shared" si="2"/>
        <v>600000</v>
      </c>
      <c r="H38" s="38" t="s">
        <v>60</v>
      </c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3420000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 t="s">
        <v>61</v>
      </c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 t="s">
        <v>62</v>
      </c>
      <c r="D44" s="29">
        <v>20000</v>
      </c>
      <c r="E44" s="3">
        <v>5</v>
      </c>
      <c r="F44" s="4" t="s">
        <v>54</v>
      </c>
      <c r="G44" s="36">
        <f>ROUNDDOWN(D44*E44,0)</f>
        <v>100000</v>
      </c>
      <c r="H44" s="38" t="s">
        <v>63</v>
      </c>
    </row>
    <row r="45" spans="2:8" ht="17.399999999999999" customHeight="1" x14ac:dyDescent="0.45">
      <c r="C45" s="3" t="s">
        <v>64</v>
      </c>
      <c r="D45" s="29">
        <v>60000</v>
      </c>
      <c r="E45" s="3">
        <v>5</v>
      </c>
      <c r="F45" s="4" t="s">
        <v>54</v>
      </c>
      <c r="G45" s="36">
        <f t="shared" ref="G45:G48" si="3">ROUNDDOWN(D45*E45,0)</f>
        <v>300000</v>
      </c>
      <c r="H45" s="38"/>
    </row>
    <row r="46" spans="2:8" ht="17.399999999999999" customHeight="1" x14ac:dyDescent="0.45">
      <c r="C46" s="3" t="s">
        <v>65</v>
      </c>
      <c r="D46" s="29">
        <v>100000</v>
      </c>
      <c r="E46" s="3">
        <v>5</v>
      </c>
      <c r="F46" s="4" t="s">
        <v>54</v>
      </c>
      <c r="G46" s="36">
        <f t="shared" ref="G46:G47" si="4">ROUNDDOWN(D46*E46,0)</f>
        <v>500000</v>
      </c>
      <c r="H46" s="38" t="s">
        <v>66</v>
      </c>
    </row>
    <row r="47" spans="2:8" ht="17.399999999999999" customHeight="1" x14ac:dyDescent="0.45">
      <c r="C47" s="3" t="s">
        <v>67</v>
      </c>
      <c r="D47" s="29">
        <v>25000</v>
      </c>
      <c r="E47" s="35">
        <v>30</v>
      </c>
      <c r="F47" s="4" t="s">
        <v>68</v>
      </c>
      <c r="G47" s="36">
        <f t="shared" si="4"/>
        <v>750000</v>
      </c>
      <c r="H47" s="38" t="s">
        <v>69</v>
      </c>
    </row>
    <row r="48" spans="2:8" ht="17.399999999999999" customHeight="1" x14ac:dyDescent="0.45">
      <c r="C48" s="3"/>
      <c r="D48" s="29"/>
      <c r="E48" s="3"/>
      <c r="F48" s="4"/>
      <c r="G48" s="36">
        <f t="shared" si="3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1650000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5070000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13089700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1308970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14398670</v>
      </c>
      <c r="H60" s="7" t="s">
        <v>22</v>
      </c>
    </row>
    <row r="61" spans="1:8" ht="14.4" x14ac:dyDescent="0.45"/>
  </sheetData>
  <mergeCells count="13">
    <mergeCell ref="G3:H3"/>
    <mergeCell ref="G5:H5"/>
    <mergeCell ref="G7:H7"/>
    <mergeCell ref="G9:H9"/>
    <mergeCell ref="A1:H1"/>
    <mergeCell ref="G10:H10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4179-CC2D-45E5-B130-57E50D6AD7C1}">
  <sheetPr>
    <tabColor rgb="FFFFFF00"/>
  </sheetPr>
  <dimension ref="A1:J62"/>
  <sheetViews>
    <sheetView tabSelected="1" zoomScale="130" zoomScaleNormal="130" zoomScaleSheetLayoutView="55" workbookViewId="0">
      <selection activeCell="J41" sqref="J41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0" width="19.8984375" style="8" bestFit="1" customWidth="1"/>
    <col min="11" max="16384" width="8.59765625" style="8"/>
  </cols>
  <sheetData>
    <row r="1" spans="1:10" ht="24.9" customHeight="1" x14ac:dyDescent="0.45">
      <c r="A1" s="52" t="s">
        <v>70</v>
      </c>
      <c r="B1" s="52"/>
      <c r="C1" s="52"/>
      <c r="D1" s="52"/>
      <c r="E1" s="52"/>
      <c r="F1" s="52"/>
      <c r="G1" s="52"/>
      <c r="H1" s="52"/>
      <c r="J1" s="42"/>
    </row>
    <row r="2" spans="1:10" ht="15" x14ac:dyDescent="0.45">
      <c r="A2" s="23"/>
      <c r="B2" s="23"/>
      <c r="C2" s="23"/>
      <c r="D2" s="23"/>
      <c r="E2" s="23"/>
      <c r="F2" s="23"/>
      <c r="G2" s="23"/>
      <c r="H2" s="23"/>
    </row>
    <row r="3" spans="1:10" ht="17.399999999999999" customHeight="1" x14ac:dyDescent="0.45">
      <c r="A3" s="23"/>
      <c r="B3" s="23"/>
      <c r="C3" s="23"/>
      <c r="D3" s="23"/>
      <c r="E3" s="23"/>
      <c r="F3" s="2" t="s">
        <v>1</v>
      </c>
      <c r="G3" s="50"/>
      <c r="H3" s="50"/>
    </row>
    <row r="4" spans="1:10" ht="15" x14ac:dyDescent="0.45">
      <c r="A4" s="22"/>
      <c r="B4" s="22"/>
      <c r="C4" s="22"/>
      <c r="D4" s="22"/>
      <c r="E4" s="22"/>
      <c r="F4" s="22"/>
      <c r="G4" s="22"/>
      <c r="H4" s="22"/>
    </row>
    <row r="5" spans="1:10" ht="17.399999999999999" customHeight="1" x14ac:dyDescent="0.45">
      <c r="A5" s="22"/>
      <c r="B5" s="22"/>
      <c r="C5" s="22"/>
      <c r="D5" s="22"/>
      <c r="E5" s="22"/>
      <c r="F5" s="2" t="s">
        <v>2</v>
      </c>
      <c r="G5" s="50"/>
      <c r="H5" s="50"/>
    </row>
    <row r="6" spans="1:10" ht="15" x14ac:dyDescent="0.45">
      <c r="A6" s="22"/>
      <c r="B6" s="22"/>
      <c r="C6" s="22"/>
      <c r="D6" s="22"/>
      <c r="E6" s="22"/>
      <c r="F6" s="2"/>
      <c r="G6" s="22"/>
      <c r="H6" s="22"/>
    </row>
    <row r="7" spans="1:10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50"/>
      <c r="H7" s="50"/>
    </row>
    <row r="8" spans="1:10" ht="15" x14ac:dyDescent="0.45">
      <c r="A8" s="22"/>
      <c r="B8" s="22"/>
      <c r="C8" s="22"/>
      <c r="D8" s="21"/>
      <c r="E8" s="22"/>
      <c r="F8" s="2"/>
      <c r="G8" s="22"/>
      <c r="H8" s="22"/>
    </row>
    <row r="9" spans="1:10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50"/>
      <c r="H9" s="50"/>
    </row>
    <row r="10" spans="1:10" ht="17.399999999999999" customHeight="1" x14ac:dyDescent="0.45">
      <c r="A10" s="22"/>
      <c r="B10" s="22"/>
      <c r="C10" s="22"/>
      <c r="D10" s="21"/>
      <c r="E10" s="22"/>
      <c r="F10" s="2" t="s">
        <v>7</v>
      </c>
      <c r="G10" s="50"/>
      <c r="H10" s="50"/>
    </row>
    <row r="11" spans="1:10" ht="14.4" x14ac:dyDescent="0.45"/>
    <row r="12" spans="1:10" ht="17.399999999999999" customHeight="1" x14ac:dyDescent="0.45">
      <c r="B12" s="8" t="s">
        <v>8</v>
      </c>
      <c r="C12" s="8" t="s">
        <v>9</v>
      </c>
      <c r="D12" s="46" t="s">
        <v>71</v>
      </c>
      <c r="E12" s="46"/>
      <c r="F12" s="46"/>
      <c r="G12" s="46"/>
      <c r="H12" s="46"/>
    </row>
    <row r="13" spans="1:10" ht="36" customHeight="1" x14ac:dyDescent="0.45">
      <c r="B13" s="8" t="s">
        <v>8</v>
      </c>
      <c r="C13" s="8" t="s">
        <v>10</v>
      </c>
      <c r="D13" s="46" t="s">
        <v>72</v>
      </c>
      <c r="E13" s="46"/>
      <c r="F13" s="46"/>
      <c r="G13" s="46"/>
      <c r="H13" s="46"/>
    </row>
    <row r="14" spans="1:10" ht="14.4" x14ac:dyDescent="0.45"/>
    <row r="15" spans="1:10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10" ht="17.399999999999999" customHeight="1" x14ac:dyDescent="0.45">
      <c r="B16" s="13" t="s">
        <v>12</v>
      </c>
      <c r="G16" s="2" t="s">
        <v>13</v>
      </c>
      <c r="H16" s="2"/>
    </row>
    <row r="17" spans="2:8" ht="17.399999999999999" customHeight="1" x14ac:dyDescent="0.45">
      <c r="C17" s="47" t="s">
        <v>14</v>
      </c>
      <c r="D17" s="47" t="s">
        <v>15</v>
      </c>
      <c r="E17" s="47" t="s">
        <v>16</v>
      </c>
      <c r="F17" s="47"/>
      <c r="G17" s="48" t="s">
        <v>17</v>
      </c>
      <c r="H17" s="49" t="s">
        <v>18</v>
      </c>
    </row>
    <row r="18" spans="2:8" ht="17.399999999999999" customHeight="1" x14ac:dyDescent="0.45">
      <c r="C18" s="47"/>
      <c r="D18" s="47"/>
      <c r="E18" s="14" t="s">
        <v>19</v>
      </c>
      <c r="F18" s="14" t="s">
        <v>20</v>
      </c>
      <c r="G18" s="48"/>
      <c r="H18" s="49"/>
    </row>
    <row r="19" spans="2:8" ht="17.399999999999999" customHeight="1" x14ac:dyDescent="0.45">
      <c r="C19" s="4" t="s">
        <v>73</v>
      </c>
      <c r="D19" s="29"/>
      <c r="E19" s="3">
        <v>68</v>
      </c>
      <c r="F19" s="4" t="s">
        <v>45</v>
      </c>
      <c r="G19" s="30">
        <f>ROUNDDOWN(D19*E19,0)</f>
        <v>0</v>
      </c>
      <c r="H19" s="33"/>
    </row>
    <row r="20" spans="2:8" ht="17.399999999999999" customHeight="1" x14ac:dyDescent="0.45">
      <c r="C20" s="4" t="s">
        <v>74</v>
      </c>
      <c r="D20" s="29"/>
      <c r="E20" s="3">
        <v>89</v>
      </c>
      <c r="F20" s="4" t="s">
        <v>45</v>
      </c>
      <c r="G20" s="30">
        <f t="shared" ref="G20:G23" si="0">ROUNDDOWN(D20*E20,0)</f>
        <v>0</v>
      </c>
      <c r="H20" s="41"/>
    </row>
    <row r="21" spans="2:8" ht="17.399999999999999" customHeight="1" x14ac:dyDescent="0.45">
      <c r="C21" s="4"/>
      <c r="D21" s="29"/>
      <c r="E21" s="3"/>
      <c r="F21" s="4"/>
      <c r="G21" s="30">
        <f t="shared" si="0"/>
        <v>0</v>
      </c>
      <c r="H21" s="33"/>
    </row>
    <row r="22" spans="2:8" ht="17.399999999999999" customHeight="1" x14ac:dyDescent="0.45">
      <c r="C22" s="4"/>
      <c r="D22" s="29"/>
      <c r="E22" s="3"/>
      <c r="F22" s="4"/>
      <c r="G22" s="30">
        <f t="shared" si="0"/>
        <v>0</v>
      </c>
      <c r="H22" s="33"/>
    </row>
    <row r="23" spans="2:8" ht="17.399999999999999" customHeight="1" x14ac:dyDescent="0.45">
      <c r="C23" s="4"/>
      <c r="D23" s="29"/>
      <c r="E23" s="3"/>
      <c r="F23" s="4"/>
      <c r="G23" s="30">
        <f t="shared" si="0"/>
        <v>0</v>
      </c>
      <c r="H23" s="33"/>
    </row>
    <row r="24" spans="2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2:8" s="15" customFormat="1" ht="14.4" x14ac:dyDescent="0.3">
      <c r="F25" s="19"/>
      <c r="G25" s="39"/>
    </row>
    <row r="26" spans="2:8" ht="14.4" x14ac:dyDescent="0.45"/>
    <row r="27" spans="2:8" ht="17.399999999999999" customHeight="1" x14ac:dyDescent="0.45">
      <c r="B27" s="13" t="s">
        <v>75</v>
      </c>
      <c r="D27" s="18"/>
    </row>
    <row r="28" spans="2:8" ht="17.399999999999999" customHeight="1" x14ac:dyDescent="0.45">
      <c r="C28" s="8" t="s">
        <v>76</v>
      </c>
      <c r="D28" s="3"/>
      <c r="E28" s="8" t="s">
        <v>25</v>
      </c>
      <c r="G28" s="2"/>
    </row>
    <row r="29" spans="2:8" s="15" customFormat="1" ht="24" customHeight="1" x14ac:dyDescent="0.3">
      <c r="F29" s="19" t="s">
        <v>77</v>
      </c>
      <c r="G29" s="26">
        <f>ROUNDDOWN((G24)*(D28*0.01),0)</f>
        <v>0</v>
      </c>
      <c r="H29" s="15" t="s">
        <v>22</v>
      </c>
    </row>
    <row r="30" spans="2:8" ht="14.4" x14ac:dyDescent="0.45">
      <c r="F30" s="2"/>
    </row>
    <row r="31" spans="2:8" s="15" customFormat="1" ht="24.9" customHeight="1" x14ac:dyDescent="0.3">
      <c r="D31" s="20"/>
      <c r="F31" s="24" t="s">
        <v>27</v>
      </c>
      <c r="G31" s="27">
        <f>SUM(G24,G29)</f>
        <v>0</v>
      </c>
      <c r="H31" s="7" t="s">
        <v>78</v>
      </c>
    </row>
    <row r="32" spans="2:8" ht="14.4" x14ac:dyDescent="0.45">
      <c r="F32" s="2"/>
    </row>
    <row r="33" spans="1:10" ht="17.399999999999999" customHeight="1" x14ac:dyDescent="0.45">
      <c r="A33" s="1" t="s">
        <v>28</v>
      </c>
      <c r="B33" s="10"/>
      <c r="C33" s="10"/>
      <c r="D33" s="9"/>
      <c r="E33" s="10"/>
      <c r="F33" s="10"/>
      <c r="G33" s="10"/>
      <c r="H33" s="10"/>
    </row>
    <row r="34" spans="1:10" ht="17.399999999999999" customHeight="1" x14ac:dyDescent="0.45">
      <c r="B34" s="5" t="s">
        <v>29</v>
      </c>
      <c r="C34" s="6" t="s">
        <v>79</v>
      </c>
      <c r="G34" s="2" t="s">
        <v>13</v>
      </c>
      <c r="H34" s="2"/>
    </row>
    <row r="35" spans="1:10" s="21" customFormat="1" ht="17.399999999999999" customHeight="1" x14ac:dyDescent="0.45">
      <c r="C35" s="14" t="s">
        <v>30</v>
      </c>
      <c r="D35" s="14" t="s">
        <v>15</v>
      </c>
      <c r="E35" s="14" t="s">
        <v>19</v>
      </c>
      <c r="F35" s="14" t="s">
        <v>20</v>
      </c>
      <c r="G35" s="32" t="s">
        <v>17</v>
      </c>
      <c r="H35" s="31" t="s">
        <v>18</v>
      </c>
    </row>
    <row r="36" spans="1:10" ht="17.399999999999999" customHeight="1" x14ac:dyDescent="0.45">
      <c r="C36" s="3" t="s">
        <v>80</v>
      </c>
      <c r="D36" s="29"/>
      <c r="E36" s="3">
        <v>1</v>
      </c>
      <c r="F36" s="4"/>
      <c r="G36" s="30">
        <f>ROUNDDOWN(D36*E36,0)</f>
        <v>0</v>
      </c>
      <c r="H36" s="38" t="s">
        <v>81</v>
      </c>
    </row>
    <row r="37" spans="1:10" ht="17.399999999999999" customHeight="1" x14ac:dyDescent="0.45">
      <c r="C37" s="3" t="s">
        <v>82</v>
      </c>
      <c r="D37" s="29"/>
      <c r="E37" s="3">
        <v>1</v>
      </c>
      <c r="F37" s="4"/>
      <c r="G37" s="30">
        <f t="shared" ref="G37:G40" si="1">ROUNDDOWN(D37*E37,0)</f>
        <v>0</v>
      </c>
      <c r="H37" s="38" t="s">
        <v>81</v>
      </c>
    </row>
    <row r="38" spans="1:10" ht="17.399999999999999" customHeight="1" x14ac:dyDescent="0.45">
      <c r="C38" s="3"/>
      <c r="D38" s="29"/>
      <c r="E38" s="3"/>
      <c r="F38" s="4"/>
      <c r="G38" s="30">
        <f t="shared" si="1"/>
        <v>0</v>
      </c>
      <c r="H38" s="34"/>
    </row>
    <row r="39" spans="1:10" ht="17.399999999999999" customHeight="1" x14ac:dyDescent="0.45">
      <c r="C39" s="3"/>
      <c r="D39" s="29"/>
      <c r="E39" s="3"/>
      <c r="F39" s="4"/>
      <c r="G39" s="30">
        <f t="shared" si="1"/>
        <v>0</v>
      </c>
      <c r="H39" s="38"/>
    </row>
    <row r="40" spans="1:10" ht="17.399999999999999" customHeight="1" x14ac:dyDescent="0.45">
      <c r="C40" s="3"/>
      <c r="D40" s="29"/>
      <c r="E40" s="3"/>
      <c r="F40" s="4"/>
      <c r="G40" s="30">
        <f t="shared" si="1"/>
        <v>0</v>
      </c>
      <c r="H40" s="34"/>
    </row>
    <row r="41" spans="1:10" s="15" customFormat="1" ht="24.9" customHeight="1" x14ac:dyDescent="0.3">
      <c r="F41" s="15" t="s">
        <v>31</v>
      </c>
      <c r="G41" s="25">
        <f>SUM(G36:G40)</f>
        <v>0</v>
      </c>
      <c r="H41" s="15" t="s">
        <v>22</v>
      </c>
    </row>
    <row r="42" spans="1:10" ht="14.4" x14ac:dyDescent="0.45"/>
    <row r="43" spans="1:10" ht="17.399999999999999" customHeight="1" x14ac:dyDescent="0.45">
      <c r="B43" s="5" t="s">
        <v>32</v>
      </c>
      <c r="C43" s="6" t="s">
        <v>83</v>
      </c>
      <c r="G43" s="2" t="s">
        <v>13</v>
      </c>
      <c r="H43" s="2"/>
    </row>
    <row r="44" spans="1:10" s="21" customFormat="1" ht="17.399999999999999" customHeight="1" x14ac:dyDescent="0.45">
      <c r="C44" s="14" t="s">
        <v>30</v>
      </c>
      <c r="D44" s="14" t="s">
        <v>15</v>
      </c>
      <c r="E44" s="14" t="s">
        <v>19</v>
      </c>
      <c r="F44" s="14" t="s">
        <v>20</v>
      </c>
      <c r="G44" s="14" t="s">
        <v>17</v>
      </c>
      <c r="H44" s="31" t="s">
        <v>18</v>
      </c>
    </row>
    <row r="45" spans="1:10" ht="17.399999999999999" customHeight="1" x14ac:dyDescent="0.45">
      <c r="C45" s="3" t="s">
        <v>84</v>
      </c>
      <c r="D45" s="29">
        <v>1000000</v>
      </c>
      <c r="E45" s="3">
        <v>1</v>
      </c>
      <c r="F45" s="4" t="s">
        <v>85</v>
      </c>
      <c r="G45" s="36">
        <f>ROUNDDOWN(D45*E45,0)</f>
        <v>1000000</v>
      </c>
      <c r="H45" s="40"/>
    </row>
    <row r="46" spans="1:10" ht="17.399999999999999" customHeight="1" x14ac:dyDescent="0.45">
      <c r="C46" s="3" t="s">
        <v>86</v>
      </c>
      <c r="D46" s="29">
        <v>3800</v>
      </c>
      <c r="E46" s="3">
        <v>2</v>
      </c>
      <c r="F46" s="4" t="s">
        <v>87</v>
      </c>
      <c r="G46" s="36">
        <f t="shared" ref="G46" si="2">ROUNDDOWN(D46*E46,0)</f>
        <v>7600</v>
      </c>
      <c r="H46" s="38" t="s">
        <v>93</v>
      </c>
      <c r="J46" s="44"/>
    </row>
    <row r="47" spans="1:10" ht="17.399999999999999" customHeight="1" x14ac:dyDescent="0.45">
      <c r="C47" s="3" t="s">
        <v>86</v>
      </c>
      <c r="D47" s="29">
        <v>4200</v>
      </c>
      <c r="E47" s="3">
        <v>13</v>
      </c>
      <c r="F47" s="4" t="s">
        <v>87</v>
      </c>
      <c r="G47" s="36">
        <f t="shared" ref="G47" si="3">ROUNDDOWN(D47*E47,0)</f>
        <v>54600</v>
      </c>
      <c r="H47" s="40"/>
      <c r="J47" s="45"/>
    </row>
    <row r="48" spans="1:10" ht="17.399999999999999" customHeight="1" x14ac:dyDescent="0.45">
      <c r="C48" s="3" t="s">
        <v>88</v>
      </c>
      <c r="D48" s="29">
        <v>12900</v>
      </c>
      <c r="E48" s="3">
        <v>12</v>
      </c>
      <c r="F48" s="4" t="s">
        <v>89</v>
      </c>
      <c r="G48" s="36">
        <f t="shared" ref="G48" si="4">ROUNDDOWN(D48*E48,0)</f>
        <v>154800</v>
      </c>
      <c r="H48" s="38" t="s">
        <v>92</v>
      </c>
      <c r="J48" s="43"/>
    </row>
    <row r="49" spans="1:8" ht="17.399999999999999" customHeight="1" x14ac:dyDescent="0.45">
      <c r="C49" s="3"/>
      <c r="D49" s="29"/>
      <c r="E49" s="3"/>
      <c r="F49" s="4"/>
      <c r="G49" s="36"/>
      <c r="H49" s="34"/>
    </row>
    <row r="50" spans="1:8" s="15" customFormat="1" ht="24.9" customHeight="1" x14ac:dyDescent="0.3">
      <c r="F50" s="15" t="s">
        <v>31</v>
      </c>
      <c r="G50" s="25">
        <f>SUM(G45:G49)</f>
        <v>1217000</v>
      </c>
      <c r="H50" s="15" t="s">
        <v>22</v>
      </c>
    </row>
    <row r="51" spans="1:8" s="15" customFormat="1" ht="14.4" x14ac:dyDescent="0.3">
      <c r="G51" s="37"/>
    </row>
    <row r="52" spans="1:8" s="15" customFormat="1" ht="24.9" customHeight="1" x14ac:dyDescent="0.3">
      <c r="D52" s="20"/>
      <c r="F52" s="24" t="s">
        <v>33</v>
      </c>
      <c r="G52" s="27">
        <f>SUM(G41,G50)</f>
        <v>1217000</v>
      </c>
      <c r="H52" s="7" t="s">
        <v>78</v>
      </c>
    </row>
    <row r="54" spans="1:8" ht="17.399999999999999" customHeight="1" x14ac:dyDescent="0.45">
      <c r="A54" s="1" t="s">
        <v>34</v>
      </c>
      <c r="B54" s="9"/>
      <c r="C54" s="9"/>
      <c r="D54" s="9"/>
      <c r="E54" s="9"/>
      <c r="F54" s="9"/>
      <c r="G54" s="9"/>
      <c r="H54" s="9"/>
    </row>
    <row r="55" spans="1:8" s="15" customFormat="1" ht="24.9" customHeight="1" x14ac:dyDescent="0.3">
      <c r="G55" s="28">
        <f>SUM(G31,G52)</f>
        <v>1217000</v>
      </c>
      <c r="H55" s="7" t="s">
        <v>90</v>
      </c>
    </row>
    <row r="57" spans="1:8" ht="17.399999999999999" customHeight="1" x14ac:dyDescent="0.45">
      <c r="A57" s="1" t="s">
        <v>35</v>
      </c>
      <c r="B57" s="9"/>
      <c r="C57" s="9"/>
      <c r="D57" s="9"/>
      <c r="E57" s="9"/>
      <c r="F57" s="9"/>
      <c r="G57" s="9"/>
      <c r="H57" s="9"/>
    </row>
    <row r="58" spans="1:8" s="15" customFormat="1" ht="24.9" customHeight="1" x14ac:dyDescent="0.3">
      <c r="G58" s="27">
        <f>ROUNDDOWN(G55*0.1,0)</f>
        <v>121700</v>
      </c>
      <c r="H58" s="7" t="s">
        <v>22</v>
      </c>
    </row>
    <row r="60" spans="1:8" ht="17.399999999999999" customHeight="1" x14ac:dyDescent="0.45">
      <c r="A60" s="1" t="s">
        <v>36</v>
      </c>
      <c r="B60" s="9"/>
      <c r="C60" s="9"/>
      <c r="D60" s="9"/>
      <c r="E60" s="9"/>
      <c r="F60" s="9"/>
      <c r="G60" s="9"/>
      <c r="H60" s="9"/>
    </row>
    <row r="61" spans="1:8" s="15" customFormat="1" ht="24.9" customHeight="1" x14ac:dyDescent="0.3">
      <c r="G61" s="27">
        <f>SUM(G55,G58)</f>
        <v>1338700</v>
      </c>
      <c r="H61" s="7" t="s">
        <v>91</v>
      </c>
    </row>
    <row r="62" spans="1:8" ht="14.4" x14ac:dyDescent="0.45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9:F32 F24:F26" xr:uid="{84C858C3-14FD-4D78-B007-DF2033D6BB94}"/>
    <dataValidation type="list" allowBlank="1" showInputMessage="1" sqref="F19:F23" xr:uid="{B2D109FB-81AE-419C-A039-369FD2144DB1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作成様式（クリーン）</vt:lpstr>
      <vt:lpstr>作成例＋作成にかかる留意点①イベント実施</vt:lpstr>
      <vt:lpstr>パターン②報酬として直接人件費＋直接人件費ではない費目を設定</vt:lpstr>
      <vt:lpstr>'パターン②報酬として直接人件費＋直接人件費ではない費目を設定'!Print_Area</vt:lpstr>
      <vt:lpstr>'作成例＋作成にかかる留意点①イベント実施'!Print_Area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2025-07-30T05:21:13Z</dcterms:created>
  <dcterms:modified xsi:type="dcterms:W3CDTF">2025-07-30T05:21:51Z</dcterms:modified>
  <cp:category/>
  <cp:contentStatus/>
</cp:coreProperties>
</file>