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/>
  <xr:revisionPtr revIDLastSave="0" documentId="8_{A321C24F-D927-4454-9D71-9ADCFAC19415}" xr6:coauthVersionLast="47" xr6:coauthVersionMax="47" xr10:uidLastSave="{00000000-0000-0000-0000-000000000000}"/>
  <bookViews>
    <workbookView xWindow="150" yWindow="-15915" windowWidth="20955" windowHeight="15585" xr2:uid="{6BA2A643-44DC-48F4-8A95-DCD026D2CB67}"/>
  </bookViews>
  <sheets>
    <sheet name="積算表" sheetId="1" r:id="rId1"/>
    <sheet name="一人当たり人日計算" sheetId="2" r:id="rId2"/>
  </sheets>
  <externalReferences>
    <externalReference r:id="rId3"/>
  </externalReferences>
  <definedNames>
    <definedName name="訓練所">[1]訓練所!$A$1:$B$212</definedName>
    <definedName name="合格者氏名">[1]職種担当入力用!$A$2:$W$1000</definedName>
    <definedName name="二次">[1]職種担当入力用!$B$2:$W$1000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I53" i="1"/>
  <c r="I54" i="1"/>
  <c r="I55" i="1"/>
  <c r="I51" i="1"/>
  <c r="C46" i="1"/>
  <c r="I33" i="1"/>
  <c r="H33" i="1"/>
  <c r="I46" i="1"/>
  <c r="I32" i="1"/>
  <c r="L20" i="2"/>
  <c r="K20" i="2"/>
  <c r="L13" i="2"/>
  <c r="K13" i="2"/>
  <c r="L7" i="2"/>
  <c r="L6" i="2"/>
  <c r="K6" i="2"/>
  <c r="G18" i="1"/>
  <c r="C55" i="1"/>
  <c r="E55" i="1"/>
  <c r="F55" i="1"/>
  <c r="G55" i="1"/>
  <c r="D54" i="1"/>
  <c r="F54" i="1"/>
  <c r="H54" i="1"/>
  <c r="H53" i="1"/>
  <c r="H55" i="1" s="1"/>
  <c r="F53" i="1"/>
  <c r="D53" i="1"/>
  <c r="D55" i="1" s="1"/>
  <c r="G52" i="1"/>
  <c r="E52" i="1"/>
  <c r="D52" i="1"/>
  <c r="C52" i="1"/>
  <c r="H51" i="1"/>
  <c r="H52" i="1" s="1"/>
  <c r="F51" i="1"/>
  <c r="F52" i="1" s="1"/>
  <c r="D51" i="1"/>
  <c r="E45" i="1"/>
  <c r="G45" i="1"/>
  <c r="C45" i="1"/>
  <c r="H41" i="1"/>
  <c r="G41" i="1"/>
  <c r="F41" i="1"/>
  <c r="E41" i="1"/>
  <c r="D41" i="1"/>
  <c r="C41" i="1"/>
  <c r="E39" i="1"/>
  <c r="F39" i="1"/>
  <c r="G39" i="1"/>
  <c r="H39" i="1"/>
  <c r="I39" i="1" s="1"/>
  <c r="C39" i="1"/>
  <c r="I40" i="1"/>
  <c r="I42" i="1"/>
  <c r="I44" i="1"/>
  <c r="D43" i="1"/>
  <c r="F43" i="1"/>
  <c r="F45" i="1" s="1"/>
  <c r="H43" i="1"/>
  <c r="H45" i="1" s="1"/>
  <c r="D44" i="1"/>
  <c r="F44" i="1"/>
  <c r="H44" i="1"/>
  <c r="H42" i="1"/>
  <c r="F42" i="1"/>
  <c r="D42" i="1"/>
  <c r="H40" i="1"/>
  <c r="F40" i="1"/>
  <c r="D40" i="1"/>
  <c r="H38" i="1"/>
  <c r="F38" i="1"/>
  <c r="D38" i="1"/>
  <c r="I38" i="1" s="1"/>
  <c r="C32" i="1"/>
  <c r="D23" i="1"/>
  <c r="F23" i="1"/>
  <c r="H23" i="1"/>
  <c r="D24" i="1"/>
  <c r="F24" i="1"/>
  <c r="H24" i="1"/>
  <c r="D25" i="1"/>
  <c r="I25" i="1" s="1"/>
  <c r="F25" i="1"/>
  <c r="H25" i="1"/>
  <c r="D26" i="1"/>
  <c r="F26" i="1"/>
  <c r="H26" i="1"/>
  <c r="D27" i="1"/>
  <c r="F27" i="1"/>
  <c r="H27" i="1"/>
  <c r="I27" i="1" s="1"/>
  <c r="D28" i="1"/>
  <c r="I28" i="1" s="1"/>
  <c r="F28" i="1"/>
  <c r="H28" i="1"/>
  <c r="D29" i="1"/>
  <c r="F29" i="1"/>
  <c r="H29" i="1"/>
  <c r="D30" i="1"/>
  <c r="F30" i="1"/>
  <c r="H30" i="1"/>
  <c r="D31" i="1"/>
  <c r="F31" i="1"/>
  <c r="H31" i="1"/>
  <c r="H22" i="1"/>
  <c r="F22" i="1"/>
  <c r="D22" i="1"/>
  <c r="I22" i="1" s="1"/>
  <c r="H20" i="1"/>
  <c r="F20" i="1"/>
  <c r="D19" i="1"/>
  <c r="D20" i="1"/>
  <c r="I20" i="1" s="1"/>
  <c r="H19" i="1"/>
  <c r="F19" i="1"/>
  <c r="F17" i="1"/>
  <c r="H17" i="1"/>
  <c r="D17" i="1"/>
  <c r="I23" i="1"/>
  <c r="I24" i="1"/>
  <c r="I26" i="1"/>
  <c r="I29" i="1"/>
  <c r="I30" i="1"/>
  <c r="I31" i="1"/>
  <c r="K7" i="2"/>
  <c r="I43" i="1" l="1"/>
  <c r="D45" i="1"/>
  <c r="I45" i="1" s="1"/>
  <c r="I41" i="1"/>
  <c r="I19" i="1"/>
  <c r="I17" i="1"/>
  <c r="L14" i="2"/>
  <c r="K14" i="2"/>
  <c r="K15" i="2" s="1"/>
  <c r="L15" i="2" l="1"/>
  <c r="L21" i="2"/>
  <c r="L22" i="2" s="1"/>
  <c r="K21" i="2"/>
  <c r="K22" i="2" s="1"/>
  <c r="L8" i="2"/>
  <c r="K8" i="2"/>
  <c r="G9" i="1" l="1"/>
  <c r="E9" i="1"/>
  <c r="C9" i="1"/>
  <c r="I9" i="1" s="1"/>
  <c r="I61" i="1"/>
  <c r="I60" i="1"/>
  <c r="G62" i="1"/>
  <c r="I62" i="1" l="1"/>
  <c r="G56" i="1"/>
  <c r="C56" i="1"/>
  <c r="E56" i="1"/>
  <c r="J56" i="1" l="1"/>
  <c r="H56" i="1"/>
  <c r="G8" i="1" s="1"/>
  <c r="I56" i="1"/>
  <c r="F56" i="1"/>
  <c r="E8" i="1" s="1"/>
  <c r="D56" i="1" l="1"/>
  <c r="C8" i="1" s="1"/>
  <c r="I8" i="1" l="1"/>
  <c r="E62" i="1" l="1"/>
  <c r="C21" i="1"/>
  <c r="E21" i="1"/>
  <c r="E32" i="1"/>
  <c r="G32" i="1" l="1"/>
  <c r="C62" i="1"/>
  <c r="C18" i="1"/>
  <c r="H18" i="1" l="1"/>
  <c r="G46" i="1"/>
  <c r="G21" i="1"/>
  <c r="E46" i="1"/>
  <c r="J46" i="1" l="1"/>
  <c r="H46" i="1"/>
  <c r="G7" i="1" s="1"/>
  <c r="G33" i="1"/>
  <c r="H21" i="1" l="1"/>
  <c r="F21" i="1"/>
  <c r="E18" i="1"/>
  <c r="F18" i="1" l="1"/>
  <c r="D21" i="1"/>
  <c r="I21" i="1" s="1"/>
  <c r="E33" i="1"/>
  <c r="C33" i="1" l="1"/>
  <c r="F32" i="1"/>
  <c r="D18" i="1"/>
  <c r="I18" i="1" s="1"/>
  <c r="H32" i="1"/>
  <c r="G6" i="1" s="1"/>
  <c r="G10" i="1" s="1"/>
  <c r="J33" i="1" l="1"/>
  <c r="D39" i="1"/>
  <c r="D32" i="1"/>
  <c r="F46" i="1"/>
  <c r="E7" i="1" s="1"/>
  <c r="F33" i="1"/>
  <c r="D33" i="1" l="1"/>
  <c r="C6" i="1" s="1"/>
  <c r="G11" i="1"/>
  <c r="G12" i="1" s="1"/>
  <c r="D46" i="1"/>
  <c r="C7" i="1" s="1"/>
  <c r="I7" i="1" s="1"/>
  <c r="E6" i="1"/>
  <c r="I6" i="1" l="1"/>
  <c r="C10" i="1"/>
  <c r="E10" i="1"/>
  <c r="I10" i="1" l="1"/>
  <c r="C11" i="1"/>
  <c r="E11" i="1"/>
  <c r="E12" i="1" s="1"/>
  <c r="I11" i="1" l="1"/>
  <c r="C12" i="1"/>
  <c r="I12" i="1" s="1"/>
</calcChain>
</file>

<file path=xl/sharedStrings.xml><?xml version="1.0" encoding="utf-8"?>
<sst xmlns="http://schemas.openxmlformats.org/spreadsheetml/2006/main" count="183" uniqueCount="69">
  <si>
    <t>積算表</t>
  </si>
  <si>
    <t>(1)総括表</t>
    <rPh sb="3" eb="6">
      <t>ソウカツヒョウ</t>
    </rPh>
    <phoneticPr fontId="4"/>
  </si>
  <si>
    <t>費目</t>
    <rPh sb="0" eb="2">
      <t>ヒモク</t>
    </rPh>
    <phoneticPr fontId="4"/>
  </si>
  <si>
    <t>2026年度</t>
    <rPh sb="4" eb="6">
      <t>ネンド</t>
    </rPh>
    <phoneticPr fontId="4"/>
  </si>
  <si>
    <t>2027年度</t>
    <rPh sb="4" eb="6">
      <t>ネンド</t>
    </rPh>
    <phoneticPr fontId="4"/>
  </si>
  <si>
    <t>2028年度</t>
    <rPh sb="4" eb="6">
      <t>ネンド</t>
    </rPh>
    <phoneticPr fontId="4"/>
  </si>
  <si>
    <t>合計(円)</t>
    <rPh sb="0" eb="2">
      <t>ゴウケイ</t>
    </rPh>
    <rPh sb="3" eb="4">
      <t>エン</t>
    </rPh>
    <phoneticPr fontId="4"/>
  </si>
  <si>
    <t>1)直接人件費(派遣前訓練(長期)）</t>
    <rPh sb="2" eb="4">
      <t>チョクセツ</t>
    </rPh>
    <rPh sb="4" eb="7">
      <t>ジンケンヒ</t>
    </rPh>
    <rPh sb="8" eb="10">
      <t>ハケン</t>
    </rPh>
    <rPh sb="10" eb="11">
      <t>ゼン</t>
    </rPh>
    <rPh sb="11" eb="13">
      <t>クンレン</t>
    </rPh>
    <rPh sb="14" eb="16">
      <t>チョウキ</t>
    </rPh>
    <phoneticPr fontId="4"/>
  </si>
  <si>
    <t>自動入力</t>
    <rPh sb="0" eb="4">
      <t>ジドウニュウリョク</t>
    </rPh>
    <phoneticPr fontId="4"/>
  </si>
  <si>
    <t>2)直接人件費（短期派遣者向け訓練【二本松】/ 語学免除者向け訓練【駒ヶ根】）</t>
    <rPh sb="4" eb="7">
      <t>ジンケンヒ</t>
    </rPh>
    <rPh sb="18" eb="21">
      <t>ニホンマツ</t>
    </rPh>
    <rPh sb="34" eb="37">
      <t>コマガネ</t>
    </rPh>
    <phoneticPr fontId="4"/>
  </si>
  <si>
    <t>3)直接人件費(ボランティア理解促進のための派遣前訓練体験プログラム)</t>
    <phoneticPr fontId="4"/>
  </si>
  <si>
    <r>
      <t>4)直接経費(</t>
    </r>
    <r>
      <rPr>
        <sz val="10"/>
        <color rgb="FFFF0000"/>
        <rFont val="ＭＳ ゴシック"/>
        <family val="3"/>
        <charset val="128"/>
      </rPr>
      <t>定額計上：</t>
    </r>
    <r>
      <rPr>
        <sz val="10"/>
        <color theme="1"/>
        <rFont val="ＭＳ ゴシック"/>
        <family val="3"/>
        <charset val="128"/>
      </rPr>
      <t>実費積算分)</t>
    </r>
    <rPh sb="2" eb="4">
      <t>チョクセツ</t>
    </rPh>
    <rPh sb="4" eb="6">
      <t>ケイヒ</t>
    </rPh>
    <rPh sb="7" eb="11">
      <t>テイガクケイジョウ</t>
    </rPh>
    <rPh sb="12" eb="14">
      <t>ジッピ</t>
    </rPh>
    <rPh sb="14" eb="16">
      <t>セキサン</t>
    </rPh>
    <rPh sb="16" eb="17">
      <t>ブン</t>
    </rPh>
    <phoneticPr fontId="4"/>
  </si>
  <si>
    <t>固定</t>
    <rPh sb="0" eb="2">
      <t>コテイ</t>
    </rPh>
    <phoneticPr fontId="4"/>
  </si>
  <si>
    <t>合計</t>
    <rPh sb="0" eb="2">
      <t>ゴウケイ</t>
    </rPh>
    <phoneticPr fontId="4"/>
  </si>
  <si>
    <t>消費税(10％)</t>
    <rPh sb="0" eb="3">
      <t>ショウヒゼイ</t>
    </rPh>
    <phoneticPr fontId="4"/>
  </si>
  <si>
    <t>総計</t>
    <rPh sb="0" eb="2">
      <t>ソウケイ</t>
    </rPh>
    <phoneticPr fontId="4"/>
  </si>
  <si>
    <t>1)直接人件費(派遣前訓練(長期)）内訳</t>
    <rPh sb="2" eb="4">
      <t>チョクセツ</t>
    </rPh>
    <rPh sb="4" eb="7">
      <t>ジンケンヒ</t>
    </rPh>
    <rPh sb="8" eb="10">
      <t>ハケン</t>
    </rPh>
    <rPh sb="10" eb="11">
      <t>マエ</t>
    </rPh>
    <rPh sb="11" eb="13">
      <t>クンレン</t>
    </rPh>
    <rPh sb="14" eb="16">
      <t>チョウキ</t>
    </rPh>
    <rPh sb="18" eb="20">
      <t>ウチワケ</t>
    </rPh>
    <phoneticPr fontId="4"/>
  </si>
  <si>
    <t>単価</t>
    <rPh sb="0" eb="2">
      <t>タンカ</t>
    </rPh>
    <phoneticPr fontId="4"/>
  </si>
  <si>
    <t>人日</t>
    <rPh sb="0" eb="2">
      <t>ニンニチ</t>
    </rPh>
    <phoneticPr fontId="4"/>
  </si>
  <si>
    <t>2024年度</t>
    <rPh sb="4" eb="6">
      <t>ネンド</t>
    </rPh>
    <phoneticPr fontId="4"/>
  </si>
  <si>
    <t>2025年度</t>
    <rPh sb="4" eb="6">
      <t>ネンド</t>
    </rPh>
    <phoneticPr fontId="4"/>
  </si>
  <si>
    <t>業務総括者</t>
    <rPh sb="0" eb="4">
      <t>ギョウムソウカツ</t>
    </rPh>
    <rPh sb="4" eb="5">
      <t>シャ</t>
    </rPh>
    <phoneticPr fontId="4"/>
  </si>
  <si>
    <t>計</t>
    <rPh sb="0" eb="1">
      <t>ケイ</t>
    </rPh>
    <phoneticPr fontId="4"/>
  </si>
  <si>
    <t>業務従事者（主任）2名</t>
  </si>
  <si>
    <t>業務従事者（訓練生支援）（10名）</t>
    <rPh sb="0" eb="2">
      <t>ギョウム</t>
    </rPh>
    <rPh sb="2" eb="5">
      <t>ジュウジシャ</t>
    </rPh>
    <rPh sb="9" eb="11">
      <t>シエン</t>
    </rPh>
    <rPh sb="15" eb="16">
      <t>メイ</t>
    </rPh>
    <phoneticPr fontId="4"/>
  </si>
  <si>
    <t>人日計</t>
    <rPh sb="0" eb="2">
      <t>ニンニチ</t>
    </rPh>
    <rPh sb="2" eb="3">
      <t>ケイ</t>
    </rPh>
    <phoneticPr fontId="4"/>
  </si>
  <si>
    <t>業務総括者</t>
    <phoneticPr fontId="4"/>
  </si>
  <si>
    <t>業務従事者（主任）1名</t>
    <rPh sb="0" eb="2">
      <t>ギョウム</t>
    </rPh>
    <rPh sb="2" eb="5">
      <t>ジュウジシャ</t>
    </rPh>
    <rPh sb="6" eb="8">
      <t>シュニン</t>
    </rPh>
    <rPh sb="10" eb="11">
      <t>メイ</t>
    </rPh>
    <phoneticPr fontId="4"/>
  </si>
  <si>
    <t>業務従事者（訓練生支援）（3名）</t>
    <rPh sb="0" eb="2">
      <t>ギョウム</t>
    </rPh>
    <rPh sb="2" eb="5">
      <t>ジュウジシャ</t>
    </rPh>
    <rPh sb="9" eb="11">
      <t>シエン</t>
    </rPh>
    <rPh sb="14" eb="15">
      <t>メイ</t>
    </rPh>
    <phoneticPr fontId="4"/>
  </si>
  <si>
    <t>3)直接人件費(ボランティア理解促進のための派遣前訓練体験プログラム）内訳</t>
    <rPh sb="2" eb="4">
      <t>チョクセツ</t>
    </rPh>
    <rPh sb="4" eb="7">
      <t>ジンケンヒ</t>
    </rPh>
    <rPh sb="14" eb="16">
      <t>リカイ</t>
    </rPh>
    <rPh sb="16" eb="18">
      <t>ソクシン</t>
    </rPh>
    <rPh sb="22" eb="24">
      <t>ハケン</t>
    </rPh>
    <rPh sb="24" eb="25">
      <t>マエ</t>
    </rPh>
    <rPh sb="25" eb="27">
      <t>クンレン</t>
    </rPh>
    <rPh sb="27" eb="29">
      <t>タイケン</t>
    </rPh>
    <rPh sb="35" eb="37">
      <t>ウチワケ</t>
    </rPh>
    <phoneticPr fontId="4"/>
  </si>
  <si>
    <t>業務従事者（訓練生支援）（2名）</t>
  </si>
  <si>
    <t>4)直接経費(実費精算分)</t>
    <rPh sb="2" eb="4">
      <t>チョクセツ</t>
    </rPh>
    <rPh sb="4" eb="6">
      <t>ケイヒ</t>
    </rPh>
    <rPh sb="7" eb="9">
      <t>ジッピ</t>
    </rPh>
    <rPh sb="9" eb="11">
      <t>セイサン</t>
    </rPh>
    <rPh sb="11" eb="12">
      <t>ブン</t>
    </rPh>
    <phoneticPr fontId="4"/>
  </si>
  <si>
    <t>長期</t>
    <rPh sb="0" eb="2">
      <t>チョウキ</t>
    </rPh>
    <phoneticPr fontId="4"/>
  </si>
  <si>
    <t>短期</t>
    <rPh sb="0" eb="2">
      <t>タンキ</t>
    </rPh>
    <phoneticPr fontId="4"/>
  </si>
  <si>
    <t>※【二本松】【駒ヶ根】それぞれ50百万円を定額計上としています。</t>
    <rPh sb="2" eb="5">
      <t>ニホンマツ</t>
    </rPh>
    <rPh sb="7" eb="10">
      <t>コマガネ</t>
    </rPh>
    <rPh sb="17" eb="20">
      <t>ヒャクマンエン</t>
    </rPh>
    <rPh sb="21" eb="23">
      <t>テイガク</t>
    </rPh>
    <rPh sb="23" eb="25">
      <t>ケイジョウ</t>
    </rPh>
    <phoneticPr fontId="4"/>
  </si>
  <si>
    <t>参考</t>
    <rPh sb="0" eb="2">
      <t>サンコウ</t>
    </rPh>
    <phoneticPr fontId="4"/>
  </si>
  <si>
    <t>2026～2028年度年度直接人件費　計算用シート</t>
    <rPh sb="9" eb="11">
      <t>ネンド</t>
    </rPh>
    <rPh sb="13" eb="18">
      <t>チョクセツジンケンヒ</t>
    </rPh>
    <rPh sb="19" eb="22">
      <t>ケイサンヨウ</t>
    </rPh>
    <phoneticPr fontId="4"/>
  </si>
  <si>
    <t>業務者</t>
    <rPh sb="0" eb="2">
      <t>ギョウム</t>
    </rPh>
    <rPh sb="2" eb="3">
      <t>シャ</t>
    </rPh>
    <phoneticPr fontId="4"/>
  </si>
  <si>
    <t>1)について</t>
    <phoneticPr fontId="4"/>
  </si>
  <si>
    <t>一人当たり人日</t>
    <rPh sb="0" eb="3">
      <t>ヒトリア</t>
    </rPh>
    <rPh sb="5" eb="7">
      <t>ニンニチ</t>
    </rPh>
    <phoneticPr fontId="4"/>
  </si>
  <si>
    <t>事前準備期間（日数）</t>
    <rPh sb="7" eb="9">
      <t>ニッスウ</t>
    </rPh>
    <phoneticPr fontId="4"/>
  </si>
  <si>
    <t>一日当たり工数　※</t>
    <rPh sb="0" eb="2">
      <t>イチニチ</t>
    </rPh>
    <rPh sb="2" eb="3">
      <t>ア</t>
    </rPh>
    <rPh sb="5" eb="7">
      <t>コウスウ</t>
    </rPh>
    <phoneticPr fontId="4"/>
  </si>
  <si>
    <t>訓練期間（日数）</t>
    <rPh sb="5" eb="7">
      <t>ニッスウ</t>
    </rPh>
    <phoneticPr fontId="4"/>
  </si>
  <si>
    <t>土日の日数</t>
  </si>
  <si>
    <t>日曜日の日数</t>
  </si>
  <si>
    <t>事後フォロー
期間（日数）</t>
    <rPh sb="10" eb="12">
      <t>ニッスウ</t>
    </rPh>
    <phoneticPr fontId="4"/>
  </si>
  <si>
    <t>※週２休想定</t>
  </si>
  <si>
    <t>※週１休想定</t>
    <rPh sb="1" eb="2">
      <t>シュウ</t>
    </rPh>
    <rPh sb="3" eb="4">
      <t>キュウ</t>
    </rPh>
    <rPh sb="4" eb="6">
      <t>ソウテイ</t>
    </rPh>
    <phoneticPr fontId="4"/>
  </si>
  <si>
    <t>↓入力ください</t>
    <rPh sb="1" eb="3">
      <t>ニュウリョク</t>
    </rPh>
    <phoneticPr fontId="4"/>
  </si>
  <si>
    <t>1隊次分</t>
    <rPh sb="1" eb="3">
      <t>タイジ</t>
    </rPh>
    <rPh sb="3" eb="4">
      <t>ブン</t>
    </rPh>
    <phoneticPr fontId="4"/>
  </si>
  <si>
    <t>1年（３隊次）分</t>
    <rPh sb="1" eb="2">
      <t>ネン</t>
    </rPh>
    <rPh sb="4" eb="5">
      <t>タイ</t>
    </rPh>
    <rPh sb="5" eb="6">
      <t>ジ</t>
    </rPh>
    <rPh sb="7" eb="8">
      <t>ブン</t>
    </rPh>
    <phoneticPr fontId="4"/>
  </si>
  <si>
    <r>
      <t>※シンプルに人日を計算した場合、こちらの数字が</t>
    </r>
    <r>
      <rPr>
        <sz val="12"/>
        <color rgb="FFFF0000"/>
        <rFont val="ＭＳ ゴシック"/>
        <family val="3"/>
        <charset val="128"/>
      </rPr>
      <t>1)</t>
    </r>
    <r>
      <rPr>
        <sz val="12"/>
        <color theme="1"/>
        <rFont val="ＭＳ ゴシック"/>
        <family val="3"/>
        <charset val="128"/>
      </rPr>
      <t>のC,E,G列に入る数字となります。</t>
    </r>
    <rPh sb="6" eb="8">
      <t>ニンニチ</t>
    </rPh>
    <rPh sb="9" eb="11">
      <t>ケイサン</t>
    </rPh>
    <rPh sb="13" eb="15">
      <t>バアイ</t>
    </rPh>
    <rPh sb="20" eb="22">
      <t>スウジ</t>
    </rPh>
    <rPh sb="31" eb="32">
      <t>レツ</t>
    </rPh>
    <rPh sb="33" eb="34">
      <t>ハイ</t>
    </rPh>
    <rPh sb="35" eb="37">
      <t>スウジ</t>
    </rPh>
    <phoneticPr fontId="4"/>
  </si>
  <si>
    <t>３年（契約期間）分</t>
    <rPh sb="1" eb="2">
      <t>ネン</t>
    </rPh>
    <rPh sb="3" eb="7">
      <t>ケイヤクキカン</t>
    </rPh>
    <rPh sb="8" eb="9">
      <t>ブン</t>
    </rPh>
    <phoneticPr fontId="4"/>
  </si>
  <si>
    <t>2)について</t>
    <phoneticPr fontId="4"/>
  </si>
  <si>
    <t>※週２休想定</t>
    <rPh sb="1" eb="2">
      <t>シュウ</t>
    </rPh>
    <rPh sb="3" eb="4">
      <t>キュウ</t>
    </rPh>
    <rPh sb="4" eb="6">
      <t>ソウテイ</t>
    </rPh>
    <phoneticPr fontId="4"/>
  </si>
  <si>
    <t>【二本松】</t>
    <rPh sb="1" eb="4">
      <t>ニホンマツ</t>
    </rPh>
    <phoneticPr fontId="4"/>
  </si>
  <si>
    <t>短期派遣者向け訓練の場合</t>
    <rPh sb="0" eb="6">
      <t>タンキハケンシャム</t>
    </rPh>
    <rPh sb="7" eb="9">
      <t>クンレン</t>
    </rPh>
    <rPh sb="10" eb="12">
      <t>バアイ</t>
    </rPh>
    <phoneticPr fontId="4"/>
  </si>
  <si>
    <t>年２回想定</t>
    <rPh sb="0" eb="1">
      <t>ネン</t>
    </rPh>
    <rPh sb="2" eb="3">
      <t>カイ</t>
    </rPh>
    <rPh sb="3" eb="5">
      <t>ソウテイ</t>
    </rPh>
    <phoneticPr fontId="4"/>
  </si>
  <si>
    <t>1年分</t>
    <rPh sb="1" eb="2">
      <t>ネン</t>
    </rPh>
    <rPh sb="2" eb="3">
      <t>ブン</t>
    </rPh>
    <phoneticPr fontId="4"/>
  </si>
  <si>
    <r>
      <t>※シンプルに人日を計算した場合、こちらの数字が</t>
    </r>
    <r>
      <rPr>
        <sz val="12"/>
        <color rgb="FFFF0000"/>
        <rFont val="ＭＳ ゴシック"/>
        <family val="3"/>
        <charset val="128"/>
      </rPr>
      <t>2)</t>
    </r>
    <r>
      <rPr>
        <sz val="12"/>
        <color theme="1"/>
        <rFont val="ＭＳ ゴシック"/>
        <family val="3"/>
        <charset val="128"/>
      </rPr>
      <t>のC,E,G列に入る数字となります。</t>
    </r>
    <rPh sb="6" eb="8">
      <t>ニンニチ</t>
    </rPh>
    <rPh sb="9" eb="11">
      <t>ケイサン</t>
    </rPh>
    <rPh sb="13" eb="15">
      <t>バアイ</t>
    </rPh>
    <rPh sb="20" eb="22">
      <t>スウジ</t>
    </rPh>
    <rPh sb="31" eb="32">
      <t>レツ</t>
    </rPh>
    <rPh sb="33" eb="34">
      <t>ハイ</t>
    </rPh>
    <rPh sb="35" eb="37">
      <t>スウジ</t>
    </rPh>
    <phoneticPr fontId="4"/>
  </si>
  <si>
    <r>
      <t>※２　コマ数を短期派遣者向け訓練準拠としているため同様の計算を</t>
    </r>
    <r>
      <rPr>
        <u/>
        <sz val="12"/>
        <color theme="1"/>
        <rFont val="ＭＳ ゴシック"/>
        <family val="3"/>
        <charset val="128"/>
      </rPr>
      <t>例として</t>
    </r>
    <r>
      <rPr>
        <sz val="12"/>
        <color theme="1"/>
        <rFont val="ＭＳ ゴシック"/>
        <family val="3"/>
        <charset val="128"/>
      </rPr>
      <t>記載しておりますが、むしろ分かりづらいということもあると思われますので、その場合はご放念ください。</t>
    </r>
    <rPh sb="5" eb="6">
      <t>スウ</t>
    </rPh>
    <rPh sb="7" eb="13">
      <t>タンキハケンシャム</t>
    </rPh>
    <rPh sb="14" eb="16">
      <t>クンレン</t>
    </rPh>
    <rPh sb="16" eb="18">
      <t>ジュンキョ</t>
    </rPh>
    <rPh sb="25" eb="27">
      <t>ドウヨウ</t>
    </rPh>
    <rPh sb="28" eb="30">
      <t>ケイサン</t>
    </rPh>
    <rPh sb="31" eb="32">
      <t>レイ</t>
    </rPh>
    <rPh sb="35" eb="37">
      <t>キサイ</t>
    </rPh>
    <rPh sb="48" eb="49">
      <t>ワ</t>
    </rPh>
    <rPh sb="63" eb="64">
      <t>オモ</t>
    </rPh>
    <rPh sb="73" eb="75">
      <t>バアイ</t>
    </rPh>
    <rPh sb="77" eb="79">
      <t>ホウネン</t>
    </rPh>
    <phoneticPr fontId="4"/>
  </si>
  <si>
    <t>【駒ヶ根】</t>
    <rPh sb="1" eb="4">
      <t>コマガネ</t>
    </rPh>
    <phoneticPr fontId="4"/>
  </si>
  <si>
    <t>※２</t>
    <phoneticPr fontId="4"/>
  </si>
  <si>
    <t>語学免除者向け訓練の場合</t>
    <rPh sb="0" eb="5">
      <t>ゴガクメンジョシャ</t>
    </rPh>
    <rPh sb="5" eb="6">
      <t>ム</t>
    </rPh>
    <rPh sb="7" eb="9">
      <t>クンレン</t>
    </rPh>
    <rPh sb="10" eb="12">
      <t>バアイ</t>
    </rPh>
    <phoneticPr fontId="4"/>
  </si>
  <si>
    <t>年３回想定</t>
    <rPh sb="0" eb="1">
      <t>ネン</t>
    </rPh>
    <rPh sb="2" eb="3">
      <t>カイ</t>
    </rPh>
    <rPh sb="3" eb="5">
      <t>ソウテイ</t>
    </rPh>
    <phoneticPr fontId="4"/>
  </si>
  <si>
    <t>3)について</t>
    <phoneticPr fontId="4"/>
  </si>
  <si>
    <t>3)については３年計108人日、年36人日の想定で、業務従事者に割り振りください。</t>
    <rPh sb="8" eb="10">
      <t>ネンケイ</t>
    </rPh>
    <rPh sb="13" eb="15">
      <t>ニンニチ</t>
    </rPh>
    <rPh sb="16" eb="17">
      <t>ネン</t>
    </rPh>
    <rPh sb="19" eb="21">
      <t>ニンニチ</t>
    </rPh>
    <rPh sb="22" eb="24">
      <t>ソウテイ</t>
    </rPh>
    <rPh sb="26" eb="31">
      <t>ギョウムジュウジシャ</t>
    </rPh>
    <rPh sb="32" eb="33">
      <t>ワ</t>
    </rPh>
    <rPh sb="34" eb="35">
      <t>フ</t>
    </rPh>
    <phoneticPr fontId="4"/>
  </si>
  <si>
    <r>
      <t>2)直接人件費（</t>
    </r>
    <r>
      <rPr>
        <b/>
        <sz val="10"/>
        <color rgb="FFFF0000"/>
        <rFont val="ＭＳ ゴシック"/>
        <family val="3"/>
        <charset val="128"/>
      </rPr>
      <t>短期派遣者向け訓練【二本松】 / 語学免除者向け訓練【駒ヶ根】</t>
    </r>
    <r>
      <rPr>
        <b/>
        <sz val="10"/>
        <color theme="1"/>
        <rFont val="ＭＳ ゴシック"/>
        <family val="3"/>
        <charset val="128"/>
      </rPr>
      <t>）内訳</t>
    </r>
    <rPh sb="2" eb="4">
      <t>チョクセツ</t>
    </rPh>
    <rPh sb="4" eb="7">
      <t>ジンケンヒ</t>
    </rPh>
    <rPh sb="8" eb="10">
      <t>タンキ</t>
    </rPh>
    <rPh sb="10" eb="13">
      <t>ハケンシャ</t>
    </rPh>
    <rPh sb="13" eb="14">
      <t>ム</t>
    </rPh>
    <rPh sb="15" eb="17">
      <t>クンレン</t>
    </rPh>
    <rPh sb="18" eb="21">
      <t>ニホンマツ</t>
    </rPh>
    <rPh sb="25" eb="30">
      <t>ゴガクメンジョシャ</t>
    </rPh>
    <rPh sb="30" eb="31">
      <t>ム</t>
    </rPh>
    <rPh sb="32" eb="34">
      <t>クンレン</t>
    </rPh>
    <rPh sb="35" eb="38">
      <t>コマガネ</t>
    </rPh>
    <rPh sb="40" eb="42">
      <t>ウチワケ</t>
    </rPh>
    <phoneticPr fontId="4"/>
  </si>
  <si>
    <t>※必要に応じて小数点以下(例0.5=半日）等で算出ください。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</si>
</sst>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_ "/>
    <numFmt numFmtId="178" formatCode="#,##0.00_ ;[Red]\-#,##0.00\ 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5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178" fontId="5" fillId="0" borderId="0" xfId="0" applyNumberFormat="1" applyFont="1">
      <alignment vertical="center"/>
    </xf>
    <xf numFmtId="38" fontId="8" fillId="3" borderId="1" xfId="1" applyFont="1" applyFill="1" applyBorder="1" applyAlignment="1">
      <alignment horizontal="right" vertical="center"/>
    </xf>
    <xf numFmtId="38" fontId="9" fillId="6" borderId="1" xfId="1" applyFont="1" applyFill="1" applyBorder="1" applyAlignment="1">
      <alignment horizontal="right" vertical="center"/>
    </xf>
    <xf numFmtId="177" fontId="5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/>
    </xf>
    <xf numFmtId="176" fontId="9" fillId="0" borderId="0" xfId="0" applyNumberFormat="1" applyFont="1">
      <alignment vertical="center"/>
    </xf>
    <xf numFmtId="176" fontId="13" fillId="4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176" fontId="8" fillId="2" borderId="9" xfId="1" applyNumberFormat="1" applyFont="1" applyFill="1" applyBorder="1">
      <alignment vertical="center"/>
    </xf>
    <xf numFmtId="176" fontId="9" fillId="0" borderId="10" xfId="1" applyNumberFormat="1" applyFont="1" applyFill="1" applyBorder="1">
      <alignment vertical="center"/>
    </xf>
    <xf numFmtId="176" fontId="8" fillId="5" borderId="11" xfId="0" applyNumberFormat="1" applyFont="1" applyFill="1" applyBorder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8" fillId="3" borderId="1" xfId="1" applyNumberFormat="1" applyFont="1" applyFill="1" applyBorder="1" applyAlignment="1">
      <alignment horizontal="right" vertical="center"/>
    </xf>
    <xf numFmtId="176" fontId="8" fillId="3" borderId="1" xfId="0" applyNumberFormat="1" applyFont="1" applyFill="1" applyBorder="1" applyAlignment="1">
      <alignment horizontal="right" vertical="center"/>
    </xf>
    <xf numFmtId="176" fontId="8" fillId="2" borderId="1" xfId="1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right" vertical="center"/>
    </xf>
    <xf numFmtId="176" fontId="8" fillId="2" borderId="11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>
      <alignment vertical="center"/>
    </xf>
    <xf numFmtId="176" fontId="8" fillId="2" borderId="17" xfId="1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3" applyFont="1" applyAlignment="1">
      <alignment horizontal="center" vertical="center"/>
    </xf>
    <xf numFmtId="0" fontId="17" fillId="0" borderId="0" xfId="3" applyFont="1">
      <alignment vertical="center"/>
    </xf>
    <xf numFmtId="0" fontId="18" fillId="7" borderId="26" xfId="3" applyFont="1" applyFill="1" applyBorder="1">
      <alignment vertical="center"/>
    </xf>
    <xf numFmtId="0" fontId="13" fillId="7" borderId="26" xfId="3" applyFont="1" applyFill="1" applyBorder="1" applyAlignment="1">
      <alignment vertical="center" wrapText="1"/>
    </xf>
    <xf numFmtId="0" fontId="13" fillId="7" borderId="26" xfId="3" applyFont="1" applyFill="1" applyBorder="1">
      <alignment vertical="center"/>
    </xf>
    <xf numFmtId="0" fontId="13" fillId="7" borderId="27" xfId="3" applyFont="1" applyFill="1" applyBorder="1">
      <alignment vertical="center"/>
    </xf>
    <xf numFmtId="0" fontId="17" fillId="0" borderId="27" xfId="3" applyFont="1" applyBorder="1">
      <alignment vertical="center"/>
    </xf>
    <xf numFmtId="0" fontId="9" fillId="0" borderId="0" xfId="3" applyFont="1">
      <alignment vertical="center"/>
    </xf>
    <xf numFmtId="0" fontId="18" fillId="7" borderId="28" xfId="3" applyFont="1" applyFill="1" applyBorder="1">
      <alignment vertical="center"/>
    </xf>
    <xf numFmtId="0" fontId="9" fillId="0" borderId="28" xfId="3" applyFont="1" applyBorder="1" applyAlignment="1">
      <alignment vertical="center" wrapText="1"/>
    </xf>
    <xf numFmtId="0" fontId="9" fillId="0" borderId="28" xfId="3" applyFont="1" applyBorder="1">
      <alignment vertical="center"/>
    </xf>
    <xf numFmtId="0" fontId="9" fillId="0" borderId="30" xfId="3" applyFont="1" applyBorder="1" applyAlignment="1">
      <alignment vertical="center" wrapText="1"/>
    </xf>
    <xf numFmtId="0" fontId="17" fillId="0" borderId="31" xfId="3" applyFont="1" applyBorder="1">
      <alignment vertical="center"/>
    </xf>
    <xf numFmtId="0" fontId="17" fillId="0" borderId="1" xfId="3" applyFont="1" applyBorder="1">
      <alignment vertical="center"/>
    </xf>
    <xf numFmtId="0" fontId="17" fillId="0" borderId="32" xfId="3" applyFont="1" applyBorder="1">
      <alignment vertical="center"/>
    </xf>
    <xf numFmtId="0" fontId="17" fillId="0" borderId="25" xfId="3" applyFont="1" applyBorder="1">
      <alignment vertical="center"/>
    </xf>
    <xf numFmtId="0" fontId="17" fillId="0" borderId="16" xfId="3" applyFont="1" applyBorder="1">
      <alignment vertical="center"/>
    </xf>
    <xf numFmtId="0" fontId="17" fillId="8" borderId="1" xfId="3" applyFont="1" applyFill="1" applyBorder="1">
      <alignment vertical="center"/>
    </xf>
    <xf numFmtId="0" fontId="17" fillId="0" borderId="0" xfId="3" applyFont="1" applyAlignment="1">
      <alignment horizontal="right" vertical="center"/>
    </xf>
    <xf numFmtId="0" fontId="17" fillId="0" borderId="0" xfId="3" applyFont="1" applyAlignment="1">
      <alignment horizontal="center" vertical="center"/>
    </xf>
    <xf numFmtId="0" fontId="19" fillId="0" borderId="0" xfId="3" applyFont="1" applyAlignment="1">
      <alignment horizontal="right" vertical="center"/>
    </xf>
    <xf numFmtId="0" fontId="17" fillId="0" borderId="0" xfId="3" applyFont="1" applyAlignment="1">
      <alignment vertical="center" wrapText="1"/>
    </xf>
    <xf numFmtId="0" fontId="17" fillId="9" borderId="0" xfId="3" applyFont="1" applyFill="1" applyAlignment="1">
      <alignment horizontal="right" vertical="center"/>
    </xf>
    <xf numFmtId="0" fontId="17" fillId="0" borderId="3" xfId="3" applyFont="1" applyBorder="1">
      <alignment vertical="center"/>
    </xf>
    <xf numFmtId="0" fontId="17" fillId="8" borderId="3" xfId="3" applyFont="1" applyFill="1" applyBorder="1">
      <alignment vertical="center"/>
    </xf>
    <xf numFmtId="0" fontId="13" fillId="7" borderId="1" xfId="3" applyFont="1" applyFill="1" applyBorder="1" applyAlignment="1">
      <alignment vertical="center" wrapText="1"/>
    </xf>
    <xf numFmtId="0" fontId="18" fillId="7" borderId="29" xfId="3" applyFont="1" applyFill="1" applyBorder="1">
      <alignment vertical="center"/>
    </xf>
    <xf numFmtId="0" fontId="18" fillId="7" borderId="30" xfId="3" applyFont="1" applyFill="1" applyBorder="1">
      <alignment vertical="center"/>
    </xf>
    <xf numFmtId="0" fontId="13" fillId="7" borderId="31" xfId="3" applyFont="1" applyFill="1" applyBorder="1">
      <alignment vertical="center"/>
    </xf>
    <xf numFmtId="0" fontId="13" fillId="7" borderId="33" xfId="3" applyFont="1" applyFill="1" applyBorder="1" applyAlignment="1">
      <alignment vertical="center" wrapText="1"/>
    </xf>
    <xf numFmtId="0" fontId="13" fillId="7" borderId="34" xfId="3" applyFont="1" applyFill="1" applyBorder="1" applyAlignment="1">
      <alignment vertical="center" wrapText="1"/>
    </xf>
    <xf numFmtId="0" fontId="13" fillId="7" borderId="34" xfId="3" applyFont="1" applyFill="1" applyBorder="1">
      <alignment vertical="center"/>
    </xf>
    <xf numFmtId="0" fontId="13" fillId="7" borderId="35" xfId="3" applyFont="1" applyFill="1" applyBorder="1" applyAlignment="1">
      <alignment vertical="center" wrapText="1"/>
    </xf>
    <xf numFmtId="0" fontId="9" fillId="0" borderId="36" xfId="3" applyFont="1" applyBorder="1" applyAlignment="1">
      <alignment vertical="center" wrapText="1"/>
    </xf>
    <xf numFmtId="0" fontId="17" fillId="0" borderId="37" xfId="3" applyFont="1" applyBorder="1">
      <alignment vertical="center"/>
    </xf>
    <xf numFmtId="0" fontId="17" fillId="0" borderId="38" xfId="3" applyFont="1" applyBorder="1">
      <alignment vertical="center"/>
    </xf>
    <xf numFmtId="0" fontId="17" fillId="0" borderId="39" xfId="3" applyFont="1" applyBorder="1">
      <alignment vertical="center"/>
    </xf>
    <xf numFmtId="0" fontId="17" fillId="0" borderId="20" xfId="3" applyFont="1" applyBorder="1">
      <alignment vertical="center"/>
    </xf>
    <xf numFmtId="0" fontId="17" fillId="0" borderId="27" xfId="3" applyFont="1" applyBorder="1" applyAlignment="1">
      <alignment vertical="center" wrapText="1"/>
    </xf>
    <xf numFmtId="0" fontId="17" fillId="0" borderId="25" xfId="3" applyFont="1" applyBorder="1" applyAlignment="1">
      <alignment vertical="center" wrapText="1"/>
    </xf>
    <xf numFmtId="0" fontId="17" fillId="0" borderId="0" xfId="3" applyFont="1" applyAlignment="1">
      <alignment horizontal="left" vertical="center"/>
    </xf>
    <xf numFmtId="176" fontId="9" fillId="0" borderId="0" xfId="0" applyNumberFormat="1" applyFont="1" applyAlignment="1">
      <alignment horizontal="right" vertical="center"/>
    </xf>
    <xf numFmtId="0" fontId="21" fillId="10" borderId="0" xfId="3" applyFont="1" applyFill="1" applyAlignment="1">
      <alignment vertical="center" wrapText="1"/>
    </xf>
    <xf numFmtId="0" fontId="8" fillId="5" borderId="12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176" fontId="11" fillId="5" borderId="12" xfId="0" applyNumberFormat="1" applyFont="1" applyFill="1" applyBorder="1" applyAlignment="1">
      <alignment horizontal="right" vertical="center"/>
    </xf>
    <xf numFmtId="176" fontId="11" fillId="5" borderId="13" xfId="0" applyNumberFormat="1" applyFont="1" applyFill="1" applyBorder="1" applyAlignment="1">
      <alignment horizontal="righ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8" fillId="2" borderId="22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176" fontId="13" fillId="4" borderId="1" xfId="0" applyNumberFormat="1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8" fillId="5" borderId="12" xfId="0" applyNumberFormat="1" applyFont="1" applyFill="1" applyBorder="1" applyAlignment="1">
      <alignment horizontal="right" vertical="center"/>
    </xf>
    <xf numFmtId="176" fontId="8" fillId="5" borderId="13" xfId="0" applyNumberFormat="1" applyFon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horizontal="right" vertical="center"/>
    </xf>
    <xf numFmtId="176" fontId="10" fillId="0" borderId="19" xfId="1" applyNumberFormat="1" applyFont="1" applyFill="1" applyBorder="1" applyAlignment="1">
      <alignment horizontal="right" vertical="center"/>
    </xf>
    <xf numFmtId="176" fontId="9" fillId="0" borderId="18" xfId="1" applyNumberFormat="1" applyFont="1" applyFill="1" applyBorder="1" applyAlignment="1">
      <alignment horizontal="right" vertical="center"/>
    </xf>
    <xf numFmtId="176" fontId="9" fillId="0" borderId="19" xfId="1" applyNumberFormat="1" applyFont="1" applyFill="1" applyBorder="1" applyAlignment="1">
      <alignment horizontal="right" vertical="center"/>
    </xf>
    <xf numFmtId="176" fontId="8" fillId="2" borderId="7" xfId="1" applyNumberFormat="1" applyFont="1" applyFill="1" applyBorder="1" applyAlignment="1">
      <alignment horizontal="right" vertical="center"/>
    </xf>
    <xf numFmtId="176" fontId="8" fillId="2" borderId="8" xfId="1" applyNumberFormat="1" applyFont="1" applyFill="1" applyBorder="1" applyAlignment="1">
      <alignment horizontal="right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8" fillId="2" borderId="12" xfId="1" applyNumberFormat="1" applyFont="1" applyFill="1" applyBorder="1" applyAlignment="1">
      <alignment horizontal="right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176" fontId="9" fillId="0" borderId="16" xfId="1" applyNumberFormat="1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8" fillId="2" borderId="20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176" fontId="11" fillId="2" borderId="7" xfId="1" applyNumberFormat="1" applyFont="1" applyFill="1" applyBorder="1" applyAlignment="1">
      <alignment horizontal="right" vertical="center"/>
    </xf>
    <xf numFmtId="176" fontId="11" fillId="2" borderId="8" xfId="1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6" fillId="0" borderId="0" xfId="3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300_&#38738;&#24180;&#28023;&#22806;&#21332;&#21147;&#38538;&#20107;&#21209;&#23616;\4_&#29305;&#27530;\04_&#65290;&#36984;&#32771;&#38306;&#36899;&#65290;\02_&#36984;&#32771;\01_JV&#12539;NJV\&#9733;2018&#26149;&#12288;&#32887;&#31278;&#25285;&#24403;\05.&#20108;&#27425;&#36984;&#32771;&#38306;&#36899;\09.&#38538;&#27425;&#32232;&#25104;\&#23436;&#25104;&#29256;\2017&#31179;&#21512;&#21542;&#26696;&#12471;&#12540;&#12488;&#12304;&#26368;&#32066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験者情報"/>
      <sheetName val="選考情報"/>
      <sheetName val="作業シート "/>
      <sheetName val="職種担当入力用"/>
      <sheetName val="職種担当確認要請リスト"/>
      <sheetName val="取込シート"/>
      <sheetName val="①健康"/>
      <sheetName val="②人物"/>
      <sheetName val="③技術"/>
      <sheetName val="④希望隊次"/>
      <sheetName val="集合研修コード"/>
      <sheetName val="訓練所"/>
      <sheetName val="更新履歴"/>
      <sheetName val="資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64"/>
  <sheetViews>
    <sheetView tabSelected="1" workbookViewId="0">
      <selection activeCell="L51" sqref="L51"/>
    </sheetView>
  </sheetViews>
  <sheetFormatPr defaultColWidth="9" defaultRowHeight="16.2" x14ac:dyDescent="0.45"/>
  <cols>
    <col min="1" max="1" width="37.796875" style="1" customWidth="1"/>
    <col min="2" max="2" width="27.09765625" style="1" customWidth="1"/>
    <col min="3" max="3" width="11.59765625" style="4" customWidth="1"/>
    <col min="4" max="4" width="13" style="4" customWidth="1"/>
    <col min="5" max="5" width="11.09765625" style="4" bestFit="1" customWidth="1"/>
    <col min="6" max="6" width="12.296875" style="4" customWidth="1"/>
    <col min="7" max="7" width="11.09765625" style="4" bestFit="1" customWidth="1"/>
    <col min="8" max="8" width="12.296875" style="4" customWidth="1"/>
    <col min="9" max="9" width="13.59765625" style="4" customWidth="1"/>
    <col min="10" max="10" width="12.296875" style="4" customWidth="1"/>
    <col min="11" max="16384" width="9" style="1"/>
  </cols>
  <sheetData>
    <row r="1" spans="1:10" ht="20.85" customHeight="1" x14ac:dyDescent="0.45">
      <c r="A1" s="6"/>
      <c r="I1" s="72"/>
    </row>
    <row r="2" spans="1:10" ht="21" customHeight="1" x14ac:dyDescent="0.45">
      <c r="A2" s="126" t="s">
        <v>0</v>
      </c>
      <c r="B2" s="126"/>
      <c r="C2" s="126"/>
      <c r="D2" s="126"/>
      <c r="E2" s="126"/>
      <c r="F2" s="126"/>
      <c r="G2" s="126"/>
      <c r="H2" s="126"/>
      <c r="I2" s="126"/>
    </row>
    <row r="3" spans="1:10" ht="12.75" customHeight="1" x14ac:dyDescent="0.45">
      <c r="A3" s="127"/>
      <c r="B3" s="127"/>
      <c r="C3" s="11"/>
    </row>
    <row r="4" spans="1:10" ht="19.05" customHeight="1" x14ac:dyDescent="0.45">
      <c r="A4" s="2" t="s">
        <v>1</v>
      </c>
      <c r="B4" s="3"/>
      <c r="C4" s="12"/>
    </row>
    <row r="5" spans="1:10" ht="30" customHeight="1" x14ac:dyDescent="0.45">
      <c r="A5" s="107" t="s">
        <v>2</v>
      </c>
      <c r="B5" s="108"/>
      <c r="C5" s="83" t="s">
        <v>3</v>
      </c>
      <c r="D5" s="84"/>
      <c r="E5" s="83" t="s">
        <v>4</v>
      </c>
      <c r="F5" s="84"/>
      <c r="G5" s="83" t="s">
        <v>5</v>
      </c>
      <c r="H5" s="84"/>
      <c r="I5" s="13" t="s">
        <v>6</v>
      </c>
    </row>
    <row r="6" spans="1:10" ht="16.05" customHeight="1" x14ac:dyDescent="0.45">
      <c r="A6" s="114" t="s">
        <v>7</v>
      </c>
      <c r="B6" s="115"/>
      <c r="C6" s="101">
        <f>D33</f>
        <v>0</v>
      </c>
      <c r="D6" s="102"/>
      <c r="E6" s="116">
        <f>F33</f>
        <v>0</v>
      </c>
      <c r="F6" s="117"/>
      <c r="G6" s="101">
        <f>H33</f>
        <v>0</v>
      </c>
      <c r="H6" s="102"/>
      <c r="I6" s="14">
        <f>SUM(C6:H6)</f>
        <v>0</v>
      </c>
      <c r="J6" s="4" t="s">
        <v>8</v>
      </c>
    </row>
    <row r="7" spans="1:10" ht="16.05" customHeight="1" x14ac:dyDescent="0.45">
      <c r="A7" s="120" t="s">
        <v>9</v>
      </c>
      <c r="B7" s="121"/>
      <c r="C7" s="101">
        <f>D46</f>
        <v>0</v>
      </c>
      <c r="D7" s="102"/>
      <c r="E7" s="101">
        <f>F46</f>
        <v>0</v>
      </c>
      <c r="F7" s="102"/>
      <c r="G7" s="101">
        <f>H46</f>
        <v>0</v>
      </c>
      <c r="H7" s="102"/>
      <c r="I7" s="14">
        <f t="shared" ref="I7:I8" si="0">SUM(C7:H7)</f>
        <v>0</v>
      </c>
      <c r="J7" s="4" t="s">
        <v>8</v>
      </c>
    </row>
    <row r="8" spans="1:10" ht="16.05" customHeight="1" x14ac:dyDescent="0.45">
      <c r="A8" s="28" t="s">
        <v>10</v>
      </c>
      <c r="B8" s="29"/>
      <c r="C8" s="101">
        <f t="shared" ref="C8" si="1">D56</f>
        <v>0</v>
      </c>
      <c r="D8" s="102"/>
      <c r="E8" s="101">
        <f t="shared" ref="E8" si="2">F56</f>
        <v>0</v>
      </c>
      <c r="F8" s="102"/>
      <c r="G8" s="101">
        <f t="shared" ref="G8" si="3">H56</f>
        <v>0</v>
      </c>
      <c r="H8" s="102"/>
      <c r="I8" s="14">
        <f t="shared" si="0"/>
        <v>0</v>
      </c>
      <c r="J8" s="4" t="s">
        <v>8</v>
      </c>
    </row>
    <row r="9" spans="1:10" ht="16.05" customHeight="1" thickBot="1" x14ac:dyDescent="0.5">
      <c r="A9" s="122" t="s">
        <v>11</v>
      </c>
      <c r="B9" s="123"/>
      <c r="C9" s="124">
        <f>C62</f>
        <v>16666700</v>
      </c>
      <c r="D9" s="125"/>
      <c r="E9" s="124">
        <f>E62</f>
        <v>16666700</v>
      </c>
      <c r="F9" s="125"/>
      <c r="G9" s="124">
        <f>G62</f>
        <v>16666600</v>
      </c>
      <c r="H9" s="125"/>
      <c r="I9" s="14">
        <f>SUM(C9:H9)</f>
        <v>50000000</v>
      </c>
      <c r="J9" s="4" t="s">
        <v>12</v>
      </c>
    </row>
    <row r="10" spans="1:10" ht="16.05" customHeight="1" thickBot="1" x14ac:dyDescent="0.5">
      <c r="A10" s="80" t="s">
        <v>13</v>
      </c>
      <c r="B10" s="81"/>
      <c r="C10" s="118">
        <f>SUM(C6:D9)</f>
        <v>16666700</v>
      </c>
      <c r="D10" s="119"/>
      <c r="E10" s="91">
        <f>SUM(E6:F9)</f>
        <v>16666700</v>
      </c>
      <c r="F10" s="92"/>
      <c r="G10" s="91">
        <f>SUM(G6:H9)</f>
        <v>16666600</v>
      </c>
      <c r="H10" s="92"/>
      <c r="I10" s="15">
        <f t="shared" ref="I10:I12" si="4">G10+C10+E10</f>
        <v>50000000</v>
      </c>
    </row>
    <row r="11" spans="1:10" ht="16.05" customHeight="1" thickBot="1" x14ac:dyDescent="0.5">
      <c r="A11" s="78" t="s">
        <v>14</v>
      </c>
      <c r="B11" s="79"/>
      <c r="C11" s="87">
        <f>ROUNDDOWN((C10)*0.1,0)</f>
        <v>1666670</v>
      </c>
      <c r="D11" s="88"/>
      <c r="E11" s="89">
        <f>ROUNDDOWN((E10)*0.1,0)</f>
        <v>1666670</v>
      </c>
      <c r="F11" s="90"/>
      <c r="G11" s="89">
        <f>ROUNDDOWN((G10)*0.1,0)</f>
        <v>1666660</v>
      </c>
      <c r="H11" s="90"/>
      <c r="I11" s="16">
        <f t="shared" si="4"/>
        <v>5000000</v>
      </c>
    </row>
    <row r="12" spans="1:10" ht="16.05" customHeight="1" thickTop="1" x14ac:dyDescent="0.45">
      <c r="A12" s="74" t="s">
        <v>15</v>
      </c>
      <c r="B12" s="75"/>
      <c r="C12" s="76">
        <f>C10+C11</f>
        <v>18333370</v>
      </c>
      <c r="D12" s="77"/>
      <c r="E12" s="85">
        <f>E10+E11</f>
        <v>18333370</v>
      </c>
      <c r="F12" s="86"/>
      <c r="G12" s="85">
        <f>G10+G11</f>
        <v>18333260</v>
      </c>
      <c r="H12" s="86"/>
      <c r="I12" s="17">
        <f t="shared" si="4"/>
        <v>55000000</v>
      </c>
    </row>
    <row r="13" spans="1:10" ht="13.5" customHeight="1" x14ac:dyDescent="0.45"/>
    <row r="14" spans="1:10" ht="19.05" customHeight="1" x14ac:dyDescent="0.45">
      <c r="A14" s="2" t="s">
        <v>16</v>
      </c>
      <c r="B14" s="3"/>
      <c r="C14" s="12"/>
      <c r="E14" s="12"/>
      <c r="F14" s="12"/>
      <c r="G14" s="12"/>
      <c r="H14" s="12"/>
    </row>
    <row r="15" spans="1:10" ht="13.5" customHeight="1" x14ac:dyDescent="0.45">
      <c r="A15" s="128"/>
      <c r="B15" s="93" t="s">
        <v>17</v>
      </c>
      <c r="C15" s="83" t="s">
        <v>3</v>
      </c>
      <c r="D15" s="84"/>
      <c r="E15" s="83" t="s">
        <v>4</v>
      </c>
      <c r="F15" s="84"/>
      <c r="G15" s="83" t="s">
        <v>5</v>
      </c>
      <c r="H15" s="84"/>
      <c r="I15" s="82" t="s">
        <v>6</v>
      </c>
    </row>
    <row r="16" spans="1:10" ht="13.5" customHeight="1" x14ac:dyDescent="0.45">
      <c r="A16" s="128"/>
      <c r="B16" s="94"/>
      <c r="C16" s="13" t="s">
        <v>18</v>
      </c>
      <c r="D16" s="13" t="s">
        <v>19</v>
      </c>
      <c r="E16" s="13" t="s">
        <v>18</v>
      </c>
      <c r="F16" s="13" t="s">
        <v>20</v>
      </c>
      <c r="G16" s="13" t="s">
        <v>18</v>
      </c>
      <c r="H16" s="13" t="s">
        <v>20</v>
      </c>
      <c r="I16" s="82"/>
    </row>
    <row r="17" spans="1:9" ht="16.05" customHeight="1" x14ac:dyDescent="0.45">
      <c r="A17" s="130" t="s">
        <v>21</v>
      </c>
      <c r="B17" s="9"/>
      <c r="C17" s="18"/>
      <c r="D17" s="19">
        <f>C17*$B17</f>
        <v>0</v>
      </c>
      <c r="E17" s="19"/>
      <c r="F17" s="19">
        <f>E17*$B17</f>
        <v>0</v>
      </c>
      <c r="G17" s="19"/>
      <c r="H17" s="19">
        <f>G17*$B17</f>
        <v>0</v>
      </c>
      <c r="I17" s="14">
        <f>D17+F17+H17</f>
        <v>0</v>
      </c>
    </row>
    <row r="18" spans="1:9" ht="16.05" customHeight="1" x14ac:dyDescent="0.45">
      <c r="A18" s="130"/>
      <c r="B18" s="8" t="s">
        <v>22</v>
      </c>
      <c r="C18" s="20">
        <f t="shared" ref="C18:F18" si="5">C17</f>
        <v>0</v>
      </c>
      <c r="D18" s="20">
        <f t="shared" si="5"/>
        <v>0</v>
      </c>
      <c r="E18" s="21">
        <f t="shared" si="5"/>
        <v>0</v>
      </c>
      <c r="F18" s="20">
        <f t="shared" si="5"/>
        <v>0</v>
      </c>
      <c r="G18" s="21">
        <f t="shared" ref="G18:H18" si="6">G17</f>
        <v>0</v>
      </c>
      <c r="H18" s="20">
        <f t="shared" si="6"/>
        <v>0</v>
      </c>
      <c r="I18" s="20">
        <f t="shared" ref="I18:I31" si="7">D18+F18+H18</f>
        <v>0</v>
      </c>
    </row>
    <row r="19" spans="1:9" ht="16.05" customHeight="1" x14ac:dyDescent="0.45">
      <c r="A19" s="129" t="s">
        <v>23</v>
      </c>
      <c r="B19" s="9"/>
      <c r="C19" s="18"/>
      <c r="D19" s="19">
        <f>C19*$B19</f>
        <v>0</v>
      </c>
      <c r="E19" s="19"/>
      <c r="F19" s="19">
        <f>E19*$B19</f>
        <v>0</v>
      </c>
      <c r="G19" s="19"/>
      <c r="H19" s="19">
        <f>G19*$B19</f>
        <v>0</v>
      </c>
      <c r="I19" s="18">
        <f t="shared" si="7"/>
        <v>0</v>
      </c>
    </row>
    <row r="20" spans="1:9" ht="16.05" customHeight="1" x14ac:dyDescent="0.45">
      <c r="A20" s="129"/>
      <c r="B20" s="9"/>
      <c r="C20" s="18"/>
      <c r="D20" s="19">
        <f>C20*$B20</f>
        <v>0</v>
      </c>
      <c r="E20" s="19"/>
      <c r="F20" s="19">
        <f>E20*$B20</f>
        <v>0</v>
      </c>
      <c r="G20" s="19"/>
      <c r="H20" s="19">
        <f>G20*$B20</f>
        <v>0</v>
      </c>
      <c r="I20" s="18">
        <f t="shared" si="7"/>
        <v>0</v>
      </c>
    </row>
    <row r="21" spans="1:9" ht="16.05" customHeight="1" x14ac:dyDescent="0.45">
      <c r="A21" s="130"/>
      <c r="B21" s="8" t="s">
        <v>22</v>
      </c>
      <c r="C21" s="20">
        <f t="shared" ref="C21:F21" si="8">SUM(C19:C20)</f>
        <v>0</v>
      </c>
      <c r="D21" s="20">
        <f t="shared" si="8"/>
        <v>0</v>
      </c>
      <c r="E21" s="21">
        <f t="shared" si="8"/>
        <v>0</v>
      </c>
      <c r="F21" s="20">
        <f t="shared" si="8"/>
        <v>0</v>
      </c>
      <c r="G21" s="21">
        <f t="shared" ref="G21:H21" si="9">SUM(G19:G20)</f>
        <v>0</v>
      </c>
      <c r="H21" s="20">
        <f t="shared" si="9"/>
        <v>0</v>
      </c>
      <c r="I21" s="20">
        <f t="shared" si="7"/>
        <v>0</v>
      </c>
    </row>
    <row r="22" spans="1:9" ht="16.05" customHeight="1" x14ac:dyDescent="0.45">
      <c r="A22" s="129" t="s">
        <v>24</v>
      </c>
      <c r="B22" s="9"/>
      <c r="C22" s="18"/>
      <c r="D22" s="19">
        <f>C22*$B22</f>
        <v>0</v>
      </c>
      <c r="E22" s="19"/>
      <c r="F22" s="19">
        <f>E22*$B22</f>
        <v>0</v>
      </c>
      <c r="G22" s="19"/>
      <c r="H22" s="19">
        <f>G22*$B22</f>
        <v>0</v>
      </c>
      <c r="I22" s="18">
        <f t="shared" si="7"/>
        <v>0</v>
      </c>
    </row>
    <row r="23" spans="1:9" ht="16.05" customHeight="1" x14ac:dyDescent="0.45">
      <c r="A23" s="129"/>
      <c r="B23" s="9"/>
      <c r="C23" s="18"/>
      <c r="D23" s="19">
        <f t="shared" ref="D23:D31" si="10">C23*$B23</f>
        <v>0</v>
      </c>
      <c r="E23" s="19"/>
      <c r="F23" s="19">
        <f t="shared" ref="F23:F31" si="11">E23*$B23</f>
        <v>0</v>
      </c>
      <c r="G23" s="19"/>
      <c r="H23" s="19">
        <f t="shared" ref="H23:H31" si="12">G23*$B23</f>
        <v>0</v>
      </c>
      <c r="I23" s="18">
        <f t="shared" si="7"/>
        <v>0</v>
      </c>
    </row>
    <row r="24" spans="1:9" ht="16.05" customHeight="1" x14ac:dyDescent="0.45">
      <c r="A24" s="129"/>
      <c r="B24" s="9"/>
      <c r="C24" s="18"/>
      <c r="D24" s="19">
        <f t="shared" si="10"/>
        <v>0</v>
      </c>
      <c r="E24" s="19"/>
      <c r="F24" s="19">
        <f t="shared" si="11"/>
        <v>0</v>
      </c>
      <c r="G24" s="19"/>
      <c r="H24" s="19">
        <f t="shared" si="12"/>
        <v>0</v>
      </c>
      <c r="I24" s="18">
        <f t="shared" si="7"/>
        <v>0</v>
      </c>
    </row>
    <row r="25" spans="1:9" ht="16.05" customHeight="1" x14ac:dyDescent="0.45">
      <c r="A25" s="129"/>
      <c r="B25" s="9"/>
      <c r="C25" s="18"/>
      <c r="D25" s="19">
        <f t="shared" si="10"/>
        <v>0</v>
      </c>
      <c r="E25" s="19"/>
      <c r="F25" s="19">
        <f t="shared" si="11"/>
        <v>0</v>
      </c>
      <c r="G25" s="19"/>
      <c r="H25" s="19">
        <f t="shared" si="12"/>
        <v>0</v>
      </c>
      <c r="I25" s="18">
        <f t="shared" si="7"/>
        <v>0</v>
      </c>
    </row>
    <row r="26" spans="1:9" ht="16.05" customHeight="1" x14ac:dyDescent="0.45">
      <c r="A26" s="129"/>
      <c r="B26" s="9"/>
      <c r="C26" s="18"/>
      <c r="D26" s="19">
        <f t="shared" si="10"/>
        <v>0</v>
      </c>
      <c r="E26" s="19"/>
      <c r="F26" s="19">
        <f t="shared" si="11"/>
        <v>0</v>
      </c>
      <c r="G26" s="19"/>
      <c r="H26" s="19">
        <f t="shared" si="12"/>
        <v>0</v>
      </c>
      <c r="I26" s="18">
        <f t="shared" si="7"/>
        <v>0</v>
      </c>
    </row>
    <row r="27" spans="1:9" ht="16.05" customHeight="1" x14ac:dyDescent="0.45">
      <c r="A27" s="129"/>
      <c r="B27" s="9"/>
      <c r="C27" s="18"/>
      <c r="D27" s="19">
        <f t="shared" si="10"/>
        <v>0</v>
      </c>
      <c r="E27" s="19"/>
      <c r="F27" s="19">
        <f t="shared" si="11"/>
        <v>0</v>
      </c>
      <c r="G27" s="19"/>
      <c r="H27" s="19">
        <f t="shared" si="12"/>
        <v>0</v>
      </c>
      <c r="I27" s="18">
        <f t="shared" si="7"/>
        <v>0</v>
      </c>
    </row>
    <row r="28" spans="1:9" ht="16.05" customHeight="1" x14ac:dyDescent="0.45">
      <c r="A28" s="129"/>
      <c r="B28" s="9"/>
      <c r="C28" s="18"/>
      <c r="D28" s="19">
        <f t="shared" si="10"/>
        <v>0</v>
      </c>
      <c r="E28" s="19"/>
      <c r="F28" s="19">
        <f t="shared" si="11"/>
        <v>0</v>
      </c>
      <c r="G28" s="19"/>
      <c r="H28" s="19">
        <f t="shared" si="12"/>
        <v>0</v>
      </c>
      <c r="I28" s="18">
        <f t="shared" si="7"/>
        <v>0</v>
      </c>
    </row>
    <row r="29" spans="1:9" ht="16.05" customHeight="1" x14ac:dyDescent="0.45">
      <c r="A29" s="129"/>
      <c r="B29" s="9"/>
      <c r="C29" s="18"/>
      <c r="D29" s="19">
        <f t="shared" si="10"/>
        <v>0</v>
      </c>
      <c r="E29" s="19"/>
      <c r="F29" s="19">
        <f t="shared" si="11"/>
        <v>0</v>
      </c>
      <c r="G29" s="19"/>
      <c r="H29" s="19">
        <f t="shared" si="12"/>
        <v>0</v>
      </c>
      <c r="I29" s="18">
        <f t="shared" si="7"/>
        <v>0</v>
      </c>
    </row>
    <row r="30" spans="1:9" ht="16.05" customHeight="1" x14ac:dyDescent="0.45">
      <c r="A30" s="129"/>
      <c r="B30" s="9"/>
      <c r="C30" s="18"/>
      <c r="D30" s="19">
        <f t="shared" si="10"/>
        <v>0</v>
      </c>
      <c r="E30" s="19"/>
      <c r="F30" s="19">
        <f t="shared" si="11"/>
        <v>0</v>
      </c>
      <c r="G30" s="19"/>
      <c r="H30" s="19">
        <f t="shared" si="12"/>
        <v>0</v>
      </c>
      <c r="I30" s="18">
        <f t="shared" si="7"/>
        <v>0</v>
      </c>
    </row>
    <row r="31" spans="1:9" ht="16.05" customHeight="1" x14ac:dyDescent="0.45">
      <c r="A31" s="129"/>
      <c r="B31" s="9"/>
      <c r="C31" s="18"/>
      <c r="D31" s="19">
        <f t="shared" si="10"/>
        <v>0</v>
      </c>
      <c r="E31" s="19"/>
      <c r="F31" s="19">
        <f t="shared" si="11"/>
        <v>0</v>
      </c>
      <c r="G31" s="19"/>
      <c r="H31" s="19">
        <f t="shared" si="12"/>
        <v>0</v>
      </c>
      <c r="I31" s="18">
        <f t="shared" si="7"/>
        <v>0</v>
      </c>
    </row>
    <row r="32" spans="1:9" ht="16.05" customHeight="1" x14ac:dyDescent="0.45">
      <c r="A32" s="130"/>
      <c r="B32" s="8" t="s">
        <v>22</v>
      </c>
      <c r="C32" s="20">
        <f>SUM(C22:C31)</f>
        <v>0</v>
      </c>
      <c r="D32" s="20">
        <f t="shared" ref="D32:F32" si="13">SUM(D22:D31)</f>
        <v>0</v>
      </c>
      <c r="E32" s="21">
        <f t="shared" si="13"/>
        <v>0</v>
      </c>
      <c r="F32" s="20">
        <f t="shared" si="13"/>
        <v>0</v>
      </c>
      <c r="G32" s="21">
        <f t="shared" ref="G32:H32" si="14">SUM(G22:G31)</f>
        <v>0</v>
      </c>
      <c r="H32" s="20">
        <f t="shared" si="14"/>
        <v>0</v>
      </c>
      <c r="I32" s="20">
        <f>D32+F32+H32</f>
        <v>0</v>
      </c>
    </row>
    <row r="33" spans="1:11" ht="16.05" customHeight="1" x14ac:dyDescent="0.45">
      <c r="A33" s="133" t="s">
        <v>13</v>
      </c>
      <c r="B33" s="134"/>
      <c r="C33" s="22">
        <f t="shared" ref="C33:F33" si="15">C18+C21+C32</f>
        <v>0</v>
      </c>
      <c r="D33" s="22">
        <f t="shared" si="15"/>
        <v>0</v>
      </c>
      <c r="E33" s="22">
        <f t="shared" si="15"/>
        <v>0</v>
      </c>
      <c r="F33" s="22">
        <f t="shared" si="15"/>
        <v>0</v>
      </c>
      <c r="G33" s="22">
        <f t="shared" ref="G33" si="16">G18+G21+G32</f>
        <v>0</v>
      </c>
      <c r="H33" s="22">
        <f>H18+H21+H32</f>
        <v>0</v>
      </c>
      <c r="I33" s="22">
        <f>I18+I21+I32</f>
        <v>0</v>
      </c>
      <c r="J33" s="4">
        <f>C33+E33+G33</f>
        <v>0</v>
      </c>
      <c r="K33" s="7"/>
    </row>
    <row r="34" spans="1:11" ht="19.05" customHeight="1" x14ac:dyDescent="0.45">
      <c r="A34" s="3"/>
      <c r="B34" s="3"/>
      <c r="C34" s="12"/>
      <c r="D34" s="12"/>
      <c r="E34" s="12"/>
      <c r="F34" s="12"/>
      <c r="G34" s="12"/>
      <c r="H34" s="12"/>
      <c r="I34" s="12"/>
      <c r="J34" s="27" t="s">
        <v>25</v>
      </c>
    </row>
    <row r="35" spans="1:11" ht="19.05" customHeight="1" x14ac:dyDescent="0.45">
      <c r="A35" s="2" t="s">
        <v>67</v>
      </c>
      <c r="B35" s="3"/>
      <c r="C35" s="12"/>
      <c r="D35" s="12"/>
      <c r="E35" s="12"/>
      <c r="F35" s="12"/>
      <c r="G35" s="12"/>
      <c r="H35" s="12"/>
      <c r="I35" s="12"/>
    </row>
    <row r="36" spans="1:11" ht="12.75" customHeight="1" x14ac:dyDescent="0.45">
      <c r="A36" s="131"/>
      <c r="B36" s="93" t="s">
        <v>17</v>
      </c>
      <c r="C36" s="83" t="s">
        <v>3</v>
      </c>
      <c r="D36" s="84"/>
      <c r="E36" s="83" t="s">
        <v>4</v>
      </c>
      <c r="F36" s="84"/>
      <c r="G36" s="83" t="s">
        <v>5</v>
      </c>
      <c r="H36" s="84"/>
      <c r="I36" s="82" t="s">
        <v>6</v>
      </c>
    </row>
    <row r="37" spans="1:11" ht="12.75" customHeight="1" x14ac:dyDescent="0.45">
      <c r="A37" s="132"/>
      <c r="B37" s="94"/>
      <c r="C37" s="13" t="s">
        <v>18</v>
      </c>
      <c r="D37" s="13" t="s">
        <v>19</v>
      </c>
      <c r="E37" s="13" t="s">
        <v>18</v>
      </c>
      <c r="F37" s="13" t="s">
        <v>20</v>
      </c>
      <c r="G37" s="13" t="s">
        <v>18</v>
      </c>
      <c r="H37" s="13" t="s">
        <v>20</v>
      </c>
      <c r="I37" s="82"/>
    </row>
    <row r="38" spans="1:11" ht="16.05" customHeight="1" x14ac:dyDescent="0.45">
      <c r="A38" s="109" t="s">
        <v>26</v>
      </c>
      <c r="B38" s="9"/>
      <c r="C38" s="18"/>
      <c r="D38" s="19">
        <f t="shared" ref="D38" si="17">C38*$B38</f>
        <v>0</v>
      </c>
      <c r="E38" s="19"/>
      <c r="F38" s="19">
        <f t="shared" ref="F38" si="18">E38*$B38</f>
        <v>0</v>
      </c>
      <c r="G38" s="19"/>
      <c r="H38" s="19">
        <f t="shared" ref="H38" si="19">G38*$B38</f>
        <v>0</v>
      </c>
      <c r="I38" s="18">
        <f t="shared" ref="I38:I45" si="20">D38+F38+H38</f>
        <v>0</v>
      </c>
    </row>
    <row r="39" spans="1:11" ht="16.05" customHeight="1" x14ac:dyDescent="0.45">
      <c r="A39" s="110"/>
      <c r="B39" s="8" t="s">
        <v>22</v>
      </c>
      <c r="C39" s="20">
        <f t="shared" ref="C39:H41" si="21">C38</f>
        <v>0</v>
      </c>
      <c r="D39" s="20">
        <f t="shared" si="21"/>
        <v>0</v>
      </c>
      <c r="E39" s="20">
        <f t="shared" si="21"/>
        <v>0</v>
      </c>
      <c r="F39" s="20">
        <f t="shared" si="21"/>
        <v>0</v>
      </c>
      <c r="G39" s="20">
        <f t="shared" si="21"/>
        <v>0</v>
      </c>
      <c r="H39" s="20">
        <f t="shared" si="21"/>
        <v>0</v>
      </c>
      <c r="I39" s="20">
        <f t="shared" si="20"/>
        <v>0</v>
      </c>
    </row>
    <row r="40" spans="1:11" ht="16.05" customHeight="1" x14ac:dyDescent="0.45">
      <c r="A40" s="109" t="s">
        <v>27</v>
      </c>
      <c r="B40" s="9"/>
      <c r="C40" s="18"/>
      <c r="D40" s="19">
        <f t="shared" ref="D40" si="22">C40*$B40</f>
        <v>0</v>
      </c>
      <c r="E40" s="19"/>
      <c r="F40" s="19">
        <f t="shared" ref="F40" si="23">E40*$B40</f>
        <v>0</v>
      </c>
      <c r="G40" s="19"/>
      <c r="H40" s="19">
        <f t="shared" ref="H40" si="24">G40*$B40</f>
        <v>0</v>
      </c>
      <c r="I40" s="18">
        <f t="shared" si="20"/>
        <v>0</v>
      </c>
    </row>
    <row r="41" spans="1:11" ht="16.05" customHeight="1" x14ac:dyDescent="0.45">
      <c r="A41" s="110"/>
      <c r="B41" s="8" t="s">
        <v>22</v>
      </c>
      <c r="C41" s="20">
        <f t="shared" si="21"/>
        <v>0</v>
      </c>
      <c r="D41" s="20">
        <f t="shared" si="21"/>
        <v>0</v>
      </c>
      <c r="E41" s="20">
        <f t="shared" si="21"/>
        <v>0</v>
      </c>
      <c r="F41" s="20">
        <f t="shared" si="21"/>
        <v>0</v>
      </c>
      <c r="G41" s="20">
        <f t="shared" si="21"/>
        <v>0</v>
      </c>
      <c r="H41" s="20">
        <f t="shared" si="21"/>
        <v>0</v>
      </c>
      <c r="I41" s="20">
        <f t="shared" si="20"/>
        <v>0</v>
      </c>
    </row>
    <row r="42" spans="1:11" ht="16.05" customHeight="1" x14ac:dyDescent="0.45">
      <c r="A42" s="109" t="s">
        <v>28</v>
      </c>
      <c r="B42" s="9"/>
      <c r="C42" s="18"/>
      <c r="D42" s="19">
        <f t="shared" ref="D42:D44" si="25">C42*$B42</f>
        <v>0</v>
      </c>
      <c r="E42" s="19"/>
      <c r="F42" s="19">
        <f t="shared" ref="F42:F44" si="26">E42*$B42</f>
        <v>0</v>
      </c>
      <c r="G42" s="19"/>
      <c r="H42" s="19">
        <f t="shared" ref="H42:H44" si="27">G42*$B42</f>
        <v>0</v>
      </c>
      <c r="I42" s="18">
        <f t="shared" si="20"/>
        <v>0</v>
      </c>
    </row>
    <row r="43" spans="1:11" ht="16.05" customHeight="1" x14ac:dyDescent="0.45">
      <c r="A43" s="111"/>
      <c r="B43" s="9"/>
      <c r="C43" s="18"/>
      <c r="D43" s="19">
        <f t="shared" si="25"/>
        <v>0</v>
      </c>
      <c r="E43" s="19"/>
      <c r="F43" s="19">
        <f t="shared" si="26"/>
        <v>0</v>
      </c>
      <c r="G43" s="19"/>
      <c r="H43" s="19">
        <f t="shared" si="27"/>
        <v>0</v>
      </c>
      <c r="I43" s="18">
        <f t="shared" si="20"/>
        <v>0</v>
      </c>
    </row>
    <row r="44" spans="1:11" ht="16.05" customHeight="1" x14ac:dyDescent="0.45">
      <c r="A44" s="111"/>
      <c r="B44" s="9"/>
      <c r="C44" s="18"/>
      <c r="D44" s="19">
        <f t="shared" si="25"/>
        <v>0</v>
      </c>
      <c r="E44" s="19"/>
      <c r="F44" s="19">
        <f t="shared" si="26"/>
        <v>0</v>
      </c>
      <c r="G44" s="19"/>
      <c r="H44" s="19">
        <f t="shared" si="27"/>
        <v>0</v>
      </c>
      <c r="I44" s="18">
        <f t="shared" si="20"/>
        <v>0</v>
      </c>
    </row>
    <row r="45" spans="1:11" ht="16.05" customHeight="1" x14ac:dyDescent="0.45">
      <c r="A45" s="110"/>
      <c r="B45" s="8" t="s">
        <v>22</v>
      </c>
      <c r="C45" s="20">
        <f>SUM(C42:C44)</f>
        <v>0</v>
      </c>
      <c r="D45" s="20">
        <f t="shared" ref="D45:H45" si="28">SUM(D42:D44)</f>
        <v>0</v>
      </c>
      <c r="E45" s="20">
        <f t="shared" si="28"/>
        <v>0</v>
      </c>
      <c r="F45" s="20">
        <f t="shared" si="28"/>
        <v>0</v>
      </c>
      <c r="G45" s="20">
        <f t="shared" si="28"/>
        <v>0</v>
      </c>
      <c r="H45" s="20">
        <f t="shared" si="28"/>
        <v>0</v>
      </c>
      <c r="I45" s="20">
        <f t="shared" si="20"/>
        <v>0</v>
      </c>
    </row>
    <row r="46" spans="1:11" ht="15.6" customHeight="1" x14ac:dyDescent="0.45">
      <c r="A46" s="112" t="s">
        <v>13</v>
      </c>
      <c r="B46" s="113"/>
      <c r="C46" s="23">
        <f>C39+C41+C45</f>
        <v>0</v>
      </c>
      <c r="D46" s="24">
        <f t="shared" ref="D46:F46" si="29">D39+D41+D45</f>
        <v>0</v>
      </c>
      <c r="E46" s="23">
        <f t="shared" si="29"/>
        <v>0</v>
      </c>
      <c r="F46" s="24">
        <f t="shared" si="29"/>
        <v>0</v>
      </c>
      <c r="G46" s="23">
        <f t="shared" ref="G46:H46" si="30">G39+G41+G45</f>
        <v>0</v>
      </c>
      <c r="H46" s="24">
        <f t="shared" si="30"/>
        <v>0</v>
      </c>
      <c r="I46" s="24">
        <f>I39+I41+I45</f>
        <v>0</v>
      </c>
      <c r="J46" s="4">
        <f>C46+E46+G46</f>
        <v>0</v>
      </c>
      <c r="K46" s="10"/>
    </row>
    <row r="47" spans="1:11" ht="20.100000000000001" customHeight="1" x14ac:dyDescent="0.45">
      <c r="A47" s="2"/>
      <c r="B47" s="5"/>
      <c r="C47" s="25"/>
      <c r="D47" s="25"/>
      <c r="E47" s="25"/>
      <c r="F47" s="25"/>
      <c r="G47" s="25"/>
      <c r="H47" s="25"/>
      <c r="I47" s="25"/>
      <c r="J47" s="27" t="s">
        <v>25</v>
      </c>
    </row>
    <row r="48" spans="1:11" ht="19.05" customHeight="1" x14ac:dyDescent="0.45">
      <c r="A48" s="2" t="s">
        <v>29</v>
      </c>
      <c r="B48" s="3"/>
      <c r="C48" s="12"/>
      <c r="D48" s="12"/>
      <c r="E48" s="12"/>
      <c r="F48" s="12"/>
      <c r="G48" s="12"/>
      <c r="H48" s="12"/>
      <c r="I48" s="12"/>
    </row>
    <row r="49" spans="1:11" ht="13.5" customHeight="1" x14ac:dyDescent="0.45">
      <c r="A49" s="131"/>
      <c r="B49" s="93" t="s">
        <v>17</v>
      </c>
      <c r="C49" s="83" t="s">
        <v>3</v>
      </c>
      <c r="D49" s="84"/>
      <c r="E49" s="83" t="s">
        <v>4</v>
      </c>
      <c r="F49" s="84"/>
      <c r="G49" s="83" t="s">
        <v>5</v>
      </c>
      <c r="H49" s="84"/>
      <c r="I49" s="82" t="s">
        <v>6</v>
      </c>
    </row>
    <row r="50" spans="1:11" ht="13.5" customHeight="1" x14ac:dyDescent="0.45">
      <c r="A50" s="132"/>
      <c r="B50" s="94"/>
      <c r="C50" s="13" t="s">
        <v>18</v>
      </c>
      <c r="D50" s="13" t="s">
        <v>19</v>
      </c>
      <c r="E50" s="13" t="s">
        <v>18</v>
      </c>
      <c r="F50" s="13" t="s">
        <v>20</v>
      </c>
      <c r="G50" s="13" t="s">
        <v>18</v>
      </c>
      <c r="H50" s="13" t="s">
        <v>20</v>
      </c>
      <c r="I50" s="82"/>
    </row>
    <row r="51" spans="1:11" ht="16.05" customHeight="1" x14ac:dyDescent="0.45">
      <c r="A51" s="109" t="s">
        <v>27</v>
      </c>
      <c r="B51" s="9"/>
      <c r="C51" s="18"/>
      <c r="D51" s="19">
        <f t="shared" ref="D51:D54" si="31">C51*$B51</f>
        <v>0</v>
      </c>
      <c r="E51" s="19"/>
      <c r="F51" s="19">
        <f t="shared" ref="F51:F54" si="32">E51*$B51</f>
        <v>0</v>
      </c>
      <c r="G51" s="19"/>
      <c r="H51" s="19">
        <f t="shared" ref="H51:H54" si="33">G51*$B51</f>
        <v>0</v>
      </c>
      <c r="I51" s="18">
        <f>D51+F51+H51</f>
        <v>0</v>
      </c>
    </row>
    <row r="52" spans="1:11" ht="16.05" customHeight="1" x14ac:dyDescent="0.45">
      <c r="A52" s="110"/>
      <c r="B52" s="8" t="s">
        <v>22</v>
      </c>
      <c r="C52" s="20">
        <f t="shared" ref="C52:H52" si="34">C51</f>
        <v>0</v>
      </c>
      <c r="D52" s="20">
        <f t="shared" si="34"/>
        <v>0</v>
      </c>
      <c r="E52" s="20">
        <f t="shared" si="34"/>
        <v>0</v>
      </c>
      <c r="F52" s="20">
        <f t="shared" si="34"/>
        <v>0</v>
      </c>
      <c r="G52" s="20">
        <f t="shared" si="34"/>
        <v>0</v>
      </c>
      <c r="H52" s="20">
        <f t="shared" si="34"/>
        <v>0</v>
      </c>
      <c r="I52" s="20">
        <f t="shared" ref="I52:I55" si="35">D52+F52+H52</f>
        <v>0</v>
      </c>
    </row>
    <row r="53" spans="1:11" ht="16.05" customHeight="1" x14ac:dyDescent="0.45">
      <c r="A53" s="109" t="s">
        <v>30</v>
      </c>
      <c r="B53" s="9"/>
      <c r="C53" s="18"/>
      <c r="D53" s="19">
        <f t="shared" si="31"/>
        <v>0</v>
      </c>
      <c r="E53" s="19"/>
      <c r="F53" s="19">
        <f t="shared" si="32"/>
        <v>0</v>
      </c>
      <c r="G53" s="19"/>
      <c r="H53" s="19">
        <f t="shared" si="33"/>
        <v>0</v>
      </c>
      <c r="I53" s="18">
        <f t="shared" si="35"/>
        <v>0</v>
      </c>
    </row>
    <row r="54" spans="1:11" ht="16.05" customHeight="1" x14ac:dyDescent="0.45">
      <c r="A54" s="111"/>
      <c r="B54" s="9"/>
      <c r="C54" s="18"/>
      <c r="D54" s="19">
        <f t="shared" si="31"/>
        <v>0</v>
      </c>
      <c r="E54" s="19"/>
      <c r="F54" s="19">
        <f t="shared" si="32"/>
        <v>0</v>
      </c>
      <c r="G54" s="19"/>
      <c r="H54" s="19">
        <f t="shared" si="33"/>
        <v>0</v>
      </c>
      <c r="I54" s="18">
        <f t="shared" si="35"/>
        <v>0</v>
      </c>
    </row>
    <row r="55" spans="1:11" ht="16.05" customHeight="1" x14ac:dyDescent="0.45">
      <c r="A55" s="110"/>
      <c r="B55" s="8" t="s">
        <v>22</v>
      </c>
      <c r="C55" s="20">
        <f>SUM(C53:C54)</f>
        <v>0</v>
      </c>
      <c r="D55" s="20">
        <f>SUM(D53:D54)</f>
        <v>0</v>
      </c>
      <c r="E55" s="20">
        <f t="shared" ref="E55:H55" si="36">SUM(E53:E54)</f>
        <v>0</v>
      </c>
      <c r="F55" s="20">
        <f t="shared" si="36"/>
        <v>0</v>
      </c>
      <c r="G55" s="20">
        <f t="shared" si="36"/>
        <v>0</v>
      </c>
      <c r="H55" s="20">
        <f t="shared" si="36"/>
        <v>0</v>
      </c>
      <c r="I55" s="20">
        <f t="shared" si="35"/>
        <v>0</v>
      </c>
    </row>
    <row r="56" spans="1:11" ht="16.05" customHeight="1" x14ac:dyDescent="0.45">
      <c r="A56" s="112" t="s">
        <v>13</v>
      </c>
      <c r="B56" s="113"/>
      <c r="C56" s="23">
        <f t="shared" ref="C56:F56" si="37">C52+C55</f>
        <v>0</v>
      </c>
      <c r="D56" s="24">
        <f t="shared" si="37"/>
        <v>0</v>
      </c>
      <c r="E56" s="23">
        <f t="shared" si="37"/>
        <v>0</v>
      </c>
      <c r="F56" s="24">
        <f t="shared" si="37"/>
        <v>0</v>
      </c>
      <c r="G56" s="23">
        <f t="shared" ref="G56:H56" si="38">G52+G55</f>
        <v>0</v>
      </c>
      <c r="H56" s="24">
        <f t="shared" si="38"/>
        <v>0</v>
      </c>
      <c r="I56" s="24">
        <f>I52+I55</f>
        <v>0</v>
      </c>
      <c r="J56" s="4">
        <f>C56+E56+G56</f>
        <v>0</v>
      </c>
      <c r="K56" s="10"/>
    </row>
    <row r="57" spans="1:11" ht="20.100000000000001" customHeight="1" x14ac:dyDescent="0.45">
      <c r="A57" s="2"/>
      <c r="B57" s="5"/>
      <c r="C57" s="25"/>
      <c r="D57" s="25"/>
      <c r="E57" s="25"/>
      <c r="F57" s="25"/>
      <c r="G57" s="25"/>
      <c r="H57" s="25"/>
      <c r="I57" s="25"/>
      <c r="J57" s="27" t="s">
        <v>25</v>
      </c>
      <c r="K57" s="7"/>
    </row>
    <row r="58" spans="1:11" ht="19.05" customHeight="1" x14ac:dyDescent="0.45">
      <c r="A58" s="2" t="s">
        <v>31</v>
      </c>
      <c r="B58" s="3"/>
      <c r="C58" s="12"/>
      <c r="D58" s="12"/>
      <c r="E58" s="12"/>
      <c r="F58" s="12"/>
      <c r="G58" s="12"/>
      <c r="H58" s="12"/>
      <c r="I58" s="12"/>
    </row>
    <row r="59" spans="1:11" ht="13.5" customHeight="1" x14ac:dyDescent="0.45">
      <c r="A59" s="107" t="s">
        <v>2</v>
      </c>
      <c r="B59" s="108"/>
      <c r="C59" s="83" t="s">
        <v>3</v>
      </c>
      <c r="D59" s="84"/>
      <c r="E59" s="83" t="s">
        <v>4</v>
      </c>
      <c r="F59" s="84"/>
      <c r="G59" s="83" t="s">
        <v>5</v>
      </c>
      <c r="H59" s="84"/>
      <c r="I59" s="13" t="s">
        <v>6</v>
      </c>
    </row>
    <row r="60" spans="1:11" ht="16.05" customHeight="1" x14ac:dyDescent="0.45">
      <c r="A60" s="99" t="s">
        <v>32</v>
      </c>
      <c r="B60" s="100"/>
      <c r="C60" s="101">
        <v>16516700</v>
      </c>
      <c r="D60" s="102"/>
      <c r="E60" s="101">
        <v>16516700</v>
      </c>
      <c r="F60" s="102"/>
      <c r="G60" s="101">
        <v>16516600</v>
      </c>
      <c r="H60" s="102"/>
      <c r="I60" s="18">
        <f>G60+C60+E60</f>
        <v>49550000</v>
      </c>
      <c r="J60" s="4" t="s">
        <v>12</v>
      </c>
    </row>
    <row r="61" spans="1:11" ht="16.05" customHeight="1" thickBot="1" x14ac:dyDescent="0.5">
      <c r="A61" s="97" t="s">
        <v>33</v>
      </c>
      <c r="B61" s="98"/>
      <c r="C61" s="105">
        <v>150000</v>
      </c>
      <c r="D61" s="106"/>
      <c r="E61" s="105">
        <v>150000</v>
      </c>
      <c r="F61" s="106"/>
      <c r="G61" s="105">
        <v>150000</v>
      </c>
      <c r="H61" s="106"/>
      <c r="I61" s="18">
        <f>G61+C61+E61</f>
        <v>450000</v>
      </c>
      <c r="J61" s="4" t="s">
        <v>12</v>
      </c>
    </row>
    <row r="62" spans="1:11" ht="16.05" customHeight="1" thickTop="1" x14ac:dyDescent="0.45">
      <c r="A62" s="95" t="s">
        <v>13</v>
      </c>
      <c r="B62" s="96"/>
      <c r="C62" s="103">
        <f>C60+C61</f>
        <v>16666700</v>
      </c>
      <c r="D62" s="104"/>
      <c r="E62" s="103">
        <f>E60+E61</f>
        <v>16666700</v>
      </c>
      <c r="F62" s="104"/>
      <c r="G62" s="103">
        <f>G60+G61</f>
        <v>16666600</v>
      </c>
      <c r="H62" s="104"/>
      <c r="I62" s="26">
        <f>SUM(I60:I61)</f>
        <v>50000000</v>
      </c>
    </row>
    <row r="63" spans="1:11" x14ac:dyDescent="0.45">
      <c r="A63" s="30" t="s">
        <v>34</v>
      </c>
      <c r="B63" s="3"/>
      <c r="C63" s="12"/>
    </row>
    <row r="64" spans="1:11" x14ac:dyDescent="0.45">
      <c r="A64" s="2"/>
      <c r="B64" s="3"/>
    </row>
  </sheetData>
  <mergeCells count="78">
    <mergeCell ref="G6:H6"/>
    <mergeCell ref="G7:H7"/>
    <mergeCell ref="G8:H8"/>
    <mergeCell ref="E62:F62"/>
    <mergeCell ref="E15:F15"/>
    <mergeCell ref="G9:H9"/>
    <mergeCell ref="G61:H61"/>
    <mergeCell ref="G62:H62"/>
    <mergeCell ref="G60:H60"/>
    <mergeCell ref="G59:H59"/>
    <mergeCell ref="G12:H12"/>
    <mergeCell ref="G15:H15"/>
    <mergeCell ref="G36:H36"/>
    <mergeCell ref="G49:H49"/>
    <mergeCell ref="B15:B16"/>
    <mergeCell ref="A15:A16"/>
    <mergeCell ref="A22:A32"/>
    <mergeCell ref="A19:A21"/>
    <mergeCell ref="A49:A50"/>
    <mergeCell ref="A40:A41"/>
    <mergeCell ref="A33:B33"/>
    <mergeCell ref="A17:A18"/>
    <mergeCell ref="A38:A39"/>
    <mergeCell ref="A42:A45"/>
    <mergeCell ref="B36:B37"/>
    <mergeCell ref="A36:A37"/>
    <mergeCell ref="A46:B46"/>
    <mergeCell ref="A2:I2"/>
    <mergeCell ref="A3:B3"/>
    <mergeCell ref="A5:B5"/>
    <mergeCell ref="C5:D5"/>
    <mergeCell ref="E5:F5"/>
    <mergeCell ref="G5:H5"/>
    <mergeCell ref="A6:B6"/>
    <mergeCell ref="C6:D6"/>
    <mergeCell ref="E6:F6"/>
    <mergeCell ref="C10:D10"/>
    <mergeCell ref="E10:F10"/>
    <mergeCell ref="C7:D7"/>
    <mergeCell ref="E7:F7"/>
    <mergeCell ref="A7:B7"/>
    <mergeCell ref="A9:B9"/>
    <mergeCell ref="C9:D9"/>
    <mergeCell ref="E9:F9"/>
    <mergeCell ref="C8:D8"/>
    <mergeCell ref="E8:F8"/>
    <mergeCell ref="C49:D49"/>
    <mergeCell ref="E49:F49"/>
    <mergeCell ref="A62:B62"/>
    <mergeCell ref="A61:B61"/>
    <mergeCell ref="A60:B60"/>
    <mergeCell ref="C60:D60"/>
    <mergeCell ref="C62:D62"/>
    <mergeCell ref="C61:D61"/>
    <mergeCell ref="E61:F61"/>
    <mergeCell ref="E59:F59"/>
    <mergeCell ref="C59:D59"/>
    <mergeCell ref="E60:F60"/>
    <mergeCell ref="A59:B59"/>
    <mergeCell ref="A51:A52"/>
    <mergeCell ref="A53:A55"/>
    <mergeCell ref="A56:B56"/>
    <mergeCell ref="A12:B12"/>
    <mergeCell ref="C12:D12"/>
    <mergeCell ref="A11:B11"/>
    <mergeCell ref="A10:B10"/>
    <mergeCell ref="I49:I50"/>
    <mergeCell ref="E36:F36"/>
    <mergeCell ref="I36:I37"/>
    <mergeCell ref="I15:I16"/>
    <mergeCell ref="E12:F12"/>
    <mergeCell ref="C11:D11"/>
    <mergeCell ref="E11:F11"/>
    <mergeCell ref="C15:D15"/>
    <mergeCell ref="G10:H10"/>
    <mergeCell ref="G11:H11"/>
    <mergeCell ref="C36:D36"/>
    <mergeCell ref="B49:B50"/>
  </mergeCells>
  <phoneticPr fontId="4"/>
  <printOptions horizontalCentered="1"/>
  <pageMargins left="0.23622047244094491" right="0.23622047244094491" top="0.55118110236220474" bottom="0.35433070866141736" header="0.31496062992125984" footer="0.31496062992125984"/>
  <pageSetup paperSize="9" scale="4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A1CC3-A5EB-4976-A5C5-2163B97E4AFD}">
  <sheetPr>
    <tabColor theme="9" tint="0.39997558519241921"/>
  </sheetPr>
  <dimension ref="A1:M25"/>
  <sheetViews>
    <sheetView zoomScale="80" zoomScaleNormal="80" workbookViewId="0"/>
  </sheetViews>
  <sheetFormatPr defaultColWidth="9" defaultRowHeight="26.55" customHeight="1" x14ac:dyDescent="0.45"/>
  <cols>
    <col min="1" max="1" width="27.09765625" style="49" bestFit="1" customWidth="1"/>
    <col min="2" max="2" width="18.296875" style="32" customWidth="1"/>
    <col min="3" max="4" width="13.09765625" style="32" customWidth="1"/>
    <col min="5" max="5" width="13.09765625" style="52" customWidth="1"/>
    <col min="6" max="10" width="13.09765625" style="32" customWidth="1"/>
    <col min="11" max="12" width="15.09765625" style="32" customWidth="1"/>
    <col min="13" max="13" width="114.296875" style="52" customWidth="1"/>
    <col min="14" max="20" width="11.796875" style="32" customWidth="1"/>
    <col min="21" max="21" width="12.59765625" style="32" customWidth="1"/>
    <col min="22" max="27" width="11.796875" style="32" customWidth="1"/>
    <col min="28" max="28" width="13" style="32" customWidth="1"/>
    <col min="29" max="16384" width="9" style="32"/>
  </cols>
  <sheetData>
    <row r="1" spans="1:13" ht="26.55" customHeight="1" x14ac:dyDescent="0.45">
      <c r="A1" s="71" t="s">
        <v>35</v>
      </c>
    </row>
    <row r="2" spans="1:13" ht="26.55" customHeight="1" x14ac:dyDescent="0.45">
      <c r="A2" s="135" t="s">
        <v>36</v>
      </c>
      <c r="B2" s="135"/>
      <c r="C2" s="135"/>
      <c r="D2" s="135"/>
      <c r="E2" s="135"/>
      <c r="F2" s="135"/>
      <c r="G2" s="135"/>
      <c r="H2" s="135"/>
      <c r="I2" s="31"/>
      <c r="J2" s="31"/>
      <c r="K2" s="31"/>
    </row>
    <row r="3" spans="1:13" ht="26.55" customHeight="1" x14ac:dyDescent="0.45">
      <c r="K3" s="50" t="s">
        <v>37</v>
      </c>
      <c r="L3" s="50" t="s">
        <v>37</v>
      </c>
    </row>
    <row r="4" spans="1:13" ht="26.55" customHeight="1" x14ac:dyDescent="0.45">
      <c r="A4" s="53" t="s">
        <v>38</v>
      </c>
      <c r="B4" s="57" t="s">
        <v>39</v>
      </c>
      <c r="C4" s="60" t="s">
        <v>40</v>
      </c>
      <c r="D4" s="61" t="s">
        <v>41</v>
      </c>
      <c r="E4" s="61" t="s">
        <v>42</v>
      </c>
      <c r="F4" s="61" t="s">
        <v>41</v>
      </c>
      <c r="G4" s="62" t="s">
        <v>43</v>
      </c>
      <c r="H4" s="63" t="s">
        <v>44</v>
      </c>
      <c r="I4" s="56" t="s">
        <v>45</v>
      </c>
      <c r="J4" s="61" t="s">
        <v>41</v>
      </c>
      <c r="K4" s="54" t="s">
        <v>46</v>
      </c>
      <c r="L4" s="44" t="s">
        <v>47</v>
      </c>
    </row>
    <row r="5" spans="1:13" ht="26.55" customHeight="1" x14ac:dyDescent="0.45">
      <c r="B5" s="58"/>
      <c r="C5" s="64" t="s">
        <v>48</v>
      </c>
      <c r="D5" s="64" t="s">
        <v>48</v>
      </c>
      <c r="E5" s="40" t="s">
        <v>12</v>
      </c>
      <c r="F5" s="64" t="s">
        <v>48</v>
      </c>
      <c r="G5" s="41" t="s">
        <v>12</v>
      </c>
      <c r="H5" s="42" t="s">
        <v>12</v>
      </c>
      <c r="I5" s="64" t="s">
        <v>48</v>
      </c>
      <c r="J5" s="64" t="s">
        <v>48</v>
      </c>
      <c r="K5" s="54"/>
      <c r="L5" s="44"/>
    </row>
    <row r="6" spans="1:13" ht="26.55" customHeight="1" x14ac:dyDescent="0.45">
      <c r="B6" s="59" t="s">
        <v>49</v>
      </c>
      <c r="C6" s="65"/>
      <c r="D6" s="37"/>
      <c r="E6" s="69">
        <v>73</v>
      </c>
      <c r="F6" s="37"/>
      <c r="G6" s="37">
        <v>20</v>
      </c>
      <c r="H6" s="43">
        <v>10</v>
      </c>
      <c r="I6" s="44"/>
      <c r="J6" s="44"/>
      <c r="K6" s="54">
        <f>$C$6*$D$6+($E$6-$G$6)*$F$6+$I$6*$J$6</f>
        <v>0</v>
      </c>
      <c r="L6" s="54">
        <f>$C$6*$D$6+($E$6-$H$6)*$F$6+$I$6*$J$6</f>
        <v>0</v>
      </c>
    </row>
    <row r="7" spans="1:13" ht="26.55" customHeight="1" x14ac:dyDescent="0.45">
      <c r="B7" s="59" t="s">
        <v>50</v>
      </c>
      <c r="C7" s="66"/>
      <c r="J7" s="67"/>
      <c r="K7" s="55">
        <f>K6*3</f>
        <v>0</v>
      </c>
      <c r="L7" s="48">
        <f>L6*3</f>
        <v>0</v>
      </c>
      <c r="M7" s="52" t="s">
        <v>51</v>
      </c>
    </row>
    <row r="8" spans="1:13" ht="26.55" customHeight="1" x14ac:dyDescent="0.45">
      <c r="A8" s="49" t="s">
        <v>35</v>
      </c>
      <c r="B8" s="59" t="s">
        <v>52</v>
      </c>
      <c r="C8" s="68"/>
      <c r="D8" s="46"/>
      <c r="E8" s="70"/>
      <c r="F8" s="46"/>
      <c r="G8" s="46"/>
      <c r="H8" s="46"/>
      <c r="I8" s="46"/>
      <c r="J8" s="47"/>
      <c r="K8" s="54">
        <f>K7*3</f>
        <v>0</v>
      </c>
      <c r="L8" s="44">
        <f>L7*3</f>
        <v>0</v>
      </c>
    </row>
    <row r="9" spans="1:13" ht="26.55" customHeight="1" x14ac:dyDescent="0.45">
      <c r="B9" s="38"/>
      <c r="M9" s="73" t="s">
        <v>68</v>
      </c>
    </row>
    <row r="10" spans="1:13" ht="26.55" customHeight="1" x14ac:dyDescent="0.45">
      <c r="B10" s="38"/>
      <c r="K10" s="50" t="s">
        <v>37</v>
      </c>
      <c r="L10" s="50" t="s">
        <v>37</v>
      </c>
    </row>
    <row r="11" spans="1:13" ht="26.55" customHeight="1" x14ac:dyDescent="0.45">
      <c r="A11" s="53" t="s">
        <v>53</v>
      </c>
      <c r="B11" s="33" t="s">
        <v>39</v>
      </c>
      <c r="C11" s="60" t="s">
        <v>40</v>
      </c>
      <c r="D11" s="61" t="s">
        <v>41</v>
      </c>
      <c r="E11" s="61" t="s">
        <v>42</v>
      </c>
      <c r="F11" s="61" t="s">
        <v>41</v>
      </c>
      <c r="G11" s="35" t="s">
        <v>43</v>
      </c>
      <c r="H11" s="34" t="s">
        <v>44</v>
      </c>
      <c r="I11" s="56" t="s">
        <v>45</v>
      </c>
      <c r="J11" s="61" t="s">
        <v>41</v>
      </c>
      <c r="K11" s="44" t="s">
        <v>54</v>
      </c>
      <c r="L11" s="44" t="s">
        <v>47</v>
      </c>
    </row>
    <row r="12" spans="1:13" ht="26.55" customHeight="1" x14ac:dyDescent="0.45">
      <c r="A12" s="51" t="s">
        <v>55</v>
      </c>
      <c r="B12" s="39"/>
      <c r="C12" s="64" t="s">
        <v>48</v>
      </c>
      <c r="D12" s="64" t="s">
        <v>48</v>
      </c>
      <c r="E12" s="40" t="s">
        <v>12</v>
      </c>
      <c r="F12" s="64" t="s">
        <v>48</v>
      </c>
      <c r="G12" s="41" t="s">
        <v>12</v>
      </c>
      <c r="H12" s="42" t="s">
        <v>12</v>
      </c>
      <c r="I12" s="64" t="s">
        <v>48</v>
      </c>
      <c r="J12" s="64" t="s">
        <v>48</v>
      </c>
      <c r="K12" s="44"/>
      <c r="L12" s="44"/>
    </row>
    <row r="13" spans="1:13" ht="26.55" customHeight="1" x14ac:dyDescent="0.45">
      <c r="A13" s="49" t="s">
        <v>56</v>
      </c>
      <c r="B13" s="36" t="s">
        <v>49</v>
      </c>
      <c r="C13" s="37"/>
      <c r="D13" s="37"/>
      <c r="E13" s="69">
        <v>18</v>
      </c>
      <c r="F13" s="37"/>
      <c r="G13" s="37">
        <v>4</v>
      </c>
      <c r="H13" s="37">
        <v>2</v>
      </c>
      <c r="I13" s="44"/>
      <c r="J13" s="44"/>
      <c r="K13" s="54">
        <f>$C$13*$D$13+($E$13-$G$13)*$F$13+$I$13*$J$13</f>
        <v>0</v>
      </c>
      <c r="L13" s="54">
        <f>$C$13*$D$13+($E$13-$H$13)*$F$13+$I$13*$J$13</f>
        <v>0</v>
      </c>
    </row>
    <row r="14" spans="1:13" ht="26.55" customHeight="1" x14ac:dyDescent="0.45">
      <c r="A14" s="49" t="s">
        <v>57</v>
      </c>
      <c r="B14" s="36" t="s">
        <v>58</v>
      </c>
      <c r="J14" s="67"/>
      <c r="K14" s="48">
        <f>K13*2</f>
        <v>0</v>
      </c>
      <c r="L14" s="48">
        <f>L13*2</f>
        <v>0</v>
      </c>
      <c r="M14" s="52" t="s">
        <v>59</v>
      </c>
    </row>
    <row r="15" spans="1:13" ht="26.55" customHeight="1" x14ac:dyDescent="0.45">
      <c r="A15" s="49" t="s">
        <v>35</v>
      </c>
      <c r="B15" s="36" t="s">
        <v>52</v>
      </c>
      <c r="C15" s="45"/>
      <c r="D15" s="46"/>
      <c r="E15" s="70"/>
      <c r="F15" s="46"/>
      <c r="G15" s="46"/>
      <c r="H15" s="46"/>
      <c r="I15" s="46"/>
      <c r="J15" s="47"/>
      <c r="K15" s="44">
        <f>K14*3</f>
        <v>0</v>
      </c>
      <c r="L15" s="44">
        <f>L14*3</f>
        <v>0</v>
      </c>
    </row>
    <row r="16" spans="1:13" ht="26.55" customHeight="1" x14ac:dyDescent="0.45">
      <c r="M16" s="73" t="s">
        <v>68</v>
      </c>
    </row>
    <row r="17" spans="1:13" ht="26.55" customHeight="1" x14ac:dyDescent="0.45">
      <c r="K17" s="50" t="s">
        <v>37</v>
      </c>
      <c r="L17" s="50" t="s">
        <v>37</v>
      </c>
    </row>
    <row r="18" spans="1:13" ht="50.1" customHeight="1" x14ac:dyDescent="0.45">
      <c r="A18" s="53" t="s">
        <v>53</v>
      </c>
      <c r="B18" s="33" t="s">
        <v>39</v>
      </c>
      <c r="C18" s="60" t="s">
        <v>40</v>
      </c>
      <c r="D18" s="61" t="s">
        <v>41</v>
      </c>
      <c r="E18" s="61" t="s">
        <v>42</v>
      </c>
      <c r="F18" s="61" t="s">
        <v>41</v>
      </c>
      <c r="G18" s="35" t="s">
        <v>43</v>
      </c>
      <c r="H18" s="34" t="s">
        <v>44</v>
      </c>
      <c r="I18" s="56" t="s">
        <v>45</v>
      </c>
      <c r="J18" s="61" t="s">
        <v>41</v>
      </c>
      <c r="K18" s="44" t="s">
        <v>54</v>
      </c>
      <c r="L18" s="44" t="s">
        <v>47</v>
      </c>
      <c r="M18" s="52" t="s">
        <v>60</v>
      </c>
    </row>
    <row r="19" spans="1:13" ht="26.55" customHeight="1" x14ac:dyDescent="0.45">
      <c r="A19" s="51" t="s">
        <v>61</v>
      </c>
      <c r="B19" s="39"/>
      <c r="C19" s="64" t="s">
        <v>48</v>
      </c>
      <c r="D19" s="64" t="s">
        <v>48</v>
      </c>
      <c r="E19" s="40" t="s">
        <v>62</v>
      </c>
      <c r="F19" s="64" t="s">
        <v>48</v>
      </c>
      <c r="G19" s="40" t="s">
        <v>62</v>
      </c>
      <c r="H19" s="40" t="s">
        <v>62</v>
      </c>
      <c r="I19" s="64" t="s">
        <v>48</v>
      </c>
      <c r="J19" s="64" t="s">
        <v>48</v>
      </c>
      <c r="K19" s="44"/>
      <c r="L19" s="44"/>
    </row>
    <row r="20" spans="1:13" ht="26.55" customHeight="1" x14ac:dyDescent="0.45">
      <c r="A20" s="49" t="s">
        <v>63</v>
      </c>
      <c r="B20" s="36" t="s">
        <v>49</v>
      </c>
      <c r="C20" s="37"/>
      <c r="D20" s="37"/>
      <c r="E20" s="69">
        <v>18</v>
      </c>
      <c r="F20" s="37"/>
      <c r="G20" s="37">
        <v>4</v>
      </c>
      <c r="H20" s="37">
        <v>2</v>
      </c>
      <c r="I20" s="44"/>
      <c r="J20" s="44"/>
      <c r="K20" s="54">
        <f>$C$20*$D$20+($E$20-$G$20)*$F$20+$I$20*$J$20</f>
        <v>0</v>
      </c>
      <c r="L20" s="54">
        <f>$C$20*$D$20+($E$20-$H$20)*$F$20+$I$20*$J$20</f>
        <v>0</v>
      </c>
    </row>
    <row r="21" spans="1:13" ht="26.55" customHeight="1" x14ac:dyDescent="0.45">
      <c r="A21" s="49" t="s">
        <v>64</v>
      </c>
      <c r="B21" s="36" t="s">
        <v>58</v>
      </c>
      <c r="J21" s="67"/>
      <c r="K21" s="48">
        <f>K20*3</f>
        <v>0</v>
      </c>
      <c r="L21" s="48">
        <f>L20*3</f>
        <v>0</v>
      </c>
      <c r="M21" s="52" t="s">
        <v>59</v>
      </c>
    </row>
    <row r="22" spans="1:13" ht="26.55" customHeight="1" x14ac:dyDescent="0.45">
      <c r="A22" s="49" t="s">
        <v>35</v>
      </c>
      <c r="B22" s="36" t="s">
        <v>52</v>
      </c>
      <c r="C22" s="45"/>
      <c r="D22" s="46"/>
      <c r="E22" s="70"/>
      <c r="F22" s="46"/>
      <c r="G22" s="46"/>
      <c r="H22" s="46"/>
      <c r="I22" s="46"/>
      <c r="J22" s="47"/>
      <c r="K22" s="44">
        <f>K21*3</f>
        <v>0</v>
      </c>
      <c r="L22" s="44">
        <f>L21*3</f>
        <v>0</v>
      </c>
    </row>
    <row r="23" spans="1:13" ht="26.55" customHeight="1" x14ac:dyDescent="0.45">
      <c r="M23" s="73" t="s">
        <v>68</v>
      </c>
    </row>
    <row r="25" spans="1:13" ht="26.55" customHeight="1" x14ac:dyDescent="0.45">
      <c r="A25" s="53" t="s">
        <v>65</v>
      </c>
      <c r="B25" s="32" t="s">
        <v>66</v>
      </c>
    </row>
  </sheetData>
  <mergeCells count="1">
    <mergeCell ref="A2:H2"/>
  </mergeCells>
  <phoneticPr fontId="4"/>
  <pageMargins left="0.7" right="0.7" top="0.75" bottom="0.75" header="0.3" footer="0.3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積算表</vt:lpstr>
      <vt:lpstr>一人当たり人日計算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2025-08-22T00:21:48Z</dcterms:created>
  <dcterms:modified xsi:type="dcterms:W3CDTF">2025-08-27T06:53:21Z</dcterms:modified>
  <cp:category/>
  <cp:contentStatus/>
</cp:coreProperties>
</file>