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ca365-my.sharepoint.com/personal/onedrive-opesupportdept_jica_go_jp/Documents/330_国際協力調達部/2_部内全員/420_契約推進第三課/【00】案件フォルダ/人事部/25a00760_【総合評価】2026-2029年度国際協力人材研修等事務局業務/01 意見招請 （必要な場合）/02実施方針決裁 ★/03掲載データ/"/>
    </mc:Choice>
  </mc:AlternateContent>
  <xr:revisionPtr revIDLastSave="38" documentId="8_{06DEB0BB-A868-47C2-8648-66AA1BBFB657}" xr6:coauthVersionLast="47" xr6:coauthVersionMax="47" xr10:uidLastSave="{4F93F645-DDCE-407A-8464-C1B314D2F319}"/>
  <bookViews>
    <workbookView xWindow="28680" yWindow="-120" windowWidth="29040" windowHeight="15720" xr2:uid="{92E2B990-91AE-4338-BD11-39EC3E6B75AD}"/>
  </bookViews>
  <sheets>
    <sheet name="積算フォーマット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3" l="1"/>
  <c r="J40" i="3" l="1"/>
  <c r="I40" i="3"/>
  <c r="H40" i="3"/>
  <c r="G40" i="3"/>
  <c r="O38" i="3"/>
  <c r="N38" i="3"/>
  <c r="M38" i="3"/>
  <c r="L38" i="3"/>
  <c r="K38" i="3"/>
  <c r="O36" i="3"/>
  <c r="N36" i="3"/>
  <c r="M36" i="3"/>
  <c r="L36" i="3"/>
  <c r="K36" i="3"/>
  <c r="O34" i="3"/>
  <c r="N34" i="3"/>
  <c r="M34" i="3"/>
  <c r="L34" i="3"/>
  <c r="K34" i="3"/>
  <c r="O32" i="3"/>
  <c r="N32" i="3"/>
  <c r="M32" i="3"/>
  <c r="L32" i="3"/>
  <c r="K32" i="3"/>
  <c r="O30" i="3"/>
  <c r="N30" i="3"/>
  <c r="M30" i="3"/>
  <c r="L30" i="3"/>
  <c r="K30" i="3"/>
  <c r="O28" i="3"/>
  <c r="N28" i="3"/>
  <c r="M28" i="3"/>
  <c r="L28" i="3"/>
  <c r="K28" i="3"/>
  <c r="O26" i="3"/>
  <c r="N26" i="3"/>
  <c r="M26" i="3"/>
  <c r="L26" i="3"/>
  <c r="K26" i="3"/>
  <c r="O24" i="3"/>
  <c r="N24" i="3"/>
  <c r="M24" i="3"/>
  <c r="L24" i="3"/>
  <c r="D38" i="3"/>
  <c r="D36" i="3"/>
  <c r="D34" i="3"/>
  <c r="D32" i="3"/>
  <c r="D30" i="3"/>
  <c r="D28" i="3"/>
  <c r="D26" i="3"/>
  <c r="F40" i="3"/>
  <c r="N40" i="3" l="1"/>
  <c r="L40" i="3"/>
  <c r="M40" i="3"/>
  <c r="O40" i="3"/>
  <c r="K24" i="3"/>
  <c r="D24" i="3"/>
  <c r="D5" i="3" l="1"/>
  <c r="D40" i="3"/>
  <c r="K40" i="3"/>
  <c r="K13" i="3" s="1"/>
  <c r="I12" i="3" l="1"/>
  <c r="G5" i="3"/>
  <c r="J13" i="3" l="1"/>
  <c r="I13" i="3"/>
  <c r="H13" i="3"/>
  <c r="G13" i="3"/>
  <c r="G12" i="3"/>
  <c r="I47" i="3"/>
  <c r="H47" i="3"/>
  <c r="G47" i="3"/>
  <c r="F47" i="3"/>
  <c r="E47" i="3"/>
  <c r="J47" i="3"/>
  <c r="E40" i="3"/>
  <c r="D12" i="3"/>
  <c r="D10" i="3"/>
  <c r="D9" i="3"/>
  <c r="D8" i="3"/>
  <c r="D7" i="3"/>
  <c r="D6" i="3"/>
  <c r="O15" i="3"/>
  <c r="N15" i="3"/>
  <c r="M15" i="3"/>
  <c r="L15" i="3"/>
  <c r="K15" i="3"/>
  <c r="J12" i="3"/>
  <c r="H12" i="3"/>
  <c r="F12" i="3"/>
  <c r="C12" i="3"/>
  <c r="J11" i="3"/>
  <c r="I11" i="3"/>
  <c r="H11" i="3"/>
  <c r="G11" i="3"/>
  <c r="C11" i="3"/>
  <c r="J10" i="3"/>
  <c r="I10" i="3"/>
  <c r="H10" i="3"/>
  <c r="G10" i="3"/>
  <c r="F10" i="3"/>
  <c r="C10" i="3"/>
  <c r="J9" i="3"/>
  <c r="I9" i="3"/>
  <c r="H9" i="3"/>
  <c r="G9" i="3"/>
  <c r="F9" i="3"/>
  <c r="C9" i="3"/>
  <c r="J8" i="3"/>
  <c r="I8" i="3"/>
  <c r="H8" i="3"/>
  <c r="G8" i="3"/>
  <c r="F8" i="3"/>
  <c r="C8" i="3"/>
  <c r="J7" i="3"/>
  <c r="I7" i="3"/>
  <c r="H7" i="3"/>
  <c r="G7" i="3"/>
  <c r="F7" i="3"/>
  <c r="C7" i="3"/>
  <c r="J6" i="3"/>
  <c r="I6" i="3"/>
  <c r="H6" i="3"/>
  <c r="G6" i="3"/>
  <c r="F6" i="3"/>
  <c r="C6" i="3"/>
  <c r="J5" i="3"/>
  <c r="I5" i="3"/>
  <c r="H5" i="3"/>
  <c r="C5" i="3"/>
  <c r="L9" i="3" l="1"/>
  <c r="K9" i="3"/>
  <c r="N9" i="3"/>
  <c r="M9" i="3"/>
  <c r="O9" i="3"/>
  <c r="O5" i="3"/>
  <c r="L5" i="3"/>
  <c r="N5" i="3"/>
  <c r="M5" i="3"/>
  <c r="L8" i="3"/>
  <c r="O8" i="3"/>
  <c r="N8" i="3"/>
  <c r="M8" i="3"/>
  <c r="K8" i="3"/>
  <c r="M12" i="3"/>
  <c r="L12" i="3"/>
  <c r="K12" i="3"/>
  <c r="N12" i="3"/>
  <c r="O12" i="3"/>
  <c r="N7" i="3"/>
  <c r="O7" i="3"/>
  <c r="M7" i="3"/>
  <c r="L7" i="3"/>
  <c r="K7" i="3"/>
  <c r="L11" i="3"/>
  <c r="N11" i="3"/>
  <c r="M11" i="3"/>
  <c r="O11" i="3"/>
  <c r="P15" i="3"/>
  <c r="K6" i="3"/>
  <c r="O6" i="3"/>
  <c r="N6" i="3"/>
  <c r="M6" i="3"/>
  <c r="L6" i="3"/>
  <c r="O10" i="3"/>
  <c r="K10" i="3"/>
  <c r="N10" i="3"/>
  <c r="M10" i="3"/>
  <c r="L10" i="3"/>
  <c r="P28" i="3"/>
  <c r="P30" i="3"/>
  <c r="P38" i="3"/>
  <c r="P32" i="3"/>
  <c r="P36" i="3"/>
  <c r="P26" i="3"/>
  <c r="P34" i="3"/>
  <c r="N13" i="3"/>
  <c r="O13" i="3"/>
  <c r="O14" i="3" s="1"/>
  <c r="O16" i="3" s="1"/>
  <c r="L13" i="3"/>
  <c r="M13" i="3"/>
  <c r="P24" i="3"/>
  <c r="F11" i="3"/>
  <c r="K11" i="3" s="1"/>
  <c r="F13" i="3"/>
  <c r="F5" i="3"/>
  <c r="K5" i="3" s="1"/>
  <c r="D11" i="3"/>
  <c r="P13" i="3" l="1"/>
  <c r="P8" i="3"/>
  <c r="P11" i="3"/>
  <c r="P6" i="3"/>
  <c r="P5" i="3"/>
  <c r="P10" i="3"/>
  <c r="N14" i="3"/>
  <c r="N16" i="3" s="1"/>
  <c r="N17" i="3" s="1"/>
  <c r="N18" i="3" s="1"/>
  <c r="P12" i="3"/>
  <c r="P9" i="3"/>
  <c r="P7" i="3"/>
  <c r="L14" i="3"/>
  <c r="L16" i="3" s="1"/>
  <c r="P40" i="3"/>
  <c r="M14" i="3"/>
  <c r="D13" i="3"/>
  <c r="O17" i="3"/>
  <c r="O18" i="3" s="1"/>
  <c r="L17" i="3" l="1"/>
  <c r="L18" i="3" s="1"/>
  <c r="M16" i="3"/>
  <c r="M17" i="3" s="1"/>
  <c r="M18" i="3" s="1"/>
  <c r="K14" i="3"/>
  <c r="K16" i="3" s="1"/>
  <c r="P14" i="3" l="1"/>
  <c r="P16" i="3"/>
  <c r="K17" i="3" l="1"/>
  <c r="K18" i="3" s="1"/>
  <c r="P17" i="3" l="1"/>
  <c r="P18" i="3" s="1"/>
</calcChain>
</file>

<file path=xl/sharedStrings.xml><?xml version="1.0" encoding="utf-8"?>
<sst xmlns="http://schemas.openxmlformats.org/spreadsheetml/2006/main" count="78" uniqueCount="58">
  <si>
    <t>別添：入札用積算フォーマット</t>
  </si>
  <si>
    <t>欄のみに記入のこと</t>
    <rPh sb="0" eb="1">
      <t>ラン</t>
    </rPh>
    <rPh sb="4" eb="6">
      <t>キニュウ</t>
    </rPh>
    <phoneticPr fontId="4"/>
  </si>
  <si>
    <t>単位:円</t>
    <rPh sb="0" eb="2">
      <t>タンイ</t>
    </rPh>
    <rPh sb="3" eb="4">
      <t>エン</t>
    </rPh>
    <phoneticPr fontId="4"/>
  </si>
  <si>
    <t>費　目</t>
    <rPh sb="0" eb="1">
      <t>ヒ</t>
    </rPh>
    <rPh sb="2" eb="3">
      <t>メ</t>
    </rPh>
    <phoneticPr fontId="4"/>
  </si>
  <si>
    <t>業務人件費単価（人日）</t>
    <rPh sb="0" eb="2">
      <t>ギョウム</t>
    </rPh>
    <rPh sb="8" eb="9">
      <t>ヒト</t>
    </rPh>
    <rPh sb="9" eb="10">
      <t>ニチ</t>
    </rPh>
    <phoneticPr fontId="4"/>
  </si>
  <si>
    <t>人日または回・件数</t>
    <rPh sb="0" eb="1">
      <t>ヒト</t>
    </rPh>
    <rPh sb="1" eb="2">
      <t>ビ</t>
    </rPh>
    <rPh sb="5" eb="6">
      <t>カイ</t>
    </rPh>
    <rPh sb="7" eb="9">
      <t>ケンスウ</t>
    </rPh>
    <phoneticPr fontId="4"/>
  </si>
  <si>
    <t>年度別金額（円）</t>
    <rPh sb="0" eb="2">
      <t>ネンド</t>
    </rPh>
    <rPh sb="2" eb="3">
      <t>ベツ</t>
    </rPh>
    <rPh sb="3" eb="5">
      <t>キンガク</t>
    </rPh>
    <rPh sb="6" eb="7">
      <t>エン</t>
    </rPh>
    <phoneticPr fontId="4"/>
  </si>
  <si>
    <t>合計</t>
    <rPh sb="0" eb="2">
      <t>ゴウケイ</t>
    </rPh>
    <phoneticPr fontId="11"/>
  </si>
  <si>
    <t>契約期間全体</t>
    <rPh sb="0" eb="2">
      <t>ケイヤク</t>
    </rPh>
    <rPh sb="2" eb="4">
      <t>キカン</t>
    </rPh>
    <rPh sb="4" eb="6">
      <t>ゼンタイ</t>
    </rPh>
    <phoneticPr fontId="4"/>
  </si>
  <si>
    <t>2026年度6月</t>
    <phoneticPr fontId="11"/>
  </si>
  <si>
    <t>2026年度7月～</t>
    <phoneticPr fontId="11"/>
  </si>
  <si>
    <t>2027年度</t>
    <phoneticPr fontId="4"/>
  </si>
  <si>
    <t>2028年度</t>
    <phoneticPr fontId="4"/>
  </si>
  <si>
    <t>2029年度</t>
    <phoneticPr fontId="4"/>
  </si>
  <si>
    <t>2026年度7月～</t>
    <phoneticPr fontId="3"/>
  </si>
  <si>
    <t>(1)人件費（定額報酬分）</t>
    <phoneticPr fontId="4"/>
  </si>
  <si>
    <t>総括</t>
    <rPh sb="0" eb="2">
      <t>ソウカツ</t>
    </rPh>
    <phoneticPr fontId="11"/>
  </si>
  <si>
    <t>副総括</t>
    <rPh sb="0" eb="3">
      <t>フクソウカツ</t>
    </rPh>
    <phoneticPr fontId="4"/>
  </si>
  <si>
    <t>事業支援A</t>
    <rPh sb="0" eb="2">
      <t>ジギョウ</t>
    </rPh>
    <rPh sb="2" eb="4">
      <t>シエン</t>
    </rPh>
    <phoneticPr fontId="4"/>
  </si>
  <si>
    <t>事業支援B</t>
    <rPh sb="0" eb="2">
      <t>ジギョウ</t>
    </rPh>
    <rPh sb="2" eb="4">
      <t>シエン</t>
    </rPh>
    <phoneticPr fontId="4"/>
  </si>
  <si>
    <t>事業支援C</t>
    <rPh sb="0" eb="2">
      <t>ジギョウ</t>
    </rPh>
    <rPh sb="2" eb="4">
      <t>シエン</t>
    </rPh>
    <phoneticPr fontId="4"/>
  </si>
  <si>
    <t>事業支援D</t>
    <rPh sb="0" eb="4">
      <t>ジギョウシエン</t>
    </rPh>
    <phoneticPr fontId="4"/>
  </si>
  <si>
    <t>事業支援E</t>
    <rPh sb="0" eb="4">
      <t>ジギョウシエン</t>
    </rPh>
    <phoneticPr fontId="4"/>
  </si>
  <si>
    <t>事務支援F</t>
    <rPh sb="0" eb="4">
      <t>ジムシエン</t>
    </rPh>
    <phoneticPr fontId="11"/>
  </si>
  <si>
    <t>計</t>
    <rPh sb="0" eb="1">
      <t>ケイ</t>
    </rPh>
    <phoneticPr fontId="4"/>
  </si>
  <si>
    <t>2. 管理費</t>
  </si>
  <si>
    <t>管理費率（%）込みの単価として右欄は０</t>
    <phoneticPr fontId="4"/>
  </si>
  <si>
    <t>(2)直接経費</t>
    <phoneticPr fontId="4"/>
  </si>
  <si>
    <t>【小計】</t>
    <phoneticPr fontId="4"/>
  </si>
  <si>
    <t>消費税額（10％）</t>
    <phoneticPr fontId="4"/>
  </si>
  <si>
    <t>【合計】</t>
    <phoneticPr fontId="4"/>
  </si>
  <si>
    <t>2．内訳表</t>
    <rPh sb="2" eb="4">
      <t>ウチワケ</t>
    </rPh>
    <rPh sb="4" eb="5">
      <t>ヒョウ</t>
    </rPh>
    <phoneticPr fontId="4"/>
  </si>
  <si>
    <t>※事業支援A～Fは必要に応じ行を追加・削除して下さい</t>
    <phoneticPr fontId="11"/>
  </si>
  <si>
    <t>（１）人件費（定額報酬分）</t>
    <rPh sb="3" eb="6">
      <t>ジンケンヒ</t>
    </rPh>
    <rPh sb="7" eb="9">
      <t>テイガク</t>
    </rPh>
    <rPh sb="9" eb="11">
      <t>ホウシュウ</t>
    </rPh>
    <rPh sb="11" eb="12">
      <t>ブン</t>
    </rPh>
    <phoneticPr fontId="4"/>
  </si>
  <si>
    <t>※人件費単価は管理費的経費（受注者側の諸経費・管理費、消耗品費、設営費、通信連絡費を含む）を含んで設定して下さい。</t>
    <rPh sb="10" eb="11">
      <t>テキ</t>
    </rPh>
    <phoneticPr fontId="11"/>
  </si>
  <si>
    <t>業務人件費単価（人日）</t>
    <rPh sb="8" eb="9">
      <t>ヒト</t>
    </rPh>
    <phoneticPr fontId="4"/>
  </si>
  <si>
    <t>人日</t>
    <rPh sb="0" eb="1">
      <t>ヒト</t>
    </rPh>
    <rPh sb="1" eb="2">
      <t>ニチ</t>
    </rPh>
    <phoneticPr fontId="4"/>
  </si>
  <si>
    <t>年度別金額</t>
    <rPh sb="0" eb="2">
      <t>ネンド</t>
    </rPh>
    <rPh sb="2" eb="3">
      <t>ベツ</t>
    </rPh>
    <rPh sb="3" eb="5">
      <t>キンガク</t>
    </rPh>
    <phoneticPr fontId="4"/>
  </si>
  <si>
    <t>国際協力人材研修等事務局業務</t>
    <phoneticPr fontId="4"/>
  </si>
  <si>
    <t>総括</t>
    <rPh sb="0" eb="2">
      <t>ソウカツ</t>
    </rPh>
    <phoneticPr fontId="4"/>
  </si>
  <si>
    <t>事業支援A</t>
    <rPh sb="0" eb="4">
      <t>ジギョウシエン</t>
    </rPh>
    <phoneticPr fontId="4"/>
  </si>
  <si>
    <t>事業支援B</t>
    <rPh sb="0" eb="4">
      <t>ジギョウシエン</t>
    </rPh>
    <phoneticPr fontId="4"/>
  </si>
  <si>
    <t>事業支援C</t>
    <rPh sb="0" eb="4">
      <t>ジギョウシエン</t>
    </rPh>
    <phoneticPr fontId="4"/>
  </si>
  <si>
    <t>事業支援D</t>
    <rPh sb="0" eb="2">
      <t>ジギョウ</t>
    </rPh>
    <rPh sb="2" eb="4">
      <t>シエン</t>
    </rPh>
    <phoneticPr fontId="4"/>
  </si>
  <si>
    <t>事業支援E</t>
    <rPh sb="0" eb="2">
      <t>ジギョウ</t>
    </rPh>
    <rPh sb="2" eb="4">
      <t>シエン</t>
    </rPh>
    <phoneticPr fontId="4"/>
  </si>
  <si>
    <t>事務支援F</t>
    <rPh sb="0" eb="2">
      <t>ジム</t>
    </rPh>
    <rPh sb="2" eb="4">
      <t>シエン</t>
    </rPh>
    <phoneticPr fontId="4"/>
  </si>
  <si>
    <t>（小計）</t>
    <rPh sb="1" eb="3">
      <t>ショウケイ</t>
    </rPh>
    <phoneticPr fontId="4"/>
  </si>
  <si>
    <t>（想定）</t>
    <rPh sb="1" eb="3">
      <t>ソウテイ</t>
    </rPh>
    <phoneticPr fontId="4"/>
  </si>
  <si>
    <t>※下段人日はJICA側の想定です。</t>
    <rPh sb="1" eb="3">
      <t>カダン</t>
    </rPh>
    <rPh sb="3" eb="5">
      <t>ニンニチ</t>
    </rPh>
    <rPh sb="10" eb="11">
      <t>ガワ</t>
    </rPh>
    <rPh sb="12" eb="14">
      <t>ソウテイ</t>
    </rPh>
    <phoneticPr fontId="11"/>
  </si>
  <si>
    <t>（2）直接経費</t>
    <rPh sb="3" eb="7">
      <t>チョクセツケイヒ</t>
    </rPh>
    <phoneticPr fontId="4"/>
  </si>
  <si>
    <t>※直接経費は定額を計上するため積算不要です。</t>
    <rPh sb="1" eb="3">
      <t>チョクセツ</t>
    </rPh>
    <rPh sb="3" eb="5">
      <t>ケイヒ</t>
    </rPh>
    <rPh sb="6" eb="8">
      <t>テイガク</t>
    </rPh>
    <rPh sb="9" eb="11">
      <t>ケイジョウ</t>
    </rPh>
    <rPh sb="15" eb="17">
      <t>セキサン</t>
    </rPh>
    <rPh sb="17" eb="19">
      <t>フヨウ</t>
    </rPh>
    <phoneticPr fontId="11"/>
  </si>
  <si>
    <t>費目</t>
    <rPh sb="0" eb="2">
      <t>ヒモク</t>
    </rPh>
    <phoneticPr fontId="4"/>
  </si>
  <si>
    <t>2026年度</t>
    <phoneticPr fontId="11"/>
  </si>
  <si>
    <t>2027年度</t>
    <phoneticPr fontId="11"/>
  </si>
  <si>
    <t>備考</t>
    <rPh sb="0" eb="2">
      <t>ビコウ</t>
    </rPh>
    <phoneticPr fontId="4"/>
  </si>
  <si>
    <t>直接経費</t>
    <rPh sb="0" eb="4">
      <t>チョクセツケイヒ</t>
    </rPh>
    <phoneticPr fontId="4"/>
  </si>
  <si>
    <t>教材購入費、講師謝金・旅費、通訳費、手話通訳費</t>
    <rPh sb="18" eb="20">
      <t>シュワ</t>
    </rPh>
    <rPh sb="20" eb="23">
      <t>ツウヤクヒ</t>
    </rPh>
    <phoneticPr fontId="4"/>
  </si>
  <si>
    <t>【合計】</t>
    <rPh sb="1" eb="3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</si>
</sst>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&quot;人&quot;&quot;日&quot;"/>
    <numFmt numFmtId="177" formatCode="#,##0_);[Red]\(#,##0\)"/>
    <numFmt numFmtId="178" formatCode="0.00_);[Red]\(0.00\)"/>
    <numFmt numFmtId="179" formatCode="0.0_);[Red]\(0.0\)"/>
    <numFmt numFmtId="180" formatCode="0_);[Red]\(0\)"/>
  </numFmts>
  <fonts count="15" x14ac:knownFonts="1">
    <font>
      <sz val="11"/>
      <color theme="1"/>
      <name val="BIZ UDPゴシック"/>
      <family val="2"/>
      <charset val="128"/>
    </font>
    <font>
      <sz val="11"/>
      <color theme="1"/>
      <name val="BIZ UDPゴシック"/>
      <family val="2"/>
      <charset val="128"/>
    </font>
    <font>
      <b/>
      <sz val="14"/>
      <name val="BIZ UDPゴシック"/>
      <family val="3"/>
      <charset val="128"/>
    </font>
    <font>
      <sz val="6"/>
      <name val="BIZ UDPゴシック"/>
      <family val="2"/>
      <charset val="128"/>
    </font>
    <font>
      <sz val="6"/>
      <name val="ＭＳ ゴシック"/>
      <family val="2"/>
      <charset val="128"/>
    </font>
    <font>
      <sz val="14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6"/>
      <name val="BIZ UDP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1" applyNumberFormat="1" applyFont="1" applyAlignment="1">
      <alignment vertical="center"/>
    </xf>
    <xf numFmtId="38" fontId="5" fillId="0" borderId="0" xfId="1" applyFont="1" applyAlignment="1">
      <alignment vertical="center" wrapText="1"/>
    </xf>
    <xf numFmtId="38" fontId="6" fillId="0" borderId="0" xfId="1" applyFont="1" applyAlignment="1">
      <alignment vertical="center"/>
    </xf>
    <xf numFmtId="38" fontId="7" fillId="0" borderId="0" xfId="1" applyFont="1" applyAlignment="1">
      <alignment horizontal="center" vertical="center"/>
    </xf>
    <xf numFmtId="38" fontId="8" fillId="0" borderId="0" xfId="1" applyFont="1">
      <alignment vertical="center"/>
    </xf>
    <xf numFmtId="38" fontId="5" fillId="2" borderId="0" xfId="1" applyFont="1" applyFill="1" applyAlignment="1">
      <alignment vertical="center" wrapText="1"/>
    </xf>
    <xf numFmtId="38" fontId="6" fillId="0" borderId="0" xfId="1" applyFont="1" applyAlignment="1">
      <alignment vertical="center" wrapText="1"/>
    </xf>
    <xf numFmtId="38" fontId="9" fillId="0" borderId="0" xfId="1" applyFont="1" applyAlignment="1">
      <alignment vertical="center" wrapText="1"/>
    </xf>
    <xf numFmtId="38" fontId="10" fillId="0" borderId="0" xfId="1" applyFont="1" applyAlignment="1">
      <alignment horizontal="center" vertical="center" wrapText="1"/>
    </xf>
    <xf numFmtId="38" fontId="9" fillId="3" borderId="9" xfId="1" applyFont="1" applyFill="1" applyBorder="1" applyAlignment="1">
      <alignment horizontal="center" vertical="center"/>
    </xf>
    <xf numFmtId="0" fontId="9" fillId="3" borderId="13" xfId="1" applyNumberFormat="1" applyFont="1" applyFill="1" applyBorder="1" applyAlignment="1">
      <alignment horizontal="center" vertical="center" wrapText="1"/>
    </xf>
    <xf numFmtId="38" fontId="9" fillId="3" borderId="13" xfId="1" applyFont="1" applyFill="1" applyBorder="1" applyAlignment="1">
      <alignment horizontal="center" vertical="center" wrapText="1"/>
    </xf>
    <xf numFmtId="38" fontId="9" fillId="4" borderId="13" xfId="1" applyFont="1" applyFill="1" applyBorder="1" applyAlignment="1">
      <alignment horizontal="center" vertical="center" wrapText="1"/>
    </xf>
    <xf numFmtId="38" fontId="9" fillId="3" borderId="14" xfId="1" applyFont="1" applyFill="1" applyBorder="1" applyAlignment="1">
      <alignment horizontal="center" vertical="center"/>
    </xf>
    <xf numFmtId="38" fontId="9" fillId="5" borderId="16" xfId="1" applyFont="1" applyFill="1" applyBorder="1" applyAlignment="1">
      <alignment vertical="center"/>
    </xf>
    <xf numFmtId="176" fontId="9" fillId="0" borderId="17" xfId="1" applyNumberFormat="1" applyFont="1" applyFill="1" applyBorder="1" applyAlignment="1">
      <alignment horizontal="right" vertical="center" wrapText="1"/>
    </xf>
    <xf numFmtId="176" fontId="12" fillId="0" borderId="13" xfId="1" applyNumberFormat="1" applyFont="1" applyBorder="1" applyAlignment="1">
      <alignment vertical="center" wrapText="1"/>
    </xf>
    <xf numFmtId="177" fontId="12" fillId="0" borderId="13" xfId="1" applyNumberFormat="1" applyFont="1" applyBorder="1" applyAlignment="1">
      <alignment horizontal="right" vertical="center" wrapText="1"/>
    </xf>
    <xf numFmtId="38" fontId="9" fillId="5" borderId="13" xfId="1" applyFont="1" applyFill="1" applyBorder="1" applyAlignment="1">
      <alignment horizontal="right" vertical="center"/>
    </xf>
    <xf numFmtId="38" fontId="9" fillId="5" borderId="18" xfId="1" applyFont="1" applyFill="1" applyBorder="1" applyAlignment="1">
      <alignment horizontal="right" vertical="center"/>
    </xf>
    <xf numFmtId="38" fontId="9" fillId="5" borderId="16" xfId="1" applyFont="1" applyFill="1" applyBorder="1" applyAlignment="1">
      <alignment vertical="center" wrapText="1"/>
    </xf>
    <xf numFmtId="3" fontId="9" fillId="0" borderId="13" xfId="1" applyNumberFormat="1" applyFont="1" applyFill="1" applyBorder="1" applyAlignment="1">
      <alignment horizontal="right" vertical="center" wrapText="1"/>
    </xf>
    <xf numFmtId="0" fontId="12" fillId="0" borderId="20" xfId="0" applyFont="1" applyBorder="1" applyAlignment="1">
      <alignment vertical="center" wrapText="1"/>
    </xf>
    <xf numFmtId="3" fontId="12" fillId="0" borderId="21" xfId="1" applyNumberFormat="1" applyFont="1" applyFill="1" applyBorder="1" applyAlignment="1">
      <alignment horizontal="right" vertical="center" wrapText="1"/>
    </xf>
    <xf numFmtId="38" fontId="7" fillId="0" borderId="0" xfId="1" applyFont="1">
      <alignment vertical="center"/>
    </xf>
    <xf numFmtId="38" fontId="9" fillId="5" borderId="21" xfId="1" applyFont="1" applyFill="1" applyBorder="1" applyAlignment="1">
      <alignment horizontal="right" vertical="center" wrapText="1"/>
    </xf>
    <xf numFmtId="38" fontId="9" fillId="5" borderId="26" xfId="1" applyFont="1" applyFill="1" applyBorder="1" applyAlignment="1">
      <alignment horizontal="right" vertical="center" wrapText="1"/>
    </xf>
    <xf numFmtId="38" fontId="9" fillId="0" borderId="30" xfId="1" applyFont="1" applyBorder="1" applyAlignment="1">
      <alignment horizontal="right" vertical="center" wrapText="1"/>
    </xf>
    <xf numFmtId="38" fontId="9" fillId="5" borderId="31" xfId="1" applyFont="1" applyFill="1" applyBorder="1" applyAlignment="1">
      <alignment horizontal="right" vertical="center" wrapText="1"/>
    </xf>
    <xf numFmtId="38" fontId="9" fillId="5" borderId="32" xfId="1" applyFont="1" applyFill="1" applyBorder="1" applyAlignment="1">
      <alignment horizontal="right" vertical="center"/>
    </xf>
    <xf numFmtId="38" fontId="9" fillId="0" borderId="36" xfId="1" applyFont="1" applyBorder="1" applyAlignment="1">
      <alignment horizontal="right" vertical="center" wrapText="1"/>
    </xf>
    <xf numFmtId="38" fontId="9" fillId="5" borderId="37" xfId="1" applyFont="1" applyFill="1" applyBorder="1" applyAlignment="1">
      <alignment horizontal="right" vertical="center"/>
    </xf>
    <xf numFmtId="38" fontId="9" fillId="5" borderId="42" xfId="1" applyFont="1" applyFill="1" applyBorder="1" applyAlignment="1">
      <alignment horizontal="right" vertical="center"/>
    </xf>
    <xf numFmtId="38" fontId="9" fillId="5" borderId="43" xfId="1" applyFont="1" applyFill="1" applyBorder="1" applyAlignment="1">
      <alignment horizontal="right" vertical="center"/>
    </xf>
    <xf numFmtId="38" fontId="9" fillId="5" borderId="44" xfId="1" applyFont="1" applyFill="1" applyBorder="1" applyAlignment="1">
      <alignment horizontal="right" vertical="center"/>
    </xf>
    <xf numFmtId="38" fontId="9" fillId="5" borderId="0" xfId="1" applyFont="1" applyFill="1" applyBorder="1" applyAlignment="1">
      <alignment horizontal="left" vertical="center"/>
    </xf>
    <xf numFmtId="40" fontId="9" fillId="5" borderId="0" xfId="1" applyNumberFormat="1" applyFont="1" applyFill="1" applyBorder="1" applyAlignment="1">
      <alignment horizontal="left" vertical="center"/>
    </xf>
    <xf numFmtId="40" fontId="9" fillId="5" borderId="0" xfId="1" applyNumberFormat="1" applyFont="1" applyFill="1" applyBorder="1" applyAlignment="1">
      <alignment vertical="center" wrapText="1"/>
    </xf>
    <xf numFmtId="38" fontId="9" fillId="5" borderId="0" xfId="1" applyFont="1" applyFill="1" applyBorder="1" applyAlignment="1">
      <alignment vertical="center" wrapText="1"/>
    </xf>
    <xf numFmtId="38" fontId="9" fillId="0" borderId="0" xfId="1" applyFont="1" applyFill="1" applyBorder="1" applyAlignment="1">
      <alignment horizontal="right" vertical="center" wrapText="1"/>
    </xf>
    <xf numFmtId="38" fontId="9" fillId="0" borderId="0" xfId="1" applyFont="1" applyFill="1" applyBorder="1" applyAlignment="1">
      <alignment horizontal="right" vertical="center"/>
    </xf>
    <xf numFmtId="38" fontId="9" fillId="5" borderId="0" xfId="1" applyFont="1" applyFill="1" applyBorder="1" applyAlignment="1">
      <alignment vertical="center"/>
    </xf>
    <xf numFmtId="38" fontId="9" fillId="3" borderId="45" xfId="1" applyFont="1" applyFill="1" applyBorder="1" applyAlignment="1">
      <alignment horizontal="center" vertical="center"/>
    </xf>
    <xf numFmtId="55" fontId="9" fillId="4" borderId="13" xfId="1" applyNumberFormat="1" applyFont="1" applyFill="1" applyBorder="1" applyAlignment="1">
      <alignment horizontal="center" vertical="center" wrapText="1"/>
    </xf>
    <xf numFmtId="177" fontId="9" fillId="5" borderId="13" xfId="1" applyNumberFormat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9" fillId="5" borderId="46" xfId="1" applyFont="1" applyFill="1" applyBorder="1" applyAlignment="1">
      <alignment vertical="center"/>
    </xf>
    <xf numFmtId="38" fontId="9" fillId="5" borderId="47" xfId="1" applyFont="1" applyFill="1" applyBorder="1" applyAlignment="1">
      <alignment vertical="center"/>
    </xf>
    <xf numFmtId="38" fontId="9" fillId="0" borderId="47" xfId="1" applyFont="1" applyFill="1" applyBorder="1" applyAlignment="1">
      <alignment vertical="center"/>
    </xf>
    <xf numFmtId="38" fontId="9" fillId="5" borderId="48" xfId="1" applyFont="1" applyFill="1" applyBorder="1" applyAlignment="1">
      <alignment vertical="center"/>
    </xf>
    <xf numFmtId="38" fontId="9" fillId="5" borderId="49" xfId="1" applyFont="1" applyFill="1" applyBorder="1" applyAlignment="1">
      <alignment vertical="center"/>
    </xf>
    <xf numFmtId="38" fontId="9" fillId="5" borderId="52" xfId="1" applyFont="1" applyFill="1" applyBorder="1" applyAlignment="1">
      <alignment vertical="center"/>
    </xf>
    <xf numFmtId="38" fontId="9" fillId="5" borderId="54" xfId="1" applyFont="1" applyFill="1" applyBorder="1" applyAlignment="1">
      <alignment vertical="center"/>
    </xf>
    <xf numFmtId="40" fontId="9" fillId="0" borderId="51" xfId="1" applyNumberFormat="1" applyFont="1" applyBorder="1" applyAlignment="1">
      <alignment horizontal="right" vertical="center"/>
    </xf>
    <xf numFmtId="38" fontId="9" fillId="0" borderId="49" xfId="1" applyFont="1" applyBorder="1">
      <alignment vertical="center"/>
    </xf>
    <xf numFmtId="38" fontId="9" fillId="0" borderId="49" xfId="1" applyFont="1" applyFill="1" applyBorder="1" applyAlignment="1">
      <alignment vertical="center"/>
    </xf>
    <xf numFmtId="38" fontId="9" fillId="0" borderId="52" xfId="1" applyFont="1" applyFill="1" applyBorder="1" applyAlignment="1">
      <alignment vertical="center"/>
    </xf>
    <xf numFmtId="38" fontId="9" fillId="5" borderId="57" xfId="1" applyFont="1" applyFill="1" applyBorder="1" applyAlignment="1">
      <alignment vertical="center"/>
    </xf>
    <xf numFmtId="38" fontId="9" fillId="5" borderId="59" xfId="1" applyFont="1" applyFill="1" applyBorder="1" applyAlignment="1">
      <alignment vertical="center"/>
    </xf>
    <xf numFmtId="38" fontId="9" fillId="5" borderId="60" xfId="1" applyFont="1" applyFill="1" applyBorder="1" applyAlignment="1">
      <alignment vertical="center"/>
    </xf>
    <xf numFmtId="38" fontId="9" fillId="5" borderId="0" xfId="1" applyFont="1" applyFill="1" applyBorder="1" applyAlignment="1">
      <alignment horizontal="center" vertical="center"/>
    </xf>
    <xf numFmtId="38" fontId="9" fillId="5" borderId="0" xfId="1" applyFont="1" applyFill="1" applyBorder="1" applyAlignment="1">
      <alignment horizontal="center" vertical="center" wrapText="1"/>
    </xf>
    <xf numFmtId="38" fontId="9" fillId="5" borderId="0" xfId="1" applyFont="1" applyFill="1" applyBorder="1">
      <alignment vertical="center"/>
    </xf>
    <xf numFmtId="40" fontId="9" fillId="5" borderId="0" xfId="1" applyNumberFormat="1" applyFont="1" applyFill="1" applyBorder="1" applyAlignment="1">
      <alignment vertical="center"/>
    </xf>
    <xf numFmtId="178" fontId="9" fillId="5" borderId="0" xfId="1" applyNumberFormat="1" applyFont="1" applyFill="1" applyBorder="1" applyAlignment="1">
      <alignment vertical="center" wrapText="1"/>
    </xf>
    <xf numFmtId="178" fontId="12" fillId="0" borderId="0" xfId="1" applyNumberFormat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38" fontId="7" fillId="0" borderId="0" xfId="1" applyFont="1" applyAlignment="1">
      <alignment vertical="center" wrapText="1"/>
    </xf>
    <xf numFmtId="38" fontId="5" fillId="0" borderId="0" xfId="1" applyFont="1" applyFill="1" applyAlignment="1">
      <alignment vertical="center" wrapText="1"/>
    </xf>
    <xf numFmtId="179" fontId="9" fillId="0" borderId="0" xfId="2" applyNumberFormat="1" applyFont="1">
      <alignment vertical="center"/>
    </xf>
    <xf numFmtId="179" fontId="9" fillId="0" borderId="0" xfId="2" applyNumberFormat="1" applyFont="1" applyAlignment="1">
      <alignment vertical="center" wrapText="1"/>
    </xf>
    <xf numFmtId="38" fontId="8" fillId="0" borderId="0" xfId="1" applyFont="1" applyFill="1">
      <alignment vertical="center"/>
    </xf>
    <xf numFmtId="179" fontId="9" fillId="0" borderId="13" xfId="2" applyNumberFormat="1" applyFont="1" applyBorder="1" applyAlignment="1">
      <alignment horizontal="center" vertical="center" wrapText="1"/>
    </xf>
    <xf numFmtId="38" fontId="9" fillId="0" borderId="13" xfId="1" applyFont="1" applyFill="1" applyBorder="1" applyAlignment="1">
      <alignment horizontal="center" vertical="center" wrapText="1"/>
    </xf>
    <xf numFmtId="179" fontId="9" fillId="0" borderId="62" xfId="2" applyNumberFormat="1" applyFont="1" applyBorder="1" applyAlignment="1">
      <alignment horizontal="left" vertical="center" wrapText="1"/>
    </xf>
    <xf numFmtId="179" fontId="9" fillId="0" borderId="13" xfId="2" applyNumberFormat="1" applyFont="1" applyBorder="1" applyAlignment="1">
      <alignment horizontal="left" vertical="center" wrapText="1"/>
    </xf>
    <xf numFmtId="38" fontId="9" fillId="0" borderId="13" xfId="1" applyFont="1" applyFill="1" applyBorder="1" applyAlignment="1">
      <alignment vertical="center" wrapText="1"/>
    </xf>
    <xf numFmtId="38" fontId="9" fillId="0" borderId="17" xfId="1" applyFont="1" applyFill="1" applyBorder="1" applyAlignment="1">
      <alignment vertical="center" wrapText="1"/>
    </xf>
    <xf numFmtId="38" fontId="9" fillId="0" borderId="63" xfId="1" applyFont="1" applyFill="1" applyBorder="1" applyAlignment="1">
      <alignment vertical="center" wrapText="1"/>
    </xf>
    <xf numFmtId="38" fontId="9" fillId="0" borderId="63" xfId="1" applyFont="1" applyFill="1" applyBorder="1" applyAlignment="1">
      <alignment vertical="center"/>
    </xf>
    <xf numFmtId="179" fontId="9" fillId="0" borderId="6" xfId="2" applyNumberFormat="1" applyFont="1" applyBorder="1">
      <alignment vertical="center"/>
    </xf>
    <xf numFmtId="179" fontId="9" fillId="0" borderId="7" xfId="2" applyNumberFormat="1" applyFont="1" applyBorder="1">
      <alignment vertical="center"/>
    </xf>
    <xf numFmtId="179" fontId="9" fillId="0" borderId="8" xfId="2" applyNumberFormat="1" applyFont="1" applyBorder="1">
      <alignment vertical="center"/>
    </xf>
    <xf numFmtId="38" fontId="9" fillId="0" borderId="22" xfId="1" applyFont="1" applyBorder="1" applyAlignment="1">
      <alignment vertical="center" wrapText="1"/>
    </xf>
    <xf numFmtId="55" fontId="9" fillId="6" borderId="13" xfId="1" applyNumberFormat="1" applyFont="1" applyFill="1" applyBorder="1" applyAlignment="1">
      <alignment horizontal="center" vertical="center" wrapText="1"/>
    </xf>
    <xf numFmtId="38" fontId="9" fillId="5" borderId="13" xfId="1" applyFont="1" applyFill="1" applyBorder="1" applyAlignment="1">
      <alignment vertical="center"/>
    </xf>
    <xf numFmtId="176" fontId="9" fillId="5" borderId="17" xfId="1" applyNumberFormat="1" applyFont="1" applyFill="1" applyBorder="1" applyAlignment="1">
      <alignment horizontal="right" vertical="center" wrapText="1"/>
    </xf>
    <xf numFmtId="176" fontId="12" fillId="5" borderId="13" xfId="1" applyNumberFormat="1" applyFont="1" applyFill="1" applyBorder="1" applyAlignment="1">
      <alignment vertical="center" wrapText="1"/>
    </xf>
    <xf numFmtId="177" fontId="12" fillId="5" borderId="13" xfId="1" applyNumberFormat="1" applyFont="1" applyFill="1" applyBorder="1" applyAlignment="1">
      <alignment horizontal="right" vertical="center" wrapText="1"/>
    </xf>
    <xf numFmtId="10" fontId="9" fillId="0" borderId="0" xfId="1" applyNumberFormat="1" applyFont="1" applyAlignment="1">
      <alignment vertical="center"/>
    </xf>
    <xf numFmtId="178" fontId="9" fillId="7" borderId="13" xfId="1" applyNumberFormat="1" applyFont="1" applyFill="1" applyBorder="1" applyAlignment="1">
      <alignment vertical="center"/>
    </xf>
    <xf numFmtId="38" fontId="9" fillId="7" borderId="13" xfId="1" applyFont="1" applyFill="1" applyBorder="1" applyAlignment="1">
      <alignment vertical="center"/>
    </xf>
    <xf numFmtId="38" fontId="9" fillId="7" borderId="49" xfId="1" applyFont="1" applyFill="1" applyBorder="1" applyAlignment="1">
      <alignment vertical="center"/>
    </xf>
    <xf numFmtId="38" fontId="9" fillId="5" borderId="41" xfId="1" applyFont="1" applyFill="1" applyBorder="1" applyAlignment="1">
      <alignment horizontal="right" vertical="center" wrapText="1"/>
    </xf>
    <xf numFmtId="178" fontId="9" fillId="5" borderId="57" xfId="1" applyNumberFormat="1" applyFont="1" applyFill="1" applyBorder="1" applyAlignment="1">
      <alignment vertical="center"/>
    </xf>
    <xf numFmtId="178" fontId="9" fillId="5" borderId="59" xfId="1" applyNumberFormat="1" applyFont="1" applyFill="1" applyBorder="1" applyAlignment="1">
      <alignment horizontal="right" vertical="center" wrapText="1"/>
    </xf>
    <xf numFmtId="38" fontId="13" fillId="5" borderId="0" xfId="1" applyFont="1" applyFill="1" applyBorder="1" applyAlignment="1">
      <alignment horizontal="left" vertical="center"/>
    </xf>
    <xf numFmtId="179" fontId="13" fillId="0" borderId="0" xfId="2" applyNumberFormat="1" applyFont="1">
      <alignment vertical="center"/>
    </xf>
    <xf numFmtId="38" fontId="13" fillId="5" borderId="0" xfId="1" applyFont="1" applyFill="1" applyBorder="1" applyAlignment="1">
      <alignment horizontal="left" vertical="top"/>
    </xf>
    <xf numFmtId="38" fontId="9" fillId="0" borderId="1" xfId="1" applyFont="1" applyBorder="1" applyAlignment="1">
      <alignment horizontal="left" vertical="center" wrapText="1"/>
    </xf>
    <xf numFmtId="38" fontId="9" fillId="3" borderId="2" xfId="1" applyFont="1" applyFill="1" applyBorder="1" applyAlignment="1">
      <alignment horizontal="center" vertical="center" wrapText="1"/>
    </xf>
    <xf numFmtId="38" fontId="9" fillId="3" borderId="10" xfId="1" applyFont="1" applyFill="1" applyBorder="1" applyAlignment="1">
      <alignment horizontal="center" vertical="center" wrapText="1"/>
    </xf>
    <xf numFmtId="38" fontId="9" fillId="3" borderId="3" xfId="1" applyFont="1" applyFill="1" applyBorder="1" applyAlignment="1">
      <alignment horizontal="center" vertical="center" wrapText="1"/>
    </xf>
    <xf numFmtId="38" fontId="9" fillId="3" borderId="4" xfId="1" applyFont="1" applyFill="1" applyBorder="1" applyAlignment="1">
      <alignment horizontal="center" vertical="center" wrapText="1"/>
    </xf>
    <xf numFmtId="38" fontId="9" fillId="3" borderId="11" xfId="1" applyFont="1" applyFill="1" applyBorder="1" applyAlignment="1">
      <alignment horizontal="center" vertical="center" wrapText="1"/>
    </xf>
    <xf numFmtId="38" fontId="9" fillId="3" borderId="12" xfId="1" applyFont="1" applyFill="1" applyBorder="1" applyAlignment="1">
      <alignment horizontal="center" vertical="center" wrapText="1"/>
    </xf>
    <xf numFmtId="38" fontId="9" fillId="4" borderId="3" xfId="1" applyFont="1" applyFill="1" applyBorder="1" applyAlignment="1">
      <alignment horizontal="center" vertical="center" wrapText="1"/>
    </xf>
    <xf numFmtId="38" fontId="9" fillId="4" borderId="5" xfId="1" applyFont="1" applyFill="1" applyBorder="1" applyAlignment="1">
      <alignment horizontal="center" vertical="center" wrapText="1"/>
    </xf>
    <xf numFmtId="38" fontId="9" fillId="4" borderId="4" xfId="1" applyFont="1" applyFill="1" applyBorder="1" applyAlignment="1">
      <alignment horizontal="center" vertical="center" wrapText="1"/>
    </xf>
    <xf numFmtId="10" fontId="7" fillId="0" borderId="13" xfId="0" applyNumberFormat="1" applyFont="1" applyBorder="1" applyAlignment="1">
      <alignment horizontal="center" vertical="center" wrapText="1"/>
    </xf>
    <xf numFmtId="10" fontId="8" fillId="0" borderId="13" xfId="0" applyNumberFormat="1" applyFont="1" applyBorder="1" applyAlignment="1">
      <alignment horizontal="center" vertical="center" wrapText="1"/>
    </xf>
    <xf numFmtId="38" fontId="9" fillId="0" borderId="27" xfId="1" applyFont="1" applyBorder="1" applyAlignment="1">
      <alignment horizontal="right" vertical="center" wrapText="1"/>
    </xf>
    <xf numFmtId="38" fontId="9" fillId="0" borderId="28" xfId="1" applyFont="1" applyBorder="1" applyAlignment="1">
      <alignment horizontal="right" vertical="center" wrapText="1"/>
    </xf>
    <xf numFmtId="38" fontId="9" fillId="0" borderId="29" xfId="1" applyFont="1" applyBorder="1" applyAlignment="1">
      <alignment horizontal="right" vertical="center" wrapText="1"/>
    </xf>
    <xf numFmtId="38" fontId="9" fillId="0" borderId="38" xfId="1" applyFont="1" applyBorder="1" applyAlignment="1">
      <alignment horizontal="right" vertical="center" wrapText="1"/>
    </xf>
    <xf numFmtId="38" fontId="9" fillId="0" borderId="39" xfId="1" applyFont="1" applyBorder="1" applyAlignment="1">
      <alignment horizontal="right" vertical="center" wrapText="1"/>
    </xf>
    <xf numFmtId="38" fontId="9" fillId="0" borderId="40" xfId="1" applyFont="1" applyBorder="1" applyAlignment="1">
      <alignment horizontal="right" vertical="center" wrapText="1"/>
    </xf>
    <xf numFmtId="38" fontId="9" fillId="3" borderId="3" xfId="1" applyFont="1" applyFill="1" applyBorder="1" applyAlignment="1">
      <alignment horizontal="center" vertical="center"/>
    </xf>
    <xf numFmtId="38" fontId="9" fillId="3" borderId="4" xfId="1" applyFont="1" applyFill="1" applyBorder="1" applyAlignment="1">
      <alignment horizontal="center" vertical="center"/>
    </xf>
    <xf numFmtId="38" fontId="9" fillId="3" borderId="11" xfId="1" applyFont="1" applyFill="1" applyBorder="1" applyAlignment="1">
      <alignment horizontal="center" vertical="center"/>
    </xf>
    <xf numFmtId="38" fontId="9" fillId="3" borderId="12" xfId="1" applyFont="1" applyFill="1" applyBorder="1" applyAlignment="1">
      <alignment horizontal="center" vertical="center"/>
    </xf>
    <xf numFmtId="38" fontId="9" fillId="4" borderId="6" xfId="1" applyFont="1" applyFill="1" applyBorder="1" applyAlignment="1">
      <alignment horizontal="center" vertical="center" wrapText="1"/>
    </xf>
    <xf numFmtId="38" fontId="9" fillId="4" borderId="7" xfId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8" fontId="9" fillId="0" borderId="33" xfId="1" applyFont="1" applyBorder="1" applyAlignment="1">
      <alignment horizontal="right" vertical="center" wrapText="1"/>
    </xf>
    <xf numFmtId="38" fontId="9" fillId="0" borderId="34" xfId="1" applyFont="1" applyBorder="1" applyAlignment="1">
      <alignment horizontal="right" vertical="center" wrapText="1"/>
    </xf>
    <xf numFmtId="38" fontId="9" fillId="0" borderId="35" xfId="1" applyFont="1" applyBorder="1" applyAlignment="1">
      <alignment horizontal="right" vertical="center" wrapText="1"/>
    </xf>
    <xf numFmtId="38" fontId="9" fillId="0" borderId="15" xfId="1" applyFont="1" applyBorder="1" applyAlignment="1">
      <alignment vertical="center" wrapText="1"/>
    </xf>
    <xf numFmtId="38" fontId="9" fillId="0" borderId="19" xfId="1" applyFont="1" applyBorder="1" applyAlignment="1">
      <alignment vertical="center" wrapText="1"/>
    </xf>
    <xf numFmtId="38" fontId="9" fillId="0" borderId="10" xfId="1" applyFont="1" applyBorder="1" applyAlignment="1">
      <alignment vertical="center" wrapText="1"/>
    </xf>
    <xf numFmtId="176" fontId="9" fillId="5" borderId="16" xfId="1" applyNumberFormat="1" applyFont="1" applyFill="1" applyBorder="1" applyAlignment="1">
      <alignment horizontal="right" vertical="center" wrapText="1"/>
    </xf>
    <xf numFmtId="176" fontId="9" fillId="5" borderId="17" xfId="1" applyNumberFormat="1" applyFont="1" applyFill="1" applyBorder="1" applyAlignment="1">
      <alignment horizontal="right" vertical="center" wrapText="1"/>
    </xf>
    <xf numFmtId="176" fontId="9" fillId="0" borderId="16" xfId="1" applyNumberFormat="1" applyFont="1" applyFill="1" applyBorder="1" applyAlignment="1">
      <alignment horizontal="right" vertical="center" wrapText="1"/>
    </xf>
    <xf numFmtId="176" fontId="9" fillId="0" borderId="17" xfId="1" applyNumberFormat="1" applyFont="1" applyFill="1" applyBorder="1" applyAlignment="1">
      <alignment horizontal="right" vertical="center" wrapText="1"/>
    </xf>
    <xf numFmtId="38" fontId="9" fillId="5" borderId="16" xfId="1" applyFont="1" applyFill="1" applyBorder="1" applyAlignment="1">
      <alignment horizontal="center" vertical="center" wrapText="1"/>
    </xf>
    <xf numFmtId="38" fontId="9" fillId="5" borderId="17" xfId="1" applyFont="1" applyFill="1" applyBorder="1" applyAlignment="1">
      <alignment horizontal="center" vertical="center" wrapText="1"/>
    </xf>
    <xf numFmtId="38" fontId="13" fillId="5" borderId="13" xfId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8" fontId="9" fillId="5" borderId="23" xfId="1" applyFont="1" applyFill="1" applyBorder="1" applyAlignment="1">
      <alignment horizontal="center" vertical="center" wrapText="1"/>
    </xf>
    <xf numFmtId="38" fontId="9" fillId="5" borderId="24" xfId="1" applyFont="1" applyFill="1" applyBorder="1" applyAlignment="1">
      <alignment horizontal="center" vertical="center" wrapText="1"/>
    </xf>
    <xf numFmtId="38" fontId="9" fillId="5" borderId="25" xfId="1" applyFont="1" applyFill="1" applyBorder="1" applyAlignment="1">
      <alignment horizontal="center" vertical="center" wrapText="1"/>
    </xf>
    <xf numFmtId="178" fontId="9" fillId="5" borderId="50" xfId="1" applyNumberFormat="1" applyFont="1" applyFill="1" applyBorder="1" applyAlignment="1">
      <alignment horizontal="center" vertical="center"/>
    </xf>
    <xf numFmtId="178" fontId="9" fillId="5" borderId="51" xfId="1" applyNumberFormat="1" applyFont="1" applyFill="1" applyBorder="1" applyAlignment="1">
      <alignment horizontal="center" vertical="center"/>
    </xf>
    <xf numFmtId="38" fontId="9" fillId="5" borderId="15" xfId="1" applyFont="1" applyFill="1" applyBorder="1" applyAlignment="1">
      <alignment horizontal="left" vertical="top" wrapText="1"/>
    </xf>
    <xf numFmtId="38" fontId="9" fillId="5" borderId="19" xfId="1" applyFont="1" applyFill="1" applyBorder="1" applyAlignment="1">
      <alignment horizontal="left" vertical="top" wrapText="1"/>
    </xf>
    <xf numFmtId="178" fontId="9" fillId="5" borderId="16" xfId="1" applyNumberFormat="1" applyFont="1" applyFill="1" applyBorder="1" applyAlignment="1">
      <alignment horizontal="center" vertical="center"/>
    </xf>
    <xf numFmtId="178" fontId="9" fillId="5" borderId="17" xfId="1" applyNumberFormat="1" applyFont="1" applyFill="1" applyBorder="1" applyAlignment="1">
      <alignment horizontal="center" vertical="center"/>
    </xf>
    <xf numFmtId="178" fontId="9" fillId="5" borderId="23" xfId="1" applyNumberFormat="1" applyFont="1" applyFill="1" applyBorder="1" applyAlignment="1">
      <alignment horizontal="center" vertical="center"/>
    </xf>
    <xf numFmtId="178" fontId="9" fillId="5" borderId="25" xfId="1" applyNumberFormat="1" applyFont="1" applyFill="1" applyBorder="1" applyAlignment="1">
      <alignment horizontal="center" vertical="center"/>
    </xf>
    <xf numFmtId="38" fontId="9" fillId="0" borderId="53" xfId="1" applyFont="1" applyFill="1" applyBorder="1" applyAlignment="1">
      <alignment horizontal="center" vertical="center" wrapText="1"/>
    </xf>
    <xf numFmtId="38" fontId="9" fillId="0" borderId="51" xfId="1" applyFont="1" applyFill="1" applyBorder="1" applyAlignment="1">
      <alignment horizontal="center" vertical="center" wrapText="1"/>
    </xf>
    <xf numFmtId="40" fontId="9" fillId="0" borderId="50" xfId="1" applyNumberFormat="1" applyFont="1" applyBorder="1" applyAlignment="1">
      <alignment horizontal="center" vertical="center"/>
    </xf>
    <xf numFmtId="40" fontId="9" fillId="0" borderId="51" xfId="1" applyNumberFormat="1" applyFont="1" applyBorder="1" applyAlignment="1">
      <alignment horizontal="center" vertical="center"/>
    </xf>
    <xf numFmtId="38" fontId="9" fillId="5" borderId="55" xfId="1" applyFont="1" applyFill="1" applyBorder="1" applyAlignment="1">
      <alignment horizontal="center" vertical="center" wrapText="1"/>
    </xf>
    <xf numFmtId="38" fontId="9" fillId="5" borderId="56" xfId="1" applyFont="1" applyFill="1" applyBorder="1" applyAlignment="1">
      <alignment horizontal="center" vertical="center" wrapText="1"/>
    </xf>
    <xf numFmtId="40" fontId="9" fillId="8" borderId="58" xfId="1" applyNumberFormat="1" applyFont="1" applyFill="1" applyBorder="1" applyAlignment="1">
      <alignment horizontal="center" vertical="center" wrapText="1"/>
    </xf>
    <xf numFmtId="40" fontId="9" fillId="8" borderId="56" xfId="1" applyNumberFormat="1" applyFont="1" applyFill="1" applyBorder="1" applyAlignment="1">
      <alignment horizontal="center" vertical="center" wrapText="1"/>
    </xf>
    <xf numFmtId="179" fontId="9" fillId="0" borderId="16" xfId="2" applyNumberFormat="1" applyFont="1" applyBorder="1" applyAlignment="1">
      <alignment horizontal="center" vertical="center"/>
    </xf>
    <xf numFmtId="179" fontId="9" fillId="0" borderId="61" xfId="2" applyNumberFormat="1" applyFont="1" applyBorder="1" applyAlignment="1">
      <alignment horizontal="center" vertical="center"/>
    </xf>
    <xf numFmtId="179" fontId="9" fillId="0" borderId="17" xfId="2" applyNumberFormat="1" applyFont="1" applyBorder="1" applyAlignment="1">
      <alignment horizontal="center" vertical="center"/>
    </xf>
    <xf numFmtId="179" fontId="9" fillId="0" borderId="16" xfId="2" applyNumberFormat="1" applyFont="1" applyBorder="1" applyAlignment="1">
      <alignment horizontal="left" vertical="center" wrapText="1"/>
    </xf>
    <xf numFmtId="179" fontId="9" fillId="0" borderId="17" xfId="2" applyNumberFormat="1" applyFont="1" applyBorder="1" applyAlignment="1">
      <alignment horizontal="left" vertical="center" wrapText="1"/>
    </xf>
    <xf numFmtId="38" fontId="9" fillId="0" borderId="16" xfId="1" applyFont="1" applyFill="1" applyBorder="1" applyAlignment="1">
      <alignment vertical="center"/>
    </xf>
    <xf numFmtId="38" fontId="9" fillId="0" borderId="61" xfId="1" applyFont="1" applyFill="1" applyBorder="1" applyAlignment="1">
      <alignment vertical="center"/>
    </xf>
    <xf numFmtId="38" fontId="9" fillId="0" borderId="17" xfId="1" applyFont="1" applyFill="1" applyBorder="1" applyAlignment="1">
      <alignment vertical="center"/>
    </xf>
    <xf numFmtId="179" fontId="9" fillId="0" borderId="61" xfId="2" applyNumberFormat="1" applyFont="1" applyBorder="1" applyAlignment="1">
      <alignment horizontal="left" vertical="center" wrapText="1"/>
    </xf>
    <xf numFmtId="179" fontId="9" fillId="0" borderId="6" xfId="2" applyNumberFormat="1" applyFont="1" applyBorder="1" applyAlignment="1">
      <alignment horizontal="center" vertical="center"/>
    </xf>
    <xf numFmtId="179" fontId="9" fillId="0" borderId="8" xfId="2" applyNumberFormat="1" applyFont="1" applyBorder="1" applyAlignment="1">
      <alignment horizontal="center" vertical="center"/>
    </xf>
    <xf numFmtId="180" fontId="9" fillId="0" borderId="6" xfId="2" applyNumberFormat="1" applyFont="1" applyBorder="1" applyAlignment="1">
      <alignment horizontal="center" vertical="center" wrapText="1"/>
    </xf>
    <xf numFmtId="180" fontId="9" fillId="0" borderId="8" xfId="2" applyNumberFormat="1" applyFont="1" applyBorder="1" applyAlignment="1">
      <alignment horizontal="center" vertical="center" wrapText="1"/>
    </xf>
    <xf numFmtId="38" fontId="9" fillId="0" borderId="6" xfId="1" applyFont="1" applyFill="1" applyBorder="1" applyAlignment="1">
      <alignment vertical="center"/>
    </xf>
    <xf numFmtId="38" fontId="9" fillId="0" borderId="7" xfId="1" applyFont="1" applyFill="1" applyBorder="1" applyAlignment="1">
      <alignment vertical="center"/>
    </xf>
    <xf numFmtId="38" fontId="9" fillId="0" borderId="8" xfId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B86CDAB-76EC-43A4-B7C6-48EED7EFC7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C200D-E733-4348-B1CA-CE2C461122CE}">
  <sheetPr>
    <pageSetUpPr fitToPage="1"/>
  </sheetPr>
  <dimension ref="A1:Q49"/>
  <sheetViews>
    <sheetView showGridLines="0" tabSelected="1" zoomScale="80" zoomScaleNormal="80" workbookViewId="0">
      <selection activeCell="A2" sqref="A2"/>
    </sheetView>
  </sheetViews>
  <sheetFormatPr defaultColWidth="6.52734375" defaultRowHeight="14" x14ac:dyDescent="0.2"/>
  <cols>
    <col min="1" max="1" width="15.52734375" style="67" customWidth="1"/>
    <col min="2" max="2" width="7.703125" style="5" customWidth="1"/>
    <col min="3" max="3" width="6.87890625" style="5" customWidth="1"/>
    <col min="4" max="4" width="3.3515625" style="5" customWidth="1"/>
    <col min="5" max="5" width="7.29296875" style="67" customWidth="1"/>
    <col min="6" max="12" width="10.52734375" style="67" customWidth="1"/>
    <col min="13" max="15" width="10.52734375" style="5" customWidth="1"/>
    <col min="16" max="16" width="9.703125" style="5" customWidth="1"/>
    <col min="17" max="17" width="12.05859375" style="4" customWidth="1"/>
    <col min="18" max="16384" width="6.52734375" style="5"/>
  </cols>
  <sheetData>
    <row r="1" spans="1:17" ht="17.25" customHeight="1" x14ac:dyDescent="0.2">
      <c r="A1" s="1" t="s">
        <v>0</v>
      </c>
      <c r="B1" s="69"/>
      <c r="C1" s="6"/>
      <c r="D1" s="3" t="s">
        <v>1</v>
      </c>
      <c r="E1" s="2"/>
      <c r="F1" s="2"/>
      <c r="G1" s="2"/>
      <c r="H1" s="2"/>
      <c r="I1" s="7"/>
      <c r="J1" s="3"/>
      <c r="K1" s="2"/>
      <c r="L1" s="2"/>
      <c r="M1" s="2"/>
      <c r="N1" s="2"/>
      <c r="O1" s="2"/>
      <c r="P1" s="2"/>
    </row>
    <row r="2" spans="1:17" ht="29.25" customHeight="1" thickBot="1" x14ac:dyDescent="0.25">
      <c r="A2" s="90"/>
      <c r="B2" s="100"/>
      <c r="C2" s="100"/>
      <c r="D2" s="100"/>
      <c r="E2" s="100"/>
      <c r="F2" s="100"/>
      <c r="G2" s="100"/>
      <c r="H2" s="100"/>
      <c r="I2" s="9"/>
      <c r="J2" s="9"/>
      <c r="K2" s="9"/>
      <c r="L2" s="9"/>
      <c r="M2" s="9"/>
      <c r="N2" s="9"/>
      <c r="O2" s="9"/>
      <c r="P2" s="9" t="s">
        <v>2</v>
      </c>
    </row>
    <row r="3" spans="1:17" ht="18" customHeight="1" x14ac:dyDescent="0.2">
      <c r="A3" s="101" t="s">
        <v>3</v>
      </c>
      <c r="B3" s="103" t="s">
        <v>4</v>
      </c>
      <c r="C3" s="104"/>
      <c r="D3" s="107" t="s">
        <v>5</v>
      </c>
      <c r="E3" s="108"/>
      <c r="F3" s="108"/>
      <c r="G3" s="108"/>
      <c r="H3" s="108"/>
      <c r="I3" s="108"/>
      <c r="J3" s="109"/>
      <c r="K3" s="122" t="s">
        <v>6</v>
      </c>
      <c r="L3" s="123"/>
      <c r="M3" s="124"/>
      <c r="N3" s="124"/>
      <c r="O3" s="125"/>
      <c r="P3" s="10" t="s">
        <v>7</v>
      </c>
      <c r="Q3" s="5"/>
    </row>
    <row r="4" spans="1:17" ht="18" customHeight="1" x14ac:dyDescent="0.2">
      <c r="A4" s="102"/>
      <c r="B4" s="105"/>
      <c r="C4" s="106"/>
      <c r="D4" s="105" t="s">
        <v>8</v>
      </c>
      <c r="E4" s="106"/>
      <c r="F4" s="11" t="s">
        <v>9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9</v>
      </c>
      <c r="L4" s="13" t="s">
        <v>14</v>
      </c>
      <c r="M4" s="13" t="s">
        <v>11</v>
      </c>
      <c r="N4" s="13" t="s">
        <v>12</v>
      </c>
      <c r="O4" s="13" t="s">
        <v>13</v>
      </c>
      <c r="P4" s="14"/>
      <c r="Q4" s="5"/>
    </row>
    <row r="5" spans="1:17" ht="18" customHeight="1" x14ac:dyDescent="0.2">
      <c r="A5" s="129" t="s">
        <v>15</v>
      </c>
      <c r="B5" s="15" t="s">
        <v>16</v>
      </c>
      <c r="C5" s="15">
        <f>C24</f>
        <v>0</v>
      </c>
      <c r="D5" s="132">
        <f>D24</f>
        <v>0</v>
      </c>
      <c r="E5" s="133"/>
      <c r="F5" s="87">
        <f>F24</f>
        <v>0</v>
      </c>
      <c r="G5" s="87">
        <f>G24</f>
        <v>0</v>
      </c>
      <c r="H5" s="88">
        <f>H24</f>
        <v>0</v>
      </c>
      <c r="I5" s="88">
        <f>I24</f>
        <v>0</v>
      </c>
      <c r="J5" s="88">
        <f>J24</f>
        <v>0</v>
      </c>
      <c r="K5" s="89">
        <f t="shared" ref="K5:K12" si="0">ROUNDDOWN(C5*F5,0)</f>
        <v>0</v>
      </c>
      <c r="L5" s="89">
        <f t="shared" ref="L5:L12" si="1">ROUNDDOWN(C5*G5,0)</f>
        <v>0</v>
      </c>
      <c r="M5" s="19">
        <f t="shared" ref="M5:M12" si="2">ROUNDDOWN(C5*H5,0)</f>
        <v>0</v>
      </c>
      <c r="N5" s="19">
        <f t="shared" ref="N5:N12" si="3">ROUNDDOWN(C5*I5,0)</f>
        <v>0</v>
      </c>
      <c r="O5" s="19">
        <f t="shared" ref="O5:O12" si="4">ROUNDDOWN(C5*J5,0)</f>
        <v>0</v>
      </c>
      <c r="P5" s="20">
        <f t="shared" ref="P5:P12" si="5">K5+L5+M5+N5+O5</f>
        <v>0</v>
      </c>
      <c r="Q5" s="5"/>
    </row>
    <row r="6" spans="1:17" ht="18" customHeight="1" x14ac:dyDescent="0.2">
      <c r="A6" s="130"/>
      <c r="B6" s="15" t="s">
        <v>17</v>
      </c>
      <c r="C6" s="15">
        <f>C26</f>
        <v>0</v>
      </c>
      <c r="D6" s="134">
        <f>D26</f>
        <v>0</v>
      </c>
      <c r="E6" s="135"/>
      <c r="F6" s="16">
        <f>F26</f>
        <v>0</v>
      </c>
      <c r="G6" s="16">
        <f>G26</f>
        <v>0</v>
      </c>
      <c r="H6" s="17">
        <f>H26</f>
        <v>0</v>
      </c>
      <c r="I6" s="17">
        <f>I26</f>
        <v>0</v>
      </c>
      <c r="J6" s="17">
        <f>J26</f>
        <v>0</v>
      </c>
      <c r="K6" s="18">
        <f t="shared" si="0"/>
        <v>0</v>
      </c>
      <c r="L6" s="18">
        <f t="shared" si="1"/>
        <v>0</v>
      </c>
      <c r="M6" s="19">
        <f t="shared" si="2"/>
        <v>0</v>
      </c>
      <c r="N6" s="19">
        <f t="shared" si="3"/>
        <v>0</v>
      </c>
      <c r="O6" s="19">
        <f t="shared" si="4"/>
        <v>0</v>
      </c>
      <c r="P6" s="20">
        <f t="shared" si="5"/>
        <v>0</v>
      </c>
      <c r="Q6" s="5"/>
    </row>
    <row r="7" spans="1:17" ht="18" customHeight="1" x14ac:dyDescent="0.2">
      <c r="A7" s="130"/>
      <c r="B7" s="15" t="s">
        <v>18</v>
      </c>
      <c r="C7" s="15">
        <f>C28</f>
        <v>0</v>
      </c>
      <c r="D7" s="134">
        <f>D28</f>
        <v>0</v>
      </c>
      <c r="E7" s="135"/>
      <c r="F7" s="16">
        <f>F28</f>
        <v>0</v>
      </c>
      <c r="G7" s="16">
        <f>G28</f>
        <v>0</v>
      </c>
      <c r="H7" s="17">
        <f>H28</f>
        <v>0</v>
      </c>
      <c r="I7" s="17">
        <f>I28</f>
        <v>0</v>
      </c>
      <c r="J7" s="17">
        <f>J28</f>
        <v>0</v>
      </c>
      <c r="K7" s="18">
        <f t="shared" si="0"/>
        <v>0</v>
      </c>
      <c r="L7" s="18">
        <f t="shared" si="1"/>
        <v>0</v>
      </c>
      <c r="M7" s="19">
        <f t="shared" si="2"/>
        <v>0</v>
      </c>
      <c r="N7" s="19">
        <f t="shared" si="3"/>
        <v>0</v>
      </c>
      <c r="O7" s="19">
        <f t="shared" si="4"/>
        <v>0</v>
      </c>
      <c r="P7" s="20">
        <f t="shared" si="5"/>
        <v>0</v>
      </c>
      <c r="Q7" s="5"/>
    </row>
    <row r="8" spans="1:17" ht="18" customHeight="1" x14ac:dyDescent="0.2">
      <c r="A8" s="130"/>
      <c r="B8" s="15" t="s">
        <v>19</v>
      </c>
      <c r="C8" s="15">
        <f>C30</f>
        <v>0</v>
      </c>
      <c r="D8" s="134">
        <f>D30</f>
        <v>0</v>
      </c>
      <c r="E8" s="135"/>
      <c r="F8" s="16">
        <f>F30</f>
        <v>0</v>
      </c>
      <c r="G8" s="16">
        <f>G30</f>
        <v>0</v>
      </c>
      <c r="H8" s="17">
        <f>H30</f>
        <v>0</v>
      </c>
      <c r="I8" s="17">
        <f>I30</f>
        <v>0</v>
      </c>
      <c r="J8" s="17">
        <f>J30</f>
        <v>0</v>
      </c>
      <c r="K8" s="18">
        <f t="shared" si="0"/>
        <v>0</v>
      </c>
      <c r="L8" s="18">
        <f t="shared" si="1"/>
        <v>0</v>
      </c>
      <c r="M8" s="19">
        <f t="shared" si="2"/>
        <v>0</v>
      </c>
      <c r="N8" s="19">
        <f t="shared" si="3"/>
        <v>0</v>
      </c>
      <c r="O8" s="19">
        <f t="shared" si="4"/>
        <v>0</v>
      </c>
      <c r="P8" s="20">
        <f t="shared" si="5"/>
        <v>0</v>
      </c>
      <c r="Q8" s="5"/>
    </row>
    <row r="9" spans="1:17" ht="18" customHeight="1" x14ac:dyDescent="0.2">
      <c r="A9" s="130"/>
      <c r="B9" s="15" t="s">
        <v>20</v>
      </c>
      <c r="C9" s="15">
        <f>C32</f>
        <v>0</v>
      </c>
      <c r="D9" s="134">
        <f>D32</f>
        <v>0</v>
      </c>
      <c r="E9" s="135"/>
      <c r="F9" s="16">
        <f>F32</f>
        <v>0</v>
      </c>
      <c r="G9" s="16">
        <f>G32</f>
        <v>0</v>
      </c>
      <c r="H9" s="17">
        <f>H32</f>
        <v>0</v>
      </c>
      <c r="I9" s="17">
        <f>I32</f>
        <v>0</v>
      </c>
      <c r="J9" s="17">
        <f>J32</f>
        <v>0</v>
      </c>
      <c r="K9" s="18">
        <f t="shared" si="0"/>
        <v>0</v>
      </c>
      <c r="L9" s="18">
        <f t="shared" si="1"/>
        <v>0</v>
      </c>
      <c r="M9" s="19">
        <f t="shared" si="2"/>
        <v>0</v>
      </c>
      <c r="N9" s="19">
        <f t="shared" si="3"/>
        <v>0</v>
      </c>
      <c r="O9" s="19">
        <f t="shared" si="4"/>
        <v>0</v>
      </c>
      <c r="P9" s="20">
        <f t="shared" si="5"/>
        <v>0</v>
      </c>
      <c r="Q9" s="5"/>
    </row>
    <row r="10" spans="1:17" ht="18" customHeight="1" x14ac:dyDescent="0.2">
      <c r="A10" s="130"/>
      <c r="B10" s="15" t="s">
        <v>21</v>
      </c>
      <c r="C10" s="15">
        <f>C34</f>
        <v>0</v>
      </c>
      <c r="D10" s="134">
        <f>D34</f>
        <v>0</v>
      </c>
      <c r="E10" s="135"/>
      <c r="F10" s="16">
        <f>F34</f>
        <v>0</v>
      </c>
      <c r="G10" s="16">
        <f>G34</f>
        <v>0</v>
      </c>
      <c r="H10" s="17">
        <f>H34</f>
        <v>0</v>
      </c>
      <c r="I10" s="17">
        <f>I34</f>
        <v>0</v>
      </c>
      <c r="J10" s="17">
        <f>J34</f>
        <v>0</v>
      </c>
      <c r="K10" s="18">
        <f t="shared" si="0"/>
        <v>0</v>
      </c>
      <c r="L10" s="18">
        <f t="shared" si="1"/>
        <v>0</v>
      </c>
      <c r="M10" s="19">
        <f t="shared" si="2"/>
        <v>0</v>
      </c>
      <c r="N10" s="19">
        <f t="shared" si="3"/>
        <v>0</v>
      </c>
      <c r="O10" s="19">
        <f t="shared" si="4"/>
        <v>0</v>
      </c>
      <c r="P10" s="20">
        <f t="shared" si="5"/>
        <v>0</v>
      </c>
      <c r="Q10" s="5"/>
    </row>
    <row r="11" spans="1:17" ht="18" customHeight="1" x14ac:dyDescent="0.2">
      <c r="A11" s="130"/>
      <c r="B11" s="15" t="s">
        <v>22</v>
      </c>
      <c r="C11" s="15">
        <f>C36</f>
        <v>0</v>
      </c>
      <c r="D11" s="134">
        <f>D36</f>
        <v>0</v>
      </c>
      <c r="E11" s="135"/>
      <c r="F11" s="16">
        <f>F36</f>
        <v>0</v>
      </c>
      <c r="G11" s="16">
        <f>G36</f>
        <v>0</v>
      </c>
      <c r="H11" s="17">
        <f>H36</f>
        <v>0</v>
      </c>
      <c r="I11" s="17">
        <f>I36</f>
        <v>0</v>
      </c>
      <c r="J11" s="17">
        <f>J36</f>
        <v>0</v>
      </c>
      <c r="K11" s="18">
        <f t="shared" si="0"/>
        <v>0</v>
      </c>
      <c r="L11" s="18">
        <f t="shared" si="1"/>
        <v>0</v>
      </c>
      <c r="M11" s="19">
        <f t="shared" si="2"/>
        <v>0</v>
      </c>
      <c r="N11" s="19">
        <f t="shared" si="3"/>
        <v>0</v>
      </c>
      <c r="O11" s="19">
        <f t="shared" si="4"/>
        <v>0</v>
      </c>
      <c r="P11" s="20">
        <f t="shared" si="5"/>
        <v>0</v>
      </c>
      <c r="Q11" s="5"/>
    </row>
    <row r="12" spans="1:17" ht="18" customHeight="1" x14ac:dyDescent="0.2">
      <c r="A12" s="130"/>
      <c r="B12" s="21" t="s">
        <v>23</v>
      </c>
      <c r="C12" s="15">
        <f>C38</f>
        <v>0</v>
      </c>
      <c r="D12" s="134">
        <f>D38</f>
        <v>0</v>
      </c>
      <c r="E12" s="135"/>
      <c r="F12" s="16">
        <f>F38</f>
        <v>0</v>
      </c>
      <c r="G12" s="16">
        <f>G38</f>
        <v>0</v>
      </c>
      <c r="H12" s="17">
        <f>H38</f>
        <v>0</v>
      </c>
      <c r="I12" s="17">
        <f>I38</f>
        <v>0</v>
      </c>
      <c r="J12" s="17">
        <f>J38</f>
        <v>0</v>
      </c>
      <c r="K12" s="18">
        <f t="shared" si="0"/>
        <v>0</v>
      </c>
      <c r="L12" s="18">
        <f t="shared" si="1"/>
        <v>0</v>
      </c>
      <c r="M12" s="19">
        <f t="shared" si="2"/>
        <v>0</v>
      </c>
      <c r="N12" s="19">
        <f t="shared" si="3"/>
        <v>0</v>
      </c>
      <c r="O12" s="19">
        <f t="shared" si="4"/>
        <v>0</v>
      </c>
      <c r="P12" s="20">
        <f t="shared" si="5"/>
        <v>0</v>
      </c>
      <c r="Q12" s="5"/>
    </row>
    <row r="13" spans="1:17" ht="18" customHeight="1" x14ac:dyDescent="0.2">
      <c r="A13" s="131"/>
      <c r="B13" s="136" t="s">
        <v>24</v>
      </c>
      <c r="C13" s="137"/>
      <c r="D13" s="134">
        <f>D40</f>
        <v>0</v>
      </c>
      <c r="E13" s="135"/>
      <c r="F13" s="16">
        <f t="shared" ref="F13:J13" si="6">F40</f>
        <v>0</v>
      </c>
      <c r="G13" s="16">
        <f t="shared" si="6"/>
        <v>0</v>
      </c>
      <c r="H13" s="16">
        <f t="shared" si="6"/>
        <v>0</v>
      </c>
      <c r="I13" s="16">
        <f t="shared" si="6"/>
        <v>0</v>
      </c>
      <c r="J13" s="16">
        <f t="shared" si="6"/>
        <v>0</v>
      </c>
      <c r="K13" s="22">
        <f>K40</f>
        <v>0</v>
      </c>
      <c r="L13" s="22">
        <f>L40</f>
        <v>0</v>
      </c>
      <c r="M13" s="19">
        <f>M40</f>
        <v>0</v>
      </c>
      <c r="N13" s="19">
        <f>N40</f>
        <v>0</v>
      </c>
      <c r="O13" s="19">
        <f>O40</f>
        <v>0</v>
      </c>
      <c r="P13" s="20">
        <f>K13+L13+M13+N13+O13</f>
        <v>0</v>
      </c>
      <c r="Q13" s="5"/>
    </row>
    <row r="14" spans="1:17" s="25" customFormat="1" ht="18" hidden="1" customHeight="1" x14ac:dyDescent="0.2">
      <c r="A14" s="23" t="s">
        <v>25</v>
      </c>
      <c r="B14" s="138" t="s">
        <v>26</v>
      </c>
      <c r="C14" s="139"/>
      <c r="D14" s="139"/>
      <c r="E14" s="139"/>
      <c r="F14" s="110"/>
      <c r="G14" s="110"/>
      <c r="H14" s="111"/>
      <c r="I14" s="111"/>
      <c r="J14" s="111"/>
      <c r="K14" s="24">
        <f>(K13)*F14</f>
        <v>0</v>
      </c>
      <c r="L14" s="24">
        <f>(L13)*G14</f>
        <v>0</v>
      </c>
      <c r="M14" s="24">
        <f>(M13)*F14</f>
        <v>0</v>
      </c>
      <c r="N14" s="24">
        <f>(N13)*F14</f>
        <v>0</v>
      </c>
      <c r="O14" s="24">
        <f>(O13)*F14</f>
        <v>0</v>
      </c>
      <c r="P14" s="20">
        <f t="shared" ref="P14" si="7">K14+L14+M14+N14+O14</f>
        <v>0</v>
      </c>
    </row>
    <row r="15" spans="1:17" ht="18" customHeight="1" thickBot="1" x14ac:dyDescent="0.25">
      <c r="A15" s="84" t="s">
        <v>27</v>
      </c>
      <c r="B15" s="140"/>
      <c r="C15" s="141"/>
      <c r="D15" s="141"/>
      <c r="E15" s="141"/>
      <c r="F15" s="141"/>
      <c r="G15" s="141"/>
      <c r="H15" s="141"/>
      <c r="I15" s="141"/>
      <c r="J15" s="142"/>
      <c r="K15" s="26">
        <f>E46</f>
        <v>0</v>
      </c>
      <c r="L15" s="26">
        <f>F46</f>
        <v>1873350</v>
      </c>
      <c r="M15" s="26">
        <f>G46</f>
        <v>2497800</v>
      </c>
      <c r="N15" s="27">
        <f>H46</f>
        <v>2497800</v>
      </c>
      <c r="O15" s="26">
        <f>I46</f>
        <v>624450</v>
      </c>
      <c r="P15" s="20">
        <f>K15+L15+M15+N15+O15</f>
        <v>7493400</v>
      </c>
      <c r="Q15" s="5"/>
    </row>
    <row r="16" spans="1:17" ht="18" customHeight="1" thickTop="1" thickBot="1" x14ac:dyDescent="0.25">
      <c r="A16" s="112" t="s">
        <v>28</v>
      </c>
      <c r="B16" s="113"/>
      <c r="C16" s="113"/>
      <c r="D16" s="113"/>
      <c r="E16" s="113"/>
      <c r="F16" s="113"/>
      <c r="G16" s="113"/>
      <c r="H16" s="113"/>
      <c r="I16" s="113"/>
      <c r="J16" s="114"/>
      <c r="K16" s="28">
        <f>K13+K14+K15</f>
        <v>0</v>
      </c>
      <c r="L16" s="28">
        <f>L13+L14+L15</f>
        <v>1873350</v>
      </c>
      <c r="M16" s="29">
        <f>M13+M14+M15</f>
        <v>2497800</v>
      </c>
      <c r="N16" s="29">
        <f>N13+N14+N15</f>
        <v>2497800</v>
      </c>
      <c r="O16" s="29">
        <f>O13+O14+O15</f>
        <v>624450</v>
      </c>
      <c r="P16" s="30">
        <f>K16+L16+M16+N16+O16</f>
        <v>7493400</v>
      </c>
      <c r="Q16" s="5"/>
    </row>
    <row r="17" spans="1:17" ht="18" customHeight="1" thickTop="1" thickBot="1" x14ac:dyDescent="0.25">
      <c r="A17" s="126" t="s">
        <v>29</v>
      </c>
      <c r="B17" s="127"/>
      <c r="C17" s="127"/>
      <c r="D17" s="127"/>
      <c r="E17" s="127"/>
      <c r="F17" s="127"/>
      <c r="G17" s="127"/>
      <c r="H17" s="127"/>
      <c r="I17" s="127"/>
      <c r="J17" s="128"/>
      <c r="K17" s="31">
        <f t="shared" ref="K17:O17" si="8">ROUNDDOWN(K16*0.1,0)</f>
        <v>0</v>
      </c>
      <c r="L17" s="31">
        <f t="shared" si="8"/>
        <v>187335</v>
      </c>
      <c r="M17" s="31">
        <f t="shared" si="8"/>
        <v>249780</v>
      </c>
      <c r="N17" s="31">
        <f t="shared" si="8"/>
        <v>249780</v>
      </c>
      <c r="O17" s="31">
        <f t="shared" si="8"/>
        <v>62445</v>
      </c>
      <c r="P17" s="32">
        <f>SUM(K17:O17)</f>
        <v>749340</v>
      </c>
      <c r="Q17" s="5"/>
    </row>
    <row r="18" spans="1:17" ht="18" customHeight="1" thickTop="1" thickBot="1" x14ac:dyDescent="0.25">
      <c r="A18" s="115" t="s">
        <v>30</v>
      </c>
      <c r="B18" s="116"/>
      <c r="C18" s="116"/>
      <c r="D18" s="116"/>
      <c r="E18" s="116"/>
      <c r="F18" s="116"/>
      <c r="G18" s="116"/>
      <c r="H18" s="116"/>
      <c r="I18" s="116"/>
      <c r="J18" s="117"/>
      <c r="K18" s="94">
        <f>K16+K17</f>
        <v>0</v>
      </c>
      <c r="L18" s="94">
        <f t="shared" ref="L18:P18" si="9">L16+L17</f>
        <v>2060685</v>
      </c>
      <c r="M18" s="33">
        <f t="shared" si="9"/>
        <v>2747580</v>
      </c>
      <c r="N18" s="33">
        <f t="shared" si="9"/>
        <v>2747580</v>
      </c>
      <c r="O18" s="34">
        <f t="shared" si="9"/>
        <v>686895</v>
      </c>
      <c r="P18" s="35">
        <f t="shared" si="9"/>
        <v>8242740</v>
      </c>
      <c r="Q18" s="5"/>
    </row>
    <row r="19" spans="1:17" x14ac:dyDescent="0.2">
      <c r="A19" s="8"/>
      <c r="B19" s="36"/>
      <c r="C19" s="36"/>
      <c r="D19" s="37"/>
      <c r="E19" s="38"/>
      <c r="F19" s="38"/>
      <c r="G19" s="38"/>
      <c r="H19" s="38"/>
      <c r="I19" s="39"/>
      <c r="J19" s="40"/>
      <c r="K19" s="40"/>
      <c r="L19" s="40"/>
      <c r="M19" s="41"/>
      <c r="N19" s="41"/>
      <c r="O19" s="41"/>
      <c r="P19" s="42"/>
    </row>
    <row r="20" spans="1:17" x14ac:dyDescent="0.2">
      <c r="A20" s="8" t="s">
        <v>31</v>
      </c>
      <c r="B20" s="97" t="s">
        <v>32</v>
      </c>
      <c r="C20" s="36"/>
      <c r="D20" s="37"/>
      <c r="E20" s="39"/>
      <c r="F20" s="39"/>
      <c r="G20" s="39"/>
      <c r="H20" s="39"/>
      <c r="I20" s="39"/>
      <c r="J20" s="40"/>
      <c r="K20" s="40"/>
      <c r="L20" s="40"/>
      <c r="M20" s="41"/>
      <c r="N20" s="41"/>
      <c r="O20" s="41"/>
      <c r="P20" s="42"/>
    </row>
    <row r="21" spans="1:17" ht="14.5" thickBot="1" x14ac:dyDescent="0.25">
      <c r="A21" s="8" t="s">
        <v>33</v>
      </c>
      <c r="B21" s="97" t="s">
        <v>34</v>
      </c>
      <c r="C21" s="36"/>
      <c r="D21" s="36"/>
      <c r="E21" s="39"/>
      <c r="F21" s="39"/>
      <c r="G21" s="39"/>
      <c r="H21" s="39"/>
      <c r="I21" s="39"/>
      <c r="J21" s="40"/>
      <c r="K21" s="40"/>
      <c r="L21" s="40"/>
      <c r="M21" s="41"/>
      <c r="N21" s="41"/>
      <c r="O21" s="41"/>
      <c r="P21" s="42"/>
    </row>
    <row r="22" spans="1:17" ht="14.5" thickBot="1" x14ac:dyDescent="0.25">
      <c r="A22" s="101" t="s">
        <v>3</v>
      </c>
      <c r="B22" s="118" t="s">
        <v>35</v>
      </c>
      <c r="C22" s="119"/>
      <c r="D22" s="107" t="s">
        <v>36</v>
      </c>
      <c r="E22" s="108"/>
      <c r="F22" s="108"/>
      <c r="G22" s="108"/>
      <c r="H22" s="108"/>
      <c r="I22" s="108"/>
      <c r="J22" s="109"/>
      <c r="K22" s="122" t="s">
        <v>37</v>
      </c>
      <c r="L22" s="123"/>
      <c r="M22" s="124"/>
      <c r="N22" s="124"/>
      <c r="O22" s="125"/>
      <c r="P22" s="43" t="s">
        <v>7</v>
      </c>
    </row>
    <row r="23" spans="1:17" ht="14.5" thickTop="1" x14ac:dyDescent="0.2">
      <c r="A23" s="102"/>
      <c r="B23" s="120"/>
      <c r="C23" s="121"/>
      <c r="D23" s="105" t="s">
        <v>8</v>
      </c>
      <c r="E23" s="106"/>
      <c r="F23" s="85">
        <v>46174</v>
      </c>
      <c r="G23" s="12" t="s">
        <v>10</v>
      </c>
      <c r="H23" s="13" t="s">
        <v>11</v>
      </c>
      <c r="I23" s="13" t="s">
        <v>12</v>
      </c>
      <c r="J23" s="13" t="s">
        <v>13</v>
      </c>
      <c r="K23" s="44">
        <v>46174</v>
      </c>
      <c r="L23" s="13" t="s">
        <v>10</v>
      </c>
      <c r="M23" s="13" t="s">
        <v>11</v>
      </c>
      <c r="N23" s="13" t="s">
        <v>12</v>
      </c>
      <c r="O23" s="13" t="s">
        <v>13</v>
      </c>
      <c r="P23" s="14"/>
    </row>
    <row r="24" spans="1:17" ht="18" customHeight="1" x14ac:dyDescent="0.2">
      <c r="A24" s="145" t="s">
        <v>38</v>
      </c>
      <c r="B24" s="15" t="s">
        <v>39</v>
      </c>
      <c r="C24" s="92"/>
      <c r="D24" s="147">
        <f t="shared" ref="D24:D38" si="10">F24+G24+H24+I24+J24</f>
        <v>0</v>
      </c>
      <c r="E24" s="148"/>
      <c r="F24" s="91"/>
      <c r="G24" s="91"/>
      <c r="H24" s="91"/>
      <c r="I24" s="91"/>
      <c r="J24" s="91"/>
      <c r="K24" s="45">
        <f>ROUNDDOWN(C24*F24,0)</f>
        <v>0</v>
      </c>
      <c r="L24" s="45">
        <f>ROUNDDOWN(C24*G24,0)</f>
        <v>0</v>
      </c>
      <c r="M24" s="86">
        <f>ROUNDDOWN(C24*H24,0)</f>
        <v>0</v>
      </c>
      <c r="N24" s="86">
        <f>ROUNDDOWN(C24*I24,0)</f>
        <v>0</v>
      </c>
      <c r="O24" s="86">
        <f>ROUNDDOWN(C24*J24,0)</f>
        <v>0</v>
      </c>
      <c r="P24" s="47">
        <f>K24+L24+M24+N24+O24</f>
        <v>0</v>
      </c>
    </row>
    <row r="25" spans="1:17" ht="18" customHeight="1" thickBot="1" x14ac:dyDescent="0.25">
      <c r="A25" s="146"/>
      <c r="B25" s="58"/>
      <c r="C25" s="49"/>
      <c r="D25" s="149"/>
      <c r="E25" s="150"/>
      <c r="F25" s="95"/>
      <c r="G25" s="95"/>
      <c r="H25" s="95"/>
      <c r="I25" s="95"/>
      <c r="J25" s="95"/>
      <c r="K25" s="49"/>
      <c r="L25" s="49"/>
      <c r="M25" s="49"/>
      <c r="N25" s="49"/>
      <c r="O25" s="49"/>
      <c r="P25" s="50"/>
    </row>
    <row r="26" spans="1:17" ht="18" customHeight="1" thickTop="1" x14ac:dyDescent="0.2">
      <c r="A26" s="146"/>
      <c r="B26" s="51" t="s">
        <v>17</v>
      </c>
      <c r="C26" s="93"/>
      <c r="D26" s="143">
        <f t="shared" si="10"/>
        <v>0</v>
      </c>
      <c r="E26" s="144"/>
      <c r="F26" s="91"/>
      <c r="G26" s="91"/>
      <c r="H26" s="91"/>
      <c r="I26" s="91"/>
      <c r="J26" s="91"/>
      <c r="K26" s="45">
        <f>ROUNDDOWN(C26*F26,0)</f>
        <v>0</v>
      </c>
      <c r="L26" s="45">
        <f>ROUNDDOWN(C26*G26,0)</f>
        <v>0</v>
      </c>
      <c r="M26" s="46">
        <f>ROUNDDOWN(C26*H26,0)</f>
        <v>0</v>
      </c>
      <c r="N26" s="46">
        <f>ROUNDDOWN(C26*I26,0)</f>
        <v>0</v>
      </c>
      <c r="O26" s="46">
        <f>ROUNDDOWN(C26*J26,0)</f>
        <v>0</v>
      </c>
      <c r="P26" s="52">
        <f>K26+L26+M26+N26+O26</f>
        <v>0</v>
      </c>
    </row>
    <row r="27" spans="1:17" ht="18" customHeight="1" thickBot="1" x14ac:dyDescent="0.25">
      <c r="A27" s="146"/>
      <c r="B27" s="58"/>
      <c r="C27" s="49"/>
      <c r="D27" s="149"/>
      <c r="E27" s="150"/>
      <c r="F27" s="95"/>
      <c r="G27" s="95"/>
      <c r="H27" s="95"/>
      <c r="I27" s="95"/>
      <c r="J27" s="95"/>
      <c r="K27" s="49"/>
      <c r="L27" s="49"/>
      <c r="M27" s="49"/>
      <c r="N27" s="49"/>
      <c r="O27" s="49"/>
      <c r="P27" s="50"/>
    </row>
    <row r="28" spans="1:17" ht="18" customHeight="1" thickTop="1" x14ac:dyDescent="0.2">
      <c r="A28" s="146"/>
      <c r="B28" s="51" t="s">
        <v>40</v>
      </c>
      <c r="C28" s="93"/>
      <c r="D28" s="143">
        <f t="shared" si="10"/>
        <v>0</v>
      </c>
      <c r="E28" s="144"/>
      <c r="F28" s="91"/>
      <c r="G28" s="91"/>
      <c r="H28" s="91"/>
      <c r="I28" s="91"/>
      <c r="J28" s="91"/>
      <c r="K28" s="45">
        <f>ROUNDDOWN(C28*F28,0)</f>
        <v>0</v>
      </c>
      <c r="L28" s="45">
        <f>ROUNDDOWN(C28*G28,0)</f>
        <v>0</v>
      </c>
      <c r="M28" s="46">
        <f>ROUNDDOWN(C28*H28,0)</f>
        <v>0</v>
      </c>
      <c r="N28" s="46">
        <f>ROUNDDOWN(C28*I28,0)</f>
        <v>0</v>
      </c>
      <c r="O28" s="46">
        <f>ROUNDDOWN(C28*J28,0)</f>
        <v>0</v>
      </c>
      <c r="P28" s="52">
        <f>K28+L28+M28+N28+O28</f>
        <v>0</v>
      </c>
    </row>
    <row r="29" spans="1:17" ht="18" customHeight="1" thickBot="1" x14ac:dyDescent="0.25">
      <c r="A29" s="146"/>
      <c r="B29" s="58"/>
      <c r="C29" s="49"/>
      <c r="D29" s="149"/>
      <c r="E29" s="150"/>
      <c r="F29" s="95"/>
      <c r="G29" s="95"/>
      <c r="H29" s="95"/>
      <c r="I29" s="95"/>
      <c r="J29" s="95"/>
      <c r="K29" s="49"/>
      <c r="L29" s="49"/>
      <c r="M29" s="49"/>
      <c r="N29" s="49"/>
      <c r="O29" s="49"/>
      <c r="P29" s="50"/>
    </row>
    <row r="30" spans="1:17" ht="18" customHeight="1" thickTop="1" x14ac:dyDescent="0.2">
      <c r="A30" s="146"/>
      <c r="B30" s="51" t="s">
        <v>41</v>
      </c>
      <c r="C30" s="93"/>
      <c r="D30" s="143">
        <f t="shared" si="10"/>
        <v>0</v>
      </c>
      <c r="E30" s="144"/>
      <c r="F30" s="91"/>
      <c r="G30" s="91"/>
      <c r="H30" s="91"/>
      <c r="I30" s="91"/>
      <c r="J30" s="91"/>
      <c r="K30" s="45">
        <f>ROUNDDOWN(C30*F30,0)</f>
        <v>0</v>
      </c>
      <c r="L30" s="45">
        <f>ROUNDDOWN(C30*G30,0)</f>
        <v>0</v>
      </c>
      <c r="M30" s="46">
        <f>ROUNDDOWN(C30*H30,0)</f>
        <v>0</v>
      </c>
      <c r="N30" s="46">
        <f>ROUNDDOWN(C30*I30,0)</f>
        <v>0</v>
      </c>
      <c r="O30" s="46">
        <f>ROUNDDOWN(C30*J30,0)</f>
        <v>0</v>
      </c>
      <c r="P30" s="52">
        <f>K30+L30+M30+N30+O30</f>
        <v>0</v>
      </c>
    </row>
    <row r="31" spans="1:17" s="4" customFormat="1" ht="18" customHeight="1" thickBot="1" x14ac:dyDescent="0.25">
      <c r="A31" s="146"/>
      <c r="B31" s="58"/>
      <c r="C31" s="49"/>
      <c r="D31" s="149"/>
      <c r="E31" s="150"/>
      <c r="F31" s="95"/>
      <c r="G31" s="95"/>
      <c r="H31" s="95"/>
      <c r="I31" s="95"/>
      <c r="J31" s="95"/>
      <c r="K31" s="49"/>
      <c r="L31" s="49"/>
      <c r="M31" s="49"/>
      <c r="N31" s="49"/>
      <c r="O31" s="49"/>
      <c r="P31" s="50"/>
    </row>
    <row r="32" spans="1:17" s="4" customFormat="1" ht="18" customHeight="1" thickTop="1" x14ac:dyDescent="0.2">
      <c r="A32" s="146"/>
      <c r="B32" s="51" t="s">
        <v>42</v>
      </c>
      <c r="C32" s="93"/>
      <c r="D32" s="143">
        <f t="shared" si="10"/>
        <v>0</v>
      </c>
      <c r="E32" s="144"/>
      <c r="F32" s="91"/>
      <c r="G32" s="91"/>
      <c r="H32" s="91"/>
      <c r="I32" s="91"/>
      <c r="J32" s="91"/>
      <c r="K32" s="45">
        <f>ROUNDDOWN(C32*F32,0)</f>
        <v>0</v>
      </c>
      <c r="L32" s="45">
        <f>ROUNDDOWN(C32*G32,0)</f>
        <v>0</v>
      </c>
      <c r="M32" s="46">
        <f>ROUNDDOWN(C32*H32,0)</f>
        <v>0</v>
      </c>
      <c r="N32" s="46">
        <f>ROUNDDOWN(C32*I32,0)</f>
        <v>0</v>
      </c>
      <c r="O32" s="46">
        <f>ROUNDDOWN(C32*J32,0)</f>
        <v>0</v>
      </c>
      <c r="P32" s="52">
        <f>K32+L32+M32+N32+O32</f>
        <v>0</v>
      </c>
    </row>
    <row r="33" spans="1:16" s="4" customFormat="1" ht="18" customHeight="1" thickBot="1" x14ac:dyDescent="0.25">
      <c r="A33" s="146"/>
      <c r="B33" s="58"/>
      <c r="C33" s="49"/>
      <c r="D33" s="149"/>
      <c r="E33" s="150"/>
      <c r="F33" s="95"/>
      <c r="G33" s="95"/>
      <c r="H33" s="95"/>
      <c r="I33" s="95"/>
      <c r="J33" s="95"/>
      <c r="K33" s="49"/>
      <c r="L33" s="49"/>
      <c r="M33" s="49"/>
      <c r="N33" s="49"/>
      <c r="O33" s="49"/>
      <c r="P33" s="50"/>
    </row>
    <row r="34" spans="1:16" s="4" customFormat="1" ht="18" customHeight="1" thickTop="1" x14ac:dyDescent="0.2">
      <c r="A34" s="146"/>
      <c r="B34" s="51" t="s">
        <v>43</v>
      </c>
      <c r="C34" s="93"/>
      <c r="D34" s="143">
        <f t="shared" si="10"/>
        <v>0</v>
      </c>
      <c r="E34" s="144"/>
      <c r="F34" s="91"/>
      <c r="G34" s="91"/>
      <c r="H34" s="91"/>
      <c r="I34" s="91"/>
      <c r="J34" s="91"/>
      <c r="K34" s="45">
        <f>ROUNDDOWN(C34*F34,0)</f>
        <v>0</v>
      </c>
      <c r="L34" s="45">
        <f>ROUNDDOWN(C34*G34,0)</f>
        <v>0</v>
      </c>
      <c r="M34" s="46">
        <f>ROUNDDOWN(C34*H34,0)</f>
        <v>0</v>
      </c>
      <c r="N34" s="46">
        <f>ROUNDDOWN(C34*I34,0)</f>
        <v>0</v>
      </c>
      <c r="O34" s="46">
        <f>ROUNDDOWN(C34*J34,0)</f>
        <v>0</v>
      </c>
      <c r="P34" s="52">
        <f>K34+L34+M34+N34+O34</f>
        <v>0</v>
      </c>
    </row>
    <row r="35" spans="1:16" s="4" customFormat="1" ht="18" customHeight="1" thickBot="1" x14ac:dyDescent="0.25">
      <c r="A35" s="146"/>
      <c r="B35" s="58"/>
      <c r="C35" s="49"/>
      <c r="D35" s="149"/>
      <c r="E35" s="150"/>
      <c r="F35" s="95"/>
      <c r="G35" s="95"/>
      <c r="H35" s="95"/>
      <c r="I35" s="95"/>
      <c r="J35" s="95"/>
      <c r="K35" s="49"/>
      <c r="L35" s="49"/>
      <c r="M35" s="49"/>
      <c r="N35" s="49"/>
      <c r="O35" s="49"/>
      <c r="P35" s="50"/>
    </row>
    <row r="36" spans="1:16" s="4" customFormat="1" ht="18" customHeight="1" thickTop="1" x14ac:dyDescent="0.2">
      <c r="A36" s="146"/>
      <c r="B36" s="51" t="s">
        <v>44</v>
      </c>
      <c r="C36" s="93"/>
      <c r="D36" s="143">
        <f t="shared" si="10"/>
        <v>0</v>
      </c>
      <c r="E36" s="144"/>
      <c r="F36" s="91"/>
      <c r="G36" s="91"/>
      <c r="H36" s="91"/>
      <c r="I36" s="91"/>
      <c r="J36" s="91"/>
      <c r="K36" s="45">
        <f>ROUNDDOWN(C36*F36,0)</f>
        <v>0</v>
      </c>
      <c r="L36" s="45">
        <f>ROUNDDOWN(C36*G36,0)</f>
        <v>0</v>
      </c>
      <c r="M36" s="46">
        <f>ROUNDDOWN(C36*H36,0)</f>
        <v>0</v>
      </c>
      <c r="N36" s="46">
        <f>ROUNDDOWN(C36*I36,0)</f>
        <v>0</v>
      </c>
      <c r="O36" s="46">
        <f>ROUNDDOWN(C36*J36,0)</f>
        <v>0</v>
      </c>
      <c r="P36" s="52">
        <f>K36+L36+M36+N36+O36</f>
        <v>0</v>
      </c>
    </row>
    <row r="37" spans="1:16" s="4" customFormat="1" ht="18" customHeight="1" thickBot="1" x14ac:dyDescent="0.25">
      <c r="A37" s="146"/>
      <c r="B37" s="58"/>
      <c r="C37" s="49"/>
      <c r="D37" s="149"/>
      <c r="E37" s="150"/>
      <c r="F37" s="95"/>
      <c r="G37" s="95"/>
      <c r="H37" s="95"/>
      <c r="I37" s="95"/>
      <c r="J37" s="95"/>
      <c r="K37" s="49"/>
      <c r="L37" s="49"/>
      <c r="M37" s="49"/>
      <c r="N37" s="49"/>
      <c r="O37" s="49"/>
      <c r="P37" s="50"/>
    </row>
    <row r="38" spans="1:16" s="4" customFormat="1" ht="18" customHeight="1" thickTop="1" x14ac:dyDescent="0.2">
      <c r="A38" s="146"/>
      <c r="B38" s="51" t="s">
        <v>45</v>
      </c>
      <c r="C38" s="93"/>
      <c r="D38" s="143">
        <f t="shared" si="10"/>
        <v>0</v>
      </c>
      <c r="E38" s="144"/>
      <c r="F38" s="91"/>
      <c r="G38" s="91"/>
      <c r="H38" s="91"/>
      <c r="I38" s="91"/>
      <c r="J38" s="91"/>
      <c r="K38" s="45">
        <f>ROUNDDOWN(C38*F38,0)</f>
        <v>0</v>
      </c>
      <c r="L38" s="45">
        <f>ROUNDDOWN(C38*G38,0)</f>
        <v>0</v>
      </c>
      <c r="M38" s="46">
        <f>ROUNDDOWN(C38*H38,0)</f>
        <v>0</v>
      </c>
      <c r="N38" s="46">
        <f>ROUNDDOWN(C38*I38,0)</f>
        <v>0</v>
      </c>
      <c r="O38" s="46">
        <f>ROUNDDOWN(C38*J38,0)</f>
        <v>0</v>
      </c>
      <c r="P38" s="52">
        <f>K38+L38+M38+N38+O38</f>
        <v>0</v>
      </c>
    </row>
    <row r="39" spans="1:16" s="4" customFormat="1" ht="18" customHeight="1" thickBot="1" x14ac:dyDescent="0.25">
      <c r="A39" s="146"/>
      <c r="B39" s="58"/>
      <c r="C39" s="48"/>
      <c r="D39" s="149"/>
      <c r="E39" s="150"/>
      <c r="F39" s="95"/>
      <c r="G39" s="95"/>
      <c r="H39" s="95"/>
      <c r="I39" s="95"/>
      <c r="J39" s="95"/>
      <c r="K39" s="49"/>
      <c r="L39" s="49"/>
      <c r="M39" s="49"/>
      <c r="N39" s="49"/>
      <c r="O39" s="49"/>
      <c r="P39" s="50"/>
    </row>
    <row r="40" spans="1:16" s="4" customFormat="1" ht="14.5" thickTop="1" x14ac:dyDescent="0.2">
      <c r="A40" s="151" t="s">
        <v>46</v>
      </c>
      <c r="B40" s="152"/>
      <c r="C40" s="53"/>
      <c r="D40" s="153">
        <f t="shared" ref="D40:O40" si="11">D24+D26+D28+D30+D32+D34+D36+D38</f>
        <v>0</v>
      </c>
      <c r="E40" s="154">
        <f t="shared" si="11"/>
        <v>0</v>
      </c>
      <c r="F40" s="54">
        <f t="shared" si="11"/>
        <v>0</v>
      </c>
      <c r="G40" s="54">
        <f t="shared" si="11"/>
        <v>0</v>
      </c>
      <c r="H40" s="54">
        <f t="shared" si="11"/>
        <v>0</v>
      </c>
      <c r="I40" s="54">
        <f t="shared" si="11"/>
        <v>0</v>
      </c>
      <c r="J40" s="54">
        <f t="shared" si="11"/>
        <v>0</v>
      </c>
      <c r="K40" s="55">
        <f t="shared" si="11"/>
        <v>0</v>
      </c>
      <c r="L40" s="55">
        <f t="shared" si="11"/>
        <v>0</v>
      </c>
      <c r="M40" s="55">
        <f t="shared" si="11"/>
        <v>0</v>
      </c>
      <c r="N40" s="55">
        <f t="shared" si="11"/>
        <v>0</v>
      </c>
      <c r="O40" s="56">
        <f t="shared" si="11"/>
        <v>0</v>
      </c>
      <c r="P40" s="57">
        <f>K40+L40+M40+N40+O40</f>
        <v>0</v>
      </c>
    </row>
    <row r="41" spans="1:16" s="4" customFormat="1" ht="14.5" thickBot="1" x14ac:dyDescent="0.25">
      <c r="A41" s="155" t="s">
        <v>47</v>
      </c>
      <c r="B41" s="156"/>
      <c r="C41" s="58"/>
      <c r="D41" s="157">
        <v>4284</v>
      </c>
      <c r="E41" s="158"/>
      <c r="F41" s="96"/>
      <c r="G41" s="96"/>
      <c r="H41" s="96"/>
      <c r="I41" s="96"/>
      <c r="J41" s="96"/>
      <c r="K41" s="59"/>
      <c r="L41" s="59"/>
      <c r="M41" s="59"/>
      <c r="N41" s="59"/>
      <c r="O41" s="59"/>
      <c r="P41" s="60"/>
    </row>
    <row r="42" spans="1:16" s="4" customFormat="1" x14ac:dyDescent="0.2">
      <c r="A42" s="39"/>
      <c r="B42" s="61"/>
      <c r="C42" s="99"/>
      <c r="D42" s="97" t="s">
        <v>48</v>
      </c>
      <c r="E42" s="62"/>
      <c r="F42" s="62"/>
      <c r="G42" s="62"/>
      <c r="H42" s="62"/>
      <c r="I42" s="62"/>
      <c r="J42" s="62"/>
      <c r="K42" s="62"/>
      <c r="L42" s="62"/>
      <c r="M42" s="61"/>
      <c r="N42" s="61"/>
      <c r="O42" s="61"/>
      <c r="P42" s="63"/>
    </row>
    <row r="43" spans="1:16" s="4" customFormat="1" x14ac:dyDescent="0.2">
      <c r="A43" s="62"/>
      <c r="B43" s="42"/>
      <c r="C43" s="42"/>
      <c r="D43" s="64"/>
      <c r="E43" s="65"/>
      <c r="F43" s="65"/>
      <c r="G43" s="65"/>
      <c r="H43" s="66"/>
      <c r="I43" s="65"/>
      <c r="J43" s="66"/>
      <c r="K43" s="66"/>
      <c r="L43" s="66"/>
      <c r="M43" s="42"/>
      <c r="N43" s="42"/>
      <c r="O43" s="40"/>
      <c r="P43" s="63"/>
    </row>
    <row r="44" spans="1:16" s="4" customFormat="1" x14ac:dyDescent="0.2">
      <c r="A44" s="70" t="s">
        <v>49</v>
      </c>
      <c r="B44" s="98" t="s">
        <v>50</v>
      </c>
      <c r="C44" s="71"/>
      <c r="D44" s="71"/>
      <c r="E44" s="71"/>
      <c r="F44" s="71"/>
      <c r="G44" s="71"/>
      <c r="H44" s="71"/>
      <c r="I44" s="71"/>
      <c r="J44" s="70"/>
      <c r="K44" s="70"/>
      <c r="L44" s="70"/>
      <c r="M44" s="72"/>
      <c r="N44" s="70"/>
      <c r="O44" s="70"/>
      <c r="P44" s="72"/>
    </row>
    <row r="45" spans="1:16" s="4" customFormat="1" x14ac:dyDescent="0.2">
      <c r="A45" s="73" t="s">
        <v>51</v>
      </c>
      <c r="B45" s="159" t="s">
        <v>51</v>
      </c>
      <c r="C45" s="160"/>
      <c r="D45" s="161"/>
      <c r="E45" s="74"/>
      <c r="F45" s="74" t="s">
        <v>52</v>
      </c>
      <c r="G45" s="74" t="s">
        <v>53</v>
      </c>
      <c r="H45" s="74" t="s">
        <v>12</v>
      </c>
      <c r="I45" s="74" t="s">
        <v>13</v>
      </c>
      <c r="J45" s="159" t="s">
        <v>7</v>
      </c>
      <c r="K45" s="160"/>
      <c r="L45" s="160"/>
      <c r="M45" s="161"/>
      <c r="N45" s="159" t="s">
        <v>54</v>
      </c>
      <c r="O45" s="160"/>
      <c r="P45" s="161"/>
    </row>
    <row r="46" spans="1:16" s="4" customFormat="1" ht="117" customHeight="1" thickBot="1" x14ac:dyDescent="0.25">
      <c r="A46" s="75" t="s">
        <v>55</v>
      </c>
      <c r="B46" s="76" t="s">
        <v>56</v>
      </c>
      <c r="C46" s="162"/>
      <c r="D46" s="163"/>
      <c r="E46" s="77"/>
      <c r="F46" s="78">
        <v>1873350</v>
      </c>
      <c r="G46" s="78">
        <v>2497800</v>
      </c>
      <c r="H46" s="78">
        <v>2497800</v>
      </c>
      <c r="I46" s="78">
        <v>624450</v>
      </c>
      <c r="J46" s="164">
        <f>F46+G46+H46+I46</f>
        <v>7493400</v>
      </c>
      <c r="K46" s="165"/>
      <c r="L46" s="165"/>
      <c r="M46" s="166"/>
      <c r="N46" s="162"/>
      <c r="O46" s="167"/>
      <c r="P46" s="163"/>
    </row>
    <row r="47" spans="1:16" s="4" customFormat="1" x14ac:dyDescent="0.2">
      <c r="A47" s="168" t="s">
        <v>57</v>
      </c>
      <c r="B47" s="169"/>
      <c r="C47" s="170"/>
      <c r="D47" s="171"/>
      <c r="E47" s="79">
        <f>SUM(E46:E46)</f>
        <v>0</v>
      </c>
      <c r="F47" s="79">
        <f>SUM(F46:F46)</f>
        <v>1873350</v>
      </c>
      <c r="G47" s="79">
        <f>SUM(G46:G46)</f>
        <v>2497800</v>
      </c>
      <c r="H47" s="79">
        <f>SUM(H46:H46)</f>
        <v>2497800</v>
      </c>
      <c r="I47" s="80">
        <f>SUM(I46:I46)</f>
        <v>624450</v>
      </c>
      <c r="J47" s="172">
        <f>SUM(J46:M46)</f>
        <v>7493400</v>
      </c>
      <c r="K47" s="173"/>
      <c r="L47" s="173"/>
      <c r="M47" s="174"/>
      <c r="N47" s="81"/>
      <c r="O47" s="82"/>
      <c r="P47" s="83"/>
    </row>
    <row r="49" spans="1:16" s="4" customFormat="1" x14ac:dyDescent="0.2">
      <c r="A49" s="67"/>
      <c r="B49" s="5"/>
      <c r="C49" s="5"/>
      <c r="D49" s="5"/>
      <c r="E49" s="67"/>
      <c r="F49" s="67"/>
      <c r="G49" s="67"/>
      <c r="H49" s="67"/>
      <c r="I49" s="67"/>
      <c r="J49" s="68"/>
      <c r="K49" s="68"/>
      <c r="L49" s="68"/>
      <c r="M49" s="25"/>
      <c r="N49" s="5"/>
      <c r="O49" s="5"/>
      <c r="P49" s="5"/>
    </row>
  </sheetData>
  <mergeCells count="58">
    <mergeCell ref="C46:D46"/>
    <mergeCell ref="J46:M46"/>
    <mergeCell ref="N46:P46"/>
    <mergeCell ref="A47:B47"/>
    <mergeCell ref="C47:D47"/>
    <mergeCell ref="J47:M47"/>
    <mergeCell ref="A41:B41"/>
    <mergeCell ref="D41:E41"/>
    <mergeCell ref="N45:P45"/>
    <mergeCell ref="B45:D45"/>
    <mergeCell ref="J45:M45"/>
    <mergeCell ref="D36:E36"/>
    <mergeCell ref="D37:E37"/>
    <mergeCell ref="D39:E39"/>
    <mergeCell ref="A40:B40"/>
    <mergeCell ref="D40:E40"/>
    <mergeCell ref="K22:O22"/>
    <mergeCell ref="D23:E23"/>
    <mergeCell ref="D38:E38"/>
    <mergeCell ref="A24:A39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K3:O3"/>
    <mergeCell ref="D4:E4"/>
    <mergeCell ref="A17:J17"/>
    <mergeCell ref="A5:A13"/>
    <mergeCell ref="D5:E5"/>
    <mergeCell ref="D6:E6"/>
    <mergeCell ref="D7:E7"/>
    <mergeCell ref="D8:E8"/>
    <mergeCell ref="D9:E9"/>
    <mergeCell ref="D10:E10"/>
    <mergeCell ref="D11:E11"/>
    <mergeCell ref="D12:E12"/>
    <mergeCell ref="B13:C13"/>
    <mergeCell ref="D13:E13"/>
    <mergeCell ref="B14:E14"/>
    <mergeCell ref="B15:J15"/>
    <mergeCell ref="A16:J16"/>
    <mergeCell ref="A18:J18"/>
    <mergeCell ref="A22:A23"/>
    <mergeCell ref="B22:C23"/>
    <mergeCell ref="D22:J22"/>
    <mergeCell ref="B2:H2"/>
    <mergeCell ref="A3:A4"/>
    <mergeCell ref="B3:C4"/>
    <mergeCell ref="D3:J3"/>
    <mergeCell ref="F14:J14"/>
  </mergeCells>
  <phoneticPr fontId="11"/>
  <printOptions horizontalCentered="1"/>
  <pageMargins left="0.23622047244094491" right="0.23622047244094491" top="0.74803149606299213" bottom="0.74803149606299213" header="0.31496062992125984" footer="0.31496062992125984"/>
  <pageSetup paperSize="9" scale="5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積算フォーマット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Imoto.Hiroyuki@jica.go.jp</dc:creator>
  <cp:keywords/>
  <dc:description/>
  <cp:lastModifiedBy>Jinushi, Kanako[地主 佳菜子]</cp:lastModifiedBy>
  <cp:revision/>
  <cp:lastPrinted>2025-11-19T14:07:33Z</cp:lastPrinted>
  <dcterms:created xsi:type="dcterms:W3CDTF">2023-05-26T02:17:02Z</dcterms:created>
  <dcterms:modified xsi:type="dcterms:W3CDTF">2025-11-20T03:38:47Z</dcterms:modified>
  <cp:category/>
  <cp:contentStatus/>
</cp:coreProperties>
</file>