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25D8C8A8-24BE-4E70-9401-98A1F88C473B}" xr6:coauthVersionLast="47" xr6:coauthVersionMax="47" xr10:uidLastSave="{00000000-0000-0000-0000-000000000000}"/>
  <bookViews>
    <workbookView xWindow="480" yWindow="-14670" windowWidth="14385" windowHeight="15045" xr2:uid="{82DBFCB5-1C45-41D1-AAF3-561D7310C129}"/>
  </bookViews>
  <sheets>
    <sheet name="別紙6　積算様式" sheetId="1" r:id="rId1"/>
  </sheets>
  <definedNames>
    <definedName name="_xlnm.Print_Area" localSheetId="0">'別紙6　積算様式'!$A$1:$H$71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  <c r="G48" i="1"/>
  <c r="G42" i="1"/>
  <c r="G37" i="1"/>
  <c r="G61" i="1" s="1"/>
  <c r="G16" i="1"/>
  <c r="G15" i="1"/>
  <c r="G14" i="1"/>
  <c r="G13" i="1"/>
  <c r="G12" i="1"/>
  <c r="G17" i="1" s="1"/>
  <c r="G21" i="1" l="1"/>
  <c r="G23" i="1" s="1"/>
  <c r="G64" i="1" s="1"/>
  <c r="G67" i="1" l="1"/>
  <c r="G70" i="1" s="1"/>
</calcChain>
</file>

<file path=xl/sharedStrings.xml><?xml version="1.0" encoding="utf-8"?>
<sst xmlns="http://schemas.openxmlformats.org/spreadsheetml/2006/main" count="125" uniqueCount="67">
  <si>
    <t>積算フォーマット</t>
  </si>
  <si>
    <t>作成日：</t>
    <rPh sb="0" eb="3">
      <t>サクセイビ</t>
    </rPh>
    <phoneticPr fontId="2"/>
  </si>
  <si>
    <t>◆</t>
    <phoneticPr fontId="2"/>
  </si>
  <si>
    <t>調達管理番号：</t>
    <rPh sb="0" eb="6">
      <t>チョウタツカンリバンゴウ</t>
    </rPh>
    <phoneticPr fontId="2"/>
  </si>
  <si>
    <t>25a00717</t>
    <phoneticPr fontId="2"/>
  </si>
  <si>
    <t>案件名：</t>
    <rPh sb="0" eb="3">
      <t>アンケンメイ</t>
    </rPh>
    <phoneticPr fontId="2"/>
  </si>
  <si>
    <t>JICA国際協力中学生・高校生エッセイコンテスト2025海外研修</t>
  </si>
  <si>
    <t>Ⅰ．業務の対価（報酬）</t>
    <rPh sb="2" eb="4">
      <t>ギョウム</t>
    </rPh>
    <rPh sb="5" eb="7">
      <t>タイカ</t>
    </rPh>
    <rPh sb="8" eb="10">
      <t>ホウシュウ</t>
    </rPh>
    <phoneticPr fontId="2"/>
  </si>
  <si>
    <t>１．直接人件費</t>
    <rPh sb="2" eb="7">
      <t>チョクセツジンケンヒ</t>
    </rPh>
    <phoneticPr fontId="2"/>
  </si>
  <si>
    <t>通貨：円</t>
    <rPh sb="0" eb="2">
      <t>ツウカ</t>
    </rPh>
    <rPh sb="3" eb="4">
      <t>エン</t>
    </rPh>
    <phoneticPr fontId="2"/>
  </si>
  <si>
    <t>担当分野</t>
    <rPh sb="0" eb="4">
      <t>タントウブンヤ</t>
    </rPh>
    <phoneticPr fontId="2"/>
  </si>
  <si>
    <t>単価</t>
    <rPh sb="0" eb="2">
      <t>タンカ</t>
    </rPh>
    <phoneticPr fontId="2"/>
  </si>
  <si>
    <t>工数</t>
    <rPh sb="0" eb="2">
      <t>コウスウ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</si>
  <si>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</si>
  <si>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</si>
  <si>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</si>
  <si>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</si>
  <si>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業務総括者</t>
  </si>
  <si>
    <t>人日</t>
  </si>
  <si>
    <t>業務担当者</t>
  </si>
  <si>
    <t>直接人件費　合計</t>
    <rPh sb="0" eb="5">
      <t>チョクセツジンケンヒ</t>
    </rPh>
    <rPh sb="6" eb="8">
      <t>ゴウケイ</t>
    </rPh>
    <phoneticPr fontId="2"/>
  </si>
  <si>
    <t>円</t>
    <rPh sb="0" eb="1">
      <t>エン</t>
    </rPh>
    <phoneticPr fontId="2"/>
  </si>
  <si>
    <t>２．一般管理費等</t>
    <phoneticPr fontId="2"/>
  </si>
  <si>
    <t>直接人件費 合計の</t>
    <rPh sb="0" eb="5">
      <t>チョクセツジンケンヒ</t>
    </rPh>
    <rPh sb="6" eb="8">
      <t>ゴウケイ</t>
    </rPh>
    <phoneticPr fontId="2"/>
  </si>
  <si>
    <t>%</t>
    <phoneticPr fontId="2"/>
  </si>
  <si>
    <t>一般管理費等　計</t>
    <rPh sb="7" eb="8">
      <t>ケイ</t>
    </rPh>
    <phoneticPr fontId="2"/>
  </si>
  <si>
    <t>業務の対価（報酬）　合計　(１＋２）</t>
    <rPh sb="0" eb="2">
      <t>ギョウム</t>
    </rPh>
    <rPh sb="3" eb="5">
      <t>タイカ</t>
    </rPh>
    <rPh sb="6" eb="8">
      <t>ホウシュウ</t>
    </rPh>
    <rPh sb="10" eb="12">
      <t>ゴウケイ</t>
    </rPh>
    <phoneticPr fontId="2"/>
  </si>
  <si>
    <t>円（税抜）</t>
    <rPh sb="0" eb="1">
      <t>エン</t>
    </rPh>
    <rPh sb="2" eb="5">
      <t>ゼイ</t>
    </rPh>
    <phoneticPr fontId="2"/>
  </si>
  <si>
    <t>Ⅱ．直接経費</t>
    <rPh sb="2" eb="6">
      <t>チョクセツケイヒ</t>
    </rPh>
    <phoneticPr fontId="2"/>
  </si>
  <si>
    <t>１．</t>
    <phoneticPr fontId="2"/>
  </si>
  <si>
    <t>旅費</t>
    <phoneticPr fontId="2"/>
  </si>
  <si>
    <t>費目</t>
    <rPh sb="0" eb="2">
      <t>ヒモク</t>
    </rPh>
    <phoneticPr fontId="2"/>
  </si>
  <si>
    <t>参加者交通費(自宅⇔JICA東京/成田空港)</t>
  </si>
  <si>
    <t>定額計上</t>
    <rPh sb="0" eb="2">
      <t>テイガク</t>
    </rPh>
    <rPh sb="2" eb="4">
      <t>ケイジョウ</t>
    </rPh>
    <phoneticPr fontId="2"/>
  </si>
  <si>
    <t>参加者宿泊費（JICA東京前泊分）</t>
  </si>
  <si>
    <t>参加者交通費(JICA東京→成田空港)</t>
  </si>
  <si>
    <t>参加者日当（外国）</t>
  </si>
  <si>
    <t>参加者宿泊料（外国）</t>
  </si>
  <si>
    <t>同行者交通費（往復）</t>
  </si>
  <si>
    <t>同行者日当(内国)</t>
  </si>
  <si>
    <t>同行者日当(外国)</t>
  </si>
  <si>
    <t>同行者宿泊料(外国)</t>
  </si>
  <si>
    <t>合計</t>
    <rPh sb="0" eb="2">
      <t>ゴウケイ</t>
    </rPh>
    <phoneticPr fontId="2"/>
  </si>
  <si>
    <t>２．航空賃</t>
    <rPh sb="2" eb="4">
      <t>コウクウ</t>
    </rPh>
    <rPh sb="4" eb="5">
      <t>チン</t>
    </rPh>
    <phoneticPr fontId="2"/>
  </si>
  <si>
    <t>航空賃</t>
    <rPh sb="0" eb="2">
      <t>コウクウ</t>
    </rPh>
    <rPh sb="2" eb="3">
      <t>チン</t>
    </rPh>
    <phoneticPr fontId="2"/>
  </si>
  <si>
    <t>定額計上</t>
    <rPh sb="0" eb="4">
      <t>テイガクケイジョウ</t>
    </rPh>
    <phoneticPr fontId="2"/>
  </si>
  <si>
    <t>3．</t>
    <phoneticPr fontId="2"/>
  </si>
  <si>
    <t>旅行雑費</t>
    <rPh sb="0" eb="2">
      <t>リョコウ</t>
    </rPh>
    <rPh sb="2" eb="4">
      <t>ザッピ</t>
    </rPh>
    <phoneticPr fontId="2"/>
  </si>
  <si>
    <t>海外保険</t>
  </si>
  <si>
    <t>国内移動食費</t>
  </si>
  <si>
    <t>雑費</t>
  </si>
  <si>
    <t>4．</t>
    <phoneticPr fontId="2"/>
  </si>
  <si>
    <t>旅行手配経費</t>
    <rPh sb="0" eb="2">
      <t>リョコウ</t>
    </rPh>
    <rPh sb="2" eb="4">
      <t>テハイ</t>
    </rPh>
    <rPh sb="4" eb="6">
      <t>ケイヒ</t>
    </rPh>
    <phoneticPr fontId="2"/>
  </si>
  <si>
    <t>現地食費</t>
  </si>
  <si>
    <t>通訳・ガイド料</t>
  </si>
  <si>
    <t>通訳・ガイド宿泊料</t>
  </si>
  <si>
    <t>マイクロバス借上げ</t>
  </si>
  <si>
    <t>施設入場料、会場借り上げ料等</t>
  </si>
  <si>
    <t>ホームステイ謝金など</t>
  </si>
  <si>
    <t>現地旅行会社管理費</t>
  </si>
  <si>
    <t>有識者同行費用（宿泊、日当、現地移動車両、国内交通費等）</t>
    <rPh sb="8" eb="10">
      <t>シュクハク</t>
    </rPh>
    <rPh sb="11" eb="13">
      <t>ニットウ</t>
    </rPh>
    <rPh sb="14" eb="16">
      <t>ゲンチ</t>
    </rPh>
    <rPh sb="16" eb="18">
      <t>イドウ</t>
    </rPh>
    <rPh sb="18" eb="19">
      <t>クルマ</t>
    </rPh>
    <rPh sb="19" eb="20">
      <t>リョウ</t>
    </rPh>
    <rPh sb="21" eb="23">
      <t>コクナイ</t>
    </rPh>
    <rPh sb="23" eb="26">
      <t>コウツウヒ</t>
    </rPh>
    <rPh sb="26" eb="27">
      <t>ナド</t>
    </rPh>
    <phoneticPr fontId="2"/>
  </si>
  <si>
    <t>直接経費　合計　(１～４）</t>
    <rPh sb="0" eb="4">
      <t>チョクセツケイヒ</t>
    </rPh>
    <rPh sb="5" eb="7">
      <t>ゴウケイ</t>
    </rPh>
    <phoneticPr fontId="2"/>
  </si>
  <si>
    <t>円（税抜）</t>
    <rPh sb="0" eb="1">
      <t>エン</t>
    </rPh>
    <rPh sb="2" eb="4">
      <t>ゼイヌ</t>
    </rPh>
    <phoneticPr fontId="2"/>
  </si>
  <si>
    <t>Ⅲ．小計　（Ⅰ＋Ⅱ）</t>
    <rPh sb="2" eb="4">
      <t>ショウケイ</t>
    </rPh>
    <phoneticPr fontId="2"/>
  </si>
  <si>
    <t>Ⅳ．消費税　（Ⅲ×10%）</t>
    <rPh sb="2" eb="5">
      <t>ショウヒゼイ</t>
    </rPh>
    <phoneticPr fontId="2"/>
  </si>
  <si>
    <t>Ⅴ．契約金額　合計　（Ⅲ＋Ⅳ）</t>
    <rPh sb="2" eb="6">
      <t>ケイヤクキンガク</t>
    </rPh>
    <rPh sb="7" eb="9">
      <t>ゴウケイ</t>
    </rPh>
    <phoneticPr fontId="2"/>
  </si>
  <si>
    <t>円（税込）</t>
    <rPh sb="0" eb="1">
      <t>エン</t>
    </rPh>
    <rPh sb="2" eb="4">
      <t>ゼイコミ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</si>
</sst>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trike/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38" fontId="3" fillId="0" borderId="3" xfId="1" applyFont="1" applyBorder="1" applyAlignment="1">
      <alignment vertical="center"/>
    </xf>
    <xf numFmtId="38" fontId="3" fillId="2" borderId="4" xfId="1" applyFont="1" applyFill="1" applyBorder="1" applyAlignment="1">
      <alignment vertical="center"/>
    </xf>
    <xf numFmtId="0" fontId="3" fillId="0" borderId="0" xfId="0" applyFont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38" fontId="3" fillId="0" borderId="6" xfId="1" applyFont="1" applyBorder="1" applyAlignme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38" fontId="3" fillId="0" borderId="1" xfId="1" applyFont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38" fontId="4" fillId="0" borderId="1" xfId="1" applyFont="1" applyBorder="1" applyAlignment="1"/>
    <xf numFmtId="0" fontId="6" fillId="0" borderId="0" xfId="0" applyFont="1"/>
    <xf numFmtId="0" fontId="4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5" xfId="1" applyFont="1" applyBorder="1" applyAlignment="1"/>
    <xf numFmtId="38" fontId="4" fillId="0" borderId="1" xfId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1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D3BD9-9DA4-413D-BD37-DE0A3C316DA6}">
  <sheetPr>
    <tabColor rgb="FFFF0000"/>
    <pageSetUpPr fitToPage="1"/>
  </sheetPr>
  <dimension ref="A1:H71"/>
  <sheetViews>
    <sheetView tabSelected="1" zoomScale="70" zoomScaleNormal="70" zoomScaleSheetLayoutView="55" workbookViewId="0">
      <selection sqref="A1:H1"/>
    </sheetView>
  </sheetViews>
  <sheetFormatPr defaultColWidth="8.625" defaultRowHeight="17.649999999999999" customHeight="1" x14ac:dyDescent="0.4"/>
  <cols>
    <col min="1" max="1" width="1.75" style="1" customWidth="1"/>
    <col min="2" max="2" width="3.625" style="1" customWidth="1"/>
    <col min="3" max="3" width="44.75" style="1" customWidth="1"/>
    <col min="4" max="4" width="11" style="1" customWidth="1"/>
    <col min="5" max="5" width="7.25" style="1" bestFit="1" customWidth="1"/>
    <col min="6" max="6" width="5" style="1" customWidth="1"/>
    <col min="7" max="8" width="20.75" style="1" customWidth="1"/>
    <col min="9" max="9" width="4.125" style="1" customWidth="1"/>
    <col min="10" max="16384" width="8.625" style="1"/>
  </cols>
  <sheetData>
    <row r="1" spans="1:8" ht="25.15" customHeight="1" x14ac:dyDescent="0.4">
      <c r="A1" s="38" t="s">
        <v>0</v>
      </c>
      <c r="B1" s="38"/>
      <c r="C1" s="38"/>
      <c r="D1" s="38"/>
      <c r="E1" s="38"/>
      <c r="F1" s="38"/>
      <c r="G1" s="38"/>
      <c r="H1" s="38"/>
    </row>
    <row r="2" spans="1:8" ht="15.75" x14ac:dyDescent="0.4">
      <c r="A2" s="2"/>
      <c r="B2" s="2"/>
      <c r="C2" s="2"/>
      <c r="D2" s="2"/>
      <c r="E2" s="2"/>
      <c r="F2" s="2"/>
      <c r="G2" s="2"/>
      <c r="H2" s="2"/>
    </row>
    <row r="3" spans="1:8" ht="17.649999999999999" customHeight="1" x14ac:dyDescent="0.4">
      <c r="A3" s="2"/>
      <c r="B3" s="2"/>
      <c r="C3" s="2"/>
      <c r="D3" s="2"/>
      <c r="E3" s="2"/>
      <c r="F3" s="3" t="s">
        <v>1</v>
      </c>
      <c r="G3" s="39"/>
      <c r="H3" s="40"/>
    </row>
    <row r="4" spans="1:8" ht="15.75" x14ac:dyDescent="0.4">
      <c r="A4" s="4"/>
      <c r="B4" s="4"/>
      <c r="C4" s="4"/>
      <c r="D4" s="4"/>
      <c r="E4" s="4"/>
      <c r="F4" s="4"/>
      <c r="G4" s="4"/>
      <c r="H4" s="4"/>
    </row>
    <row r="5" spans="1:8" ht="17.649999999999999" customHeight="1" x14ac:dyDescent="0.4">
      <c r="B5" s="1" t="s">
        <v>2</v>
      </c>
      <c r="C5" s="1" t="s">
        <v>3</v>
      </c>
      <c r="D5" s="34" t="s">
        <v>4</v>
      </c>
      <c r="E5" s="34"/>
      <c r="F5" s="34"/>
      <c r="G5" s="34"/>
      <c r="H5" s="34"/>
    </row>
    <row r="6" spans="1:8" ht="36" customHeight="1" x14ac:dyDescent="0.4">
      <c r="B6" s="1" t="s">
        <v>2</v>
      </c>
      <c r="C6" s="1" t="s">
        <v>5</v>
      </c>
      <c r="D6" s="34" t="s">
        <v>6</v>
      </c>
      <c r="E6" s="34"/>
      <c r="F6" s="34"/>
      <c r="G6" s="34"/>
      <c r="H6" s="34"/>
    </row>
    <row r="7" spans="1:8" ht="14.25" x14ac:dyDescent="0.4"/>
    <row r="8" spans="1:8" ht="17.649999999999999" customHeight="1" x14ac:dyDescent="0.4">
      <c r="A8" s="25" t="s">
        <v>7</v>
      </c>
      <c r="B8" s="5"/>
      <c r="C8" s="5"/>
      <c r="D8" s="6"/>
      <c r="E8" s="5"/>
      <c r="F8" s="5"/>
      <c r="G8" s="7"/>
      <c r="H8" s="7"/>
    </row>
    <row r="9" spans="1:8" ht="17.649999999999999" customHeight="1" x14ac:dyDescent="0.4">
      <c r="B9" s="8" t="s">
        <v>8</v>
      </c>
      <c r="G9" s="3" t="s">
        <v>9</v>
      </c>
      <c r="H9" s="3"/>
    </row>
    <row r="10" spans="1:8" ht="17.649999999999999" customHeight="1" x14ac:dyDescent="0.4">
      <c r="C10" s="35" t="s">
        <v>10</v>
      </c>
      <c r="D10" s="35" t="s">
        <v>11</v>
      </c>
      <c r="E10" s="35" t="s">
        <v>12</v>
      </c>
      <c r="F10" s="35"/>
      <c r="G10" s="36" t="s">
        <v>13</v>
      </c>
      <c r="H10" s="37" t="s">
        <v>14</v>
      </c>
    </row>
    <row r="11" spans="1:8" ht="17.649999999999999" customHeight="1" x14ac:dyDescent="0.4">
      <c r="C11" s="35"/>
      <c r="D11" s="35"/>
      <c r="E11" s="31" t="s">
        <v>15</v>
      </c>
      <c r="F11" s="31" t="s">
        <v>16</v>
      </c>
      <c r="G11" s="36"/>
      <c r="H11" s="37"/>
    </row>
    <row r="12" spans="1:8" ht="17.649999999999999" customHeight="1" x14ac:dyDescent="0.4">
      <c r="C12" s="9" t="s">
        <v>17</v>
      </c>
      <c r="D12" s="10"/>
      <c r="E12" s="11"/>
      <c r="F12" s="9" t="s">
        <v>18</v>
      </c>
      <c r="G12" s="12">
        <f>ROUNDDOWN(D12*E12,0)</f>
        <v>0</v>
      </c>
      <c r="H12" s="13"/>
    </row>
    <row r="13" spans="1:8" ht="17.649999999999999" customHeight="1" x14ac:dyDescent="0.4">
      <c r="C13" s="9" t="s">
        <v>19</v>
      </c>
      <c r="D13" s="10"/>
      <c r="E13" s="11"/>
      <c r="F13" s="9" t="s">
        <v>18</v>
      </c>
      <c r="G13" s="12">
        <f t="shared" ref="G13:G16" si="0">ROUNDDOWN(D13*E13,0)</f>
        <v>0</v>
      </c>
      <c r="H13" s="13"/>
    </row>
    <row r="14" spans="1:8" ht="17.649999999999999" customHeight="1" x14ac:dyDescent="0.4">
      <c r="C14" s="9"/>
      <c r="D14" s="10"/>
      <c r="E14" s="11"/>
      <c r="F14" s="9"/>
      <c r="G14" s="12">
        <f t="shared" si="0"/>
        <v>0</v>
      </c>
      <c r="H14" s="13"/>
    </row>
    <row r="15" spans="1:8" ht="17.649999999999999" customHeight="1" x14ac:dyDescent="0.4">
      <c r="C15" s="9"/>
      <c r="D15" s="10"/>
      <c r="E15" s="11"/>
      <c r="F15" s="9"/>
      <c r="G15" s="12">
        <f t="shared" si="0"/>
        <v>0</v>
      </c>
      <c r="H15" s="13"/>
    </row>
    <row r="16" spans="1:8" ht="17.649999999999999" customHeight="1" x14ac:dyDescent="0.4">
      <c r="C16" s="9"/>
      <c r="D16" s="10"/>
      <c r="E16" s="11"/>
      <c r="F16" s="9"/>
      <c r="G16" s="12">
        <f t="shared" si="0"/>
        <v>0</v>
      </c>
      <c r="H16" s="13"/>
    </row>
    <row r="17" spans="1:8" s="14" customFormat="1" ht="25.15" customHeight="1" x14ac:dyDescent="0.25">
      <c r="C17" s="15"/>
      <c r="D17" s="15"/>
      <c r="E17" s="15"/>
      <c r="F17" s="16" t="s">
        <v>20</v>
      </c>
      <c r="G17" s="17">
        <f>SUM(G12:G16)</f>
        <v>0</v>
      </c>
      <c r="H17" s="14" t="s">
        <v>21</v>
      </c>
    </row>
    <row r="18" spans="1:8" ht="14.25" x14ac:dyDescent="0.4"/>
    <row r="19" spans="1:8" ht="17.649999999999999" customHeight="1" x14ac:dyDescent="0.4">
      <c r="B19" s="8" t="s">
        <v>22</v>
      </c>
      <c r="D19" s="18"/>
    </row>
    <row r="20" spans="1:8" ht="17.649999999999999" customHeight="1" x14ac:dyDescent="0.4">
      <c r="C20" s="1" t="s">
        <v>23</v>
      </c>
      <c r="D20" s="11"/>
      <c r="E20" s="1" t="s">
        <v>24</v>
      </c>
      <c r="G20" s="3"/>
    </row>
    <row r="21" spans="1:8" s="14" customFormat="1" ht="24" customHeight="1" x14ac:dyDescent="0.25">
      <c r="F21" s="19" t="s">
        <v>25</v>
      </c>
      <c r="G21" s="20">
        <f>ROUNDDOWN(G17*(D20*0.01),0)</f>
        <v>0</v>
      </c>
      <c r="H21" s="14" t="s">
        <v>21</v>
      </c>
    </row>
    <row r="22" spans="1:8" ht="14.25" x14ac:dyDescent="0.4">
      <c r="F22" s="3"/>
    </row>
    <row r="23" spans="1:8" s="14" customFormat="1" ht="25.15" customHeight="1" x14ac:dyDescent="0.25">
      <c r="D23" s="21"/>
      <c r="F23" s="22" t="s">
        <v>26</v>
      </c>
      <c r="G23" s="23">
        <f>SUM(G17,G21)</f>
        <v>0</v>
      </c>
      <c r="H23" s="24" t="s">
        <v>27</v>
      </c>
    </row>
    <row r="24" spans="1:8" ht="14.25" x14ac:dyDescent="0.4">
      <c r="F24" s="3"/>
    </row>
    <row r="25" spans="1:8" ht="17.649999999999999" customHeight="1" x14ac:dyDescent="0.4">
      <c r="A25" s="25" t="s">
        <v>28</v>
      </c>
      <c r="B25" s="5"/>
      <c r="C25" s="5"/>
      <c r="D25" s="25"/>
      <c r="E25" s="5"/>
      <c r="F25" s="5"/>
      <c r="G25" s="5"/>
      <c r="H25" s="5"/>
    </row>
    <row r="26" spans="1:8" ht="17.649999999999999" customHeight="1" x14ac:dyDescent="0.4">
      <c r="B26" s="41" t="s">
        <v>29</v>
      </c>
      <c r="C26" s="42" t="s">
        <v>30</v>
      </c>
      <c r="G26" s="3" t="s">
        <v>9</v>
      </c>
      <c r="H26" s="3"/>
    </row>
    <row r="27" spans="1:8" s="26" customFormat="1" ht="17.649999999999999" customHeight="1" x14ac:dyDescent="0.4">
      <c r="C27" s="31" t="s">
        <v>31</v>
      </c>
      <c r="D27" s="31" t="s">
        <v>11</v>
      </c>
      <c r="E27" s="31" t="s">
        <v>15</v>
      </c>
      <c r="F27" s="31" t="s">
        <v>16</v>
      </c>
      <c r="G27" s="32" t="s">
        <v>13</v>
      </c>
      <c r="H27" s="33" t="s">
        <v>14</v>
      </c>
    </row>
    <row r="28" spans="1:8" ht="17.649999999999999" customHeight="1" x14ac:dyDescent="0.4">
      <c r="C28" s="11" t="s">
        <v>32</v>
      </c>
      <c r="D28" s="10"/>
      <c r="E28" s="11"/>
      <c r="F28" s="9"/>
      <c r="G28" s="12">
        <v>360000</v>
      </c>
      <c r="H28" s="27" t="s">
        <v>33</v>
      </c>
    </row>
    <row r="29" spans="1:8" ht="17.649999999999999" customHeight="1" x14ac:dyDescent="0.4">
      <c r="C29" s="11" t="s">
        <v>34</v>
      </c>
      <c r="D29" s="10"/>
      <c r="E29" s="11"/>
      <c r="F29" s="9"/>
      <c r="G29" s="12">
        <v>112000</v>
      </c>
      <c r="H29" s="27" t="s">
        <v>33</v>
      </c>
    </row>
    <row r="30" spans="1:8" ht="17.649999999999999" customHeight="1" x14ac:dyDescent="0.4">
      <c r="C30" s="11" t="s">
        <v>35</v>
      </c>
      <c r="D30" s="10"/>
      <c r="E30" s="11"/>
      <c r="F30" s="9"/>
      <c r="G30" s="12">
        <v>103000</v>
      </c>
      <c r="H30" s="27" t="s">
        <v>33</v>
      </c>
    </row>
    <row r="31" spans="1:8" ht="17.649999999999999" customHeight="1" x14ac:dyDescent="0.4">
      <c r="C31" s="11" t="s">
        <v>36</v>
      </c>
      <c r="D31" s="10"/>
      <c r="E31" s="11"/>
      <c r="F31" s="9"/>
      <c r="G31" s="12">
        <v>231000</v>
      </c>
      <c r="H31" s="27" t="s">
        <v>33</v>
      </c>
    </row>
    <row r="32" spans="1:8" ht="17.649999999999999" customHeight="1" x14ac:dyDescent="0.4">
      <c r="C32" s="11" t="s">
        <v>37</v>
      </c>
      <c r="D32" s="10"/>
      <c r="E32" s="11"/>
      <c r="F32" s="9"/>
      <c r="G32" s="12">
        <v>582000</v>
      </c>
      <c r="H32" s="27" t="s">
        <v>33</v>
      </c>
    </row>
    <row r="33" spans="2:8" ht="17.649999999999999" customHeight="1" x14ac:dyDescent="0.4">
      <c r="C33" s="11" t="s">
        <v>38</v>
      </c>
      <c r="D33" s="10"/>
      <c r="E33" s="11"/>
      <c r="F33" s="9"/>
      <c r="G33" s="12">
        <v>24000</v>
      </c>
      <c r="H33" s="27" t="s">
        <v>33</v>
      </c>
    </row>
    <row r="34" spans="2:8" ht="17.649999999999999" customHeight="1" x14ac:dyDescent="0.4">
      <c r="C34" s="11" t="s">
        <v>39</v>
      </c>
      <c r="D34" s="10"/>
      <c r="E34" s="11"/>
      <c r="F34" s="9"/>
      <c r="G34" s="12">
        <v>3000</v>
      </c>
      <c r="H34" s="27" t="s">
        <v>33</v>
      </c>
    </row>
    <row r="35" spans="2:8" ht="17.649999999999999" customHeight="1" x14ac:dyDescent="0.4">
      <c r="C35" s="11" t="s">
        <v>40</v>
      </c>
      <c r="D35" s="10"/>
      <c r="E35" s="11"/>
      <c r="F35" s="9"/>
      <c r="G35" s="12">
        <v>23000</v>
      </c>
      <c r="H35" s="27" t="s">
        <v>33</v>
      </c>
    </row>
    <row r="36" spans="2:8" ht="17.649999999999999" customHeight="1" x14ac:dyDescent="0.4">
      <c r="C36" s="11" t="s">
        <v>41</v>
      </c>
      <c r="D36" s="10"/>
      <c r="E36" s="11"/>
      <c r="F36" s="9"/>
      <c r="G36" s="12">
        <v>58000</v>
      </c>
      <c r="H36" s="27" t="s">
        <v>33</v>
      </c>
    </row>
    <row r="37" spans="2:8" s="14" customFormat="1" ht="25.15" customHeight="1" x14ac:dyDescent="0.25">
      <c r="F37" s="14" t="s">
        <v>42</v>
      </c>
      <c r="G37" s="17">
        <f>SUM(G28:G36)</f>
        <v>1496000</v>
      </c>
      <c r="H37" s="14" t="s">
        <v>21</v>
      </c>
    </row>
    <row r="38" spans="2:8" ht="14.25" x14ac:dyDescent="0.4"/>
    <row r="39" spans="2:8" ht="17.649999999999999" customHeight="1" x14ac:dyDescent="0.4">
      <c r="B39" s="41" t="s">
        <v>43</v>
      </c>
      <c r="C39" s="42"/>
      <c r="G39" s="3" t="s">
        <v>9</v>
      </c>
      <c r="H39" s="3"/>
    </row>
    <row r="40" spans="2:8" s="26" customFormat="1" ht="17.649999999999999" customHeight="1" x14ac:dyDescent="0.4">
      <c r="C40" s="31" t="s">
        <v>31</v>
      </c>
      <c r="D40" s="31" t="s">
        <v>11</v>
      </c>
      <c r="E40" s="31" t="s">
        <v>15</v>
      </c>
      <c r="F40" s="31" t="s">
        <v>16</v>
      </c>
      <c r="G40" s="31" t="s">
        <v>13</v>
      </c>
      <c r="H40" s="33" t="s">
        <v>14</v>
      </c>
    </row>
    <row r="41" spans="2:8" ht="17.649999999999999" customHeight="1" x14ac:dyDescent="0.4">
      <c r="C41" s="11" t="s">
        <v>44</v>
      </c>
      <c r="D41" s="10"/>
      <c r="E41" s="11"/>
      <c r="F41" s="9"/>
      <c r="G41" s="28">
        <v>1652000</v>
      </c>
      <c r="H41" s="27" t="s">
        <v>45</v>
      </c>
    </row>
    <row r="42" spans="2:8" s="14" customFormat="1" ht="25.15" customHeight="1" x14ac:dyDescent="0.25">
      <c r="F42" s="14" t="s">
        <v>42</v>
      </c>
      <c r="G42" s="17">
        <f>SUM(G41:G41)</f>
        <v>1652000</v>
      </c>
      <c r="H42" s="14" t="s">
        <v>21</v>
      </c>
    </row>
    <row r="43" spans="2:8" ht="17.649999999999999" customHeight="1" x14ac:dyDescent="0.4">
      <c r="B43" s="41" t="s">
        <v>46</v>
      </c>
      <c r="C43" s="42" t="s">
        <v>47</v>
      </c>
      <c r="G43" s="3" t="s">
        <v>9</v>
      </c>
      <c r="H43" s="3"/>
    </row>
    <row r="44" spans="2:8" s="26" customFormat="1" ht="17.649999999999999" customHeight="1" x14ac:dyDescent="0.4">
      <c r="C44" s="31" t="s">
        <v>31</v>
      </c>
      <c r="D44" s="31" t="s">
        <v>11</v>
      </c>
      <c r="E44" s="31" t="s">
        <v>15</v>
      </c>
      <c r="F44" s="31" t="s">
        <v>16</v>
      </c>
      <c r="G44" s="32" t="s">
        <v>13</v>
      </c>
      <c r="H44" s="33" t="s">
        <v>14</v>
      </c>
    </row>
    <row r="45" spans="2:8" ht="17.649999999999999" customHeight="1" x14ac:dyDescent="0.4">
      <c r="C45" s="11" t="s">
        <v>48</v>
      </c>
      <c r="D45" s="10"/>
      <c r="E45" s="11"/>
      <c r="F45" s="9"/>
      <c r="G45" s="12">
        <v>89000</v>
      </c>
      <c r="H45" s="27" t="s">
        <v>33</v>
      </c>
    </row>
    <row r="46" spans="2:8" ht="17.649999999999999" customHeight="1" x14ac:dyDescent="0.4">
      <c r="C46" s="11" t="s">
        <v>49</v>
      </c>
      <c r="D46" s="10"/>
      <c r="E46" s="11"/>
      <c r="F46" s="9"/>
      <c r="G46" s="12">
        <v>42000</v>
      </c>
      <c r="H46" s="27" t="s">
        <v>33</v>
      </c>
    </row>
    <row r="47" spans="2:8" ht="17.649999999999999" customHeight="1" x14ac:dyDescent="0.4">
      <c r="C47" s="11" t="s">
        <v>50</v>
      </c>
      <c r="D47" s="10"/>
      <c r="E47" s="11"/>
      <c r="F47" s="9"/>
      <c r="G47" s="12">
        <v>26000</v>
      </c>
      <c r="H47" s="27" t="s">
        <v>33</v>
      </c>
    </row>
    <row r="48" spans="2:8" s="14" customFormat="1" ht="25.15" customHeight="1" x14ac:dyDescent="0.25">
      <c r="F48" s="14" t="s">
        <v>42</v>
      </c>
      <c r="G48" s="17">
        <f>SUM(G45:G47)</f>
        <v>157000</v>
      </c>
      <c r="H48" s="14" t="s">
        <v>21</v>
      </c>
    </row>
    <row r="49" spans="1:8" s="14" customFormat="1" ht="14.25" x14ac:dyDescent="0.25">
      <c r="G49" s="29"/>
    </row>
    <row r="50" spans="1:8" ht="17.649999999999999" customHeight="1" x14ac:dyDescent="0.4">
      <c r="B50" s="41" t="s">
        <v>51</v>
      </c>
      <c r="C50" s="42" t="s">
        <v>52</v>
      </c>
      <c r="G50" s="3" t="s">
        <v>9</v>
      </c>
      <c r="H50" s="3"/>
    </row>
    <row r="51" spans="1:8" s="26" customFormat="1" ht="17.649999999999999" customHeight="1" x14ac:dyDescent="0.4">
      <c r="C51" s="31" t="s">
        <v>31</v>
      </c>
      <c r="D51" s="31" t="s">
        <v>11</v>
      </c>
      <c r="E51" s="31" t="s">
        <v>15</v>
      </c>
      <c r="F51" s="31" t="s">
        <v>16</v>
      </c>
      <c r="G51" s="32" t="s">
        <v>13</v>
      </c>
      <c r="H51" s="33" t="s">
        <v>14</v>
      </c>
    </row>
    <row r="52" spans="1:8" ht="17.649999999999999" customHeight="1" x14ac:dyDescent="0.4">
      <c r="C52" s="11" t="s">
        <v>53</v>
      </c>
      <c r="D52" s="10"/>
      <c r="E52" s="11"/>
      <c r="F52" s="9"/>
      <c r="G52" s="12">
        <v>242000</v>
      </c>
      <c r="H52" s="27" t="s">
        <v>33</v>
      </c>
    </row>
    <row r="53" spans="1:8" ht="17.649999999999999" customHeight="1" x14ac:dyDescent="0.4">
      <c r="C53" s="11" t="s">
        <v>54</v>
      </c>
      <c r="D53" s="10"/>
      <c r="E53" s="11"/>
      <c r="F53" s="9"/>
      <c r="G53" s="12">
        <v>186000</v>
      </c>
      <c r="H53" s="27" t="s">
        <v>33</v>
      </c>
    </row>
    <row r="54" spans="1:8" ht="17.649999999999999" customHeight="1" x14ac:dyDescent="0.4">
      <c r="C54" s="11" t="s">
        <v>55</v>
      </c>
      <c r="D54" s="10"/>
      <c r="E54" s="11"/>
      <c r="F54" s="9"/>
      <c r="G54" s="12">
        <v>11000</v>
      </c>
      <c r="H54" s="27" t="s">
        <v>33</v>
      </c>
    </row>
    <row r="55" spans="1:8" ht="17.649999999999999" customHeight="1" x14ac:dyDescent="0.4">
      <c r="C55" s="11" t="s">
        <v>56</v>
      </c>
      <c r="D55" s="10"/>
      <c r="E55" s="11"/>
      <c r="F55" s="9"/>
      <c r="G55" s="12">
        <v>371000</v>
      </c>
      <c r="H55" s="27" t="s">
        <v>33</v>
      </c>
    </row>
    <row r="56" spans="1:8" ht="17.649999999999999" customHeight="1" x14ac:dyDescent="0.4">
      <c r="C56" s="11" t="s">
        <v>57</v>
      </c>
      <c r="D56" s="10"/>
      <c r="E56" s="11"/>
      <c r="F56" s="9"/>
      <c r="G56" s="12">
        <v>78000</v>
      </c>
      <c r="H56" s="27" t="s">
        <v>33</v>
      </c>
    </row>
    <row r="57" spans="1:8" ht="17.649999999999999" customHeight="1" x14ac:dyDescent="0.4">
      <c r="C57" s="11" t="s">
        <v>58</v>
      </c>
      <c r="D57" s="10"/>
      <c r="E57" s="11"/>
      <c r="F57" s="9"/>
      <c r="G57" s="12">
        <v>263000</v>
      </c>
      <c r="H57" s="27" t="s">
        <v>33</v>
      </c>
    </row>
    <row r="58" spans="1:8" ht="17.649999999999999" customHeight="1" x14ac:dyDescent="0.4">
      <c r="C58" s="11" t="s">
        <v>59</v>
      </c>
      <c r="D58" s="10"/>
      <c r="E58" s="11"/>
      <c r="F58" s="9"/>
      <c r="G58" s="12">
        <v>258000</v>
      </c>
      <c r="H58" s="27" t="s">
        <v>33</v>
      </c>
    </row>
    <row r="59" spans="1:8" ht="17.649999999999999" customHeight="1" x14ac:dyDescent="0.4">
      <c r="C59" s="11" t="s">
        <v>60</v>
      </c>
      <c r="D59" s="10"/>
      <c r="E59" s="11"/>
      <c r="F59" s="9"/>
      <c r="G59" s="12">
        <v>530000</v>
      </c>
      <c r="H59" s="27" t="s">
        <v>33</v>
      </c>
    </row>
    <row r="60" spans="1:8" s="14" customFormat="1" ht="25.15" customHeight="1" x14ac:dyDescent="0.25">
      <c r="F60" s="14" t="s">
        <v>42</v>
      </c>
      <c r="G60" s="17">
        <f>SUM(G52:G59)</f>
        <v>1939000</v>
      </c>
      <c r="H60" s="14" t="s">
        <v>21</v>
      </c>
    </row>
    <row r="61" spans="1:8" s="14" customFormat="1" ht="25.15" customHeight="1" x14ac:dyDescent="0.25">
      <c r="D61" s="21"/>
      <c r="F61" s="22" t="s">
        <v>61</v>
      </c>
      <c r="G61" s="23">
        <f>SUM(G37,G42,G48,G60)</f>
        <v>5244000</v>
      </c>
      <c r="H61" s="24" t="s">
        <v>62</v>
      </c>
    </row>
    <row r="63" spans="1:8" ht="17.649999999999999" customHeight="1" x14ac:dyDescent="0.4">
      <c r="A63" s="25" t="s">
        <v>63</v>
      </c>
      <c r="B63" s="25"/>
      <c r="C63" s="25"/>
      <c r="D63" s="25"/>
      <c r="E63" s="25"/>
      <c r="F63" s="25"/>
      <c r="G63" s="25"/>
      <c r="H63" s="25"/>
    </row>
    <row r="64" spans="1:8" s="14" customFormat="1" ht="25.15" customHeight="1" x14ac:dyDescent="0.25">
      <c r="G64" s="30">
        <f>SUM(G23,G61)</f>
        <v>5244000</v>
      </c>
      <c r="H64" s="24" t="s">
        <v>62</v>
      </c>
    </row>
    <row r="66" spans="1:8" ht="17.649999999999999" customHeight="1" x14ac:dyDescent="0.4">
      <c r="A66" s="25" t="s">
        <v>64</v>
      </c>
      <c r="B66" s="25"/>
      <c r="C66" s="25"/>
      <c r="D66" s="25"/>
      <c r="E66" s="25"/>
      <c r="F66" s="25"/>
      <c r="G66" s="25"/>
      <c r="H66" s="25"/>
    </row>
    <row r="67" spans="1:8" s="14" customFormat="1" ht="25.15" customHeight="1" x14ac:dyDescent="0.25">
      <c r="G67" s="23">
        <f>ROUNDDOWN(G64*0.1,0)</f>
        <v>524400</v>
      </c>
      <c r="H67" s="24" t="s">
        <v>21</v>
      </c>
    </row>
    <row r="69" spans="1:8" ht="17.649999999999999" customHeight="1" x14ac:dyDescent="0.4">
      <c r="A69" s="25" t="s">
        <v>65</v>
      </c>
      <c r="B69" s="25"/>
      <c r="C69" s="25"/>
      <c r="D69" s="25"/>
      <c r="E69" s="25"/>
      <c r="F69" s="25"/>
      <c r="G69" s="25"/>
      <c r="H69" s="25"/>
    </row>
    <row r="70" spans="1:8" s="14" customFormat="1" ht="25.15" customHeight="1" x14ac:dyDescent="0.25">
      <c r="G70" s="23">
        <f>SUM(G64,G67)</f>
        <v>5768400</v>
      </c>
      <c r="H70" s="24" t="s">
        <v>66</v>
      </c>
    </row>
    <row r="71" spans="1:8" ht="14.25" x14ac:dyDescent="0.4"/>
  </sheetData>
  <mergeCells count="9">
    <mergeCell ref="A1:H1"/>
    <mergeCell ref="G3:H3"/>
    <mergeCell ref="D5:H5"/>
    <mergeCell ref="D6:H6"/>
    <mergeCell ref="C10:C11"/>
    <mergeCell ref="D10:D11"/>
    <mergeCell ref="E10:F10"/>
    <mergeCell ref="G10:G11"/>
    <mergeCell ref="H10:H11"/>
  </mergeCells>
  <phoneticPr fontId="2"/>
  <dataValidations count="2">
    <dataValidation type="list" allowBlank="1" showInputMessage="1" sqref="F12:F16" xr:uid="{31BCDE84-19CA-4599-A687-2BEDF404670D}">
      <formula1>"人月,人日,人時"</formula1>
    </dataValidation>
    <dataValidation allowBlank="1" showInputMessage="1" sqref="F17:F18 F21:F24" xr:uid="{739ADC00-EC3B-4429-AC8B-B8D041686A49}"/>
  </dataValidations>
  <printOptions horizontalCentered="1" verticalCentered="1"/>
  <pageMargins left="0" right="0" top="0" bottom="0" header="0" footer="0"/>
  <pageSetup paperSize="9" scale="65" orientation="portrait" horizontalDpi="300" verticalDpi="300" r:id="rId1"/>
  <rowBreaks count="1" manualBreakCount="1">
    <brk id="2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別紙6　積算様式</vt:lpstr>
      <vt:lpstr>'別紙6　積算様式'!Print_Area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2025-12-25T01:35:44Z</dcterms:created>
  <dcterms:modified xsi:type="dcterms:W3CDTF">2025-12-25T05:17:09Z</dcterms:modified>
  <cp:category/>
  <cp:contentStatus/>
</cp:coreProperties>
</file>