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66925"/>
  <xr:revisionPtr revIDLastSave="0" documentId="13_ncr:1_{7F8CA41E-1E9F-42D9-B80E-FB498B90C137}" xr6:coauthVersionLast="47" xr6:coauthVersionMax="47" xr10:uidLastSave="{00000000-0000-0000-0000-000000000000}"/>
  <bookViews>
    <workbookView xWindow="30510" yWindow="750" windowWidth="21600" windowHeight="15450" firstSheet="3" activeTab="3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【はじめに】使用時の留意点" sheetId="7" state="hidden" r:id="rId3"/>
    <sheet name="積算様式（案）" sheetId="10" r:id="rId4"/>
  </sheets>
  <definedNames>
    <definedName name="_xlnm.Print_Area" localSheetId="1">'作成例＋作成にかかる留意点①イベント実施'!$A$1:$H$61</definedName>
    <definedName name="_xlnm.Print_Area" localSheetId="3">'積算様式（案）'!$B$1:$I$105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0" l="1"/>
  <c r="G42" i="10"/>
  <c r="H42" i="10" s="1"/>
  <c r="H41" i="10" s="1"/>
  <c r="G93" i="10"/>
  <c r="H93" i="10" s="1"/>
  <c r="G92" i="10"/>
  <c r="H92" i="10" s="1"/>
  <c r="G91" i="10"/>
  <c r="G89" i="10"/>
  <c r="H89" i="10" s="1"/>
  <c r="G88" i="10"/>
  <c r="H88" i="10" s="1"/>
  <c r="G87" i="10"/>
  <c r="H87" i="10" s="1"/>
  <c r="G86" i="10"/>
  <c r="H86" i="10" s="1"/>
  <c r="G84" i="10"/>
  <c r="H84" i="10" s="1"/>
  <c r="G83" i="10"/>
  <c r="H83" i="10" s="1"/>
  <c r="G82" i="10"/>
  <c r="H82" i="10" s="1"/>
  <c r="G81" i="10"/>
  <c r="H81" i="10" s="1"/>
  <c r="G80" i="10"/>
  <c r="G78" i="10"/>
  <c r="H78" i="10" s="1"/>
  <c r="G77" i="10"/>
  <c r="H77" i="10" s="1"/>
  <c r="G76" i="10"/>
  <c r="H76" i="10" s="1"/>
  <c r="G75" i="10"/>
  <c r="H75" i="10" s="1"/>
  <c r="G73" i="10"/>
  <c r="H73" i="10" s="1"/>
  <c r="G72" i="10"/>
  <c r="H72" i="10" s="1"/>
  <c r="G71" i="10"/>
  <c r="H71" i="10" s="1"/>
  <c r="G70" i="10"/>
  <c r="H70" i="10" s="1"/>
  <c r="G67" i="10"/>
  <c r="G66" i="10" s="1"/>
  <c r="G65" i="10"/>
  <c r="H65" i="10" s="1"/>
  <c r="G64" i="10"/>
  <c r="H64" i="10" s="1"/>
  <c r="G63" i="10"/>
  <c r="H63" i="10" s="1"/>
  <c r="G61" i="10"/>
  <c r="H61" i="10" s="1"/>
  <c r="G60" i="10"/>
  <c r="H60" i="10" s="1"/>
  <c r="G59" i="10"/>
  <c r="H59" i="10" s="1"/>
  <c r="G57" i="10"/>
  <c r="H57" i="10" s="1"/>
  <c r="G56" i="10"/>
  <c r="H56" i="10" s="1"/>
  <c r="G55" i="10"/>
  <c r="H55" i="10" s="1"/>
  <c r="G53" i="10"/>
  <c r="H53" i="10" s="1"/>
  <c r="G52" i="10"/>
  <c r="H52" i="10" s="1"/>
  <c r="G51" i="10"/>
  <c r="H51" i="10" s="1"/>
  <c r="G50" i="10"/>
  <c r="H50" i="10" s="1"/>
  <c r="G48" i="10"/>
  <c r="H48" i="10" s="1"/>
  <c r="G47" i="10"/>
  <c r="H47" i="10" s="1"/>
  <c r="G46" i="10"/>
  <c r="H46" i="10" s="1"/>
  <c r="G45" i="10"/>
  <c r="H45" i="10" s="1"/>
  <c r="G40" i="10"/>
  <c r="H40" i="10" s="1"/>
  <c r="G39" i="10"/>
  <c r="H39" i="10" s="1"/>
  <c r="G38" i="10"/>
  <c r="H38" i="10" s="1"/>
  <c r="G37" i="10"/>
  <c r="H37" i="10" s="1"/>
  <c r="G35" i="10"/>
  <c r="H35" i="10" s="1"/>
  <c r="G34" i="10"/>
  <c r="H34" i="10" s="1"/>
  <c r="G33" i="10"/>
  <c r="H33" i="10" s="1"/>
  <c r="G32" i="10"/>
  <c r="H32" i="10" s="1"/>
  <c r="G31" i="10"/>
  <c r="H31" i="10" s="1"/>
  <c r="G29" i="10"/>
  <c r="H29" i="10" s="1"/>
  <c r="G28" i="10"/>
  <c r="H28" i="10" s="1"/>
  <c r="G27" i="10"/>
  <c r="H27" i="10" s="1"/>
  <c r="G26" i="10"/>
  <c r="H26" i="10" s="1"/>
  <c r="G25" i="10"/>
  <c r="H25" i="10" s="1"/>
  <c r="G23" i="10"/>
  <c r="H23" i="10" s="1"/>
  <c r="G22" i="10"/>
  <c r="H22" i="10" s="1"/>
  <c r="G21" i="10"/>
  <c r="H21" i="10" s="1"/>
  <c r="G20" i="10"/>
  <c r="H20" i="10" s="1"/>
  <c r="G18" i="10"/>
  <c r="H18" i="10" s="1"/>
  <c r="G17" i="10"/>
  <c r="H17" i="10" s="1"/>
  <c r="G16" i="10"/>
  <c r="H16" i="10" s="1"/>
  <c r="G15" i="10"/>
  <c r="H15" i="10" s="1"/>
  <c r="G14" i="10"/>
  <c r="H14" i="10" s="1"/>
  <c r="H13" i="10" s="1"/>
  <c r="H49" i="10" l="1"/>
  <c r="H58" i="10"/>
  <c r="H36" i="10"/>
  <c r="H62" i="10"/>
  <c r="H19" i="10"/>
  <c r="H67" i="10"/>
  <c r="H66" i="10" s="1"/>
  <c r="G41" i="10"/>
  <c r="H30" i="10"/>
  <c r="H54" i="10"/>
  <c r="H85" i="10"/>
  <c r="H79" i="10" s="1"/>
  <c r="H74" i="10"/>
  <c r="H44" i="10"/>
  <c r="H24" i="10"/>
  <c r="H69" i="10"/>
  <c r="H91" i="10"/>
  <c r="H90" i="10" s="1"/>
  <c r="G54" i="10"/>
  <c r="G85" i="10"/>
  <c r="G79" i="10" s="1"/>
  <c r="G36" i="10"/>
  <c r="G90" i="10"/>
  <c r="G62" i="10"/>
  <c r="G44" i="10"/>
  <c r="G19" i="10"/>
  <c r="G24" i="10"/>
  <c r="G49" i="10"/>
  <c r="G58" i="10"/>
  <c r="G69" i="10"/>
  <c r="G13" i="10"/>
  <c r="G30" i="10"/>
  <c r="G74" i="10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H12" i="10" l="1"/>
  <c r="H43" i="10"/>
  <c r="H94" i="10" s="1"/>
  <c r="H68" i="10"/>
  <c r="G12" i="10"/>
  <c r="G43" i="10"/>
  <c r="G68" i="10"/>
  <c r="G24" i="3"/>
  <c r="G28" i="3"/>
  <c r="G30" i="3" s="1"/>
  <c r="G51" i="3"/>
  <c r="G40" i="2"/>
  <c r="G24" i="2"/>
  <c r="G49" i="2"/>
  <c r="H97" i="10" l="1"/>
  <c r="H99" i="10" s="1"/>
  <c r="G54" i="3"/>
  <c r="G57" i="3"/>
  <c r="G60" i="3" s="1"/>
  <c r="G51" i="2"/>
  <c r="G28" i="2"/>
  <c r="G30" i="2" s="1"/>
  <c r="H101" i="10" l="1"/>
  <c r="H103" i="10" s="1"/>
  <c r="G54" i="2"/>
  <c r="G57" i="2" s="1"/>
  <c r="G60" i="2" s="1"/>
</calcChain>
</file>

<file path=xl/sharedStrings.xml><?xml version="1.0" encoding="utf-8"?>
<sst xmlns="http://schemas.openxmlformats.org/spreadsheetml/2006/main" count="349" uniqueCount="131">
  <si>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1"/>
  </si>
  <si>
    <t>作成日：</t>
    <rPh sb="0" eb="3">
      <t>サクセイビ</t>
    </rPh>
    <phoneticPr fontId="1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</si>
  <si>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1"/>
  </si>
  <si>
    <t>代表者</t>
    <rPh sb="0" eb="3">
      <t>ダイヒョウシャ</t>
    </rPh>
    <phoneticPr fontId="1"/>
  </si>
  <si>
    <t>役職・氏名：</t>
    <phoneticPr fontId="1"/>
  </si>
  <si>
    <t>担当者</t>
    <rPh sb="0" eb="3">
      <t>タントウシャ</t>
    </rPh>
    <phoneticPr fontId="1"/>
  </si>
  <si>
    <t>所属先：</t>
    <rPh sb="0" eb="3">
      <t>ショゾクサキ</t>
    </rPh>
    <phoneticPr fontId="1"/>
  </si>
  <si>
    <t>氏名：</t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</si>
  <si>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</si>
  <si>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</si>
  <si>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</si>
  <si>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</si>
  <si>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１．直接人件費</t>
    <rPh sb="2" eb="7">
      <t>チョクセツジンケンヒ</t>
    </rPh>
    <phoneticPr fontId="1"/>
  </si>
  <si>
    <t>通貨：円</t>
    <rPh sb="0" eb="2">
      <t>ツウカ</t>
    </rPh>
    <rPh sb="3" eb="4">
      <t>エン</t>
    </rPh>
    <phoneticPr fontId="1"/>
  </si>
  <si>
    <t>担当分野</t>
    <rPh sb="0" eb="4">
      <t>タントウブンヤ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</si>
  <si>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</si>
  <si>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</si>
  <si>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</si>
  <si>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</si>
  <si>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</si>
  <si>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</si>
  <si>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</si>
  <si>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円</t>
    <rPh sb="0" eb="1">
      <t>エン</t>
    </rPh>
    <phoneticPr fontId="1"/>
  </si>
  <si>
    <t>２．間接経費</t>
    <rPh sb="2" eb="6">
      <t>カンセツケイヒ</t>
    </rPh>
    <phoneticPr fontId="1"/>
  </si>
  <si>
    <t>直接人件費 合計の</t>
    <rPh sb="0" eb="5">
      <t>チョクセツジンケンヒ</t>
    </rPh>
    <rPh sb="6" eb="8">
      <t>ゴウケイ</t>
    </rPh>
    <phoneticPr fontId="1"/>
  </si>
  <si>
    <t>%</t>
    <phoneticPr fontId="1"/>
  </si>
  <si>
    <t>間接経費　計</t>
    <rPh sb="0" eb="2">
      <t>カンセツ</t>
    </rPh>
    <rPh sb="2" eb="4">
      <t>ケイヒ</t>
    </rPh>
    <rPh sb="5" eb="6">
      <t>ケイ</t>
    </rPh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</si>
  <si>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</si>
  <si>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Ⅱ．直接経費</t>
    <rPh sb="2" eb="6">
      <t>チョクセツケイヒ</t>
    </rPh>
    <phoneticPr fontId="1"/>
  </si>
  <si>
    <t>１．</t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</si>
  <si>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</si>
  <si>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</si>
  <si>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２．</t>
    <phoneticPr fontId="1"/>
  </si>
  <si>
    <t>直接経費　合計　(１＋２）</t>
    <rPh sb="0" eb="4">
      <t>チョクセツケイヒ</t>
    </rPh>
    <rPh sb="5" eb="7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</si>
  <si>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</si>
  <si>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</si>
  <si>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</si>
  <si>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2023年○月×日</t>
    <rPh sb="4" eb="5">
      <t>ネン</t>
    </rPh>
    <rPh sb="6" eb="7">
      <t>ガツ</t>
    </rPh>
    <rPh sb="8" eb="9">
      <t>ニチ</t>
    </rPh>
    <phoneticPr fontId="1"/>
  </si>
  <si>
    <t>株式会社チョウタツハケン</t>
    <rPh sb="0" eb="4">
      <t>カブシキガイシャ</t>
    </rPh>
    <phoneticPr fontId="1"/>
  </si>
  <si>
    <t>代表取締役社長　調達太郎</t>
    <rPh sb="0" eb="7">
      <t>ダイヒョウトリシマリヤクシャチョウ</t>
    </rPh>
    <rPh sb="8" eb="12">
      <t>チョウタツタロウ</t>
    </rPh>
    <phoneticPr fontId="1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</si>
  <si>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1"/>
  </si>
  <si>
    <t>契約花子</t>
    <rPh sb="0" eb="2">
      <t>ケイヤク</t>
    </rPh>
    <rPh sb="2" eb="4">
      <t>ハナコ</t>
    </rPh>
    <phoneticPr fontId="1"/>
  </si>
  <si>
    <t>23a12345</t>
    <phoneticPr fontId="1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</si>
  <si>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1"/>
  </si>
  <si>
    <t>総括</t>
    <rPh sb="0" eb="2">
      <t>ソウカツ</t>
    </rPh>
    <phoneticPr fontId="1"/>
  </si>
  <si>
    <t>人日</t>
  </si>
  <si>
    <t>副総括</t>
    <rPh sb="0" eb="3">
      <t>フクソウカツ</t>
    </rPh>
    <phoneticPr fontId="1"/>
  </si>
  <si>
    <t>業務主任者</t>
    <rPh sb="0" eb="5">
      <t>ギョウムシュニンシャ</t>
    </rPh>
    <phoneticPr fontId="1"/>
  </si>
  <si>
    <t>業務従事者①</t>
    <rPh sb="0" eb="5">
      <t>ギョウムジュウジシャ</t>
    </rPh>
    <phoneticPr fontId="1"/>
  </si>
  <si>
    <t>業務従事者②</t>
    <rPh sb="0" eb="5">
      <t>ギョウムジュウジシャ</t>
    </rPh>
    <phoneticPr fontId="1"/>
  </si>
  <si>
    <t>広報関連費用</t>
    <rPh sb="0" eb="6">
      <t>コウホウカンレンヒヨウ</t>
    </rPh>
    <phoneticPr fontId="1"/>
  </si>
  <si>
    <t>Web広告制作費</t>
    <rPh sb="3" eb="5">
      <t>コウコク</t>
    </rPh>
    <rPh sb="5" eb="7">
      <t>セイサク</t>
    </rPh>
    <rPh sb="7" eb="8">
      <t>ヒ</t>
    </rPh>
    <phoneticPr fontId="1"/>
  </si>
  <si>
    <t>式</t>
    <rPh sb="0" eb="1">
      <t>シキ</t>
    </rPh>
    <phoneticPr fontId="1"/>
  </si>
  <si>
    <t>Web広告掲載費</t>
    <rPh sb="3" eb="5">
      <t>コウコク</t>
    </rPh>
    <rPh sb="5" eb="8">
      <t>ケイサイヒ</t>
    </rPh>
    <phoneticPr fontId="1"/>
  </si>
  <si>
    <t>回</t>
    <rPh sb="0" eb="1">
      <t>カイ</t>
    </rPh>
    <phoneticPr fontId="1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</si>
  <si>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1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</si>
  <si>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1"/>
  </si>
  <si>
    <t>本</t>
    <rPh sb="0" eb="1">
      <t>ホン</t>
    </rPh>
    <phoneticPr fontId="1"/>
  </si>
  <si>
    <t>事務局運営費</t>
    <rPh sb="0" eb="6">
      <t>ジムキョクウンエイヒ</t>
    </rPh>
    <phoneticPr fontId="1"/>
  </si>
  <si>
    <t>ヶ月</t>
    <rPh sb="1" eb="2">
      <t>ゲツ</t>
    </rPh>
    <phoneticPr fontId="1"/>
  </si>
  <si>
    <t>事務局人件費、連絡・通信費、応募受付経費</t>
    <phoneticPr fontId="1"/>
  </si>
  <si>
    <t>イベント実施関連費用</t>
    <rPh sb="4" eb="6">
      <t>ジッシ</t>
    </rPh>
    <rPh sb="6" eb="10">
      <t>カンレンヒヨウ</t>
    </rPh>
    <phoneticPr fontId="1"/>
  </si>
  <si>
    <t>会場借上費</t>
    <rPh sb="0" eb="3">
      <t>カイジョウカ</t>
    </rPh>
    <rPh sb="3" eb="4">
      <t>ア</t>
    </rPh>
    <rPh sb="4" eb="5">
      <t>ヒ</t>
    </rPh>
    <phoneticPr fontId="1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</si>
  <si>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1"/>
  </si>
  <si>
    <t>会場設営費</t>
    <rPh sb="0" eb="5">
      <t>カイジョウセツエイヒ</t>
    </rPh>
    <phoneticPr fontId="1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</si>
  <si>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1"/>
  </si>
  <si>
    <t>音響、照明関係、映像関係機材</t>
    <rPh sb="12" eb="14">
      <t>キザイ</t>
    </rPh>
    <phoneticPr fontId="1"/>
  </si>
  <si>
    <t>登壇者謝金・旅費</t>
    <rPh sb="0" eb="3">
      <t>トウダンシャ</t>
    </rPh>
    <rPh sb="3" eb="5">
      <t>シャキン</t>
    </rPh>
    <rPh sb="6" eb="8">
      <t>リョヒ</t>
    </rPh>
    <phoneticPr fontId="1"/>
  </si>
  <si>
    <t>人</t>
    <rPh sb="0" eb="1">
      <t>ニン</t>
    </rPh>
    <phoneticPr fontId="1"/>
  </si>
  <si>
    <t>定額計上</t>
    <rPh sb="0" eb="4">
      <t>テイガクケイジョウ</t>
    </rPh>
    <phoneticPr fontId="1"/>
  </si>
  <si>
    <t>【はじめに】使用時の留意点</t>
    <rPh sb="6" eb="9">
      <t>シヨウジ</t>
    </rPh>
    <rPh sb="10" eb="13">
      <t>リュウイテン</t>
    </rPh>
    <phoneticPr fontId="1"/>
  </si>
  <si>
    <t>本積算フォーマットExcelには、以下3タイプの積算フォーマットが含まれています。各案件の業務内容から最も適したものを選択し、ご活用ください。</t>
    <rPh sb="0" eb="3">
      <t>ホンセキサン</t>
    </rPh>
    <rPh sb="17" eb="19">
      <t>イカ</t>
    </rPh>
    <rPh sb="24" eb="26">
      <t>セキサン</t>
    </rPh>
    <rPh sb="33" eb="34">
      <t>フク</t>
    </rPh>
    <rPh sb="41" eb="44">
      <t>カクアンケン</t>
    </rPh>
    <rPh sb="45" eb="49">
      <t>ギョウムナイヨウ</t>
    </rPh>
    <rPh sb="51" eb="52">
      <t>モット</t>
    </rPh>
    <rPh sb="53" eb="54">
      <t>テキ</t>
    </rPh>
    <rPh sb="59" eb="61">
      <t>センタク</t>
    </rPh>
    <rPh sb="64" eb="66">
      <t>カツヨウ</t>
    </rPh>
    <phoneticPr fontId="1"/>
  </si>
  <si>
    <t>パターン①報酬として直接人件費を設定する場合</t>
    <rPh sb="5" eb="7">
      <t>ホウシュウ</t>
    </rPh>
    <rPh sb="10" eb="15">
      <t>チョクセツジンケンヒ</t>
    </rPh>
    <rPh sb="16" eb="18">
      <t>セッテイ</t>
    </rPh>
    <rPh sb="20" eb="22">
      <t>バアイ</t>
    </rPh>
    <phoneticPr fontId="1"/>
  </si>
  <si>
    <t>パターン②報酬として直接人件費と直接人件費ではない費目を設定する場合</t>
    <rPh sb="5" eb="7">
      <t>ホウシュウ</t>
    </rPh>
    <rPh sb="10" eb="15">
      <t>チョクセツジンケンヒ</t>
    </rPh>
    <rPh sb="16" eb="21">
      <t>チョクセツジンケンヒ</t>
    </rPh>
    <rPh sb="25" eb="27">
      <t>ヒモク</t>
    </rPh>
    <rPh sb="28" eb="30">
      <t>セッテイ</t>
    </rPh>
    <rPh sb="32" eb="34">
      <t>バアイ</t>
    </rPh>
    <phoneticPr fontId="1"/>
  </si>
  <si>
    <t>パターン③報酬として直接人件費ではない費目を設定する場合</t>
    <rPh sb="5" eb="7">
      <t>ホウシュウ</t>
    </rPh>
    <rPh sb="10" eb="15">
      <t>チョクセツジンケンヒ</t>
    </rPh>
    <rPh sb="19" eb="21">
      <t>ヒモク</t>
    </rPh>
    <rPh sb="22" eb="24">
      <t>セッテイ</t>
    </rPh>
    <rPh sb="26" eb="28">
      <t>バアイ</t>
    </rPh>
    <phoneticPr fontId="1"/>
  </si>
  <si>
    <t>本積算フォーマットは、あくまでもサンプル様式となります。各案件の業務内容に応じて、必要なカスタマイズを行ったうえでご活用ください。</t>
    <rPh sb="0" eb="3">
      <t>ホンセキサン</t>
    </rPh>
    <rPh sb="20" eb="22">
      <t>ヨウシキ</t>
    </rPh>
    <rPh sb="28" eb="31">
      <t>カクアンケン</t>
    </rPh>
    <rPh sb="32" eb="36">
      <t>ギョウムナイヨウ</t>
    </rPh>
    <rPh sb="37" eb="38">
      <t>オウ</t>
    </rPh>
    <rPh sb="41" eb="43">
      <t>ヒツヨウ</t>
    </rPh>
    <rPh sb="51" eb="52">
      <t>オコナ</t>
    </rPh>
    <rPh sb="58" eb="60">
      <t>カツヨウ</t>
    </rPh>
    <phoneticPr fontId="1"/>
  </si>
  <si>
    <t>本積算フォーマットのご活用にあたり、ご不明な点やご質問等ございましたら、契約第三課 担当者までご遠慮なくお問い合わせください。</t>
    <rPh sb="0" eb="3">
      <t>ホンセキサン</t>
    </rPh>
    <rPh sb="11" eb="13">
      <t>カツヨウ</t>
    </rPh>
    <rPh sb="19" eb="21">
      <t>フメイ</t>
    </rPh>
    <rPh sb="22" eb="23">
      <t>テン</t>
    </rPh>
    <rPh sb="25" eb="28">
      <t>シツモントウ</t>
    </rPh>
    <rPh sb="36" eb="41">
      <t>ケイヤクダイサンカ</t>
    </rPh>
    <rPh sb="42" eb="45">
      <t>タントウシャ</t>
    </rPh>
    <rPh sb="48" eb="50">
      <t>エンリョ</t>
    </rPh>
    <rPh sb="53" eb="54">
      <t>ト</t>
    </rPh>
    <rPh sb="55" eb="56">
      <t>ア</t>
    </rPh>
    <phoneticPr fontId="1"/>
  </si>
  <si>
    <t>（最新の業務分掌表より、各部署の担当者をご確認いただけます。</t>
    <rPh sb="1" eb="3">
      <t>サイシン</t>
    </rPh>
    <rPh sb="4" eb="9">
      <t>ギョウムブンショウヒョウ</t>
    </rPh>
    <rPh sb="12" eb="15">
      <t>カクブショ</t>
    </rPh>
    <rPh sb="16" eb="19">
      <t>タントウシャ</t>
    </rPh>
    <rPh sb="21" eb="23">
      <t>カクニン</t>
    </rPh>
    <phoneticPr fontId="1"/>
  </si>
  <si>
    <t>業務分掌表</t>
    <rPh sb="0" eb="5">
      <t>ギョウムブンショウヒョウ</t>
    </rPh>
    <phoneticPr fontId="1"/>
  </si>
  <si>
    <t>）</t>
    <phoneticPr fontId="1"/>
  </si>
  <si>
    <t>円（税込）</t>
    <rPh sb="0" eb="1">
      <t>エン</t>
    </rPh>
    <rPh sb="2" eb="4">
      <t>ゼイコ</t>
    </rPh>
    <phoneticPr fontId="1"/>
  </si>
  <si>
    <t>業務名</t>
    <rPh sb="0" eb="2">
      <t>ギョウム</t>
    </rPh>
    <rPh sb="2" eb="3">
      <t>メイ</t>
    </rPh>
    <phoneticPr fontId="1"/>
  </si>
  <si>
    <t>26a00077000000</t>
    <phoneticPr fontId="1"/>
  </si>
  <si>
    <t>2027-2029年度JICA統合報告書作成業務</t>
    <rPh sb="15" eb="17">
      <t>トウゴウ</t>
    </rPh>
    <phoneticPr fontId="1"/>
  </si>
  <si>
    <t>(1)本編全文版</t>
  </si>
  <si>
    <t>(2)別冊編</t>
  </si>
  <si>
    <t>(6)その他</t>
  </si>
  <si>
    <t>(5)本編ダイジェスト版PPTスライド</t>
  </si>
  <si>
    <t>(3)本編ダイジェスト版（JICA PROFILE）</t>
  </si>
  <si>
    <t>(4)本編ダイジェスト版（JICA at a Glance）</t>
  </si>
  <si>
    <t>(1)本編ダイジェスト版（JICA PROFILE）</t>
  </si>
  <si>
    <t>(2)本編ダイジェスト版（JICA at a Glance）</t>
  </si>
  <si>
    <t>(2)本編ダイジェスト版(JICA at a Glance)</t>
  </si>
  <si>
    <t>　企画・構成費</t>
    <phoneticPr fontId="1"/>
  </si>
  <si>
    <t>　取材・原稿作成・編集費</t>
    <phoneticPr fontId="1"/>
  </si>
  <si>
    <t>　デザイン・レイアウト費</t>
    <phoneticPr fontId="1"/>
  </si>
  <si>
    <t>　校正費</t>
    <phoneticPr fontId="1"/>
  </si>
  <si>
    <t>　資料収集および収集データの加工費</t>
    <phoneticPr fontId="1"/>
  </si>
  <si>
    <t>　原稿作成費（年報の原稿編集）</t>
    <phoneticPr fontId="1"/>
  </si>
  <si>
    <t>　デザイン・レイアウト</t>
    <phoneticPr fontId="1"/>
  </si>
  <si>
    <t>　発送時に同封する挨拶状作成</t>
    <phoneticPr fontId="1"/>
  </si>
  <si>
    <t>　翻訳費</t>
    <phoneticPr fontId="1"/>
  </si>
  <si>
    <t>(2)別冊編</t>
    <phoneticPr fontId="1"/>
  </si>
  <si>
    <t>　ウェブサイトデータ作成他、PDF/Excel/XML</t>
    <rPh sb="10" eb="12">
      <t>サクセイ</t>
    </rPh>
    <rPh sb="12" eb="13">
      <t>ホカ</t>
    </rPh>
    <phoneticPr fontId="1"/>
  </si>
  <si>
    <t>　年報掲載写真の二次利用管理表作成費</t>
    <phoneticPr fontId="1"/>
  </si>
  <si>
    <t>　年報配布先リスト作成・管理費</t>
    <phoneticPr fontId="1"/>
  </si>
  <si>
    <t>頁</t>
    <rPh sb="0" eb="1">
      <t>ページ</t>
    </rPh>
    <phoneticPr fontId="1"/>
  </si>
  <si>
    <t>Ⅲ．小計（Ⅰ＋Ⅱ）</t>
    <rPh sb="2" eb="4">
      <t>ショウケイ</t>
    </rPh>
    <phoneticPr fontId="1"/>
  </si>
  <si>
    <t>円（税抜）</t>
    <rPh sb="0" eb="1">
      <t>エン</t>
    </rPh>
    <rPh sb="2" eb="4">
      <t>ゼイヌ</t>
    </rPh>
    <phoneticPr fontId="1"/>
  </si>
  <si>
    <t>　印刷・製本費（版下作成含む）　</t>
    <phoneticPr fontId="1"/>
  </si>
  <si>
    <t>　印刷・製本費（版下作成含む）</t>
    <phoneticPr fontId="1"/>
  </si>
  <si>
    <t>Ⅱ．一般管理費 （●●％）</t>
    <rPh sb="2" eb="4">
      <t>イッパン</t>
    </rPh>
    <rPh sb="4" eb="7">
      <t>カンリヒ</t>
    </rPh>
    <phoneticPr fontId="1"/>
  </si>
  <si>
    <t>業務量</t>
    <rPh sb="0" eb="3">
      <t>ギョウムリョウ</t>
    </rPh>
    <phoneticPr fontId="1"/>
  </si>
  <si>
    <t>単価（円）</t>
    <rPh sb="0" eb="2">
      <t>タンカ</t>
    </rPh>
    <rPh sb="3" eb="4">
      <t>エン</t>
    </rPh>
    <phoneticPr fontId="1"/>
  </si>
  <si>
    <t>１．年報和文</t>
    <phoneticPr fontId="1"/>
  </si>
  <si>
    <t>２．年報英文</t>
    <phoneticPr fontId="1"/>
  </si>
  <si>
    <t>３．ダイジェスト版仏文</t>
    <phoneticPr fontId="1"/>
  </si>
  <si>
    <t>４．ダイジェスト版西文</t>
    <phoneticPr fontId="1"/>
  </si>
  <si>
    <t>５．共通</t>
    <phoneticPr fontId="1"/>
  </si>
  <si>
    <t>＊Ⅱ.一般管理費については、Ⅰ.業務の対価（報酬）（１.～５.）の小計に応じた割合を適宜計上ください。</t>
    <rPh sb="16" eb="18">
      <t>ギョウム</t>
    </rPh>
    <rPh sb="19" eb="21">
      <t>タイカ</t>
    </rPh>
    <rPh sb="22" eb="24">
      <t>ホウシュウ</t>
    </rPh>
    <phoneticPr fontId="1"/>
  </si>
  <si>
    <t>積算様式</t>
    <rPh sb="0" eb="2">
      <t>セキサン</t>
    </rPh>
    <rPh sb="2" eb="4">
      <t>ヨウシキ</t>
    </rPh>
    <phoneticPr fontId="1"/>
  </si>
  <si>
    <t>部</t>
    <rPh sb="0" eb="1">
      <t>ブ</t>
    </rPh>
    <phoneticPr fontId="1"/>
  </si>
  <si>
    <t>合計（3年度）</t>
    <rPh sb="0" eb="2">
      <t>ゴウケイ</t>
    </rPh>
    <rPh sb="4" eb="5">
      <t>ネン</t>
    </rPh>
    <rPh sb="5" eb="6">
      <t>ド</t>
    </rPh>
    <phoneticPr fontId="1"/>
  </si>
  <si>
    <t>2027－2029年度</t>
    <phoneticPr fontId="1"/>
  </si>
  <si>
    <t>小計</t>
    <phoneticPr fontId="1"/>
  </si>
  <si>
    <t>Ⅰ．業務の対価（報酬）</t>
    <phoneticPr fontId="1"/>
  </si>
  <si>
    <t>業務の対価</t>
    <phoneticPr fontId="1"/>
  </si>
  <si>
    <t>単年度</t>
    <rPh sb="0" eb="1">
      <t>タン</t>
    </rPh>
    <rPh sb="1" eb="2">
      <t>ネン</t>
    </rPh>
    <rPh sb="2" eb="3">
      <t>ド</t>
    </rPh>
    <phoneticPr fontId="1"/>
  </si>
  <si>
    <t>計（単年度）</t>
    <rPh sb="0" eb="1">
      <t>ケイ</t>
    </rPh>
    <rPh sb="2" eb="3">
      <t>タン</t>
    </rPh>
    <rPh sb="3" eb="4">
      <t>ネン</t>
    </rPh>
    <rPh sb="4" eb="5">
      <t>ド</t>
    </rPh>
    <phoneticPr fontId="1"/>
  </si>
  <si>
    <t>　校正・修正費</t>
    <rPh sb="4" eb="6">
      <t>シュウセイ</t>
    </rPh>
    <phoneticPr fontId="1"/>
  </si>
  <si>
    <t>　校正・修正費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</si>
</sst>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166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/>
    <xf numFmtId="0" fontId="2" fillId="2" borderId="6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2"/>
    <xf numFmtId="0" fontId="8" fillId="0" borderId="2" xfId="0" applyFont="1" applyBorder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5" fillId="4" borderId="0" xfId="0" applyFont="1" applyFill="1" applyAlignment="1">
      <alignment vertical="center"/>
    </xf>
    <xf numFmtId="38" fontId="5" fillId="4" borderId="21" xfId="1" applyFont="1" applyFill="1" applyBorder="1" applyAlignment="1">
      <alignment vertical="center"/>
    </xf>
    <xf numFmtId="38" fontId="5" fillId="4" borderId="15" xfId="1" applyFont="1" applyFill="1" applyBorder="1" applyAlignment="1">
      <alignment vertical="center"/>
    </xf>
    <xf numFmtId="38" fontId="5" fillId="4" borderId="16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38" fontId="5" fillId="4" borderId="23" xfId="1" applyFont="1" applyFill="1" applyBorder="1" applyAlignment="1">
      <alignment vertical="center"/>
    </xf>
    <xf numFmtId="38" fontId="5" fillId="4" borderId="19" xfId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8" fillId="4" borderId="20" xfId="0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38" fontId="5" fillId="4" borderId="17" xfId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left" vertical="center" indent="2"/>
    </xf>
    <xf numFmtId="0" fontId="5" fillId="4" borderId="33" xfId="0" applyFont="1" applyFill="1" applyBorder="1" applyAlignment="1">
      <alignment horizontal="left" vertical="center" indent="2"/>
    </xf>
    <xf numFmtId="0" fontId="8" fillId="4" borderId="34" xfId="0" applyFont="1" applyFill="1" applyBorder="1" applyAlignment="1">
      <alignment horizontal="left" vertical="center" indent="1"/>
    </xf>
    <xf numFmtId="0" fontId="5" fillId="4" borderId="35" xfId="0" applyFont="1" applyFill="1" applyBorder="1" applyAlignment="1">
      <alignment horizontal="left" vertical="center" indent="2"/>
    </xf>
    <xf numFmtId="0" fontId="5" fillId="4" borderId="32" xfId="0" applyFont="1" applyFill="1" applyBorder="1" applyAlignment="1">
      <alignment horizontal="left" indent="2"/>
    </xf>
    <xf numFmtId="0" fontId="5" fillId="4" borderId="33" xfId="0" applyFont="1" applyFill="1" applyBorder="1" applyAlignment="1">
      <alignment horizontal="left" indent="2"/>
    </xf>
    <xf numFmtId="0" fontId="8" fillId="4" borderId="34" xfId="0" applyFont="1" applyFill="1" applyBorder="1" applyAlignment="1">
      <alignment horizontal="left" indent="1"/>
    </xf>
    <xf numFmtId="0" fontId="8" fillId="4" borderId="37" xfId="0" applyFont="1" applyFill="1" applyBorder="1" applyAlignment="1">
      <alignment horizontal="left" vertical="center" indent="1"/>
    </xf>
    <xf numFmtId="0" fontId="5" fillId="4" borderId="35" xfId="0" applyFont="1" applyFill="1" applyBorder="1" applyAlignment="1">
      <alignment horizontal="left" indent="2"/>
    </xf>
    <xf numFmtId="38" fontId="5" fillId="6" borderId="38" xfId="1" applyFont="1" applyFill="1" applyBorder="1" applyAlignment="1">
      <alignment vertical="center"/>
    </xf>
    <xf numFmtId="38" fontId="8" fillId="4" borderId="25" xfId="1" applyFont="1" applyFill="1" applyBorder="1" applyAlignment="1">
      <alignment vertical="center"/>
    </xf>
    <xf numFmtId="38" fontId="5" fillId="6" borderId="39" xfId="1" applyFont="1" applyFill="1" applyBorder="1" applyAlignment="1">
      <alignment vertical="center"/>
    </xf>
    <xf numFmtId="38" fontId="5" fillId="6" borderId="9" xfId="1" applyFont="1" applyFill="1" applyBorder="1" applyAlignment="1">
      <alignment vertical="center"/>
    </xf>
    <xf numFmtId="38" fontId="5" fillId="6" borderId="14" xfId="1" applyFont="1" applyFill="1" applyBorder="1" applyAlignment="1">
      <alignment vertical="center"/>
    </xf>
    <xf numFmtId="38" fontId="5" fillId="6" borderId="40" xfId="1" applyFont="1" applyFill="1" applyBorder="1" applyAlignment="1">
      <alignment vertical="center"/>
    </xf>
    <xf numFmtId="38" fontId="5" fillId="6" borderId="10" xfId="1" applyFont="1" applyFill="1" applyBorder="1" applyAlignment="1">
      <alignment vertical="center"/>
    </xf>
    <xf numFmtId="0" fontId="5" fillId="6" borderId="9" xfId="0" applyFont="1" applyFill="1" applyBorder="1"/>
    <xf numFmtId="0" fontId="5" fillId="6" borderId="14" xfId="0" applyFont="1" applyFill="1" applyBorder="1"/>
    <xf numFmtId="0" fontId="5" fillId="6" borderId="10" xfId="0" applyFont="1" applyFill="1" applyBorder="1" applyAlignment="1">
      <alignment vertical="center"/>
    </xf>
    <xf numFmtId="38" fontId="5" fillId="4" borderId="24" xfId="1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0" xfId="0" applyFont="1" applyFill="1" applyBorder="1"/>
    <xf numFmtId="0" fontId="5" fillId="6" borderId="13" xfId="0" applyFont="1" applyFill="1" applyBorder="1" applyAlignment="1">
      <alignment vertical="center"/>
    </xf>
    <xf numFmtId="0" fontId="5" fillId="6" borderId="41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5" fillId="4" borderId="42" xfId="0" applyFont="1" applyFill="1" applyBorder="1" applyAlignment="1">
      <alignment horizontal="center" vertical="center"/>
    </xf>
    <xf numFmtId="38" fontId="5" fillId="4" borderId="43" xfId="1" applyFont="1" applyFill="1" applyBorder="1" applyAlignment="1">
      <alignment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38" fontId="5" fillId="4" borderId="51" xfId="1" applyFont="1" applyFill="1" applyBorder="1" applyAlignment="1">
      <alignment vertical="center"/>
    </xf>
    <xf numFmtId="38" fontId="5" fillId="4" borderId="52" xfId="1" applyFont="1" applyFill="1" applyBorder="1" applyAlignment="1">
      <alignment vertical="center"/>
    </xf>
    <xf numFmtId="38" fontId="5" fillId="4" borderId="53" xfId="1" applyFont="1" applyFill="1" applyBorder="1" applyAlignment="1">
      <alignment vertical="center"/>
    </xf>
    <xf numFmtId="38" fontId="5" fillId="4" borderId="54" xfId="1" applyFont="1" applyFill="1" applyBorder="1" applyAlignment="1">
      <alignment vertical="center"/>
    </xf>
    <xf numFmtId="38" fontId="5" fillId="4" borderId="55" xfId="1" applyFont="1" applyFill="1" applyBorder="1" applyAlignment="1">
      <alignment vertical="center"/>
    </xf>
    <xf numFmtId="38" fontId="5" fillId="4" borderId="56" xfId="1" applyFont="1" applyFill="1" applyBorder="1" applyAlignment="1">
      <alignment vertical="center"/>
    </xf>
    <xf numFmtId="0" fontId="5" fillId="4" borderId="51" xfId="0" applyFont="1" applyFill="1" applyBorder="1" applyAlignment="1">
      <alignment vertical="center"/>
    </xf>
    <xf numFmtId="0" fontId="5" fillId="4" borderId="53" xfId="0" applyFont="1" applyFill="1" applyBorder="1"/>
    <xf numFmtId="0" fontId="5" fillId="4" borderId="54" xfId="0" applyFont="1" applyFill="1" applyBorder="1"/>
    <xf numFmtId="0" fontId="5" fillId="4" borderId="55" xfId="0" applyFont="1" applyFill="1" applyBorder="1" applyAlignment="1">
      <alignment vertical="center"/>
    </xf>
    <xf numFmtId="0" fontId="5" fillId="4" borderId="56" xfId="0" applyFont="1" applyFill="1" applyBorder="1" applyAlignment="1">
      <alignment vertical="center"/>
    </xf>
    <xf numFmtId="0" fontId="5" fillId="4" borderId="57" xfId="0" applyFont="1" applyFill="1" applyBorder="1" applyAlignment="1">
      <alignment vertical="center"/>
    </xf>
    <xf numFmtId="0" fontId="5" fillId="4" borderId="54" xfId="0" applyFont="1" applyFill="1" applyBorder="1" applyAlignment="1">
      <alignment vertical="center"/>
    </xf>
    <xf numFmtId="0" fontId="5" fillId="4" borderId="52" xfId="0" applyFont="1" applyFill="1" applyBorder="1" applyAlignment="1">
      <alignment vertical="center"/>
    </xf>
    <xf numFmtId="38" fontId="4" fillId="0" borderId="0" xfId="1" applyFont="1" applyBorder="1" applyAlignment="1"/>
    <xf numFmtId="0" fontId="8" fillId="0" borderId="49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4" borderId="31" xfId="0" applyFont="1" applyFill="1" applyBorder="1" applyAlignment="1">
      <alignment horizontal="left" vertical="center" indent="2"/>
    </xf>
    <xf numFmtId="0" fontId="8" fillId="4" borderId="51" xfId="0" applyFont="1" applyFill="1" applyBorder="1" applyAlignment="1">
      <alignment horizontal="left" vertical="center"/>
    </xf>
    <xf numFmtId="0" fontId="8" fillId="4" borderId="54" xfId="0" applyFont="1" applyFill="1" applyBorder="1" applyAlignment="1">
      <alignment horizontal="left" vertical="center"/>
    </xf>
    <xf numFmtId="0" fontId="5" fillId="4" borderId="63" xfId="0" applyFont="1" applyFill="1" applyBorder="1"/>
    <xf numFmtId="0" fontId="8" fillId="4" borderId="57" xfId="0" applyFont="1" applyFill="1" applyBorder="1" applyAlignment="1">
      <alignment horizontal="left" vertical="center"/>
    </xf>
    <xf numFmtId="0" fontId="8" fillId="4" borderId="54" xfId="0" applyFont="1" applyFill="1" applyBorder="1" applyAlignment="1">
      <alignment horizontal="left"/>
    </xf>
    <xf numFmtId="0" fontId="5" fillId="4" borderId="52" xfId="0" applyFont="1" applyFill="1" applyBorder="1" applyAlignment="1">
      <alignment horizontal="left" vertical="center" indent="4"/>
    </xf>
    <xf numFmtId="0" fontId="5" fillId="4" borderId="53" xfId="0" applyFont="1" applyFill="1" applyBorder="1" applyAlignment="1">
      <alignment horizontal="left" vertical="center" indent="4"/>
    </xf>
    <xf numFmtId="0" fontId="5" fillId="4" borderId="31" xfId="0" applyFont="1" applyFill="1" applyBorder="1" applyAlignment="1">
      <alignment horizontal="left" vertical="center" indent="3"/>
    </xf>
    <xf numFmtId="0" fontId="5" fillId="4" borderId="32" xfId="0" applyFont="1" applyFill="1" applyBorder="1" applyAlignment="1">
      <alignment horizontal="left" vertical="center" indent="3"/>
    </xf>
    <xf numFmtId="0" fontId="5" fillId="4" borderId="35" xfId="0" applyFont="1" applyFill="1" applyBorder="1" applyAlignment="1">
      <alignment horizontal="left" vertical="center" indent="3"/>
    </xf>
    <xf numFmtId="0" fontId="5" fillId="4" borderId="55" xfId="0" applyFont="1" applyFill="1" applyBorder="1" applyAlignment="1">
      <alignment horizontal="left" vertical="center" indent="4"/>
    </xf>
    <xf numFmtId="0" fontId="5" fillId="4" borderId="52" xfId="0" applyFont="1" applyFill="1" applyBorder="1" applyAlignment="1">
      <alignment horizontal="left" indent="4"/>
    </xf>
    <xf numFmtId="0" fontId="5" fillId="4" borderId="53" xfId="0" applyFont="1" applyFill="1" applyBorder="1" applyAlignment="1">
      <alignment horizontal="left" indent="4"/>
    </xf>
    <xf numFmtId="0" fontId="5" fillId="4" borderId="55" xfId="0" applyFont="1" applyFill="1" applyBorder="1" applyAlignment="1">
      <alignment horizontal="left" indent="4"/>
    </xf>
    <xf numFmtId="0" fontId="4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right" vertical="center"/>
    </xf>
    <xf numFmtId="0" fontId="5" fillId="5" borderId="46" xfId="0" applyFont="1" applyFill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1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 vertical="center" indent="2"/>
    </xf>
    <xf numFmtId="0" fontId="5" fillId="5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left" vertical="center" wrapText="1"/>
    </xf>
    <xf numFmtId="0" fontId="8" fillId="4" borderId="56" xfId="0" applyFont="1" applyFill="1" applyBorder="1" applyAlignment="1">
      <alignment horizontal="left" vertical="center" wrapText="1"/>
    </xf>
    <xf numFmtId="0" fontId="8" fillId="4" borderId="56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Portal-Jp/segr01/Forms/AllItems.aspx?id=%2Fsites%2FPortal%2DJp%2Fsegr01%2F1%2E%20%E6%9C%AC%E9%83%A8&amp;viewid=6b9758b8%2D05d0%2D4fbb%2D927f%2D93c72ed59de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8203125" defaultRowHeight="17.5" customHeight="1" x14ac:dyDescent="0.55000000000000004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 x14ac:dyDescent="0.55000000000000004">
      <c r="A1" s="147" t="s">
        <v>0</v>
      </c>
      <c r="B1" s="147"/>
      <c r="C1" s="147"/>
      <c r="D1" s="147"/>
      <c r="E1" s="147"/>
      <c r="F1" s="147"/>
      <c r="G1" s="147"/>
      <c r="H1" s="147"/>
    </row>
    <row r="2" spans="1:8" ht="15" x14ac:dyDescent="0.55000000000000004">
      <c r="A2" s="23"/>
      <c r="B2" s="23"/>
      <c r="C2" s="23"/>
      <c r="D2" s="23"/>
      <c r="E2" s="23"/>
      <c r="F2" s="23"/>
      <c r="G2" s="23"/>
      <c r="H2" s="23"/>
    </row>
    <row r="3" spans="1:8" ht="17.5" customHeight="1" x14ac:dyDescent="0.55000000000000004">
      <c r="A3" s="23"/>
      <c r="B3" s="23"/>
      <c r="C3" s="23"/>
      <c r="D3" s="23"/>
      <c r="E3" s="23"/>
      <c r="F3" s="2" t="s">
        <v>1</v>
      </c>
      <c r="G3" s="146"/>
      <c r="H3" s="146"/>
    </row>
    <row r="4" spans="1:8" ht="15" x14ac:dyDescent="0.55000000000000004">
      <c r="A4" s="22"/>
      <c r="B4" s="22"/>
      <c r="C4" s="22"/>
      <c r="D4" s="22"/>
      <c r="E4" s="22"/>
      <c r="F4" s="22"/>
      <c r="G4" s="22"/>
      <c r="H4" s="22"/>
    </row>
    <row r="5" spans="1:8" ht="17.5" customHeight="1" x14ac:dyDescent="0.55000000000000004">
      <c r="A5" s="22"/>
      <c r="B5" s="22"/>
      <c r="C5" s="22"/>
      <c r="D5" s="22"/>
      <c r="E5" s="22"/>
      <c r="F5" s="2" t="s">
        <v>2</v>
      </c>
      <c r="G5" s="146"/>
      <c r="H5" s="146"/>
    </row>
    <row r="6" spans="1:8" ht="15" x14ac:dyDescent="0.55000000000000004">
      <c r="A6" s="22"/>
      <c r="B6" s="22"/>
      <c r="C6" s="22"/>
      <c r="D6" s="22"/>
      <c r="E6" s="22"/>
      <c r="F6" s="2"/>
      <c r="G6" s="22"/>
      <c r="H6" s="22"/>
    </row>
    <row r="7" spans="1:8" ht="17.5" customHeight="1" x14ac:dyDescent="0.55000000000000004">
      <c r="A7" s="22"/>
      <c r="B7" s="22"/>
      <c r="C7" s="22"/>
      <c r="D7" s="2" t="s">
        <v>3</v>
      </c>
      <c r="E7" s="22"/>
      <c r="F7" s="2" t="s">
        <v>4</v>
      </c>
      <c r="G7" s="146"/>
      <c r="H7" s="146"/>
    </row>
    <row r="8" spans="1:8" ht="15" x14ac:dyDescent="0.55000000000000004">
      <c r="A8" s="22"/>
      <c r="B8" s="22"/>
      <c r="C8" s="22"/>
      <c r="D8" s="21"/>
      <c r="E8" s="22"/>
      <c r="F8" s="2"/>
      <c r="G8" s="22"/>
      <c r="H8" s="22"/>
    </row>
    <row r="9" spans="1:8" ht="17.5" customHeight="1" x14ac:dyDescent="0.55000000000000004">
      <c r="A9" s="22"/>
      <c r="B9" s="22"/>
      <c r="C9" s="22"/>
      <c r="D9" s="2" t="s">
        <v>5</v>
      </c>
      <c r="E9" s="22"/>
      <c r="F9" s="2" t="s">
        <v>6</v>
      </c>
      <c r="G9" s="146"/>
      <c r="H9" s="146"/>
    </row>
    <row r="10" spans="1:8" ht="17.5" customHeight="1" x14ac:dyDescent="0.55000000000000004">
      <c r="A10" s="22"/>
      <c r="B10" s="22"/>
      <c r="C10" s="22"/>
      <c r="D10" s="21"/>
      <c r="E10" s="22"/>
      <c r="F10" s="2" t="s">
        <v>7</v>
      </c>
      <c r="G10" s="146"/>
      <c r="H10" s="146"/>
    </row>
    <row r="11" spans="1:8" ht="13.5" x14ac:dyDescent="0.55000000000000004"/>
    <row r="12" spans="1:8" ht="17.5" customHeight="1" x14ac:dyDescent="0.55000000000000004">
      <c r="B12" s="8" t="s">
        <v>8</v>
      </c>
      <c r="C12" s="8" t="s">
        <v>9</v>
      </c>
      <c r="D12" s="142"/>
      <c r="E12" s="142"/>
      <c r="F12" s="142"/>
      <c r="G12" s="142"/>
      <c r="H12" s="142"/>
    </row>
    <row r="13" spans="1:8" ht="36" customHeight="1" x14ac:dyDescent="0.55000000000000004">
      <c r="B13" s="8" t="s">
        <v>8</v>
      </c>
      <c r="C13" s="8" t="s">
        <v>10</v>
      </c>
      <c r="D13" s="142"/>
      <c r="E13" s="142"/>
      <c r="F13" s="142"/>
      <c r="G13" s="142"/>
      <c r="H13" s="142"/>
    </row>
    <row r="14" spans="1:8" ht="13.5" x14ac:dyDescent="0.55000000000000004"/>
    <row r="15" spans="1:8" ht="17.5" customHeight="1" x14ac:dyDescent="0.5500000000000000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 x14ac:dyDescent="0.55000000000000004">
      <c r="B16" s="13" t="s">
        <v>12</v>
      </c>
      <c r="G16" s="2" t="s">
        <v>13</v>
      </c>
      <c r="H16" s="2"/>
    </row>
    <row r="17" spans="1:8" ht="17.5" customHeight="1" x14ac:dyDescent="0.55000000000000004">
      <c r="C17" s="143" t="s">
        <v>14</v>
      </c>
      <c r="D17" s="143" t="s">
        <v>15</v>
      </c>
      <c r="E17" s="143" t="s">
        <v>16</v>
      </c>
      <c r="F17" s="143"/>
      <c r="G17" s="144" t="s">
        <v>17</v>
      </c>
      <c r="H17" s="145" t="s">
        <v>18</v>
      </c>
    </row>
    <row r="18" spans="1:8" ht="17.5" customHeight="1" x14ac:dyDescent="0.55000000000000004">
      <c r="C18" s="143"/>
      <c r="D18" s="143"/>
      <c r="E18" s="14" t="s">
        <v>19</v>
      </c>
      <c r="F18" s="14" t="s">
        <v>20</v>
      </c>
      <c r="G18" s="144"/>
      <c r="H18" s="145"/>
    </row>
    <row r="19" spans="1:8" ht="17.5" customHeight="1" x14ac:dyDescent="0.55000000000000004">
      <c r="C19" s="4"/>
      <c r="D19" s="29"/>
      <c r="E19" s="3"/>
      <c r="F19" s="4"/>
      <c r="G19" s="30">
        <f>ROUNDDOWN(D19*E19,0)</f>
        <v>0</v>
      </c>
      <c r="H19" s="33"/>
    </row>
    <row r="20" spans="1:8" ht="17.5" customHeight="1" x14ac:dyDescent="0.55000000000000004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5" customHeight="1" x14ac:dyDescent="0.55000000000000004">
      <c r="C21" s="4"/>
      <c r="D21" s="29"/>
      <c r="E21" s="3"/>
      <c r="F21" s="4"/>
      <c r="G21" s="30">
        <f t="shared" si="0"/>
        <v>0</v>
      </c>
      <c r="H21" s="33"/>
    </row>
    <row r="22" spans="1:8" ht="17.5" customHeight="1" x14ac:dyDescent="0.55000000000000004">
      <c r="C22" s="4"/>
      <c r="D22" s="29"/>
      <c r="E22" s="3"/>
      <c r="F22" s="4"/>
      <c r="G22" s="30">
        <f t="shared" si="0"/>
        <v>0</v>
      </c>
      <c r="H22" s="33"/>
    </row>
    <row r="23" spans="1:8" ht="17.5" customHeight="1" x14ac:dyDescent="0.55000000000000004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5" customHeight="1" x14ac:dyDescent="0.3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3.5" x14ac:dyDescent="0.55000000000000004"/>
    <row r="26" spans="1:8" ht="17.5" customHeight="1" x14ac:dyDescent="0.55000000000000004">
      <c r="B26" s="13" t="s">
        <v>23</v>
      </c>
      <c r="D26" s="18"/>
    </row>
    <row r="27" spans="1:8" ht="17.5" customHeight="1" x14ac:dyDescent="0.55000000000000004">
      <c r="C27" s="8" t="s">
        <v>24</v>
      </c>
      <c r="D27" s="3"/>
      <c r="E27" s="8" t="s">
        <v>25</v>
      </c>
      <c r="G27" s="2"/>
    </row>
    <row r="28" spans="1:8" s="15" customFormat="1" ht="24" customHeight="1" x14ac:dyDescent="0.3">
      <c r="F28" s="19" t="s">
        <v>26</v>
      </c>
      <c r="G28" s="26">
        <f>ROUNDDOWN(G24*(D27*0.01),0)</f>
        <v>0</v>
      </c>
      <c r="H28" s="15" t="s">
        <v>22</v>
      </c>
    </row>
    <row r="29" spans="1:8" ht="13.5" x14ac:dyDescent="0.55000000000000004">
      <c r="F29" s="2"/>
    </row>
    <row r="30" spans="1:8" s="15" customFormat="1" ht="25" customHeight="1" x14ac:dyDescent="0.35">
      <c r="D30" s="20"/>
      <c r="F30" s="24" t="s">
        <v>27</v>
      </c>
      <c r="G30" s="27">
        <f>SUM(G24,G28)</f>
        <v>0</v>
      </c>
      <c r="H30" s="7" t="s">
        <v>22</v>
      </c>
    </row>
    <row r="31" spans="1:8" ht="13.5" x14ac:dyDescent="0.55000000000000004">
      <c r="F31" s="2"/>
    </row>
    <row r="32" spans="1:8" ht="17.5" customHeight="1" x14ac:dyDescent="0.55000000000000004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 x14ac:dyDescent="0.55000000000000004">
      <c r="B33" s="5" t="s">
        <v>29</v>
      </c>
      <c r="C33" s="6"/>
      <c r="G33" s="2" t="s">
        <v>13</v>
      </c>
      <c r="H33" s="2"/>
    </row>
    <row r="34" spans="2:8" s="21" customFormat="1" ht="17.5" customHeight="1" x14ac:dyDescent="0.55000000000000004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 x14ac:dyDescent="0.55000000000000004">
      <c r="C35" s="3"/>
      <c r="D35" s="29"/>
      <c r="E35" s="3"/>
      <c r="F35" s="4"/>
      <c r="G35" s="30">
        <f>ROUNDDOWN(D35*E35,0)</f>
        <v>0</v>
      </c>
      <c r="H35" s="34"/>
    </row>
    <row r="36" spans="2:8" ht="17.5" customHeight="1" x14ac:dyDescent="0.55000000000000004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5" customHeight="1" x14ac:dyDescent="0.55000000000000004">
      <c r="C37" s="3"/>
      <c r="D37" s="29"/>
      <c r="E37" s="3"/>
      <c r="F37" s="4"/>
      <c r="G37" s="30">
        <f t="shared" si="1"/>
        <v>0</v>
      </c>
      <c r="H37" s="34"/>
    </row>
    <row r="38" spans="2:8" ht="17.5" customHeight="1" x14ac:dyDescent="0.55000000000000004">
      <c r="C38" s="3"/>
      <c r="D38" s="29"/>
      <c r="E38" s="3"/>
      <c r="F38" s="4"/>
      <c r="G38" s="30">
        <f t="shared" si="1"/>
        <v>0</v>
      </c>
      <c r="H38" s="38"/>
    </row>
    <row r="39" spans="2:8" ht="17.5" customHeight="1" x14ac:dyDescent="0.55000000000000004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 x14ac:dyDescent="0.3">
      <c r="F40" s="15" t="s">
        <v>31</v>
      </c>
      <c r="G40" s="25">
        <f>SUM(G35:G39)</f>
        <v>0</v>
      </c>
      <c r="H40" s="15" t="s">
        <v>22</v>
      </c>
    </row>
    <row r="41" spans="2:8" ht="13.5" x14ac:dyDescent="0.55000000000000004"/>
    <row r="42" spans="2:8" ht="17.5" customHeight="1" x14ac:dyDescent="0.55000000000000004">
      <c r="B42" s="5" t="s">
        <v>32</v>
      </c>
      <c r="C42" s="6"/>
      <c r="G42" s="2" t="s">
        <v>13</v>
      </c>
      <c r="H42" s="2"/>
    </row>
    <row r="43" spans="2:8" s="21" customFormat="1" ht="17.5" customHeight="1" x14ac:dyDescent="0.5500000000000000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 x14ac:dyDescent="0.55000000000000004">
      <c r="C44" s="3"/>
      <c r="D44" s="29"/>
      <c r="E44" s="3"/>
      <c r="F44" s="4"/>
      <c r="G44" s="36">
        <f>ROUNDDOWN(D44*E44,0)</f>
        <v>0</v>
      </c>
      <c r="H44" s="38"/>
    </row>
    <row r="45" spans="2:8" ht="17.5" customHeight="1" x14ac:dyDescent="0.55000000000000004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5" customHeight="1" x14ac:dyDescent="0.55000000000000004">
      <c r="C46" s="3"/>
      <c r="D46" s="29"/>
      <c r="E46" s="3"/>
      <c r="F46" s="4"/>
      <c r="G46" s="36">
        <f t="shared" si="2"/>
        <v>0</v>
      </c>
      <c r="H46" s="38"/>
    </row>
    <row r="47" spans="2:8" ht="17.5" customHeight="1" x14ac:dyDescent="0.55000000000000004">
      <c r="C47" s="3"/>
      <c r="D47" s="29"/>
      <c r="E47" s="35"/>
      <c r="F47" s="4"/>
      <c r="G47" s="36">
        <f t="shared" si="2"/>
        <v>0</v>
      </c>
      <c r="H47" s="38"/>
    </row>
    <row r="48" spans="2:8" ht="17.5" customHeight="1" x14ac:dyDescent="0.55000000000000004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5" customHeight="1" x14ac:dyDescent="0.3">
      <c r="F49" s="15" t="s">
        <v>31</v>
      </c>
      <c r="G49" s="25">
        <f>SUM(G44:G48)</f>
        <v>0</v>
      </c>
      <c r="H49" s="15" t="s">
        <v>22</v>
      </c>
    </row>
    <row r="50" spans="1:8" s="15" customFormat="1" ht="13.5" x14ac:dyDescent="0.3">
      <c r="G50" s="37"/>
    </row>
    <row r="51" spans="1:8" s="15" customFormat="1" ht="25" customHeight="1" x14ac:dyDescent="0.35">
      <c r="D51" s="20"/>
      <c r="F51" s="24" t="s">
        <v>33</v>
      </c>
      <c r="G51" s="27">
        <f>SUM(G40,G49)</f>
        <v>0</v>
      </c>
      <c r="H51" s="7" t="s">
        <v>22</v>
      </c>
    </row>
    <row r="53" spans="1:8" ht="17.5" customHeight="1" x14ac:dyDescent="0.55000000000000004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 x14ac:dyDescent="0.35">
      <c r="G54" s="28">
        <f>SUM(G30,G51)</f>
        <v>0</v>
      </c>
      <c r="H54" s="7" t="s">
        <v>22</v>
      </c>
    </row>
    <row r="56" spans="1:8" ht="17.5" customHeight="1" x14ac:dyDescent="0.55000000000000004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 x14ac:dyDescent="0.35">
      <c r="G57" s="27">
        <f>ROUNDDOWN(G54*0.1,0)</f>
        <v>0</v>
      </c>
      <c r="H57" s="7" t="s">
        <v>22</v>
      </c>
    </row>
    <row r="59" spans="1:8" ht="17.5" customHeight="1" x14ac:dyDescent="0.55000000000000004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 x14ac:dyDescent="0.35">
      <c r="G60" s="27">
        <f>SUM(G54,G57)</f>
        <v>0</v>
      </c>
      <c r="H60" s="7" t="s">
        <v>22</v>
      </c>
    </row>
    <row r="61" spans="1:8" ht="13.5" x14ac:dyDescent="0.55000000000000004"/>
  </sheetData>
  <mergeCells count="13">
    <mergeCell ref="G10:H10"/>
    <mergeCell ref="A1:H1"/>
    <mergeCell ref="G3:H3"/>
    <mergeCell ref="G5:H5"/>
    <mergeCell ref="G7:H7"/>
    <mergeCell ref="G9:H9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8203125" defaultRowHeight="17.5" customHeight="1" x14ac:dyDescent="0.55000000000000004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 x14ac:dyDescent="0.55000000000000004">
      <c r="A1" s="147" t="s">
        <v>0</v>
      </c>
      <c r="B1" s="147"/>
      <c r="C1" s="147"/>
      <c r="D1" s="147"/>
      <c r="E1" s="147"/>
      <c r="F1" s="147"/>
      <c r="G1" s="147"/>
      <c r="H1" s="147"/>
    </row>
    <row r="2" spans="1:8" ht="15" x14ac:dyDescent="0.55000000000000004">
      <c r="A2" s="23"/>
      <c r="B2" s="23"/>
      <c r="C2" s="23"/>
      <c r="D2" s="23"/>
      <c r="E2" s="23"/>
      <c r="F2" s="23"/>
      <c r="G2" s="23"/>
      <c r="H2" s="23"/>
    </row>
    <row r="3" spans="1:8" ht="17.5" customHeight="1" x14ac:dyDescent="0.55000000000000004">
      <c r="A3" s="23"/>
      <c r="B3" s="23"/>
      <c r="C3" s="23"/>
      <c r="D3" s="23"/>
      <c r="E3" s="23"/>
      <c r="F3" s="2" t="s">
        <v>1</v>
      </c>
      <c r="G3" s="146" t="s">
        <v>37</v>
      </c>
      <c r="H3" s="146"/>
    </row>
    <row r="4" spans="1:8" ht="15" x14ac:dyDescent="0.55000000000000004">
      <c r="A4" s="22"/>
      <c r="B4" s="22"/>
      <c r="C4" s="22"/>
      <c r="D4" s="22"/>
      <c r="E4" s="22"/>
      <c r="F4" s="22"/>
      <c r="G4" s="22"/>
      <c r="H4" s="22"/>
    </row>
    <row r="5" spans="1:8" ht="17.5" customHeight="1" x14ac:dyDescent="0.55000000000000004">
      <c r="A5" s="22"/>
      <c r="B5" s="22"/>
      <c r="C5" s="22"/>
      <c r="D5" s="22"/>
      <c r="E5" s="22"/>
      <c r="F5" s="2" t="s">
        <v>2</v>
      </c>
      <c r="G5" s="146" t="s">
        <v>38</v>
      </c>
      <c r="H5" s="146"/>
    </row>
    <row r="6" spans="1:8" ht="15" x14ac:dyDescent="0.55000000000000004">
      <c r="A6" s="22"/>
      <c r="B6" s="22"/>
      <c r="C6" s="22"/>
      <c r="D6" s="22"/>
      <c r="E6" s="22"/>
      <c r="F6" s="2"/>
      <c r="G6" s="22"/>
      <c r="H6" s="22"/>
    </row>
    <row r="7" spans="1:8" ht="17.5" customHeight="1" x14ac:dyDescent="0.55000000000000004">
      <c r="A7" s="22"/>
      <c r="B7" s="22"/>
      <c r="C7" s="22"/>
      <c r="D7" s="2" t="s">
        <v>3</v>
      </c>
      <c r="E7" s="22"/>
      <c r="F7" s="2" t="s">
        <v>4</v>
      </c>
      <c r="G7" s="146" t="s">
        <v>39</v>
      </c>
      <c r="H7" s="146"/>
    </row>
    <row r="8" spans="1:8" ht="15" x14ac:dyDescent="0.55000000000000004">
      <c r="A8" s="22"/>
      <c r="B8" s="22"/>
      <c r="C8" s="22"/>
      <c r="D8" s="21"/>
      <c r="E8" s="22"/>
      <c r="F8" s="2"/>
      <c r="G8" s="22"/>
      <c r="H8" s="22"/>
    </row>
    <row r="9" spans="1:8" ht="17.5" customHeight="1" x14ac:dyDescent="0.55000000000000004">
      <c r="A9" s="22"/>
      <c r="B9" s="22"/>
      <c r="C9" s="22"/>
      <c r="D9" s="2" t="s">
        <v>5</v>
      </c>
      <c r="E9" s="22"/>
      <c r="F9" s="2" t="s">
        <v>6</v>
      </c>
      <c r="G9" s="146" t="s">
        <v>40</v>
      </c>
      <c r="H9" s="146"/>
    </row>
    <row r="10" spans="1:8" ht="17.5" customHeight="1" x14ac:dyDescent="0.55000000000000004">
      <c r="A10" s="22"/>
      <c r="B10" s="22"/>
      <c r="C10" s="22"/>
      <c r="D10" s="21"/>
      <c r="E10" s="22"/>
      <c r="F10" s="2" t="s">
        <v>7</v>
      </c>
      <c r="G10" s="146" t="s">
        <v>41</v>
      </c>
      <c r="H10" s="146"/>
    </row>
    <row r="11" spans="1:8" ht="13.5" x14ac:dyDescent="0.55000000000000004"/>
    <row r="12" spans="1:8" ht="17.5" customHeight="1" x14ac:dyDescent="0.55000000000000004">
      <c r="B12" s="8" t="s">
        <v>8</v>
      </c>
      <c r="C12" s="8" t="s">
        <v>9</v>
      </c>
      <c r="D12" s="142" t="s">
        <v>42</v>
      </c>
      <c r="E12" s="142"/>
      <c r="F12" s="142"/>
      <c r="G12" s="142"/>
      <c r="H12" s="142"/>
    </row>
    <row r="13" spans="1:8" ht="36" customHeight="1" x14ac:dyDescent="0.55000000000000004">
      <c r="B13" s="8" t="s">
        <v>8</v>
      </c>
      <c r="C13" s="8" t="s">
        <v>10</v>
      </c>
      <c r="D13" s="142" t="s">
        <v>43</v>
      </c>
      <c r="E13" s="142"/>
      <c r="F13" s="142"/>
      <c r="G13" s="142"/>
      <c r="H13" s="142"/>
    </row>
    <row r="14" spans="1:8" ht="13.5" x14ac:dyDescent="0.55000000000000004"/>
    <row r="15" spans="1:8" ht="17.5" customHeight="1" x14ac:dyDescent="0.5500000000000000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 x14ac:dyDescent="0.55000000000000004">
      <c r="B16" s="13" t="s">
        <v>12</v>
      </c>
      <c r="G16" s="2" t="s">
        <v>13</v>
      </c>
      <c r="H16" s="2"/>
    </row>
    <row r="17" spans="1:8" ht="17.5" customHeight="1" x14ac:dyDescent="0.55000000000000004">
      <c r="C17" s="143" t="s">
        <v>14</v>
      </c>
      <c r="D17" s="143" t="s">
        <v>15</v>
      </c>
      <c r="E17" s="143" t="s">
        <v>16</v>
      </c>
      <c r="F17" s="143"/>
      <c r="G17" s="144" t="s">
        <v>17</v>
      </c>
      <c r="H17" s="145" t="s">
        <v>18</v>
      </c>
    </row>
    <row r="18" spans="1:8" ht="17.5" customHeight="1" x14ac:dyDescent="0.55000000000000004">
      <c r="C18" s="143"/>
      <c r="D18" s="143"/>
      <c r="E18" s="14" t="s">
        <v>19</v>
      </c>
      <c r="F18" s="14" t="s">
        <v>20</v>
      </c>
      <c r="G18" s="144"/>
      <c r="H18" s="145"/>
    </row>
    <row r="19" spans="1:8" ht="17.5" customHeight="1" x14ac:dyDescent="0.55000000000000004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5" customHeight="1" x14ac:dyDescent="0.55000000000000004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5" customHeight="1" x14ac:dyDescent="0.55000000000000004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5" customHeight="1" x14ac:dyDescent="0.55000000000000004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5" customHeight="1" x14ac:dyDescent="0.55000000000000004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5" customHeight="1" x14ac:dyDescent="0.3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3.5" x14ac:dyDescent="0.55000000000000004"/>
    <row r="26" spans="1:8" ht="17.5" customHeight="1" x14ac:dyDescent="0.55000000000000004">
      <c r="B26" s="13" t="s">
        <v>23</v>
      </c>
      <c r="D26" s="18"/>
    </row>
    <row r="27" spans="1:8" ht="17.5" customHeight="1" x14ac:dyDescent="0.55000000000000004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 x14ac:dyDescent="0.3">
      <c r="F28" s="19" t="s">
        <v>26</v>
      </c>
      <c r="G28" s="26">
        <f>ROUNDDOWN(G24*(D27*0.01),0)</f>
        <v>1850700</v>
      </c>
      <c r="H28" s="15" t="s">
        <v>22</v>
      </c>
    </row>
    <row r="29" spans="1:8" ht="13.5" x14ac:dyDescent="0.55000000000000004">
      <c r="F29" s="2"/>
    </row>
    <row r="30" spans="1:8" s="15" customFormat="1" ht="25" customHeight="1" x14ac:dyDescent="0.35">
      <c r="D30" s="20"/>
      <c r="F30" s="24" t="s">
        <v>27</v>
      </c>
      <c r="G30" s="27">
        <f>SUM(G24,G28)</f>
        <v>8019700</v>
      </c>
      <c r="H30" s="7" t="s">
        <v>22</v>
      </c>
    </row>
    <row r="31" spans="1:8" ht="13.5" x14ac:dyDescent="0.55000000000000004">
      <c r="F31" s="2"/>
    </row>
    <row r="32" spans="1:8" ht="17.5" customHeight="1" x14ac:dyDescent="0.55000000000000004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 x14ac:dyDescent="0.55000000000000004">
      <c r="B33" s="5" t="s">
        <v>29</v>
      </c>
      <c r="C33" s="6" t="s">
        <v>50</v>
      </c>
      <c r="G33" s="2" t="s">
        <v>13</v>
      </c>
      <c r="H33" s="2"/>
    </row>
    <row r="34" spans="2:8" s="21" customFormat="1" ht="17.5" customHeight="1" x14ac:dyDescent="0.55000000000000004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 x14ac:dyDescent="0.55000000000000004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5" customHeight="1" x14ac:dyDescent="0.55000000000000004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5" customHeight="1" x14ac:dyDescent="0.55000000000000004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5" customHeight="1" x14ac:dyDescent="0.55000000000000004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5" customHeight="1" x14ac:dyDescent="0.55000000000000004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 x14ac:dyDescent="0.3">
      <c r="F40" s="15" t="s">
        <v>31</v>
      </c>
      <c r="G40" s="25">
        <f>SUM(G35:G39)</f>
        <v>3420000</v>
      </c>
      <c r="H40" s="15" t="s">
        <v>22</v>
      </c>
    </row>
    <row r="41" spans="2:8" ht="13.5" x14ac:dyDescent="0.55000000000000004"/>
    <row r="42" spans="2:8" ht="17.5" customHeight="1" x14ac:dyDescent="0.55000000000000004">
      <c r="B42" s="5" t="s">
        <v>32</v>
      </c>
      <c r="C42" s="6" t="s">
        <v>61</v>
      </c>
      <c r="G42" s="2" t="s">
        <v>13</v>
      </c>
      <c r="H42" s="2"/>
    </row>
    <row r="43" spans="2:8" s="21" customFormat="1" ht="17.5" customHeight="1" x14ac:dyDescent="0.5500000000000000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 x14ac:dyDescent="0.55000000000000004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5" customHeight="1" x14ac:dyDescent="0.55000000000000004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5" customHeight="1" x14ac:dyDescent="0.55000000000000004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5" customHeight="1" x14ac:dyDescent="0.55000000000000004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5" customHeight="1" x14ac:dyDescent="0.55000000000000004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5" customHeight="1" x14ac:dyDescent="0.3">
      <c r="F49" s="15" t="s">
        <v>31</v>
      </c>
      <c r="G49" s="25">
        <f>SUM(G44:G48)</f>
        <v>1650000</v>
      </c>
      <c r="H49" s="15" t="s">
        <v>22</v>
      </c>
    </row>
    <row r="50" spans="1:8" s="15" customFormat="1" ht="13.5" x14ac:dyDescent="0.3">
      <c r="G50" s="37"/>
    </row>
    <row r="51" spans="1:8" s="15" customFormat="1" ht="25" customHeight="1" x14ac:dyDescent="0.35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5" customHeight="1" x14ac:dyDescent="0.55000000000000004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 x14ac:dyDescent="0.35">
      <c r="G54" s="28">
        <f>SUM(G30,G51)</f>
        <v>13089700</v>
      </c>
      <c r="H54" s="7" t="s">
        <v>22</v>
      </c>
    </row>
    <row r="56" spans="1:8" ht="17.5" customHeight="1" x14ac:dyDescent="0.55000000000000004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 x14ac:dyDescent="0.35">
      <c r="G57" s="27">
        <f>ROUNDDOWN(G54*0.1,0)</f>
        <v>1308970</v>
      </c>
      <c r="H57" s="7" t="s">
        <v>22</v>
      </c>
    </row>
    <row r="59" spans="1:8" ht="17.5" customHeight="1" x14ac:dyDescent="0.55000000000000004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 x14ac:dyDescent="0.35">
      <c r="G60" s="27">
        <f>SUM(G54,G57)</f>
        <v>14398670</v>
      </c>
      <c r="H60" s="7" t="s">
        <v>22</v>
      </c>
    </row>
    <row r="61" spans="1:8" ht="13.5" x14ac:dyDescent="0.55000000000000004"/>
  </sheetData>
  <mergeCells count="13">
    <mergeCell ref="G3:H3"/>
    <mergeCell ref="G5:H5"/>
    <mergeCell ref="G7:H7"/>
    <mergeCell ref="G9:H9"/>
    <mergeCell ref="A1:H1"/>
    <mergeCell ref="G10:H10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EAC3-EAB0-40FA-9EB7-306229569AFA}">
  <sheetPr>
    <tabColor rgb="FF00B050"/>
  </sheetPr>
  <dimension ref="A1:I11"/>
  <sheetViews>
    <sheetView workbookViewId="0">
      <selection activeCell="K18" sqref="K18"/>
    </sheetView>
  </sheetViews>
  <sheetFormatPr defaultColWidth="8.58203125" defaultRowHeight="15" x14ac:dyDescent="0.35"/>
  <cols>
    <col min="1" max="1" width="2.5" style="39" customWidth="1"/>
    <col min="2" max="7" width="8.58203125" style="39"/>
    <col min="8" max="8" width="10.33203125" style="39" bestFit="1" customWidth="1"/>
    <col min="9" max="16384" width="8.58203125" style="39"/>
  </cols>
  <sheetData>
    <row r="1" spans="1:9" ht="16" x14ac:dyDescent="0.35">
      <c r="A1" s="40" t="s">
        <v>70</v>
      </c>
    </row>
    <row r="2" spans="1:9" ht="16" x14ac:dyDescent="0.35">
      <c r="A2" s="40"/>
    </row>
    <row r="3" spans="1:9" x14ac:dyDescent="0.35">
      <c r="A3" s="39" t="s">
        <v>71</v>
      </c>
    </row>
    <row r="4" spans="1:9" x14ac:dyDescent="0.35">
      <c r="B4" s="39" t="s">
        <v>72</v>
      </c>
    </row>
    <row r="5" spans="1:9" x14ac:dyDescent="0.35">
      <c r="B5" s="39" t="s">
        <v>73</v>
      </c>
    </row>
    <row r="6" spans="1:9" x14ac:dyDescent="0.35">
      <c r="B6" s="39" t="s">
        <v>74</v>
      </c>
    </row>
    <row r="8" spans="1:9" x14ac:dyDescent="0.35">
      <c r="A8" s="39" t="s">
        <v>75</v>
      </c>
    </row>
    <row r="10" spans="1:9" x14ac:dyDescent="0.35">
      <c r="A10" s="39" t="s">
        <v>76</v>
      </c>
    </row>
    <row r="11" spans="1:9" ht="18" x14ac:dyDescent="0.55000000000000004">
      <c r="A11" s="39" t="s">
        <v>77</v>
      </c>
      <c r="H11" s="42" t="s">
        <v>78</v>
      </c>
      <c r="I11" s="41" t="s">
        <v>79</v>
      </c>
    </row>
  </sheetData>
  <phoneticPr fontId="1"/>
  <hyperlinks>
    <hyperlink ref="H11" r:id="rId1" xr:uid="{A77BDAC4-FBEB-4B88-ADF3-F4CF46E76270}"/>
  </hyperlinks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77DF-1F6D-4609-B20B-3D6C1A2032B0}">
  <sheetPr>
    <tabColor rgb="FF0070C0"/>
  </sheetPr>
  <dimension ref="A1:I105"/>
  <sheetViews>
    <sheetView tabSelected="1" view="pageBreakPreview" zoomScaleNormal="100" zoomScaleSheetLayoutView="100" workbookViewId="0">
      <selection activeCell="C3" sqref="C3"/>
    </sheetView>
  </sheetViews>
  <sheetFormatPr defaultColWidth="8.58203125" defaultRowHeight="17.5" customHeight="1" x14ac:dyDescent="0.55000000000000004"/>
  <cols>
    <col min="1" max="1" width="1.33203125" style="8" customWidth="1"/>
    <col min="2" max="2" width="6.4140625" style="8" customWidth="1"/>
    <col min="3" max="3" width="38.83203125" style="8" customWidth="1"/>
    <col min="4" max="4" width="9.58203125" style="8" customWidth="1"/>
    <col min="5" max="5" width="6.5" style="8" bestFit="1" customWidth="1"/>
    <col min="6" max="6" width="5.33203125" style="8" customWidth="1"/>
    <col min="7" max="7" width="11.9140625" style="8" customWidth="1"/>
    <col min="8" max="8" width="15.83203125" style="8" bestFit="1" customWidth="1"/>
    <col min="9" max="9" width="14.4140625" style="8" customWidth="1"/>
    <col min="10" max="10" width="4.08203125" style="8" customWidth="1"/>
    <col min="11" max="16384" width="8.58203125" style="8"/>
  </cols>
  <sheetData>
    <row r="1" spans="1:9" ht="15.65" customHeight="1" x14ac:dyDescent="0.35">
      <c r="A1" s="150" t="s">
        <v>120</v>
      </c>
      <c r="B1" s="150"/>
      <c r="C1" s="150"/>
      <c r="D1" s="150"/>
      <c r="E1" s="150"/>
      <c r="F1" s="150"/>
      <c r="G1" s="150"/>
      <c r="H1" s="150"/>
      <c r="I1" s="150"/>
    </row>
    <row r="2" spans="1:9" ht="5.4" customHeight="1" x14ac:dyDescent="0.55000000000000004">
      <c r="A2" s="52"/>
      <c r="B2" s="52"/>
      <c r="C2" s="52"/>
      <c r="D2" s="52"/>
      <c r="E2" s="52"/>
      <c r="F2" s="52"/>
      <c r="G2" s="52"/>
      <c r="H2" s="52"/>
      <c r="I2" s="52"/>
    </row>
    <row r="3" spans="1:9" ht="15" x14ac:dyDescent="0.55000000000000004">
      <c r="A3" s="52"/>
      <c r="B3" s="52"/>
      <c r="C3" s="52"/>
      <c r="D3" s="52"/>
      <c r="E3" s="52"/>
      <c r="F3" s="53" t="s">
        <v>1</v>
      </c>
      <c r="G3" s="151"/>
      <c r="H3" s="151"/>
      <c r="I3" s="152"/>
    </row>
    <row r="4" spans="1:9" ht="6" customHeight="1" x14ac:dyDescent="0.55000000000000004">
      <c r="A4" s="45"/>
      <c r="B4" s="45"/>
      <c r="C4" s="45"/>
      <c r="D4" s="45"/>
      <c r="E4" s="45"/>
      <c r="F4" s="45"/>
      <c r="G4" s="45"/>
      <c r="H4" s="45"/>
      <c r="I4" s="45"/>
    </row>
    <row r="5" spans="1:9" ht="16.75" customHeight="1" x14ac:dyDescent="0.55000000000000004">
      <c r="A5" s="45" t="s">
        <v>8</v>
      </c>
      <c r="B5" s="45" t="s">
        <v>9</v>
      </c>
      <c r="C5" s="45"/>
      <c r="D5" s="153" t="s">
        <v>82</v>
      </c>
      <c r="E5" s="153"/>
      <c r="F5" s="153"/>
      <c r="G5" s="153"/>
      <c r="H5" s="153"/>
      <c r="I5" s="153"/>
    </row>
    <row r="6" spans="1:9" ht="13.5" x14ac:dyDescent="0.55000000000000004">
      <c r="A6" s="45" t="s">
        <v>8</v>
      </c>
      <c r="B6" s="45" t="s">
        <v>10</v>
      </c>
      <c r="C6" s="45"/>
      <c r="D6" s="153" t="s">
        <v>83</v>
      </c>
      <c r="E6" s="153"/>
      <c r="F6" s="153"/>
      <c r="G6" s="153"/>
      <c r="H6" s="153"/>
      <c r="I6" s="153"/>
    </row>
    <row r="7" spans="1:9" ht="6" customHeight="1" x14ac:dyDescent="0.55000000000000004">
      <c r="A7" s="45"/>
      <c r="B7" s="45"/>
      <c r="C7" s="45"/>
      <c r="D7" s="45"/>
      <c r="E7" s="45"/>
      <c r="F7" s="45"/>
      <c r="G7" s="45"/>
      <c r="H7" s="45"/>
      <c r="I7" s="45"/>
    </row>
    <row r="8" spans="1:9" ht="18" customHeight="1" x14ac:dyDescent="0.55000000000000004">
      <c r="A8" s="10"/>
      <c r="B8" s="136" t="s">
        <v>125</v>
      </c>
      <c r="C8" s="137"/>
      <c r="D8" s="138"/>
      <c r="E8" s="137"/>
      <c r="F8" s="137"/>
      <c r="G8" s="139"/>
      <c r="H8" s="139"/>
      <c r="I8" s="139"/>
    </row>
    <row r="9" spans="1:9" ht="16.75" customHeight="1" thickBot="1" x14ac:dyDescent="0.6">
      <c r="A9" s="13"/>
      <c r="B9" s="8" t="s">
        <v>126</v>
      </c>
      <c r="G9" s="2"/>
      <c r="H9" s="2"/>
      <c r="I9" s="2" t="s">
        <v>13</v>
      </c>
    </row>
    <row r="10" spans="1:9" ht="16.25" customHeight="1" x14ac:dyDescent="0.55000000000000004">
      <c r="B10" s="154" t="s">
        <v>81</v>
      </c>
      <c r="C10" s="155"/>
      <c r="D10" s="159" t="s">
        <v>127</v>
      </c>
      <c r="E10" s="160"/>
      <c r="F10" s="160"/>
      <c r="G10" s="161"/>
      <c r="H10" s="140" t="s">
        <v>123</v>
      </c>
      <c r="I10" s="148" t="s">
        <v>18</v>
      </c>
    </row>
    <row r="11" spans="1:9" ht="16.25" customHeight="1" thickBot="1" x14ac:dyDescent="0.6">
      <c r="B11" s="156"/>
      <c r="C11" s="157"/>
      <c r="D11" s="101" t="s">
        <v>113</v>
      </c>
      <c r="E11" s="102" t="s">
        <v>112</v>
      </c>
      <c r="F11" s="102" t="s">
        <v>20</v>
      </c>
      <c r="G11" s="103" t="s">
        <v>128</v>
      </c>
      <c r="H11" s="103" t="s">
        <v>122</v>
      </c>
      <c r="I11" s="149"/>
    </row>
    <row r="12" spans="1:9" ht="21.65" customHeight="1" thickBot="1" x14ac:dyDescent="0.6">
      <c r="B12" s="162" t="s">
        <v>114</v>
      </c>
      <c r="C12" s="163"/>
      <c r="D12" s="82"/>
      <c r="E12" s="54">
        <v>1</v>
      </c>
      <c r="F12" s="55" t="s">
        <v>52</v>
      </c>
      <c r="G12" s="83">
        <f>G13+G19+G24+G30+G36+G41</f>
        <v>0</v>
      </c>
      <c r="H12" s="83">
        <f>H13+H19+H24+H30+H36+H41</f>
        <v>0</v>
      </c>
      <c r="I12" s="46"/>
    </row>
    <row r="13" spans="1:9" ht="15" customHeight="1" thickTop="1" x14ac:dyDescent="0.55000000000000004">
      <c r="B13" s="121"/>
      <c r="C13" s="122" t="s">
        <v>84</v>
      </c>
      <c r="D13" s="84"/>
      <c r="E13" s="56"/>
      <c r="F13" s="57"/>
      <c r="G13" s="47">
        <f>SUM(G14:G18)</f>
        <v>0</v>
      </c>
      <c r="H13" s="47">
        <f>SUM(H14:H18)</f>
        <v>0</v>
      </c>
      <c r="I13" s="104"/>
    </row>
    <row r="14" spans="1:9" ht="13.25" customHeight="1" x14ac:dyDescent="0.55000000000000004">
      <c r="B14" s="73"/>
      <c r="C14" s="127" t="s">
        <v>93</v>
      </c>
      <c r="D14" s="85"/>
      <c r="E14" s="58">
        <v>1</v>
      </c>
      <c r="F14" s="59" t="s">
        <v>52</v>
      </c>
      <c r="G14" s="48">
        <f t="shared" ref="G14:G18" si="0">ROUNDDOWN(D14*E14,0)</f>
        <v>0</v>
      </c>
      <c r="H14" s="48">
        <f>G14*3</f>
        <v>0</v>
      </c>
      <c r="I14" s="105"/>
    </row>
    <row r="15" spans="1:9" ht="13.25" customHeight="1" x14ac:dyDescent="0.55000000000000004">
      <c r="B15" s="73"/>
      <c r="C15" s="127" t="s">
        <v>94</v>
      </c>
      <c r="D15" s="85"/>
      <c r="E15" s="58">
        <v>110</v>
      </c>
      <c r="F15" s="59" t="s">
        <v>106</v>
      </c>
      <c r="G15" s="48">
        <f t="shared" si="0"/>
        <v>0</v>
      </c>
      <c r="H15" s="48">
        <f>G15*3</f>
        <v>0</v>
      </c>
      <c r="I15" s="105"/>
    </row>
    <row r="16" spans="1:9" ht="13.25" customHeight="1" x14ac:dyDescent="0.55000000000000004">
      <c r="B16" s="73"/>
      <c r="C16" s="127" t="s">
        <v>95</v>
      </c>
      <c r="D16" s="85"/>
      <c r="E16" s="58">
        <v>110</v>
      </c>
      <c r="F16" s="59" t="s">
        <v>106</v>
      </c>
      <c r="G16" s="48">
        <f t="shared" si="0"/>
        <v>0</v>
      </c>
      <c r="H16" s="48">
        <f>G16*3</f>
        <v>0</v>
      </c>
      <c r="I16" s="105"/>
    </row>
    <row r="17" spans="2:9" ht="13.25" customHeight="1" x14ac:dyDescent="0.55000000000000004">
      <c r="B17" s="73"/>
      <c r="C17" s="127" t="s">
        <v>129</v>
      </c>
      <c r="D17" s="85"/>
      <c r="E17" s="58">
        <v>110</v>
      </c>
      <c r="F17" s="59" t="s">
        <v>106</v>
      </c>
      <c r="G17" s="48">
        <f t="shared" si="0"/>
        <v>0</v>
      </c>
      <c r="H17" s="48">
        <f>G17*3</f>
        <v>0</v>
      </c>
      <c r="I17" s="105"/>
    </row>
    <row r="18" spans="2:9" ht="13.25" customHeight="1" x14ac:dyDescent="0.55000000000000004">
      <c r="B18" s="74"/>
      <c r="C18" s="128" t="s">
        <v>109</v>
      </c>
      <c r="D18" s="86"/>
      <c r="E18" s="60">
        <v>2000</v>
      </c>
      <c r="F18" s="61" t="s">
        <v>121</v>
      </c>
      <c r="G18" s="62">
        <f t="shared" si="0"/>
        <v>0</v>
      </c>
      <c r="H18" s="62">
        <f>G18*3</f>
        <v>0</v>
      </c>
      <c r="I18" s="106"/>
    </row>
    <row r="19" spans="2:9" ht="15" customHeight="1" x14ac:dyDescent="0.55000000000000004">
      <c r="B19" s="75"/>
      <c r="C19" s="123" t="s">
        <v>85</v>
      </c>
      <c r="D19" s="87"/>
      <c r="E19" s="63"/>
      <c r="F19" s="64"/>
      <c r="G19" s="49">
        <f>SUM(G20:G23)</f>
        <v>0</v>
      </c>
      <c r="H19" s="49">
        <f>SUM(H20:H23)</f>
        <v>0</v>
      </c>
      <c r="I19" s="107"/>
    </row>
    <row r="20" spans="2:9" ht="13.25" customHeight="1" x14ac:dyDescent="0.55000000000000004">
      <c r="B20" s="73"/>
      <c r="C20" s="127" t="s">
        <v>97</v>
      </c>
      <c r="D20" s="85"/>
      <c r="E20" s="58">
        <v>1</v>
      </c>
      <c r="F20" s="59" t="s">
        <v>52</v>
      </c>
      <c r="G20" s="48">
        <f t="shared" ref="G20:H83" si="1">ROUNDDOWN(D20*E20,0)</f>
        <v>0</v>
      </c>
      <c r="H20" s="48">
        <f>G20*3</f>
        <v>0</v>
      </c>
      <c r="I20" s="105"/>
    </row>
    <row r="21" spans="2:9" ht="13.25" customHeight="1" x14ac:dyDescent="0.55000000000000004">
      <c r="B21" s="73"/>
      <c r="C21" s="127" t="s">
        <v>95</v>
      </c>
      <c r="D21" s="85"/>
      <c r="E21" s="58">
        <v>70</v>
      </c>
      <c r="F21" s="59" t="s">
        <v>106</v>
      </c>
      <c r="G21" s="48">
        <f t="shared" si="1"/>
        <v>0</v>
      </c>
      <c r="H21" s="48">
        <f>G21*3</f>
        <v>0</v>
      </c>
      <c r="I21" s="105"/>
    </row>
    <row r="22" spans="2:9" ht="13.25" customHeight="1" x14ac:dyDescent="0.55000000000000004">
      <c r="B22" s="73"/>
      <c r="C22" s="127" t="s">
        <v>130</v>
      </c>
      <c r="D22" s="85"/>
      <c r="E22" s="58">
        <v>70</v>
      </c>
      <c r="F22" s="59" t="s">
        <v>106</v>
      </c>
      <c r="G22" s="48">
        <f>ROUNDDOWN(D22*E22,0)</f>
        <v>0</v>
      </c>
      <c r="H22" s="48">
        <f>G22*3</f>
        <v>0</v>
      </c>
      <c r="I22" s="105"/>
    </row>
    <row r="23" spans="2:9" ht="13.25" customHeight="1" x14ac:dyDescent="0.55000000000000004">
      <c r="B23" s="74"/>
      <c r="C23" s="128" t="s">
        <v>109</v>
      </c>
      <c r="D23" s="86"/>
      <c r="E23" s="60">
        <v>2000</v>
      </c>
      <c r="F23" s="61" t="s">
        <v>121</v>
      </c>
      <c r="G23" s="62">
        <f>ROUNDDOWN(D23*E23,0)</f>
        <v>0</v>
      </c>
      <c r="H23" s="62">
        <f>G23*3</f>
        <v>0</v>
      </c>
      <c r="I23" s="106"/>
    </row>
    <row r="24" spans="2:9" ht="15" customHeight="1" x14ac:dyDescent="0.55000000000000004">
      <c r="B24" s="75"/>
      <c r="C24" s="123" t="s">
        <v>88</v>
      </c>
      <c r="D24" s="87"/>
      <c r="E24" s="63"/>
      <c r="F24" s="64"/>
      <c r="G24" s="49">
        <f>SUM(G25:G29)</f>
        <v>0</v>
      </c>
      <c r="H24" s="49">
        <f>SUM(H25:H29)</f>
        <v>0</v>
      </c>
      <c r="I24" s="107"/>
    </row>
    <row r="25" spans="2:9" ht="13.25" customHeight="1" x14ac:dyDescent="0.55000000000000004">
      <c r="B25" s="73"/>
      <c r="C25" s="127" t="s">
        <v>93</v>
      </c>
      <c r="D25" s="85"/>
      <c r="E25" s="58">
        <v>1</v>
      </c>
      <c r="F25" s="59" t="s">
        <v>52</v>
      </c>
      <c r="G25" s="48">
        <f t="shared" si="1"/>
        <v>0</v>
      </c>
      <c r="H25" s="48">
        <f>G25*3</f>
        <v>0</v>
      </c>
      <c r="I25" s="105"/>
    </row>
    <row r="26" spans="2:9" ht="13.25" customHeight="1" x14ac:dyDescent="0.55000000000000004">
      <c r="B26" s="73"/>
      <c r="C26" s="127" t="s">
        <v>98</v>
      </c>
      <c r="D26" s="85"/>
      <c r="E26" s="58">
        <v>28</v>
      </c>
      <c r="F26" s="59" t="s">
        <v>106</v>
      </c>
      <c r="G26" s="48">
        <f t="shared" si="1"/>
        <v>0</v>
      </c>
      <c r="H26" s="48">
        <f>G26*3</f>
        <v>0</v>
      </c>
      <c r="I26" s="105"/>
    </row>
    <row r="27" spans="2:9" ht="13.25" customHeight="1" x14ac:dyDescent="0.55000000000000004">
      <c r="B27" s="73"/>
      <c r="C27" s="127" t="s">
        <v>99</v>
      </c>
      <c r="D27" s="85"/>
      <c r="E27" s="58">
        <v>28</v>
      </c>
      <c r="F27" s="59" t="s">
        <v>106</v>
      </c>
      <c r="G27" s="48">
        <f t="shared" si="1"/>
        <v>0</v>
      </c>
      <c r="H27" s="48">
        <f>G27*3</f>
        <v>0</v>
      </c>
      <c r="I27" s="105"/>
    </row>
    <row r="28" spans="2:9" ht="13.25" customHeight="1" x14ac:dyDescent="0.55000000000000004">
      <c r="B28" s="73"/>
      <c r="C28" s="127" t="s">
        <v>130</v>
      </c>
      <c r="D28" s="85"/>
      <c r="E28" s="58">
        <v>28</v>
      </c>
      <c r="F28" s="59" t="s">
        <v>106</v>
      </c>
      <c r="G28" s="48">
        <f t="shared" si="1"/>
        <v>0</v>
      </c>
      <c r="H28" s="48">
        <f>G28*3</f>
        <v>0</v>
      </c>
      <c r="I28" s="105"/>
    </row>
    <row r="29" spans="2:9" ht="13.25" customHeight="1" x14ac:dyDescent="0.55000000000000004">
      <c r="B29" s="74"/>
      <c r="C29" s="128" t="s">
        <v>109</v>
      </c>
      <c r="D29" s="86"/>
      <c r="E29" s="60">
        <v>2000</v>
      </c>
      <c r="F29" s="61" t="s">
        <v>121</v>
      </c>
      <c r="G29" s="62">
        <f t="shared" si="1"/>
        <v>0</v>
      </c>
      <c r="H29" s="62">
        <f>G29*3</f>
        <v>0</v>
      </c>
      <c r="I29" s="106"/>
    </row>
    <row r="30" spans="2:9" ht="15" customHeight="1" x14ac:dyDescent="0.55000000000000004">
      <c r="B30" s="75"/>
      <c r="C30" s="123" t="s">
        <v>89</v>
      </c>
      <c r="D30" s="87"/>
      <c r="E30" s="63"/>
      <c r="F30" s="64"/>
      <c r="G30" s="49">
        <f>SUM(G31:G35)</f>
        <v>0</v>
      </c>
      <c r="H30" s="49">
        <f>SUM(H31:H35)</f>
        <v>0</v>
      </c>
      <c r="I30" s="107"/>
    </row>
    <row r="31" spans="2:9" ht="13.25" customHeight="1" x14ac:dyDescent="0.55000000000000004">
      <c r="B31" s="73"/>
      <c r="C31" s="127" t="s">
        <v>93</v>
      </c>
      <c r="D31" s="85"/>
      <c r="E31" s="58">
        <v>1</v>
      </c>
      <c r="F31" s="59" t="s">
        <v>52</v>
      </c>
      <c r="G31" s="48">
        <f t="shared" si="1"/>
        <v>0</v>
      </c>
      <c r="H31" s="48">
        <f>G31*3</f>
        <v>0</v>
      </c>
      <c r="I31" s="105"/>
    </row>
    <row r="32" spans="2:9" ht="13.25" customHeight="1" x14ac:dyDescent="0.55000000000000004">
      <c r="B32" s="73"/>
      <c r="C32" s="127" t="s">
        <v>98</v>
      </c>
      <c r="D32" s="85"/>
      <c r="E32" s="58">
        <v>4</v>
      </c>
      <c r="F32" s="59" t="s">
        <v>106</v>
      </c>
      <c r="G32" s="48">
        <f t="shared" si="1"/>
        <v>0</v>
      </c>
      <c r="H32" s="48">
        <f>G32*3</f>
        <v>0</v>
      </c>
      <c r="I32" s="105"/>
    </row>
    <row r="33" spans="2:9" ht="13.25" customHeight="1" x14ac:dyDescent="0.55000000000000004">
      <c r="B33" s="73"/>
      <c r="C33" s="127" t="s">
        <v>99</v>
      </c>
      <c r="D33" s="85"/>
      <c r="E33" s="58">
        <v>4</v>
      </c>
      <c r="F33" s="59" t="s">
        <v>106</v>
      </c>
      <c r="G33" s="48">
        <f t="shared" si="1"/>
        <v>0</v>
      </c>
      <c r="H33" s="48">
        <f>G33*3</f>
        <v>0</v>
      </c>
      <c r="I33" s="105"/>
    </row>
    <row r="34" spans="2:9" ht="13.25" customHeight="1" x14ac:dyDescent="0.55000000000000004">
      <c r="B34" s="73"/>
      <c r="C34" s="127" t="s">
        <v>130</v>
      </c>
      <c r="D34" s="85"/>
      <c r="E34" s="58">
        <v>4</v>
      </c>
      <c r="F34" s="59" t="s">
        <v>106</v>
      </c>
      <c r="G34" s="48">
        <f t="shared" si="1"/>
        <v>0</v>
      </c>
      <c r="H34" s="48">
        <f>G34*3</f>
        <v>0</v>
      </c>
      <c r="I34" s="105"/>
    </row>
    <row r="35" spans="2:9" ht="13.25" customHeight="1" x14ac:dyDescent="0.55000000000000004">
      <c r="B35" s="74"/>
      <c r="C35" s="128" t="s">
        <v>109</v>
      </c>
      <c r="D35" s="86"/>
      <c r="E35" s="60">
        <v>2000</v>
      </c>
      <c r="F35" s="61" t="s">
        <v>121</v>
      </c>
      <c r="G35" s="62">
        <f t="shared" si="1"/>
        <v>0</v>
      </c>
      <c r="H35" s="62">
        <f>G35*3</f>
        <v>0</v>
      </c>
      <c r="I35" s="106"/>
    </row>
    <row r="36" spans="2:9" ht="15" customHeight="1" x14ac:dyDescent="0.55000000000000004">
      <c r="B36" s="75"/>
      <c r="C36" s="123" t="s">
        <v>87</v>
      </c>
      <c r="D36" s="87"/>
      <c r="E36" s="63"/>
      <c r="F36" s="64"/>
      <c r="G36" s="49">
        <f>SUM(G37:G40)</f>
        <v>0</v>
      </c>
      <c r="H36" s="49">
        <f>SUM(H37:H40)</f>
        <v>0</v>
      </c>
      <c r="I36" s="107"/>
    </row>
    <row r="37" spans="2:9" ht="13.25" customHeight="1" x14ac:dyDescent="0.55000000000000004">
      <c r="B37" s="73"/>
      <c r="C37" s="127" t="s">
        <v>93</v>
      </c>
      <c r="D37" s="85"/>
      <c r="E37" s="58">
        <v>1</v>
      </c>
      <c r="F37" s="59" t="s">
        <v>52</v>
      </c>
      <c r="G37" s="48">
        <f t="shared" si="1"/>
        <v>0</v>
      </c>
      <c r="H37" s="48">
        <f>G37*3</f>
        <v>0</v>
      </c>
      <c r="I37" s="105"/>
    </row>
    <row r="38" spans="2:9" ht="13.25" customHeight="1" x14ac:dyDescent="0.55000000000000004">
      <c r="B38" s="73"/>
      <c r="C38" s="127" t="s">
        <v>98</v>
      </c>
      <c r="D38" s="85"/>
      <c r="E38" s="58">
        <v>30</v>
      </c>
      <c r="F38" s="59" t="s">
        <v>106</v>
      </c>
      <c r="G38" s="48">
        <f>ROUNDDOWN(D38*E38,0)</f>
        <v>0</v>
      </c>
      <c r="H38" s="48">
        <f>G38*3</f>
        <v>0</v>
      </c>
      <c r="I38" s="105"/>
    </row>
    <row r="39" spans="2:9" ht="13.25" customHeight="1" x14ac:dyDescent="0.55000000000000004">
      <c r="B39" s="73"/>
      <c r="C39" s="127" t="s">
        <v>99</v>
      </c>
      <c r="D39" s="85"/>
      <c r="E39" s="58">
        <v>30</v>
      </c>
      <c r="F39" s="59" t="s">
        <v>106</v>
      </c>
      <c r="G39" s="48">
        <f t="shared" si="1"/>
        <v>0</v>
      </c>
      <c r="H39" s="48">
        <f>G39*3</f>
        <v>0</v>
      </c>
      <c r="I39" s="105"/>
    </row>
    <row r="40" spans="2:9" ht="13.25" customHeight="1" x14ac:dyDescent="0.55000000000000004">
      <c r="B40" s="74"/>
      <c r="C40" s="128" t="s">
        <v>130</v>
      </c>
      <c r="D40" s="86"/>
      <c r="E40" s="60">
        <v>30</v>
      </c>
      <c r="F40" s="61" t="s">
        <v>106</v>
      </c>
      <c r="G40" s="62">
        <f t="shared" si="1"/>
        <v>0</v>
      </c>
      <c r="H40" s="62">
        <f>G40*3</f>
        <v>0</v>
      </c>
      <c r="I40" s="106"/>
    </row>
    <row r="41" spans="2:9" ht="15" customHeight="1" x14ac:dyDescent="0.55000000000000004">
      <c r="B41" s="75"/>
      <c r="C41" s="123" t="s">
        <v>86</v>
      </c>
      <c r="D41" s="87"/>
      <c r="E41" s="63"/>
      <c r="F41" s="64"/>
      <c r="G41" s="49">
        <f>SUM(G42)</f>
        <v>0</v>
      </c>
      <c r="H41" s="49">
        <f>SUM(H42)</f>
        <v>0</v>
      </c>
      <c r="I41" s="107"/>
    </row>
    <row r="42" spans="2:9" ht="13.25" customHeight="1" thickBot="1" x14ac:dyDescent="0.6">
      <c r="B42" s="76"/>
      <c r="C42" s="132" t="s">
        <v>100</v>
      </c>
      <c r="D42" s="88"/>
      <c r="E42" s="65">
        <v>1900</v>
      </c>
      <c r="F42" s="66" t="s">
        <v>121</v>
      </c>
      <c r="G42" s="51">
        <f>ROUNDDOWN(D42*E42,0)</f>
        <v>0</v>
      </c>
      <c r="H42" s="48">
        <f>G42*3</f>
        <v>0</v>
      </c>
      <c r="I42" s="108"/>
    </row>
    <row r="43" spans="2:9" ht="18" customHeight="1" thickBot="1" x14ac:dyDescent="0.6">
      <c r="B43" s="162" t="s">
        <v>115</v>
      </c>
      <c r="C43" s="164"/>
      <c r="D43" s="82"/>
      <c r="E43" s="67">
        <v>1</v>
      </c>
      <c r="F43" s="68" t="s">
        <v>52</v>
      </c>
      <c r="G43" s="50">
        <f>G44+G49+G54+G58+G62+G66</f>
        <v>0</v>
      </c>
      <c r="H43" s="50">
        <f>H44+H49+H54+H58+H62+H66</f>
        <v>0</v>
      </c>
      <c r="I43" s="109"/>
    </row>
    <row r="44" spans="2:9" ht="15" customHeight="1" thickTop="1" x14ac:dyDescent="0.55000000000000004">
      <c r="B44" s="80"/>
      <c r="C44" s="125" t="s">
        <v>84</v>
      </c>
      <c r="D44" s="84"/>
      <c r="E44" s="56"/>
      <c r="F44" s="57"/>
      <c r="G44" s="47">
        <f>SUM(G45:G48)</f>
        <v>0</v>
      </c>
      <c r="H44" s="47">
        <f>SUM(H45:H48)</f>
        <v>0</v>
      </c>
      <c r="I44" s="110"/>
    </row>
    <row r="45" spans="2:9" ht="13.25" customHeight="1" x14ac:dyDescent="0.55000000000000004">
      <c r="B45" s="73"/>
      <c r="C45" s="127" t="s">
        <v>99</v>
      </c>
      <c r="D45" s="85"/>
      <c r="E45" s="58">
        <v>110</v>
      </c>
      <c r="F45" s="59" t="s">
        <v>106</v>
      </c>
      <c r="G45" s="48">
        <f t="shared" si="1"/>
        <v>0</v>
      </c>
      <c r="H45" s="141">
        <f>G45*3</f>
        <v>0</v>
      </c>
      <c r="I45" s="105"/>
    </row>
    <row r="46" spans="2:9" s="15" customFormat="1" ht="13.25" customHeight="1" x14ac:dyDescent="0.3">
      <c r="B46" s="77"/>
      <c r="C46" s="133" t="s">
        <v>101</v>
      </c>
      <c r="D46" s="89"/>
      <c r="E46" s="58">
        <v>110</v>
      </c>
      <c r="F46" s="59" t="s">
        <v>106</v>
      </c>
      <c r="G46" s="48">
        <f t="shared" si="1"/>
        <v>0</v>
      </c>
      <c r="H46" s="48">
        <f>G46*3</f>
        <v>0</v>
      </c>
      <c r="I46" s="105"/>
    </row>
    <row r="47" spans="2:9" s="15" customFormat="1" ht="13.25" customHeight="1" x14ac:dyDescent="0.3">
      <c r="B47" s="77"/>
      <c r="C47" s="127" t="s">
        <v>130</v>
      </c>
      <c r="D47" s="89"/>
      <c r="E47" s="58">
        <v>110</v>
      </c>
      <c r="F47" s="59" t="s">
        <v>106</v>
      </c>
      <c r="G47" s="48">
        <f t="shared" si="1"/>
        <v>0</v>
      </c>
      <c r="H47" s="48">
        <f>G47*3</f>
        <v>0</v>
      </c>
      <c r="I47" s="105"/>
    </row>
    <row r="48" spans="2:9" s="15" customFormat="1" ht="13.25" customHeight="1" x14ac:dyDescent="0.3">
      <c r="B48" s="78"/>
      <c r="C48" s="134" t="s">
        <v>109</v>
      </c>
      <c r="D48" s="90"/>
      <c r="E48" s="60">
        <v>2000</v>
      </c>
      <c r="F48" s="61" t="s">
        <v>121</v>
      </c>
      <c r="G48" s="62">
        <f t="shared" si="1"/>
        <v>0</v>
      </c>
      <c r="H48" s="62">
        <f>G48*3</f>
        <v>0</v>
      </c>
      <c r="I48" s="111"/>
    </row>
    <row r="49" spans="2:9" s="15" customFormat="1" ht="15" customHeight="1" x14ac:dyDescent="0.3">
      <c r="B49" s="79"/>
      <c r="C49" s="126" t="s">
        <v>102</v>
      </c>
      <c r="D49" s="87"/>
      <c r="E49" s="63"/>
      <c r="F49" s="64"/>
      <c r="G49" s="49">
        <f>SUM(G50:G53)</f>
        <v>0</v>
      </c>
      <c r="H49" s="49">
        <f>SUM(H50:H53)</f>
        <v>0</v>
      </c>
      <c r="I49" s="112"/>
    </row>
    <row r="50" spans="2:9" s="15" customFormat="1" ht="13.25" customHeight="1" x14ac:dyDescent="0.3">
      <c r="B50" s="77"/>
      <c r="C50" s="133" t="s">
        <v>99</v>
      </c>
      <c r="D50" s="89"/>
      <c r="E50" s="58">
        <v>70</v>
      </c>
      <c r="F50" s="59" t="s">
        <v>106</v>
      </c>
      <c r="G50" s="48">
        <f t="shared" si="1"/>
        <v>0</v>
      </c>
      <c r="H50" s="141">
        <f>G50*3</f>
        <v>0</v>
      </c>
      <c r="I50" s="105"/>
    </row>
    <row r="51" spans="2:9" s="15" customFormat="1" ht="13.25" customHeight="1" x14ac:dyDescent="0.3">
      <c r="B51" s="77"/>
      <c r="C51" s="133" t="s">
        <v>101</v>
      </c>
      <c r="D51" s="89"/>
      <c r="E51" s="58">
        <v>70</v>
      </c>
      <c r="F51" s="59" t="s">
        <v>106</v>
      </c>
      <c r="G51" s="48">
        <f t="shared" si="1"/>
        <v>0</v>
      </c>
      <c r="H51" s="48">
        <f>G51*3</f>
        <v>0</v>
      </c>
      <c r="I51" s="105"/>
    </row>
    <row r="52" spans="2:9" s="15" customFormat="1" ht="13.25" customHeight="1" x14ac:dyDescent="0.3">
      <c r="B52" s="77"/>
      <c r="C52" s="133" t="s">
        <v>96</v>
      </c>
      <c r="D52" s="89"/>
      <c r="E52" s="58">
        <v>70</v>
      </c>
      <c r="F52" s="59" t="s">
        <v>106</v>
      </c>
      <c r="G52" s="48">
        <f t="shared" si="1"/>
        <v>0</v>
      </c>
      <c r="H52" s="48">
        <f>G52*3</f>
        <v>0</v>
      </c>
      <c r="I52" s="105"/>
    </row>
    <row r="53" spans="2:9" s="15" customFormat="1" ht="13.25" customHeight="1" x14ac:dyDescent="0.3">
      <c r="B53" s="78"/>
      <c r="C53" s="134" t="s">
        <v>109</v>
      </c>
      <c r="D53" s="90"/>
      <c r="E53" s="60">
        <v>2000</v>
      </c>
      <c r="F53" s="61" t="s">
        <v>121</v>
      </c>
      <c r="G53" s="62">
        <f t="shared" si="1"/>
        <v>0</v>
      </c>
      <c r="H53" s="62">
        <f>G53*3</f>
        <v>0</v>
      </c>
      <c r="I53" s="111"/>
    </row>
    <row r="54" spans="2:9" s="15" customFormat="1" ht="15" customHeight="1" x14ac:dyDescent="0.3">
      <c r="B54" s="79"/>
      <c r="C54" s="126" t="s">
        <v>88</v>
      </c>
      <c r="D54" s="87"/>
      <c r="E54" s="63"/>
      <c r="F54" s="64"/>
      <c r="G54" s="49">
        <f>SUM(G55:G57)</f>
        <v>0</v>
      </c>
      <c r="H54" s="49">
        <f>SUM(H55:H57)</f>
        <v>0</v>
      </c>
      <c r="I54" s="112"/>
    </row>
    <row r="55" spans="2:9" s="15" customFormat="1" ht="13.25" customHeight="1" x14ac:dyDescent="0.3">
      <c r="B55" s="77"/>
      <c r="C55" s="133" t="s">
        <v>99</v>
      </c>
      <c r="D55" s="89"/>
      <c r="E55" s="58">
        <v>28</v>
      </c>
      <c r="F55" s="59" t="s">
        <v>106</v>
      </c>
      <c r="G55" s="48">
        <f t="shared" si="1"/>
        <v>0</v>
      </c>
      <c r="H55" s="48">
        <f>G55*3</f>
        <v>0</v>
      </c>
      <c r="I55" s="105"/>
    </row>
    <row r="56" spans="2:9" s="15" customFormat="1" ht="13.25" customHeight="1" x14ac:dyDescent="0.3">
      <c r="B56" s="77"/>
      <c r="C56" s="127" t="s">
        <v>130</v>
      </c>
      <c r="D56" s="89"/>
      <c r="E56" s="58">
        <v>28</v>
      </c>
      <c r="F56" s="59" t="s">
        <v>106</v>
      </c>
      <c r="G56" s="48">
        <f t="shared" si="1"/>
        <v>0</v>
      </c>
      <c r="H56" s="48">
        <f>G56*3</f>
        <v>0</v>
      </c>
      <c r="I56" s="105"/>
    </row>
    <row r="57" spans="2:9" s="15" customFormat="1" ht="13.25" customHeight="1" x14ac:dyDescent="0.3">
      <c r="B57" s="78"/>
      <c r="C57" s="134" t="s">
        <v>109</v>
      </c>
      <c r="D57" s="90"/>
      <c r="E57" s="60">
        <v>1000</v>
      </c>
      <c r="F57" s="61" t="s">
        <v>121</v>
      </c>
      <c r="G57" s="62">
        <f t="shared" si="1"/>
        <v>0</v>
      </c>
      <c r="H57" s="62">
        <f>G57*3</f>
        <v>0</v>
      </c>
      <c r="I57" s="111"/>
    </row>
    <row r="58" spans="2:9" s="15" customFormat="1" ht="15" customHeight="1" x14ac:dyDescent="0.3">
      <c r="B58" s="79"/>
      <c r="C58" s="126" t="s">
        <v>89</v>
      </c>
      <c r="D58" s="87"/>
      <c r="E58" s="63"/>
      <c r="F58" s="64"/>
      <c r="G58" s="49">
        <f>SUM(G59:G61)</f>
        <v>0</v>
      </c>
      <c r="H58" s="49">
        <f>SUM(H59:H61)</f>
        <v>0</v>
      </c>
      <c r="I58" s="112"/>
    </row>
    <row r="59" spans="2:9" s="15" customFormat="1" ht="13.25" customHeight="1" x14ac:dyDescent="0.3">
      <c r="B59" s="77"/>
      <c r="C59" s="133" t="s">
        <v>99</v>
      </c>
      <c r="D59" s="89"/>
      <c r="E59" s="58">
        <v>4</v>
      </c>
      <c r="F59" s="59" t="s">
        <v>106</v>
      </c>
      <c r="G59" s="48">
        <f t="shared" si="1"/>
        <v>0</v>
      </c>
      <c r="H59" s="48">
        <f>G59*3</f>
        <v>0</v>
      </c>
      <c r="I59" s="105"/>
    </row>
    <row r="60" spans="2:9" s="15" customFormat="1" ht="13.25" customHeight="1" x14ac:dyDescent="0.3">
      <c r="B60" s="77"/>
      <c r="C60" s="127" t="s">
        <v>130</v>
      </c>
      <c r="D60" s="89"/>
      <c r="E60" s="58">
        <v>4</v>
      </c>
      <c r="F60" s="59" t="s">
        <v>106</v>
      </c>
      <c r="G60" s="48">
        <f t="shared" si="1"/>
        <v>0</v>
      </c>
      <c r="H60" s="48">
        <f>G60*3</f>
        <v>0</v>
      </c>
      <c r="I60" s="105"/>
    </row>
    <row r="61" spans="2:9" s="15" customFormat="1" ht="13.25" customHeight="1" x14ac:dyDescent="0.3">
      <c r="B61" s="78"/>
      <c r="C61" s="134" t="s">
        <v>110</v>
      </c>
      <c r="D61" s="90"/>
      <c r="E61" s="60">
        <v>1000</v>
      </c>
      <c r="F61" s="61" t="s">
        <v>121</v>
      </c>
      <c r="G61" s="62">
        <f t="shared" si="1"/>
        <v>0</v>
      </c>
      <c r="H61" s="62">
        <f>G61*3</f>
        <v>0</v>
      </c>
      <c r="I61" s="111"/>
    </row>
    <row r="62" spans="2:9" s="15" customFormat="1" ht="15" customHeight="1" x14ac:dyDescent="0.3">
      <c r="B62" s="79"/>
      <c r="C62" s="126" t="s">
        <v>87</v>
      </c>
      <c r="D62" s="87"/>
      <c r="E62" s="63"/>
      <c r="F62" s="64"/>
      <c r="G62" s="49">
        <f>SUM(G63:G65)</f>
        <v>0</v>
      </c>
      <c r="H62" s="49">
        <f>SUM(H63:H65)</f>
        <v>0</v>
      </c>
      <c r="I62" s="112"/>
    </row>
    <row r="63" spans="2:9" s="15" customFormat="1" ht="13.25" customHeight="1" x14ac:dyDescent="0.3">
      <c r="B63" s="77"/>
      <c r="C63" s="133" t="s">
        <v>98</v>
      </c>
      <c r="D63" s="89"/>
      <c r="E63" s="58">
        <v>30</v>
      </c>
      <c r="F63" s="59" t="s">
        <v>106</v>
      </c>
      <c r="G63" s="48">
        <f t="shared" si="1"/>
        <v>0</v>
      </c>
      <c r="H63" s="48">
        <f>G63*3</f>
        <v>0</v>
      </c>
      <c r="I63" s="105"/>
    </row>
    <row r="64" spans="2:9" s="15" customFormat="1" ht="13.25" customHeight="1" x14ac:dyDescent="0.3">
      <c r="B64" s="77"/>
      <c r="C64" s="133" t="s">
        <v>99</v>
      </c>
      <c r="D64" s="89"/>
      <c r="E64" s="58">
        <v>30</v>
      </c>
      <c r="F64" s="59" t="s">
        <v>106</v>
      </c>
      <c r="G64" s="48">
        <f t="shared" si="1"/>
        <v>0</v>
      </c>
      <c r="H64" s="48">
        <f>G64*3</f>
        <v>0</v>
      </c>
      <c r="I64" s="105"/>
    </row>
    <row r="65" spans="2:9" s="15" customFormat="1" ht="13.25" customHeight="1" x14ac:dyDescent="0.3">
      <c r="B65" s="78"/>
      <c r="C65" s="128" t="s">
        <v>130</v>
      </c>
      <c r="D65" s="90"/>
      <c r="E65" s="60">
        <v>30</v>
      </c>
      <c r="F65" s="61" t="s">
        <v>106</v>
      </c>
      <c r="G65" s="62">
        <f t="shared" si="1"/>
        <v>0</v>
      </c>
      <c r="H65" s="62">
        <f>G65*3</f>
        <v>0</v>
      </c>
      <c r="I65" s="106"/>
    </row>
    <row r="66" spans="2:9" s="15" customFormat="1" ht="15" customHeight="1" x14ac:dyDescent="0.3">
      <c r="B66" s="79"/>
      <c r="C66" s="126" t="s">
        <v>86</v>
      </c>
      <c r="D66" s="87"/>
      <c r="E66" s="63"/>
      <c r="F66" s="64"/>
      <c r="G66" s="49">
        <f>SUM(G67)</f>
        <v>0</v>
      </c>
      <c r="H66" s="49">
        <f>SUM(H67)</f>
        <v>0</v>
      </c>
      <c r="I66" s="112"/>
    </row>
    <row r="67" spans="2:9" ht="13.25" customHeight="1" thickBot="1" x14ac:dyDescent="0.35">
      <c r="B67" s="76"/>
      <c r="C67" s="132" t="s">
        <v>100</v>
      </c>
      <c r="D67" s="91"/>
      <c r="E67" s="65">
        <v>1900</v>
      </c>
      <c r="F67" s="69" t="s">
        <v>121</v>
      </c>
      <c r="G67" s="51">
        <f t="shared" si="1"/>
        <v>0</v>
      </c>
      <c r="H67" s="51">
        <f>G67*3</f>
        <v>0</v>
      </c>
      <c r="I67" s="113"/>
    </row>
    <row r="68" spans="2:9" ht="18" customHeight="1" thickBot="1" x14ac:dyDescent="0.6">
      <c r="B68" s="162" t="s">
        <v>116</v>
      </c>
      <c r="C68" s="164"/>
      <c r="D68" s="82"/>
      <c r="E68" s="67">
        <v>1</v>
      </c>
      <c r="F68" s="68" t="s">
        <v>52</v>
      </c>
      <c r="G68" s="50">
        <f>G69+G74</f>
        <v>0</v>
      </c>
      <c r="H68" s="50">
        <f>H69+H74</f>
        <v>0</v>
      </c>
      <c r="I68" s="114"/>
    </row>
    <row r="69" spans="2:9" ht="15" customHeight="1" thickTop="1" x14ac:dyDescent="0.55000000000000004">
      <c r="B69" s="80"/>
      <c r="C69" s="125" t="s">
        <v>90</v>
      </c>
      <c r="D69" s="84"/>
      <c r="E69" s="56"/>
      <c r="F69" s="57"/>
      <c r="G69" s="92">
        <f>SUM(G70:G73)</f>
        <v>0</v>
      </c>
      <c r="H69" s="92">
        <f>SUM(H70:H73)</f>
        <v>0</v>
      </c>
      <c r="I69" s="115"/>
    </row>
    <row r="70" spans="2:9" s="15" customFormat="1" ht="13.25" customHeight="1" x14ac:dyDescent="0.3">
      <c r="B70" s="73"/>
      <c r="C70" s="127" t="s">
        <v>99</v>
      </c>
      <c r="D70" s="89"/>
      <c r="E70" s="58">
        <v>28</v>
      </c>
      <c r="F70" s="59" t="s">
        <v>106</v>
      </c>
      <c r="G70" s="48">
        <f t="shared" ref="G70:G73" si="2">ROUNDDOWN(D70*E70,0)</f>
        <v>0</v>
      </c>
      <c r="H70" s="48">
        <f>G70*3</f>
        <v>0</v>
      </c>
      <c r="I70" s="105"/>
    </row>
    <row r="71" spans="2:9" ht="13.25" customHeight="1" x14ac:dyDescent="0.3">
      <c r="B71" s="77"/>
      <c r="C71" s="127" t="s">
        <v>130</v>
      </c>
      <c r="D71" s="93"/>
      <c r="E71" s="58">
        <v>28</v>
      </c>
      <c r="F71" s="59" t="s">
        <v>106</v>
      </c>
      <c r="G71" s="48">
        <f t="shared" si="2"/>
        <v>0</v>
      </c>
      <c r="H71" s="48">
        <f>G71*3</f>
        <v>0</v>
      </c>
      <c r="I71" s="105"/>
    </row>
    <row r="72" spans="2:9" ht="13.25" customHeight="1" x14ac:dyDescent="0.3">
      <c r="B72" s="77"/>
      <c r="C72" s="133" t="s">
        <v>101</v>
      </c>
      <c r="D72" s="93"/>
      <c r="E72" s="58">
        <v>28</v>
      </c>
      <c r="F72" s="59" t="s">
        <v>106</v>
      </c>
      <c r="G72" s="48">
        <f t="shared" si="2"/>
        <v>0</v>
      </c>
      <c r="H72" s="48">
        <f>G72*3</f>
        <v>0</v>
      </c>
      <c r="I72" s="105"/>
    </row>
    <row r="73" spans="2:9" ht="13.25" customHeight="1" x14ac:dyDescent="0.3">
      <c r="B73" s="74"/>
      <c r="C73" s="128" t="s">
        <v>109</v>
      </c>
      <c r="D73" s="94"/>
      <c r="E73" s="60">
        <v>1000</v>
      </c>
      <c r="F73" s="61" t="s">
        <v>121</v>
      </c>
      <c r="G73" s="62">
        <f t="shared" si="2"/>
        <v>0</v>
      </c>
      <c r="H73" s="62">
        <f>G73*3</f>
        <v>0</v>
      </c>
      <c r="I73" s="111"/>
    </row>
    <row r="74" spans="2:9" ht="15" customHeight="1" x14ac:dyDescent="0.3">
      <c r="B74" s="79"/>
      <c r="C74" s="126" t="s">
        <v>91</v>
      </c>
      <c r="D74" s="87"/>
      <c r="E74" s="63"/>
      <c r="F74" s="64"/>
      <c r="G74" s="49">
        <f>SUM(G75:G78)</f>
        <v>0</v>
      </c>
      <c r="H74" s="49">
        <f>SUM(H75:H78)</f>
        <v>0</v>
      </c>
      <c r="I74" s="116"/>
    </row>
    <row r="75" spans="2:9" ht="13.25" customHeight="1" x14ac:dyDescent="0.55000000000000004">
      <c r="B75" s="73"/>
      <c r="C75" s="127" t="s">
        <v>99</v>
      </c>
      <c r="D75" s="93"/>
      <c r="E75" s="58">
        <v>4</v>
      </c>
      <c r="F75" s="59" t="s">
        <v>106</v>
      </c>
      <c r="G75" s="48">
        <f t="shared" ref="G75:G78" si="3">ROUNDDOWN(D75*E75,0)</f>
        <v>0</v>
      </c>
      <c r="H75" s="48">
        <f>G75*3</f>
        <v>0</v>
      </c>
      <c r="I75" s="105"/>
    </row>
    <row r="76" spans="2:9" ht="13.25" customHeight="1" x14ac:dyDescent="0.55000000000000004">
      <c r="B76" s="73"/>
      <c r="C76" s="127" t="s">
        <v>96</v>
      </c>
      <c r="D76" s="93"/>
      <c r="E76" s="58">
        <v>4</v>
      </c>
      <c r="F76" s="59" t="s">
        <v>106</v>
      </c>
      <c r="G76" s="48">
        <f t="shared" si="3"/>
        <v>0</v>
      </c>
      <c r="H76" s="48">
        <f>G76*3</f>
        <v>0</v>
      </c>
      <c r="I76" s="105"/>
    </row>
    <row r="77" spans="2:9" ht="13.25" customHeight="1" x14ac:dyDescent="0.3">
      <c r="B77" s="77"/>
      <c r="C77" s="133" t="s">
        <v>101</v>
      </c>
      <c r="D77" s="93"/>
      <c r="E77" s="58">
        <v>4</v>
      </c>
      <c r="F77" s="59" t="s">
        <v>106</v>
      </c>
      <c r="G77" s="48">
        <f t="shared" si="3"/>
        <v>0</v>
      </c>
      <c r="H77" s="48">
        <f>G77*3</f>
        <v>0</v>
      </c>
      <c r="I77" s="105"/>
    </row>
    <row r="78" spans="2:9" s="15" customFormat="1" ht="13.25" customHeight="1" thickBot="1" x14ac:dyDescent="0.35">
      <c r="B78" s="81"/>
      <c r="C78" s="135" t="s">
        <v>109</v>
      </c>
      <c r="D78" s="95"/>
      <c r="E78" s="60">
        <v>1000</v>
      </c>
      <c r="F78" s="61" t="s">
        <v>121</v>
      </c>
      <c r="G78" s="62">
        <f t="shared" si="3"/>
        <v>0</v>
      </c>
      <c r="H78" s="62">
        <f>G78*3</f>
        <v>0</v>
      </c>
      <c r="I78" s="111"/>
    </row>
    <row r="79" spans="2:9" ht="18" customHeight="1" thickBot="1" x14ac:dyDescent="0.6">
      <c r="B79" s="165" t="s">
        <v>117</v>
      </c>
      <c r="C79" s="164"/>
      <c r="D79" s="82"/>
      <c r="E79" s="67">
        <v>1</v>
      </c>
      <c r="F79" s="68" t="s">
        <v>52</v>
      </c>
      <c r="G79" s="50">
        <f>G80+G85</f>
        <v>0</v>
      </c>
      <c r="H79" s="50">
        <f>H80+H85</f>
        <v>0</v>
      </c>
      <c r="I79" s="114"/>
    </row>
    <row r="80" spans="2:9" ht="15" customHeight="1" thickTop="1" x14ac:dyDescent="0.55000000000000004">
      <c r="B80" s="80"/>
      <c r="C80" s="125" t="s">
        <v>90</v>
      </c>
      <c r="D80" s="84"/>
      <c r="E80" s="56"/>
      <c r="F80" s="57"/>
      <c r="G80" s="92">
        <f t="shared" si="1"/>
        <v>0</v>
      </c>
      <c r="H80" s="92">
        <f t="shared" si="1"/>
        <v>0</v>
      </c>
      <c r="I80" s="115"/>
    </row>
    <row r="81" spans="1:9" ht="13.25" customHeight="1" x14ac:dyDescent="0.55000000000000004">
      <c r="B81" s="73"/>
      <c r="C81" s="127" t="s">
        <v>99</v>
      </c>
      <c r="D81" s="93"/>
      <c r="E81" s="58">
        <v>28</v>
      </c>
      <c r="F81" s="59" t="s">
        <v>106</v>
      </c>
      <c r="G81" s="48">
        <f t="shared" si="1"/>
        <v>0</v>
      </c>
      <c r="H81" s="48">
        <f>G81*3</f>
        <v>0</v>
      </c>
      <c r="I81" s="105"/>
    </row>
    <row r="82" spans="1:9" ht="13.25" customHeight="1" x14ac:dyDescent="0.55000000000000004">
      <c r="B82" s="73"/>
      <c r="C82" s="127" t="s">
        <v>130</v>
      </c>
      <c r="D82" s="93"/>
      <c r="E82" s="58">
        <v>28</v>
      </c>
      <c r="F82" s="59" t="s">
        <v>106</v>
      </c>
      <c r="G82" s="48">
        <f t="shared" si="1"/>
        <v>0</v>
      </c>
      <c r="H82" s="48">
        <f>G82*3</f>
        <v>0</v>
      </c>
      <c r="I82" s="105"/>
    </row>
    <row r="83" spans="1:9" ht="13.25" customHeight="1" x14ac:dyDescent="0.3">
      <c r="B83" s="77"/>
      <c r="C83" s="133" t="s">
        <v>101</v>
      </c>
      <c r="D83" s="93"/>
      <c r="E83" s="58">
        <v>28</v>
      </c>
      <c r="F83" s="59" t="s">
        <v>106</v>
      </c>
      <c r="G83" s="48">
        <f t="shared" si="1"/>
        <v>0</v>
      </c>
      <c r="H83" s="48">
        <f>G83*3</f>
        <v>0</v>
      </c>
      <c r="I83" s="105"/>
    </row>
    <row r="84" spans="1:9" ht="13.25" customHeight="1" x14ac:dyDescent="0.3">
      <c r="B84" s="74"/>
      <c r="C84" s="128" t="s">
        <v>110</v>
      </c>
      <c r="D84" s="94"/>
      <c r="E84" s="60">
        <v>1000</v>
      </c>
      <c r="F84" s="61" t="s">
        <v>121</v>
      </c>
      <c r="G84" s="62">
        <f t="shared" ref="G84" si="4">ROUNDDOWN(D84*E84,0)</f>
        <v>0</v>
      </c>
      <c r="H84" s="62">
        <f>G84*3</f>
        <v>0</v>
      </c>
      <c r="I84" s="111"/>
    </row>
    <row r="85" spans="1:9" ht="15" customHeight="1" x14ac:dyDescent="0.55000000000000004">
      <c r="B85" s="75"/>
      <c r="C85" s="123" t="s">
        <v>92</v>
      </c>
      <c r="D85" s="87"/>
      <c r="E85" s="63"/>
      <c r="F85" s="64"/>
      <c r="G85" s="49">
        <f>SUM(G87:G89)</f>
        <v>0</v>
      </c>
      <c r="H85" s="49">
        <f>SUM(H87:H89)</f>
        <v>0</v>
      </c>
      <c r="I85" s="116"/>
    </row>
    <row r="86" spans="1:9" ht="13.25" customHeight="1" x14ac:dyDescent="0.55000000000000004">
      <c r="B86" s="73"/>
      <c r="C86" s="127" t="s">
        <v>99</v>
      </c>
      <c r="D86" s="93"/>
      <c r="E86" s="58">
        <v>4</v>
      </c>
      <c r="F86" s="59" t="s">
        <v>106</v>
      </c>
      <c r="G86" s="48">
        <f t="shared" ref="G86:G89" si="5">ROUNDDOWN(D86*E86,0)</f>
        <v>0</v>
      </c>
      <c r="H86" s="48">
        <f>G86*3</f>
        <v>0</v>
      </c>
      <c r="I86" s="105"/>
    </row>
    <row r="87" spans="1:9" ht="13.25" customHeight="1" x14ac:dyDescent="0.55000000000000004">
      <c r="B87" s="73"/>
      <c r="C87" s="127" t="s">
        <v>130</v>
      </c>
      <c r="D87" s="93"/>
      <c r="E87" s="58">
        <v>4</v>
      </c>
      <c r="F87" s="59" t="s">
        <v>106</v>
      </c>
      <c r="G87" s="48">
        <f t="shared" si="5"/>
        <v>0</v>
      </c>
      <c r="H87" s="48">
        <f>G87*3</f>
        <v>0</v>
      </c>
      <c r="I87" s="105"/>
    </row>
    <row r="88" spans="1:9" ht="13.25" customHeight="1" x14ac:dyDescent="0.3">
      <c r="B88" s="77"/>
      <c r="C88" s="133" t="s">
        <v>101</v>
      </c>
      <c r="D88" s="93"/>
      <c r="E88" s="58">
        <v>4</v>
      </c>
      <c r="F88" s="59" t="s">
        <v>106</v>
      </c>
      <c r="G88" s="48">
        <f t="shared" si="5"/>
        <v>0</v>
      </c>
      <c r="H88" s="48">
        <f>G88*3</f>
        <v>0</v>
      </c>
      <c r="I88" s="105"/>
    </row>
    <row r="89" spans="1:9" ht="13.25" customHeight="1" thickBot="1" x14ac:dyDescent="0.35">
      <c r="B89" s="76"/>
      <c r="C89" s="132" t="s">
        <v>109</v>
      </c>
      <c r="D89" s="97"/>
      <c r="E89" s="98">
        <v>1000</v>
      </c>
      <c r="F89" s="99" t="s">
        <v>121</v>
      </c>
      <c r="G89" s="100">
        <f t="shared" si="5"/>
        <v>0</v>
      </c>
      <c r="H89" s="100">
        <f>G89*3</f>
        <v>0</v>
      </c>
      <c r="I89" s="124"/>
    </row>
    <row r="90" spans="1:9" ht="18" customHeight="1" thickBot="1" x14ac:dyDescent="0.6">
      <c r="B90" s="165" t="s">
        <v>118</v>
      </c>
      <c r="C90" s="164"/>
      <c r="D90" s="82"/>
      <c r="E90" s="67">
        <v>1</v>
      </c>
      <c r="F90" s="68" t="s">
        <v>52</v>
      </c>
      <c r="G90" s="50">
        <f>SUM(G91:G93)</f>
        <v>0</v>
      </c>
      <c r="H90" s="50">
        <f>SUM(H91:H93)</f>
        <v>0</v>
      </c>
      <c r="I90" s="114"/>
    </row>
    <row r="91" spans="1:9" ht="13.25" customHeight="1" thickTop="1" x14ac:dyDescent="0.3">
      <c r="B91" s="129" t="s">
        <v>103</v>
      </c>
      <c r="C91" s="129"/>
      <c r="D91" s="96"/>
      <c r="E91" s="70">
        <v>1</v>
      </c>
      <c r="F91" s="71" t="s">
        <v>52</v>
      </c>
      <c r="G91" s="47">
        <f t="shared" ref="G91:G93" si="6">ROUNDDOWN(D91*E91,0)</f>
        <v>0</v>
      </c>
      <c r="H91" s="48">
        <f>G86*3</f>
        <v>0</v>
      </c>
      <c r="I91" s="110"/>
    </row>
    <row r="92" spans="1:9" ht="13.25" customHeight="1" x14ac:dyDescent="0.3">
      <c r="B92" s="130" t="s">
        <v>104</v>
      </c>
      <c r="C92" s="130"/>
      <c r="D92" s="93"/>
      <c r="E92" s="58">
        <v>1</v>
      </c>
      <c r="F92" s="72" t="s">
        <v>52</v>
      </c>
      <c r="G92" s="48">
        <f t="shared" si="6"/>
        <v>0</v>
      </c>
      <c r="H92" s="48">
        <f>G92*3</f>
        <v>0</v>
      </c>
      <c r="I92" s="117"/>
    </row>
    <row r="93" spans="1:9" ht="13.25" customHeight="1" thickBot="1" x14ac:dyDescent="0.35">
      <c r="B93" s="131" t="s">
        <v>105</v>
      </c>
      <c r="C93" s="131"/>
      <c r="D93" s="91"/>
      <c r="E93" s="65">
        <v>1</v>
      </c>
      <c r="F93" s="69" t="s">
        <v>52</v>
      </c>
      <c r="G93" s="51">
        <f t="shared" si="6"/>
        <v>0</v>
      </c>
      <c r="H93" s="51">
        <f>G93*3</f>
        <v>0</v>
      </c>
      <c r="I93" s="113"/>
    </row>
    <row r="94" spans="1:9" ht="22.25" customHeight="1" x14ac:dyDescent="0.55000000000000004">
      <c r="E94" s="120"/>
      <c r="F94" s="120"/>
      <c r="G94" s="119" t="s">
        <v>124</v>
      </c>
      <c r="H94" s="44">
        <f>SUM(H13:H93)</f>
        <v>0</v>
      </c>
      <c r="I94" s="43" t="s">
        <v>22</v>
      </c>
    </row>
    <row r="95" spans="1:9" ht="6.65" customHeight="1" x14ac:dyDescent="0.55000000000000004"/>
    <row r="96" spans="1:9" ht="18.649999999999999" customHeight="1" x14ac:dyDescent="0.55000000000000004">
      <c r="A96" s="9"/>
      <c r="B96" s="158" t="s">
        <v>111</v>
      </c>
      <c r="C96" s="158"/>
      <c r="D96" s="158"/>
      <c r="E96" s="158"/>
      <c r="F96" s="158"/>
      <c r="G96" s="158"/>
      <c r="H96" s="158"/>
      <c r="I96" s="136"/>
    </row>
    <row r="97" spans="1:9" ht="17.5" customHeight="1" x14ac:dyDescent="0.35">
      <c r="A97" s="18"/>
      <c r="B97" s="118"/>
      <c r="C97" s="118"/>
      <c r="D97" s="118"/>
      <c r="E97" s="118"/>
      <c r="F97" s="118"/>
      <c r="G97" s="118"/>
      <c r="H97" s="118">
        <f>H94*0</f>
        <v>0</v>
      </c>
      <c r="I97" s="7" t="s">
        <v>22</v>
      </c>
    </row>
    <row r="98" spans="1:9" ht="18.649999999999999" customHeight="1" x14ac:dyDescent="0.55000000000000004">
      <c r="A98" s="9"/>
      <c r="B98" s="158" t="s">
        <v>107</v>
      </c>
      <c r="C98" s="158"/>
      <c r="D98" s="158"/>
      <c r="E98" s="158"/>
      <c r="F98" s="158"/>
      <c r="G98" s="158"/>
      <c r="H98" s="158"/>
      <c r="I98" s="136"/>
    </row>
    <row r="99" spans="1:9" ht="17.5" customHeight="1" x14ac:dyDescent="0.35">
      <c r="A99" s="18"/>
      <c r="B99" s="118"/>
      <c r="C99" s="118"/>
      <c r="D99" s="118"/>
      <c r="E99" s="118"/>
      <c r="F99" s="118"/>
      <c r="G99" s="118"/>
      <c r="H99" s="118">
        <f>H94+H97</f>
        <v>0</v>
      </c>
      <c r="I99" s="7" t="s">
        <v>108</v>
      </c>
    </row>
    <row r="100" spans="1:9" ht="18.649999999999999" customHeight="1" x14ac:dyDescent="0.55000000000000004">
      <c r="A100" s="9"/>
      <c r="B100" s="158" t="s">
        <v>35</v>
      </c>
      <c r="C100" s="158"/>
      <c r="D100" s="158"/>
      <c r="E100" s="158"/>
      <c r="F100" s="158"/>
      <c r="G100" s="158"/>
      <c r="H100" s="158"/>
      <c r="I100" s="136"/>
    </row>
    <row r="101" spans="1:9" ht="17.5" customHeight="1" x14ac:dyDescent="0.35">
      <c r="A101" s="18"/>
      <c r="B101" s="118"/>
      <c r="C101" s="118"/>
      <c r="D101" s="118"/>
      <c r="E101" s="118"/>
      <c r="F101" s="118"/>
      <c r="G101" s="118"/>
      <c r="H101" s="118">
        <f>ROUNDDOWN(H99*0.1,0)</f>
        <v>0</v>
      </c>
      <c r="I101" s="7" t="s">
        <v>22</v>
      </c>
    </row>
    <row r="102" spans="1:9" ht="18.649999999999999" customHeight="1" x14ac:dyDescent="0.55000000000000004">
      <c r="A102" s="9"/>
      <c r="B102" s="158" t="s">
        <v>36</v>
      </c>
      <c r="C102" s="158"/>
      <c r="D102" s="158"/>
      <c r="E102" s="158"/>
      <c r="F102" s="158"/>
      <c r="G102" s="158"/>
      <c r="H102" s="158"/>
      <c r="I102" s="136"/>
    </row>
    <row r="103" spans="1:9" ht="17.5" customHeight="1" x14ac:dyDescent="0.35">
      <c r="B103" s="118"/>
      <c r="C103" s="118"/>
      <c r="D103" s="118"/>
      <c r="E103" s="118"/>
      <c r="F103" s="118"/>
      <c r="G103" s="118"/>
      <c r="H103" s="118">
        <f>H99+H101</f>
        <v>0</v>
      </c>
      <c r="I103" s="7" t="s">
        <v>80</v>
      </c>
    </row>
    <row r="104" spans="1:9" ht="9" customHeight="1" x14ac:dyDescent="0.55000000000000004"/>
    <row r="105" spans="1:9" ht="17.5" customHeight="1" x14ac:dyDescent="0.55000000000000004">
      <c r="B105" s="8" t="s">
        <v>119</v>
      </c>
    </row>
  </sheetData>
  <mergeCells count="16">
    <mergeCell ref="B96:H96"/>
    <mergeCell ref="B98:H98"/>
    <mergeCell ref="B100:H100"/>
    <mergeCell ref="B102:H102"/>
    <mergeCell ref="D10:G10"/>
    <mergeCell ref="B12:C12"/>
    <mergeCell ref="B43:C43"/>
    <mergeCell ref="B68:C68"/>
    <mergeCell ref="B79:C79"/>
    <mergeCell ref="B90:C90"/>
    <mergeCell ref="I10:I11"/>
    <mergeCell ref="A1:I1"/>
    <mergeCell ref="G3:I3"/>
    <mergeCell ref="D5:I5"/>
    <mergeCell ref="D6:I6"/>
    <mergeCell ref="B10:C11"/>
  </mergeCells>
  <phoneticPr fontId="1"/>
  <dataValidations count="1">
    <dataValidation allowBlank="1" showInputMessage="1" sqref="F12:F66 F68:F90" xr:uid="{2AD5E1C5-0CE3-4D4D-892E-DD90A44D7344}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77" fitToHeight="2" orientation="portrait" horizontalDpi="300" verticalDpi="300" r:id="rId1"/>
  <rowBreaks count="1" manualBreakCount="1">
    <brk id="6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作成様式（クリーン）</vt:lpstr>
      <vt:lpstr>作成例＋作成にかかる留意点①イベント実施</vt:lpstr>
      <vt:lpstr>【はじめに】使用時の留意点</vt:lpstr>
      <vt:lpstr>積算様式（案）</vt:lpstr>
      <vt:lpstr>'作成例＋作成にかかる留意点①イベント実施'!Print_Area</vt:lpstr>
      <vt:lpstr>'積算様式（案）'!Print_Area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2026-06-16T05:28:37Z</dcterms:created>
  <dcterms:modified xsi:type="dcterms:W3CDTF">2026-06-16T07:32:29Z</dcterms:modified>
  <cp:category/>
  <cp:contentStatus/>
</cp:coreProperties>
</file>