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0EA1A59-F34A-450E-9CD2-5C0791E33E8A}" xr6:coauthVersionLast="47" xr6:coauthVersionMax="47" xr10:uidLastSave="{00000000-0000-0000-0000-000000000000}"/>
  <bookViews>
    <workbookView xWindow="-120" yWindow="-16320" windowWidth="29040" windowHeight="15720" xr2:uid="{8F72D611-BF04-4AE1-B269-D82D7E0C18FB}"/>
  </bookViews>
  <sheets>
    <sheet name="見積金額内訳書" sheetId="1" r:id="rId1"/>
  </sheets>
  <definedNames>
    <definedName name="_xlnm.Print_Area" localSheetId="0">見積金額内訳書!$A$1:$P$22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M7" i="1"/>
  <c r="M17" i="1" l="1"/>
  <c r="C17" i="1"/>
  <c r="M13" i="1"/>
  <c r="C13" i="1"/>
  <c r="M16" i="1"/>
  <c r="C16" i="1"/>
  <c r="M15" i="1"/>
  <c r="C15" i="1"/>
  <c r="M9" i="1"/>
  <c r="M8" i="1"/>
  <c r="C8" i="1"/>
  <c r="C18" i="1" s="1"/>
  <c r="O17" i="1"/>
  <c r="O13" i="1"/>
  <c r="O18" i="1" s="1"/>
  <c r="O19" i="1" s="1"/>
  <c r="O20" i="1" s="1"/>
  <c r="O16" i="1"/>
  <c r="O15" i="1"/>
  <c r="O9" i="1"/>
  <c r="O8" i="1"/>
  <c r="O7" i="1"/>
  <c r="L18" i="1"/>
  <c r="L19" i="1"/>
  <c r="J18" i="1"/>
  <c r="J19" i="1"/>
  <c r="H18" i="1"/>
  <c r="F18" i="1"/>
  <c r="F19" i="1"/>
  <c r="D18" i="1"/>
  <c r="D20" i="1" s="1"/>
  <c r="D19" i="1"/>
  <c r="K18" i="1"/>
  <c r="I18" i="1"/>
  <c r="N18" i="1"/>
  <c r="N19" i="1"/>
  <c r="G18" i="1"/>
  <c r="E18" i="1"/>
  <c r="F20" i="1" l="1"/>
  <c r="M18" i="1"/>
  <c r="J20" i="1"/>
  <c r="L20" i="1"/>
  <c r="N20" i="1"/>
  <c r="H19" i="1"/>
  <c r="H20" i="1" s="1"/>
</calcChain>
</file>

<file path=xl/sharedStrings.xml><?xml version="1.0" encoding="utf-8"?>
<sst xmlns="http://schemas.openxmlformats.org/spreadsheetml/2006/main" count="52" uniqueCount="31">
  <si>
    <t>積算様式</t>
    <rPh sb="0" eb="2">
      <t>セキサン</t>
    </rPh>
    <rPh sb="2" eb="4">
      <t>ヨウシキ</t>
    </rPh>
    <phoneticPr fontId="1"/>
  </si>
  <si>
    <t>業務内容</t>
    <rPh sb="0" eb="2">
      <t>ギョウム</t>
    </rPh>
    <rPh sb="2" eb="4">
      <t>ナイヨウ</t>
    </rPh>
    <phoneticPr fontId="1"/>
  </si>
  <si>
    <t>単価</t>
    <rPh sb="0" eb="2">
      <t>タンカ</t>
    </rPh>
    <phoneticPr fontId="1"/>
  </si>
  <si>
    <t>年度別金額</t>
    <rPh sb="0" eb="2">
      <t>ネンド</t>
    </rPh>
    <rPh sb="2" eb="3">
      <t>ベツ</t>
    </rPh>
    <rPh sb="3" eb="5">
      <t>キンガク</t>
    </rPh>
    <phoneticPr fontId="1"/>
  </si>
  <si>
    <t>総計</t>
    <rPh sb="0" eb="2">
      <t>ソウケイ</t>
    </rPh>
    <phoneticPr fontId="1"/>
  </si>
  <si>
    <t>2027年度</t>
    <rPh sb="4" eb="6">
      <t>ネンド</t>
    </rPh>
    <phoneticPr fontId="1"/>
  </si>
  <si>
    <t>2028年度</t>
    <rPh sb="4" eb="6">
      <t>ネンド</t>
    </rPh>
    <phoneticPr fontId="1"/>
  </si>
  <si>
    <t>2029年度</t>
    <rPh sb="4" eb="6">
      <t>ネンド</t>
    </rPh>
    <phoneticPr fontId="1"/>
  </si>
  <si>
    <t>2030年度</t>
    <rPh sb="4" eb="6">
      <t>ネンド</t>
    </rPh>
    <phoneticPr fontId="1"/>
  </si>
  <si>
    <t>2031年度</t>
    <rPh sb="4" eb="6">
      <t>ネンド</t>
    </rPh>
    <phoneticPr fontId="1"/>
  </si>
  <si>
    <t>2032年度</t>
    <rPh sb="4" eb="6">
      <t>ネンド</t>
    </rPh>
    <phoneticPr fontId="1"/>
  </si>
  <si>
    <t>想定時間数</t>
    <rPh sb="0" eb="2">
      <t>ソウテイ</t>
    </rPh>
    <rPh sb="2" eb="4">
      <t>ジカン</t>
    </rPh>
    <rPh sb="4" eb="5">
      <t>スウ</t>
    </rPh>
    <phoneticPr fontId="1"/>
  </si>
  <si>
    <t>小計</t>
    <rPh sb="0" eb="2">
      <t>ショウケイ</t>
    </rPh>
    <phoneticPr fontId="1"/>
  </si>
  <si>
    <t>１　税理士業務</t>
    <rPh sb="2" eb="5">
      <t>ゼイリシ</t>
    </rPh>
    <rPh sb="5" eb="7">
      <t>ギョウム</t>
    </rPh>
    <phoneticPr fontId="1"/>
  </si>
  <si>
    <t>（１）税務代理業務</t>
    <rPh sb="3" eb="5">
      <t>ゼイム</t>
    </rPh>
    <rPh sb="5" eb="7">
      <t>ダイリ</t>
    </rPh>
    <rPh sb="7" eb="9">
      <t>ギョウム</t>
    </rPh>
    <phoneticPr fontId="1"/>
  </si>
  <si>
    <t>（２）税務書類の作成業務</t>
    <rPh sb="3" eb="5">
      <t>ゼイム</t>
    </rPh>
    <rPh sb="5" eb="7">
      <t>ショルイ</t>
    </rPh>
    <rPh sb="8" eb="10">
      <t>サクセイ</t>
    </rPh>
    <rPh sb="10" eb="12">
      <t>ギョウム</t>
    </rPh>
    <phoneticPr fontId="1"/>
  </si>
  <si>
    <t>（３）税務相談業務</t>
    <rPh sb="3" eb="5">
      <t>ゼイム</t>
    </rPh>
    <rPh sb="5" eb="7">
      <t>ソウダン</t>
    </rPh>
    <rPh sb="7" eb="9">
      <t>ギョウム</t>
    </rPh>
    <phoneticPr fontId="1"/>
  </si>
  <si>
    <t>（１）消費税確認作業</t>
    <rPh sb="3" eb="6">
      <t>ショウヒゼイ</t>
    </rPh>
    <rPh sb="6" eb="8">
      <t>カクニン</t>
    </rPh>
    <rPh sb="8" eb="10">
      <t>サギョウ</t>
    </rPh>
    <phoneticPr fontId="1"/>
  </si>
  <si>
    <t>（２）申告計算</t>
    <rPh sb="3" eb="5">
      <t>シンコク</t>
    </rPh>
    <rPh sb="5" eb="7">
      <t>ケイサン</t>
    </rPh>
    <phoneticPr fontId="1"/>
  </si>
  <si>
    <t>合計（税抜）</t>
    <rPh sb="0" eb="2">
      <t>ゴウケイ</t>
    </rPh>
    <rPh sb="3" eb="5">
      <t>ゼイヌキ</t>
    </rPh>
    <phoneticPr fontId="1"/>
  </si>
  <si>
    <t>※</t>
    <phoneticPr fontId="1"/>
  </si>
  <si>
    <t>消費税額等（10％）</t>
    <rPh sb="0" eb="3">
      <t>ショウヒゼイ</t>
    </rPh>
    <rPh sb="3" eb="4">
      <t>ガク</t>
    </rPh>
    <rPh sb="4" eb="5">
      <t>トウ</t>
    </rPh>
    <phoneticPr fontId="1"/>
  </si>
  <si>
    <t>-</t>
    <phoneticPr fontId="1"/>
  </si>
  <si>
    <t>合計（税込）</t>
    <rPh sb="0" eb="2">
      <t>ゴウケイ</t>
    </rPh>
    <rPh sb="3" eb="5">
      <t>ゼイコミ</t>
    </rPh>
    <phoneticPr fontId="1"/>
  </si>
  <si>
    <t>※入札金額は、全期間金額合計の消費税額を含まない金額となります。</t>
    <rPh sb="1" eb="3">
      <t>ニュウサツ</t>
    </rPh>
    <rPh sb="3" eb="5">
      <t>キンガク</t>
    </rPh>
    <rPh sb="7" eb="10">
      <t>ゼンキカン</t>
    </rPh>
    <rPh sb="10" eb="12">
      <t>キンガク</t>
    </rPh>
    <rPh sb="12" eb="14">
      <t>ゴウケイ</t>
    </rPh>
    <rPh sb="15" eb="18">
      <t>ショウヒゼイ</t>
    </rPh>
    <rPh sb="18" eb="19">
      <t>ガク</t>
    </rPh>
    <rPh sb="20" eb="21">
      <t>フク</t>
    </rPh>
    <rPh sb="24" eb="26">
      <t>キンガク</t>
    </rPh>
    <phoneticPr fontId="1"/>
  </si>
  <si>
    <t>３　開発投融資審査業務</t>
    <rPh sb="2" eb="4">
      <t>カイハツ</t>
    </rPh>
    <rPh sb="4" eb="7">
      <t>トウユウシ</t>
    </rPh>
    <rPh sb="7" eb="9">
      <t>シンサ</t>
    </rPh>
    <rPh sb="9" eb="11">
      <t>ギョウム</t>
    </rPh>
    <phoneticPr fontId="1"/>
  </si>
  <si>
    <t xml:space="preserve">     -高度な税務相談</t>
    <rPh sb="6" eb="8">
      <t>コウド</t>
    </rPh>
    <rPh sb="9" eb="11">
      <t>ゼイム</t>
    </rPh>
    <rPh sb="11" eb="13">
      <t>ソウダン</t>
    </rPh>
    <phoneticPr fontId="1"/>
  </si>
  <si>
    <t>　　 -定型的な税務相談</t>
    <rPh sb="4" eb="6">
      <t>テイケイ</t>
    </rPh>
    <rPh sb="6" eb="7">
      <t>テキ</t>
    </rPh>
    <rPh sb="8" eb="12">
      <t>ゼイムソウダン</t>
    </rPh>
    <phoneticPr fontId="1"/>
  </si>
  <si>
    <t>（４）その他支援業務</t>
    <rPh sb="5" eb="6">
      <t>タ</t>
    </rPh>
    <rPh sb="6" eb="8">
      <t>シエン</t>
    </rPh>
    <rPh sb="8" eb="10">
      <t>ギョウム</t>
    </rPh>
    <phoneticPr fontId="1"/>
  </si>
  <si>
    <t>２　会計業務（消費税計算業務）</t>
    <rPh sb="2" eb="4">
      <t>カイケイ</t>
    </rPh>
    <rPh sb="4" eb="6">
      <t>ギョウム</t>
    </rPh>
    <rPh sb="7" eb="10">
      <t>ショウヒゼイ</t>
    </rPh>
    <rPh sb="10" eb="12">
      <t>ケイサン</t>
    </rPh>
    <rPh sb="12" eb="14">
      <t>ギョウム</t>
    </rPh>
    <phoneticPr fontId="1"/>
  </si>
  <si>
    <t xml:space="preserve"> 　　-定期相談（来訪／リモート）</t>
    <rPh sb="4" eb="6">
      <t>テイキ</t>
    </rPh>
    <rPh sb="6" eb="8">
      <t>ソウダン</t>
    </rPh>
    <rPh sb="9" eb="11">
      <t>ライホウ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</si>
</sst>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3">
    <cellStyle name="桁区切り 2" xfId="2" xr:uid="{0C9793B7-2F7F-4121-8810-23F8223B4EBC}"/>
    <cellStyle name="標準" xfId="0" builtinId="0"/>
    <cellStyle name="標準 2" xfId="1" xr:uid="{0958C636-0548-4A99-88B7-73B8A777D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095E-44A3-4779-A849-21413D170490}">
  <sheetPr>
    <pageSetUpPr fitToPage="1"/>
  </sheetPr>
  <dimension ref="A1:P22"/>
  <sheetViews>
    <sheetView showGridLines="0" tabSelected="1" zoomScale="90" zoomScaleNormal="90" workbookViewId="0">
      <selection activeCell="A37" sqref="A37"/>
    </sheetView>
  </sheetViews>
  <sheetFormatPr defaultRowHeight="14.25" x14ac:dyDescent="0.15"/>
  <cols>
    <col min="1" max="1" width="36.125" bestFit="1" customWidth="1"/>
    <col min="2" max="3" width="11.625" customWidth="1"/>
    <col min="4" max="4" width="14.875" customWidth="1"/>
    <col min="5" max="5" width="11.625" customWidth="1"/>
    <col min="6" max="6" width="14.875" customWidth="1"/>
    <col min="7" max="7" width="11.625" customWidth="1"/>
    <col min="8" max="8" width="14.875" customWidth="1"/>
    <col min="9" max="9" width="11.625" customWidth="1"/>
    <col min="10" max="10" width="14.875" customWidth="1"/>
    <col min="11" max="11" width="11.625" customWidth="1"/>
    <col min="12" max="12" width="14.875" customWidth="1"/>
    <col min="13" max="13" width="11.625" customWidth="1"/>
    <col min="14" max="15" width="14.875" customWidth="1"/>
    <col min="16" max="16" width="3.625" customWidth="1"/>
  </cols>
  <sheetData>
    <row r="1" spans="1:15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2.5" customHeight="1" x14ac:dyDescent="0.15"/>
    <row r="3" spans="1:15" ht="22.5" customHeight="1" x14ac:dyDescent="0.15">
      <c r="A3" s="9" t="s">
        <v>1</v>
      </c>
      <c r="B3" s="9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4</v>
      </c>
    </row>
    <row r="4" spans="1:15" ht="22.5" customHeight="1" x14ac:dyDescent="0.15">
      <c r="A4" s="9"/>
      <c r="B4" s="9"/>
      <c r="C4" s="9" t="s">
        <v>5</v>
      </c>
      <c r="D4" s="9"/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/>
    </row>
    <row r="5" spans="1:15" ht="22.5" customHeight="1" x14ac:dyDescent="0.15">
      <c r="A5" s="9"/>
      <c r="B5" s="9"/>
      <c r="C5" s="5" t="s">
        <v>11</v>
      </c>
      <c r="D5" s="4" t="s">
        <v>12</v>
      </c>
      <c r="E5" s="5" t="s">
        <v>11</v>
      </c>
      <c r="F5" s="4" t="s">
        <v>12</v>
      </c>
      <c r="G5" s="5" t="s">
        <v>11</v>
      </c>
      <c r="H5" s="4" t="s">
        <v>12</v>
      </c>
      <c r="I5" s="5" t="s">
        <v>11</v>
      </c>
      <c r="J5" s="4" t="s">
        <v>12</v>
      </c>
      <c r="K5" s="5" t="s">
        <v>11</v>
      </c>
      <c r="L5" s="4" t="s">
        <v>12</v>
      </c>
      <c r="M5" s="5" t="s">
        <v>11</v>
      </c>
      <c r="N5" s="4" t="s">
        <v>12</v>
      </c>
      <c r="O5" s="9"/>
    </row>
    <row r="6" spans="1:15" ht="22.5" customHeight="1" x14ac:dyDescent="0.15">
      <c r="A6" s="7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2.5" customHeight="1" x14ac:dyDescent="0.15">
      <c r="A7" s="1" t="s">
        <v>14</v>
      </c>
      <c r="B7" s="2"/>
      <c r="C7" s="2">
        <f>120/12*9</f>
        <v>90</v>
      </c>
      <c r="D7" s="2"/>
      <c r="E7" s="2">
        <v>120</v>
      </c>
      <c r="F7" s="2"/>
      <c r="G7" s="2">
        <v>120</v>
      </c>
      <c r="H7" s="2"/>
      <c r="I7" s="2">
        <v>120</v>
      </c>
      <c r="J7" s="2"/>
      <c r="K7" s="2">
        <v>120</v>
      </c>
      <c r="L7" s="2"/>
      <c r="M7" s="2">
        <f>120/12*4</f>
        <v>40</v>
      </c>
      <c r="N7" s="2"/>
      <c r="O7" s="2">
        <f>D7+F7+H7+J7+L7+N7</f>
        <v>0</v>
      </c>
    </row>
    <row r="8" spans="1:15" ht="22.5" customHeight="1" x14ac:dyDescent="0.15">
      <c r="A8" s="1" t="s">
        <v>15</v>
      </c>
      <c r="B8" s="2"/>
      <c r="C8" s="2">
        <f>10/12*9</f>
        <v>7.5</v>
      </c>
      <c r="D8" s="2"/>
      <c r="E8" s="2">
        <v>10</v>
      </c>
      <c r="F8" s="2"/>
      <c r="G8" s="2">
        <v>10</v>
      </c>
      <c r="H8" s="2"/>
      <c r="I8" s="2">
        <v>10</v>
      </c>
      <c r="J8" s="2"/>
      <c r="K8" s="2">
        <v>10</v>
      </c>
      <c r="L8" s="2"/>
      <c r="M8" s="2">
        <f>10/12*4</f>
        <v>3.3333333333333335</v>
      </c>
      <c r="N8" s="2"/>
      <c r="O8" s="2">
        <f>D8+F8+H8+J8+L8+N8</f>
        <v>0</v>
      </c>
    </row>
    <row r="9" spans="1:15" ht="22.5" customHeight="1" x14ac:dyDescent="0.15">
      <c r="A9" s="1" t="s">
        <v>16</v>
      </c>
      <c r="B9" s="2"/>
      <c r="C9" s="2">
        <v>113</v>
      </c>
      <c r="D9" s="2"/>
      <c r="E9" s="2">
        <v>150</v>
      </c>
      <c r="F9" s="2"/>
      <c r="G9" s="2">
        <v>150</v>
      </c>
      <c r="H9" s="2"/>
      <c r="I9" s="2">
        <v>150</v>
      </c>
      <c r="J9" s="2"/>
      <c r="K9" s="2">
        <v>150</v>
      </c>
      <c r="L9" s="2"/>
      <c r="M9" s="2">
        <f>150/12*4</f>
        <v>50</v>
      </c>
      <c r="N9" s="2"/>
      <c r="O9" s="2">
        <f>D9+F9+H9+J9+L9+N9</f>
        <v>0</v>
      </c>
    </row>
    <row r="10" spans="1:15" ht="22.5" customHeight="1" x14ac:dyDescent="0.15">
      <c r="A10" s="1" t="s">
        <v>26</v>
      </c>
      <c r="B10" s="2"/>
      <c r="C10" s="2">
        <v>19</v>
      </c>
      <c r="D10" s="2"/>
      <c r="E10" s="2">
        <v>28</v>
      </c>
      <c r="F10" s="2"/>
      <c r="G10" s="2">
        <v>28</v>
      </c>
      <c r="H10" s="2"/>
      <c r="I10" s="2">
        <v>28</v>
      </c>
      <c r="J10" s="2"/>
      <c r="K10" s="2">
        <v>28</v>
      </c>
      <c r="L10" s="2"/>
      <c r="M10" s="2">
        <v>12</v>
      </c>
      <c r="N10" s="2"/>
      <c r="O10" s="2"/>
    </row>
    <row r="11" spans="1:15" ht="22.5" customHeight="1" x14ac:dyDescent="0.15">
      <c r="A11" s="1" t="s">
        <v>27</v>
      </c>
      <c r="B11" s="2"/>
      <c r="C11" s="2">
        <v>40</v>
      </c>
      <c r="D11" s="2"/>
      <c r="E11" s="2">
        <v>50</v>
      </c>
      <c r="F11" s="2"/>
      <c r="G11" s="2">
        <v>50</v>
      </c>
      <c r="H11" s="2"/>
      <c r="I11" s="2">
        <v>50</v>
      </c>
      <c r="J11" s="2"/>
      <c r="K11" s="2">
        <v>50</v>
      </c>
      <c r="L11" s="2"/>
      <c r="M11" s="2">
        <v>20</v>
      </c>
      <c r="N11" s="2"/>
      <c r="O11" s="2"/>
    </row>
    <row r="12" spans="1:15" ht="22.5" customHeight="1" x14ac:dyDescent="0.15">
      <c r="A12" s="1" t="s">
        <v>30</v>
      </c>
      <c r="B12" s="2"/>
      <c r="C12" s="6">
        <v>54</v>
      </c>
      <c r="D12" s="2"/>
      <c r="E12" s="2">
        <v>72</v>
      </c>
      <c r="F12" s="2"/>
      <c r="G12" s="2">
        <v>72</v>
      </c>
      <c r="H12" s="2"/>
      <c r="I12" s="2">
        <v>72</v>
      </c>
      <c r="J12" s="2"/>
      <c r="K12" s="2">
        <v>72</v>
      </c>
      <c r="L12" s="2"/>
      <c r="M12" s="2">
        <v>18</v>
      </c>
      <c r="N12" s="2"/>
      <c r="O12" s="2"/>
    </row>
    <row r="13" spans="1:15" ht="22.5" customHeight="1" x14ac:dyDescent="0.15">
      <c r="A13" s="1" t="s">
        <v>28</v>
      </c>
      <c r="B13" s="2"/>
      <c r="C13" s="2">
        <f>10/12*9</f>
        <v>7.5</v>
      </c>
      <c r="D13" s="2"/>
      <c r="E13" s="2">
        <v>10</v>
      </c>
      <c r="F13" s="2"/>
      <c r="G13" s="2">
        <v>10</v>
      </c>
      <c r="H13" s="2"/>
      <c r="I13" s="2">
        <v>10</v>
      </c>
      <c r="J13" s="2"/>
      <c r="K13" s="2">
        <v>10</v>
      </c>
      <c r="L13" s="2"/>
      <c r="M13" s="2">
        <f>10/12*4</f>
        <v>3.3333333333333335</v>
      </c>
      <c r="N13" s="2"/>
      <c r="O13" s="2">
        <f>D13+F13+H13+J13+L13+N13</f>
        <v>0</v>
      </c>
    </row>
    <row r="14" spans="1:15" ht="22.5" customHeight="1" x14ac:dyDescent="0.15">
      <c r="A14" s="7" t="s">
        <v>29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22.5" customHeight="1" x14ac:dyDescent="0.15">
      <c r="A15" s="1" t="s">
        <v>17</v>
      </c>
      <c r="B15" s="2"/>
      <c r="C15" s="2">
        <f>400/12*9</f>
        <v>300</v>
      </c>
      <c r="D15" s="2"/>
      <c r="E15" s="2">
        <v>400</v>
      </c>
      <c r="F15" s="2"/>
      <c r="G15" s="2">
        <v>400</v>
      </c>
      <c r="H15" s="2"/>
      <c r="I15" s="2">
        <v>400</v>
      </c>
      <c r="J15" s="2"/>
      <c r="K15" s="2">
        <v>400</v>
      </c>
      <c r="L15" s="2"/>
      <c r="M15" s="2">
        <f>400/12*4</f>
        <v>133.33333333333334</v>
      </c>
      <c r="N15" s="2"/>
      <c r="O15" s="2">
        <f>D15+F15+H15+J15+L15+N15</f>
        <v>0</v>
      </c>
    </row>
    <row r="16" spans="1:15" ht="22.5" customHeight="1" x14ac:dyDescent="0.15">
      <c r="A16" s="1" t="s">
        <v>18</v>
      </c>
      <c r="B16" s="2"/>
      <c r="C16" s="2">
        <f>80/12*9</f>
        <v>60</v>
      </c>
      <c r="D16" s="2"/>
      <c r="E16" s="2">
        <v>80</v>
      </c>
      <c r="F16" s="2"/>
      <c r="G16" s="2">
        <v>80</v>
      </c>
      <c r="H16" s="2"/>
      <c r="I16" s="2">
        <v>80</v>
      </c>
      <c r="J16" s="2"/>
      <c r="K16" s="2">
        <v>80</v>
      </c>
      <c r="L16" s="2"/>
      <c r="M16" s="2">
        <f>80/12*4</f>
        <v>26.666666666666668</v>
      </c>
      <c r="N16" s="2"/>
      <c r="O16" s="2">
        <f>D16+F16+H16+J16+L16+N16</f>
        <v>0</v>
      </c>
    </row>
    <row r="17" spans="1:16" ht="22.5" customHeight="1" x14ac:dyDescent="0.15">
      <c r="A17" s="1" t="s">
        <v>25</v>
      </c>
      <c r="B17" s="2"/>
      <c r="C17" s="2">
        <f>30/12*9</f>
        <v>22.5</v>
      </c>
      <c r="D17" s="2"/>
      <c r="E17" s="2">
        <v>30</v>
      </c>
      <c r="F17" s="2"/>
      <c r="G17" s="2">
        <v>30</v>
      </c>
      <c r="H17" s="2"/>
      <c r="I17" s="2">
        <v>30</v>
      </c>
      <c r="J17" s="2"/>
      <c r="K17" s="2">
        <v>30</v>
      </c>
      <c r="L17" s="2"/>
      <c r="M17" s="2">
        <f>30/12*4</f>
        <v>10</v>
      </c>
      <c r="N17" s="2"/>
      <c r="O17" s="2">
        <f>D17+F17+H17+J17+L17+N17</f>
        <v>0</v>
      </c>
    </row>
    <row r="18" spans="1:16" ht="22.5" customHeight="1" x14ac:dyDescent="0.15">
      <c r="A18" s="9" t="s">
        <v>19</v>
      </c>
      <c r="B18" s="9"/>
      <c r="C18" s="2">
        <f>SUM(C5:C17)</f>
        <v>713.5</v>
      </c>
      <c r="D18" s="2">
        <f>+D7+D8+D9+D15+D16+D13+D17</f>
        <v>0</v>
      </c>
      <c r="E18" s="2">
        <f>SUM(E5:E17)</f>
        <v>950</v>
      </c>
      <c r="F18" s="2">
        <f>+F7+F8+F9+F15+F16+F13+F17</f>
        <v>0</v>
      </c>
      <c r="G18" s="2">
        <f>SUM(G5:G17)</f>
        <v>950</v>
      </c>
      <c r="H18" s="2">
        <f>+H7+H8+H9+H15+H16+H13+H17</f>
        <v>0</v>
      </c>
      <c r="I18" s="2">
        <f>SUM(I5:I17)</f>
        <v>950</v>
      </c>
      <c r="J18" s="2">
        <f>+J7+J8+J9+J15+J16+J13+J17</f>
        <v>0</v>
      </c>
      <c r="K18" s="2">
        <f>SUM(K5:K17)</f>
        <v>950</v>
      </c>
      <c r="L18" s="2">
        <f>+L7+L8+L9+L15+L16+L13+L17</f>
        <v>0</v>
      </c>
      <c r="M18" s="2">
        <f>SUM(M5:M17)</f>
        <v>316.66666666666669</v>
      </c>
      <c r="N18" s="2">
        <f>+N7+N8+N9+N15+N16+N13+N17</f>
        <v>0</v>
      </c>
      <c r="O18" s="2">
        <f>+O7+O8+O9+O15+O16+O13+O17</f>
        <v>0</v>
      </c>
      <c r="P18" t="s">
        <v>20</v>
      </c>
    </row>
    <row r="19" spans="1:16" ht="22.5" customHeight="1" x14ac:dyDescent="0.15">
      <c r="A19" s="9" t="s">
        <v>21</v>
      </c>
      <c r="B19" s="9"/>
      <c r="C19" s="3" t="s">
        <v>22</v>
      </c>
      <c r="D19" s="2">
        <f>+ROUND(D18*10%,0)</f>
        <v>0</v>
      </c>
      <c r="E19" s="3" t="s">
        <v>22</v>
      </c>
      <c r="F19" s="2">
        <f>+ROUND(F18*10%,0)</f>
        <v>0</v>
      </c>
      <c r="G19" s="3" t="s">
        <v>22</v>
      </c>
      <c r="H19" s="2">
        <f>+ROUND(H18*10%,0)</f>
        <v>0</v>
      </c>
      <c r="I19" s="3" t="s">
        <v>22</v>
      </c>
      <c r="J19" s="2">
        <f>+ROUND(J18*10%,0)</f>
        <v>0</v>
      </c>
      <c r="K19" s="3" t="s">
        <v>22</v>
      </c>
      <c r="L19" s="2">
        <f>+ROUND(L18*10%,0)</f>
        <v>0</v>
      </c>
      <c r="M19" s="3" t="s">
        <v>22</v>
      </c>
      <c r="N19" s="2">
        <f>+ROUND(N18*10%,0)</f>
        <v>0</v>
      </c>
      <c r="O19" s="2">
        <f>+ROUND(O18*10%,0)</f>
        <v>0</v>
      </c>
    </row>
    <row r="20" spans="1:16" ht="22.5" customHeight="1" x14ac:dyDescent="0.15">
      <c r="A20" s="9" t="s">
        <v>23</v>
      </c>
      <c r="B20" s="9"/>
      <c r="C20" s="3" t="s">
        <v>22</v>
      </c>
      <c r="D20" s="2">
        <f>+D18+D19</f>
        <v>0</v>
      </c>
      <c r="E20" s="3" t="s">
        <v>22</v>
      </c>
      <c r="F20" s="2">
        <f>+F18+F19</f>
        <v>0</v>
      </c>
      <c r="G20" s="3" t="s">
        <v>22</v>
      </c>
      <c r="H20" s="2">
        <f>+H18+H19</f>
        <v>0</v>
      </c>
      <c r="I20" s="3" t="s">
        <v>22</v>
      </c>
      <c r="J20" s="2">
        <f>+J18+J19</f>
        <v>0</v>
      </c>
      <c r="K20" s="3" t="s">
        <v>22</v>
      </c>
      <c r="L20" s="2">
        <f>+L18+L19</f>
        <v>0</v>
      </c>
      <c r="M20" s="3" t="s">
        <v>22</v>
      </c>
      <c r="N20" s="2">
        <f>+N18+N19</f>
        <v>0</v>
      </c>
      <c r="O20" s="2">
        <f>+O18+O19</f>
        <v>0</v>
      </c>
    </row>
    <row r="22" spans="1:16" ht="22.5" customHeight="1" x14ac:dyDescent="0.15">
      <c r="A22" t="s">
        <v>24</v>
      </c>
    </row>
  </sheetData>
  <mergeCells count="16">
    <mergeCell ref="A14:O14"/>
    <mergeCell ref="A1:O1"/>
    <mergeCell ref="A20:B20"/>
    <mergeCell ref="B3:B5"/>
    <mergeCell ref="A19:B19"/>
    <mergeCell ref="O3:O5"/>
    <mergeCell ref="A18:B18"/>
    <mergeCell ref="I4:J4"/>
    <mergeCell ref="K4:L4"/>
    <mergeCell ref="M4:N4"/>
    <mergeCell ref="A3:A5"/>
    <mergeCell ref="C4:D4"/>
    <mergeCell ref="E4:F4"/>
    <mergeCell ref="G4:H4"/>
    <mergeCell ref="A6:O6"/>
    <mergeCell ref="C3:N3"/>
  </mergeCells>
  <phoneticPr fontId="1"/>
  <pageMargins left="0.59055118110236227" right="0.39370078740157483" top="1.0629921259842521" bottom="0.74803149606299213" header="0.55118110236220474" footer="0.31496062992125984"/>
  <pageSetup paperSize="9" scale="56" orientation="landscape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見積金額内訳書</vt:lpstr>
      <vt:lpstr>見積金額内訳書!Print_Area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2026-07-29T01:14:23Z</dcterms:created>
  <dcterms:modified xsi:type="dcterms:W3CDTF">2026-07-29T01:30:32Z</dcterms:modified>
  <cp:category/>
  <cp:contentStatus/>
</cp:coreProperties>
</file>